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企画財政課\Desktop\"/>
    </mc:Choice>
  </mc:AlternateContent>
  <bookViews>
    <workbookView xWindow="210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CO34" i="9" l="1"/>
</calcChain>
</file>

<file path=xl/sharedStrings.xml><?xml version="1.0" encoding="utf-8"?>
<sst xmlns="http://schemas.openxmlformats.org/spreadsheetml/2006/main" count="1002" uniqueCount="552">
  <si>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</si>
  <si>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</si>
  <si>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</si>
  <si>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</si>
  <si>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</si>
  <si>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</si>
  <si>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</si>
  <si>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</si>
  <si>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</si>
  <si>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</si>
  <si>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</si>
  <si>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</si>
  <si>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</si>
  <si>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</si>
  <si>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</si>
  <si>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</si>
  <si>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</si>
  <si>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</si>
  <si>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</si>
  <si>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</si>
  <si>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</si>
  <si>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</si>
  <si>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</si>
  <si>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</si>
  <si>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</si>
  <si>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</si>
  <si>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</si>
  <si>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</si>
  <si>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</si>
  <si>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</si>
  <si>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</si>
  <si>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</si>
  <si>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</si>
  <si>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</si>
  <si>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</si>
  <si>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</si>
  <si>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</si>
  <si>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</si>
  <si>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</si>
  <si>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</si>
  <si>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</si>
  <si>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</si>
  <si>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</si>
  <si>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</si>
  <si>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</si>
  <si>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</si>
  <si>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</si>
  <si>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</si>
  <si>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</si>
  <si>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</si>
  <si>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</si>
  <si>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</si>
  <si>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</si>
  <si>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</si>
  <si>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</si>
  <si>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</si>
  <si>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</si>
  <si>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</si>
  <si>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</si>
  <si>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</si>
  <si>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</si>
  <si>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</si>
  <si>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</si>
  <si>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</si>
  <si>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</si>
  <si>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</si>
  <si>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</si>
  <si>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</si>
  <si>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</si>
  <si>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</si>
  <si>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</si>
  <si>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</si>
  <si>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</si>
  <si>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</si>
  <si>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</si>
  <si>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</si>
  <si>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</si>
  <si>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</si>
  <si>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</si>
  <si>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</si>
  <si>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</si>
  <si>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</si>
  <si>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</si>
  <si>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</si>
  <si>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</si>
  <si>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</si>
  <si>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</si>
  <si>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</si>
  <si>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</si>
  <si>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</si>
  <si>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</si>
  <si>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</si>
  <si>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</si>
  <si>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</si>
  <si>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</si>
  <si>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</si>
  <si>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</si>
  <si>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</si>
  <si>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</si>
  <si>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</si>
  <si>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</si>
  <si>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</si>
  <si>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</si>
  <si>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</si>
  <si>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</si>
  <si>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</si>
  <si>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</si>
  <si>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</si>
  <si>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</si>
  <si>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</si>
  <si>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</si>
  <si>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</si>
  <si>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</si>
  <si>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</si>
  <si>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</si>
  <si>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</si>
  <si>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</si>
  <si>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</si>
  <si>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</si>
  <si>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</si>
  <si>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</si>
  <si>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</si>
  <si>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</si>
  <si>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</si>
  <si>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</si>
  <si>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</si>
  <si>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</si>
  <si>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</si>
  <si>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</si>
  <si>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</si>
  <si>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</si>
  <si>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</si>
  <si>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</si>
  <si>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</si>
  <si>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</si>
  <si>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</si>
  <si>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</si>
  <si>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</si>
  <si>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</si>
  <si>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</si>
  <si>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</si>
  <si>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</si>
  <si>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</si>
  <si>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</si>
  <si>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</si>
  <si>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</si>
  <si>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</si>
  <si>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</si>
  <si>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</si>
  <si>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</si>
  <si>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</si>
  <si>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</si>
  <si>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</si>
  <si>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</si>
  <si>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</si>
  <si>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</si>
  <si>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</si>
  <si>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</si>
  <si>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</si>
  <si>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</si>
  <si>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</si>
  <si>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</si>
  <si>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</si>
  <si>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</si>
  <si>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</si>
  <si>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</si>
  <si>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</si>
  <si>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</si>
  <si>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</si>
  <si>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</si>
  <si>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</si>
  <si>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</si>
  <si>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</si>
  <si>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</si>
  <si>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</si>
  <si>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</si>
  <si>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</si>
  <si>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</si>
  <si>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</si>
  <si>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</si>
  <si>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</si>
  <si>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</si>
  <si>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</si>
  <si>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</si>
  <si>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</si>
  <si>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</si>
  <si>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</si>
  <si>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</si>
  <si>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</si>
  <si>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</si>
  <si>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</si>
  <si>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</si>
  <si>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</si>
  <si>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</si>
  <si>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千葉県鎌ケ谷市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</si>
  <si>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</si>
  <si>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</si>
  <si>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</si>
  <si>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</si>
  <si>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</si>
  <si>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</si>
  <si>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</si>
  <si>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</si>
  <si>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</si>
  <si>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</si>
  <si>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</si>
  <si>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</si>
  <si>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</si>
  <si>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</si>
  <si>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</si>
  <si>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</si>
  <si>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</si>
  <si>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</si>
  <si>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</si>
  <si>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</si>
  <si>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</si>
  <si>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</si>
  <si>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</si>
  <si>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</si>
  <si>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</si>
  <si>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</si>
  <si>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</si>
  <si>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</si>
  <si>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</si>
  <si>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</si>
  <si>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</si>
  <si>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</si>
  <si>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</si>
  <si>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</si>
  <si>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</si>
  <si>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</si>
  <si>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</si>
  <si>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</si>
  <si>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</si>
  <si>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</si>
  <si>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</si>
  <si>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</si>
  <si>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</si>
  <si>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</si>
  <si>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</si>
  <si>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</si>
  <si>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</si>
  <si>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</si>
  <si>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</si>
  <si>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</si>
  <si>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</si>
  <si>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</si>
  <si>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</si>
  <si>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</si>
  <si>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</si>
  <si>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</si>
  <si>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</si>
  <si>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</si>
  <si>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</si>
  <si>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</si>
  <si>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</si>
  <si>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</si>
  <si>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</si>
  <si>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</si>
  <si>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</si>
  <si>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</si>
  <si>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</si>
  <si>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</si>
  <si>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</si>
  <si>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</si>
  <si>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</si>
  <si>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</si>
  <si>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</si>
  <si>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</si>
  <si>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</si>
  <si>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</si>
  <si>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</si>
  <si>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</si>
  <si>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</si>
  <si>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</si>
  <si>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</si>
  <si>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</si>
  <si>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</si>
  <si>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</si>
  <si>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</si>
  <si>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</si>
  <si>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</si>
  <si>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</si>
  <si>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</si>
  <si>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</si>
  <si>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</si>
  <si>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</si>
  <si>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</si>
  <si>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</si>
  <si>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</si>
  <si>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</si>
  <si>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</si>
  <si>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</si>
  <si>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</si>
  <si>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</si>
  <si>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</si>
  <si>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</si>
  <si>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</si>
  <si>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</si>
  <si>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</si>
  <si>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</si>
  <si>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</si>
  <si>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</si>
  <si>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</si>
  <si>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</si>
  <si>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</si>
  <si>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</si>
  <si>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</si>
  <si>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</si>
  <si>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</si>
  <si>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</si>
  <si>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</si>
  <si>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</si>
  <si>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</si>
  <si>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</si>
  <si>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</si>
  <si>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</si>
  <si>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</si>
  <si>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</si>
  <si>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</si>
  <si>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</si>
  <si>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</si>
  <si>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</si>
  <si>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</si>
  <si>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</si>
  <si>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</si>
  <si>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</si>
  <si>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</si>
  <si>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</si>
  <si>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</si>
  <si>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</si>
  <si>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</si>
  <si>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</si>
  <si>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</si>
  <si>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</si>
  <si>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</si>
  <si>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</si>
  <si>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</si>
  <si>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</si>
  <si>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</si>
  <si>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</si>
  <si>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</si>
  <si>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千葉県鎌ケ谷市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</si>
  <si>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</si>
  <si>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</si>
  <si>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</si>
  <si>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</si>
  <si>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</si>
  <si>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</si>
  <si>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</si>
  <si>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</si>
  <si>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</si>
  <si>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</si>
  <si>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</si>
  <si>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</si>
  <si>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</si>
  <si>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</si>
  <si>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</si>
  <si>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</si>
  <si>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</si>
  <si>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</si>
  <si>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</si>
  <si>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</si>
  <si>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</si>
  <si>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</si>
  <si>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</si>
  <si>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</si>
  <si>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</si>
  <si>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</si>
  <si>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</si>
  <si>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</si>
  <si>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</si>
  <si>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</si>
  <si>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</si>
  <si>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</si>
  <si>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</si>
  <si>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</si>
  <si>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</si>
  <si>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</si>
  <si>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</si>
  <si>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</si>
  <si>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</si>
  <si>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</si>
  <si>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</si>
  <si>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</si>
  <si>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</si>
  <si>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</si>
  <si>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</si>
  <si>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</si>
  <si>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</si>
  <si>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</si>
  <si>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</si>
  <si>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</si>
  <si>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</si>
  <si>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</si>
  <si>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</si>
  <si>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</si>
  <si>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</si>
  <si>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</si>
  <si>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</si>
  <si>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</si>
  <si>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</si>
  <si>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</si>
  <si>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</si>
  <si>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</si>
  <si>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</si>
  <si>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</si>
  <si>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</si>
  <si>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</si>
  <si>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</si>
  <si>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</si>
  <si>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</si>
  <si>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</si>
  <si>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</si>
  <si>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</si>
  <si>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</si>
  <si>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</si>
  <si>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</si>
  <si>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</si>
  <si>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</si>
  <si>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</si>
  <si>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</si>
  <si>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</si>
  <si>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</si>
  <si>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</si>
  <si>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</si>
  <si>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</si>
  <si>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</si>
  <si>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</si>
  <si>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</si>
  <si>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</si>
  <si>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</si>
  <si>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</si>
  <si>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</si>
  <si>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</si>
  <si>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</si>
  <si>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</si>
  <si>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</si>
  <si>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</si>
  <si>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</si>
  <si>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</si>
  <si>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</si>
  <si>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</si>
  <si>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</si>
  <si>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</si>
  <si>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</si>
  <si>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</si>
  <si>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</si>
  <si>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</si>
  <si>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</si>
  <si>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</si>
  <si>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</si>
  <si>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</si>
  <si>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</si>
  <si>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</si>
  <si>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</si>
  <si>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</si>
  <si>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</si>
  <si>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</si>
  <si>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</si>
  <si>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</si>
  <si>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</si>
  <si>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</si>
  <si>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</si>
  <si>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</si>
  <si>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</si>
  <si>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</si>
  <si>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</si>
  <si>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</si>
  <si>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</si>
  <si>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</si>
  <si>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</si>
  <si>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</si>
  <si>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</si>
  <si>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</si>
  <si>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</si>
  <si>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</si>
  <si>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</si>
  <si>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</si>
  <si>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</si>
  <si>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</si>
  <si>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</si>
  <si>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</si>
  <si>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</si>
  <si>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</si>
  <si>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</si>
  <si>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</si>
  <si>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</si>
  <si>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</si>
  <si>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</si>
  <si>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</si>
  <si>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</si>
  <si>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</si>
  <si>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</si>
  <si>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</si>
  <si>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</si>
  <si>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</si>
  <si>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</si>
  <si>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</si>
  <si>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</si>
  <si>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</si>
  <si>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</si>
  <si>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</si>
  <si>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</si>
  <si>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</si>
  <si>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</si>
  <si>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</si>
  <si>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</si>
  <si>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</si>
  <si>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</si>
  <si>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</si>
  <si>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</si>
  <si>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</si>
  <si>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</si>
  <si>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</si>
  <si>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</si>
  <si>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</si>
  <si>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</si>
  <si>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</si>
  <si>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</si>
  <si>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2.72</t>
  </si>
  <si>
    <t>一般会計</t>
  </si>
  <si>
    <t>国民健康保険特別会計</t>
  </si>
  <si>
    <t>介護保険特別会計</t>
  </si>
  <si>
    <t>公共下水道事業特別会計</t>
  </si>
  <si>
    <t>後期高齢者医療特別会計</t>
  </si>
  <si>
    <t>その他会計（赤字）</t>
  </si>
  <si>
    <t>その他会計（黒字）</t>
  </si>
  <si>
    <t>-</t>
    <phoneticPr fontId="2"/>
  </si>
  <si>
    <t>-</t>
    <phoneticPr fontId="2"/>
  </si>
  <si>
    <t>-</t>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</si>
  <si>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</si>
  <si>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</si>
  <si>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</si>
  <si>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</si>
  <si>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</si>
  <si>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柏・白井・鎌ケ谷環境衛生組合</t>
  </si>
  <si>
    <t>四市複合事務組合（一般会計）</t>
  </si>
  <si>
    <t>千葉県市町村総合事務組合（一般会計）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</si>
  <si>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</si>
  <si>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</si>
  <si>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</si>
  <si>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</si>
  <si>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</si>
  <si>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</si>
  <si>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</si>
  <si>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</si>
  <si>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</si>
  <si>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</si>
  <si>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</si>
  <si>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</si>
  <si>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27年度決算における健全化判断比率は、将来負担比率比率及び実質公債費比率を含め、すべて早期健全化基準を下回っている。
　また、類似団体内平均値と比較しても、実質公債費比率は大きく下回っている。しかしながら、将来負担比率については、類似団体内平均値と比較し1.6ポイント上回っている。将来負担比率が増加した要因としては、市庁舎免震改修事業や新京成線連続立体交差事業など、本市のまちづくりに必要不可欠な事業を実施したことによる影響であるが、今後も早期健全化基準を大きく下回る状況が続くと推測している。</t>
    <rPh sb="3" eb="5">
      <t>ネンド</t>
    </rPh>
    <rPh sb="5" eb="7">
      <t>ケッサン</t>
    </rPh>
    <rPh sb="11" eb="14">
      <t>ケンゼンカ</t>
    </rPh>
    <rPh sb="14" eb="16">
      <t>ハンダン</t>
    </rPh>
    <rPh sb="16" eb="18">
      <t>ヒリツ</t>
    </rPh>
    <rPh sb="20" eb="22">
      <t>ショウライ</t>
    </rPh>
    <rPh sb="22" eb="24">
      <t>フタン</t>
    </rPh>
    <rPh sb="24" eb="26">
      <t>ヒリツ</t>
    </rPh>
    <rPh sb="26" eb="28">
      <t>ヒリツ</t>
    </rPh>
    <rPh sb="28" eb="29">
      <t>オヨ</t>
    </rPh>
    <rPh sb="30" eb="32">
      <t>ジッシツ</t>
    </rPh>
    <rPh sb="32" eb="35">
      <t>コウサイヒ</t>
    </rPh>
    <rPh sb="35" eb="37">
      <t>ヒリツ</t>
    </rPh>
    <rPh sb="38" eb="39">
      <t>フク</t>
    </rPh>
    <rPh sb="44" eb="46">
      <t>ソウキ</t>
    </rPh>
    <rPh sb="46" eb="49">
      <t>ケンゼンカ</t>
    </rPh>
    <rPh sb="49" eb="51">
      <t>キジュン</t>
    </rPh>
    <rPh sb="52" eb="54">
      <t>シタマワ</t>
    </rPh>
    <rPh sb="64" eb="66">
      <t>ルイジ</t>
    </rPh>
    <rPh sb="66" eb="68">
      <t>ダンタイ</t>
    </rPh>
    <rPh sb="68" eb="69">
      <t>ナイ</t>
    </rPh>
    <rPh sb="69" eb="72">
      <t>ヘイキンチ</t>
    </rPh>
    <rPh sb="73" eb="75">
      <t>ヒカク</t>
    </rPh>
    <rPh sb="79" eb="81">
      <t>ジッシツ</t>
    </rPh>
    <rPh sb="81" eb="84">
      <t>コウサイヒ</t>
    </rPh>
    <rPh sb="84" eb="86">
      <t>ヒリツ</t>
    </rPh>
    <rPh sb="87" eb="88">
      <t>オオ</t>
    </rPh>
    <rPh sb="90" eb="92">
      <t>シタマワ</t>
    </rPh>
    <rPh sb="104" eb="106">
      <t>ショウライ</t>
    </rPh>
    <rPh sb="106" eb="108">
      <t>フタン</t>
    </rPh>
    <rPh sb="108" eb="110">
      <t>ヒリツ</t>
    </rPh>
    <rPh sb="116" eb="118">
      <t>ルイジ</t>
    </rPh>
    <rPh sb="118" eb="120">
      <t>ダンタイ</t>
    </rPh>
    <rPh sb="120" eb="121">
      <t>ナイ</t>
    </rPh>
    <rPh sb="121" eb="124">
      <t>ヘイキンチ</t>
    </rPh>
    <rPh sb="125" eb="127">
      <t>ヒカク</t>
    </rPh>
    <rPh sb="135" eb="137">
      <t>ウワマワ</t>
    </rPh>
    <rPh sb="142" eb="144">
      <t>ショウライ</t>
    </rPh>
    <rPh sb="144" eb="146">
      <t>フタン</t>
    </rPh>
    <rPh sb="146" eb="148">
      <t>ヒリツ</t>
    </rPh>
    <rPh sb="149" eb="151">
      <t>ゾウカ</t>
    </rPh>
    <rPh sb="153" eb="155">
      <t>ヨウイン</t>
    </rPh>
    <rPh sb="160" eb="163">
      <t>シチョウシャ</t>
    </rPh>
    <rPh sb="163" eb="165">
      <t>メンシン</t>
    </rPh>
    <rPh sb="165" eb="167">
      <t>カイシュウ</t>
    </rPh>
    <rPh sb="167" eb="169">
      <t>ジギョウ</t>
    </rPh>
    <rPh sb="170" eb="173">
      <t>シンケイセイ</t>
    </rPh>
    <rPh sb="173" eb="174">
      <t>セン</t>
    </rPh>
    <rPh sb="174" eb="176">
      <t>レンゾク</t>
    </rPh>
    <rPh sb="176" eb="178">
      <t>リッタイ</t>
    </rPh>
    <rPh sb="178" eb="180">
      <t>コウサ</t>
    </rPh>
    <rPh sb="180" eb="182">
      <t>ジギョウ</t>
    </rPh>
    <rPh sb="203" eb="205">
      <t>ジッシ</t>
    </rPh>
    <rPh sb="212" eb="214">
      <t>エイキョウ</t>
    </rPh>
    <rPh sb="219" eb="221">
      <t>コンゴ</t>
    </rPh>
    <rPh sb="222" eb="224">
      <t>ソウキ</t>
    </rPh>
    <rPh sb="224" eb="227">
      <t>ケンゼンカ</t>
    </rPh>
    <rPh sb="227" eb="229">
      <t>キジュン</t>
    </rPh>
    <rPh sb="230" eb="231">
      <t>オオ</t>
    </rPh>
    <rPh sb="233" eb="235">
      <t>シタマワ</t>
    </rPh>
    <rPh sb="236" eb="238">
      <t>ジョウキョウ</t>
    </rPh>
    <rPh sb="239" eb="240">
      <t>ツヅ</t>
    </rPh>
    <rPh sb="242" eb="244">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</si>
</sst>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4E7F-4ABD-A190-1A299C3C4E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25026</c:v>
                </c:pt>
                <c:pt idx="1">
                  <c:v>27757</c:v>
                </c:pt>
                <c:pt idx="2">
                  <c:v>56280</c:v>
                </c:pt>
                <c:pt idx="3">
                  <c:v>49624</c:v>
                </c:pt>
                <c:pt idx="4">
                  <c:v>40562</c:v>
                </c:pt>
              </c:numCache>
            </c:numRef>
          </c:val>
          <c:smooth val="0"/>
          <c:extLst xmlns:c16r2="http://schemas.microsoft.com/office/drawing/2015/06/chart">
            <c:ext xmlns:c16="http://schemas.microsoft.com/office/drawing/2014/chart" uri="{C3380CC4-5D6E-409C-BE32-E72D297353CC}">
              <c16:uniqueId val="{00000001-4E7F-4ABD-A190-1A299C3C4E7E}"/>
            </c:ext>
          </c:extLst>
        </c:ser>
        <c:dLbls>
          <c:showLegendKey val="0"/>
          <c:showVal val="0"/>
          <c:showCatName val="0"/>
          <c:showSerName val="0"/>
          <c:showPercent val="0"/>
          <c:showBubbleSize val="0"/>
        </c:dLbls>
        <c:marker val="1"/>
        <c:smooth val="0"/>
        <c:axId val="213158680"/>
        <c:axId val="213285040"/>
      </c:lineChart>
      <c:catAx>
        <c:axId val="213158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285040"/>
        <c:crosses val="autoZero"/>
        <c:auto val="1"/>
        <c:lblAlgn val="ctr"/>
        <c:lblOffset val="100"/>
        <c:tickLblSkip val="1"/>
        <c:tickMarkSkip val="1"/>
        <c:noMultiLvlLbl val="0"/>
      </c:catAx>
      <c:valAx>
        <c:axId val="2132850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158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8.19</c:v>
                </c:pt>
                <c:pt idx="1">
                  <c:v>8.68</c:v>
                </c:pt>
                <c:pt idx="2">
                  <c:v>8.94</c:v>
                </c:pt>
                <c:pt idx="3">
                  <c:v>9.85</c:v>
                </c:pt>
                <c:pt idx="4">
                  <c:v>10.59</c:v>
                </c:pt>
              </c:numCache>
            </c:numRef>
          </c:val>
          <c:extLst xmlns:c16r2="http://schemas.microsoft.com/office/drawing/2015/06/chart">
            <c:ext xmlns:c16="http://schemas.microsoft.com/office/drawing/2014/chart" uri="{C3380CC4-5D6E-409C-BE32-E72D297353CC}">
              <c16:uniqueId val="{00000000-E3CC-4438-AF6C-C00D22C7B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12.17</c:v>
                </c:pt>
                <c:pt idx="1">
                  <c:v>14.05</c:v>
                </c:pt>
                <c:pt idx="2">
                  <c:v>19.71</c:v>
                </c:pt>
                <c:pt idx="3">
                  <c:v>16.149999999999999</c:v>
                </c:pt>
                <c:pt idx="4">
                  <c:v>15.55</c:v>
                </c:pt>
              </c:numCache>
            </c:numRef>
          </c:val>
          <c:extLst xmlns:c16r2="http://schemas.microsoft.com/office/drawing/2015/06/chart">
            <c:ext xmlns:c16="http://schemas.microsoft.com/office/drawing/2014/chart" uri="{C3380CC4-5D6E-409C-BE32-E72D297353CC}">
              <c16:uniqueId val="{00000001-E3CC-4438-AF6C-C00D22C7B388}"/>
            </c:ext>
          </c:extLst>
        </c:ser>
        <c:dLbls>
          <c:showLegendKey val="0"/>
          <c:showVal val="0"/>
          <c:showCatName val="0"/>
          <c:showSerName val="0"/>
          <c:showPercent val="0"/>
          <c:showBubbleSize val="0"/>
        </c:dLbls>
        <c:gapWidth val="250"/>
        <c:overlap val="100"/>
        <c:axId val="198462872"/>
        <c:axId val="216124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4.3899999999999997</c:v>
                </c:pt>
                <c:pt idx="1">
                  <c:v>2.5</c:v>
                </c:pt>
                <c:pt idx="2">
                  <c:v>6.04</c:v>
                </c:pt>
                <c:pt idx="3">
                  <c:v>-2.72</c:v>
                </c:pt>
                <c:pt idx="4">
                  <c:v>0.59</c:v>
                </c:pt>
              </c:numCache>
            </c:numRef>
          </c:val>
          <c:smooth val="0"/>
          <c:extLst xmlns:c16r2="http://schemas.microsoft.com/office/drawing/2015/06/chart">
            <c:ext xmlns:c16="http://schemas.microsoft.com/office/drawing/2014/chart" uri="{C3380CC4-5D6E-409C-BE32-E72D297353CC}">
              <c16:uniqueId val="{00000002-E3CC-4438-AF6C-C00D22C7B388}"/>
            </c:ext>
          </c:extLst>
        </c:ser>
        <c:dLbls>
          <c:showLegendKey val="0"/>
          <c:showVal val="0"/>
          <c:showCatName val="0"/>
          <c:showSerName val="0"/>
          <c:showPercent val="0"/>
          <c:showBubbleSize val="0"/>
        </c:dLbls>
        <c:marker val="1"/>
        <c:smooth val="0"/>
        <c:axId val="198462872"/>
        <c:axId val="216124520"/>
      </c:lineChart>
      <c:catAx>
        <c:axId val="1984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124520"/>
        <c:crosses val="autoZero"/>
        <c:auto val="1"/>
        <c:lblAlgn val="ctr"/>
        <c:lblOffset val="100"/>
        <c:tickLblSkip val="1"/>
        <c:tickMarkSkip val="1"/>
        <c:noMultiLvlLbl val="0"/>
      </c:catAx>
      <c:valAx>
        <c:axId val="216124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4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63D-48F7-97A2-D8E451A2F0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3D-48F7-97A2-D8E451A2F0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63D-48F7-97A2-D8E451A2F0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63D-48F7-97A2-D8E451A2F0B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63D-48F7-97A2-D8E451A2F0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0.06</c:v>
                </c:pt>
                <c:pt idx="4">
                  <c:v>#N/A</c:v>
                </c:pt>
                <c:pt idx="5">
                  <c:v>0.06</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5-E63D-48F7-97A2-D8E451A2F0B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0.73</c:v>
                </c:pt>
                <c:pt idx="2">
                  <c:v>#N/A</c:v>
                </c:pt>
                <c:pt idx="3">
                  <c:v>1.32</c:v>
                </c:pt>
                <c:pt idx="4">
                  <c:v>#N/A</c:v>
                </c:pt>
                <c:pt idx="5">
                  <c:v>0.47</c:v>
                </c:pt>
                <c:pt idx="6">
                  <c:v>#N/A</c:v>
                </c:pt>
                <c:pt idx="7">
                  <c:v>0.5</c:v>
                </c:pt>
                <c:pt idx="8">
                  <c:v>#N/A</c:v>
                </c:pt>
                <c:pt idx="9">
                  <c:v>0.54</c:v>
                </c:pt>
              </c:numCache>
            </c:numRef>
          </c:val>
          <c:extLst xmlns:c16r2="http://schemas.microsoft.com/office/drawing/2015/06/chart">
            <c:ext xmlns:c16="http://schemas.microsoft.com/office/drawing/2014/chart" uri="{C3380CC4-5D6E-409C-BE32-E72D297353CC}">
              <c16:uniqueId val="{00000006-E63D-48F7-97A2-D8E451A2F0B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c:v>
                </c:pt>
                <c:pt idx="2">
                  <c:v>#N/A</c:v>
                </c:pt>
                <c:pt idx="3">
                  <c:v>1.02</c:v>
                </c:pt>
                <c:pt idx="4">
                  <c:v>#N/A</c:v>
                </c:pt>
                <c:pt idx="5">
                  <c:v>1.08</c:v>
                </c:pt>
                <c:pt idx="6">
                  <c:v>#N/A</c:v>
                </c:pt>
                <c:pt idx="7">
                  <c:v>1.34</c:v>
                </c:pt>
                <c:pt idx="8">
                  <c:v>#N/A</c:v>
                </c:pt>
                <c:pt idx="9">
                  <c:v>1.52</c:v>
                </c:pt>
              </c:numCache>
            </c:numRef>
          </c:val>
          <c:extLst xmlns:c16r2="http://schemas.microsoft.com/office/drawing/2015/06/chart">
            <c:ext xmlns:c16="http://schemas.microsoft.com/office/drawing/2014/chart" uri="{C3380CC4-5D6E-409C-BE32-E72D297353CC}">
              <c16:uniqueId val="{00000007-E63D-48F7-97A2-D8E451A2F0B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4.26</c:v>
                </c:pt>
                <c:pt idx="2">
                  <c:v>#N/A</c:v>
                </c:pt>
                <c:pt idx="3">
                  <c:v>2.15</c:v>
                </c:pt>
                <c:pt idx="4">
                  <c:v>#N/A</c:v>
                </c:pt>
                <c:pt idx="5">
                  <c:v>2.65</c:v>
                </c:pt>
                <c:pt idx="6">
                  <c:v>#N/A</c:v>
                </c:pt>
                <c:pt idx="7">
                  <c:v>2.46</c:v>
                </c:pt>
                <c:pt idx="8">
                  <c:v>#N/A</c:v>
                </c:pt>
                <c:pt idx="9">
                  <c:v>2.0099999999999998</c:v>
                </c:pt>
              </c:numCache>
            </c:numRef>
          </c:val>
          <c:extLst xmlns:c16r2="http://schemas.microsoft.com/office/drawing/2015/06/chart">
            <c:ext xmlns:c16="http://schemas.microsoft.com/office/drawing/2014/chart" uri="{C3380CC4-5D6E-409C-BE32-E72D297353CC}">
              <c16:uniqueId val="{00000008-E63D-48F7-97A2-D8E451A2F0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8.19</c:v>
                </c:pt>
                <c:pt idx="2">
                  <c:v>#N/A</c:v>
                </c:pt>
                <c:pt idx="3">
                  <c:v>8.68</c:v>
                </c:pt>
                <c:pt idx="4">
                  <c:v>#N/A</c:v>
                </c:pt>
                <c:pt idx="5">
                  <c:v>8.93</c:v>
                </c:pt>
                <c:pt idx="6">
                  <c:v>#N/A</c:v>
                </c:pt>
                <c:pt idx="7">
                  <c:v>9.84</c:v>
                </c:pt>
                <c:pt idx="8">
                  <c:v>#N/A</c:v>
                </c:pt>
                <c:pt idx="9">
                  <c:v>10.58</c:v>
                </c:pt>
              </c:numCache>
            </c:numRef>
          </c:val>
          <c:extLst xmlns:c16r2="http://schemas.microsoft.com/office/drawing/2015/06/chart">
            <c:ext xmlns:c16="http://schemas.microsoft.com/office/drawing/2014/chart" uri="{C3380CC4-5D6E-409C-BE32-E72D297353CC}">
              <c16:uniqueId val="{00000009-E63D-48F7-97A2-D8E451A2F0BA}"/>
            </c:ext>
          </c:extLst>
        </c:ser>
        <c:dLbls>
          <c:showLegendKey val="0"/>
          <c:showVal val="0"/>
          <c:showCatName val="0"/>
          <c:showSerName val="0"/>
          <c:showPercent val="0"/>
          <c:showBubbleSize val="0"/>
        </c:dLbls>
        <c:gapWidth val="150"/>
        <c:overlap val="100"/>
        <c:axId val="219344136"/>
        <c:axId val="220538120"/>
      </c:barChart>
      <c:catAx>
        <c:axId val="21934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538120"/>
        <c:crosses val="autoZero"/>
        <c:auto val="1"/>
        <c:lblAlgn val="ctr"/>
        <c:lblOffset val="100"/>
        <c:tickLblSkip val="1"/>
        <c:tickMarkSkip val="1"/>
        <c:noMultiLvlLbl val="0"/>
      </c:catAx>
      <c:valAx>
        <c:axId val="22053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44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2950</c:v>
                </c:pt>
                <c:pt idx="5">
                  <c:v>2940</c:v>
                </c:pt>
                <c:pt idx="8">
                  <c:v>2969</c:v>
                </c:pt>
                <c:pt idx="11">
                  <c:v>2948</c:v>
                </c:pt>
                <c:pt idx="14">
                  <c:v>2811</c:v>
                </c:pt>
              </c:numCache>
            </c:numRef>
          </c:val>
          <c:extLst xmlns:c16r2="http://schemas.microsoft.com/office/drawing/2015/06/chart">
            <c:ext xmlns:c16="http://schemas.microsoft.com/office/drawing/2014/chart" uri="{C3380CC4-5D6E-409C-BE32-E72D297353CC}">
              <c16:uniqueId val="{00000000-8C6C-42F8-95C7-873A10459F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6C-42F8-95C7-873A10459F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156</c:v>
                </c:pt>
                <c:pt idx="3">
                  <c:v>163</c:v>
                </c:pt>
                <c:pt idx="6">
                  <c:v>12</c:v>
                </c:pt>
                <c:pt idx="9">
                  <c:v>75</c:v>
                </c:pt>
                <c:pt idx="12">
                  <c:v>75</c:v>
                </c:pt>
              </c:numCache>
            </c:numRef>
          </c:val>
          <c:extLst xmlns:c16r2="http://schemas.microsoft.com/office/drawing/2015/06/chart">
            <c:ext xmlns:c16="http://schemas.microsoft.com/office/drawing/2014/chart" uri="{C3380CC4-5D6E-409C-BE32-E72D297353CC}">
              <c16:uniqueId val="{00000002-8C6C-42F8-95C7-873A10459F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500</c:v>
                </c:pt>
                <c:pt idx="3">
                  <c:v>417</c:v>
                </c:pt>
                <c:pt idx="6">
                  <c:v>231</c:v>
                </c:pt>
                <c:pt idx="9">
                  <c:v>39</c:v>
                </c:pt>
                <c:pt idx="12">
                  <c:v>19</c:v>
                </c:pt>
              </c:numCache>
            </c:numRef>
          </c:val>
          <c:extLst xmlns:c16r2="http://schemas.microsoft.com/office/drawing/2015/06/chart">
            <c:ext xmlns:c16="http://schemas.microsoft.com/office/drawing/2014/chart" uri="{C3380CC4-5D6E-409C-BE32-E72D297353CC}">
              <c16:uniqueId val="{00000003-8C6C-42F8-95C7-873A10459F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379</c:v>
                </c:pt>
                <c:pt idx="3">
                  <c:v>390</c:v>
                </c:pt>
                <c:pt idx="6">
                  <c:v>321</c:v>
                </c:pt>
                <c:pt idx="9">
                  <c:v>334</c:v>
                </c:pt>
                <c:pt idx="12">
                  <c:v>314</c:v>
                </c:pt>
              </c:numCache>
            </c:numRef>
          </c:val>
          <c:extLst xmlns:c16r2="http://schemas.microsoft.com/office/drawing/2015/06/chart">
            <c:ext xmlns:c16="http://schemas.microsoft.com/office/drawing/2014/chart" uri="{C3380CC4-5D6E-409C-BE32-E72D297353CC}">
              <c16:uniqueId val="{00000004-8C6C-42F8-95C7-873A10459F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6C-42F8-95C7-873A10459F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6C-42F8-95C7-873A10459F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2544</c:v>
                </c:pt>
                <c:pt idx="3">
                  <c:v>2505</c:v>
                </c:pt>
                <c:pt idx="6">
                  <c:v>2594</c:v>
                </c:pt>
                <c:pt idx="9">
                  <c:v>2468</c:v>
                </c:pt>
                <c:pt idx="12">
                  <c:v>2540</c:v>
                </c:pt>
              </c:numCache>
            </c:numRef>
          </c:val>
          <c:extLst xmlns:c16r2="http://schemas.microsoft.com/office/drawing/2015/06/chart">
            <c:ext xmlns:c16="http://schemas.microsoft.com/office/drawing/2014/chart" uri="{C3380CC4-5D6E-409C-BE32-E72D297353CC}">
              <c16:uniqueId val="{00000007-8C6C-42F8-95C7-873A10459FA9}"/>
            </c:ext>
          </c:extLst>
        </c:ser>
        <c:dLbls>
          <c:showLegendKey val="0"/>
          <c:showVal val="0"/>
          <c:showCatName val="0"/>
          <c:showSerName val="0"/>
          <c:showPercent val="0"/>
          <c:showBubbleSize val="0"/>
        </c:dLbls>
        <c:gapWidth val="100"/>
        <c:overlap val="100"/>
        <c:axId val="217476248"/>
        <c:axId val="19845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636</c:v>
                </c:pt>
                <c:pt idx="2">
                  <c:v>#N/A</c:v>
                </c:pt>
                <c:pt idx="3">
                  <c:v>#N/A</c:v>
                </c:pt>
                <c:pt idx="4">
                  <c:v>535</c:v>
                </c:pt>
                <c:pt idx="5">
                  <c:v>#N/A</c:v>
                </c:pt>
                <c:pt idx="6">
                  <c:v>#N/A</c:v>
                </c:pt>
                <c:pt idx="7">
                  <c:v>189</c:v>
                </c:pt>
                <c:pt idx="8">
                  <c:v>#N/A</c:v>
                </c:pt>
                <c:pt idx="9">
                  <c:v>#N/A</c:v>
                </c:pt>
                <c:pt idx="10">
                  <c:v>-32</c:v>
                </c:pt>
                <c:pt idx="11">
                  <c:v>#N/A</c:v>
                </c:pt>
                <c:pt idx="12">
                  <c:v>#N/A</c:v>
                </c:pt>
                <c:pt idx="13">
                  <c:v>137</c:v>
                </c:pt>
                <c:pt idx="14">
                  <c:v>#N/A</c:v>
                </c:pt>
              </c:numCache>
            </c:numRef>
          </c:val>
          <c:smooth val="0"/>
          <c:extLst xmlns:c16r2="http://schemas.microsoft.com/office/drawing/2015/06/chart">
            <c:ext xmlns:c16="http://schemas.microsoft.com/office/drawing/2014/chart" uri="{C3380CC4-5D6E-409C-BE32-E72D297353CC}">
              <c16:uniqueId val="{00000008-8C6C-42F8-95C7-873A10459FA9}"/>
            </c:ext>
          </c:extLst>
        </c:ser>
        <c:dLbls>
          <c:showLegendKey val="0"/>
          <c:showVal val="0"/>
          <c:showCatName val="0"/>
          <c:showSerName val="0"/>
          <c:showPercent val="0"/>
          <c:showBubbleSize val="0"/>
        </c:dLbls>
        <c:marker val="1"/>
        <c:smooth val="0"/>
        <c:axId val="217476248"/>
        <c:axId val="198453936"/>
      </c:lineChart>
      <c:catAx>
        <c:axId val="21747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453936"/>
        <c:crosses val="autoZero"/>
        <c:auto val="1"/>
        <c:lblAlgn val="ctr"/>
        <c:lblOffset val="100"/>
        <c:tickLblSkip val="1"/>
        <c:tickMarkSkip val="1"/>
        <c:noMultiLvlLbl val="0"/>
      </c:catAx>
      <c:valAx>
        <c:axId val="19845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47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24434</c:v>
                </c:pt>
                <c:pt idx="5">
                  <c:v>24415</c:v>
                </c:pt>
                <c:pt idx="8">
                  <c:v>25409</c:v>
                </c:pt>
                <c:pt idx="11">
                  <c:v>26551</c:v>
                </c:pt>
                <c:pt idx="14">
                  <c:v>27753</c:v>
                </c:pt>
              </c:numCache>
            </c:numRef>
          </c:val>
          <c:extLst xmlns:c16r2="http://schemas.microsoft.com/office/drawing/2015/06/chart">
            <c:ext xmlns:c16="http://schemas.microsoft.com/office/drawing/2014/chart" uri="{C3380CC4-5D6E-409C-BE32-E72D297353CC}">
              <c16:uniqueId val="{00000000-D5BB-4BF4-AA2C-8BEE42E38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6263</c:v>
                </c:pt>
                <c:pt idx="5">
                  <c:v>6011</c:v>
                </c:pt>
                <c:pt idx="8">
                  <c:v>5920</c:v>
                </c:pt>
                <c:pt idx="11">
                  <c:v>5308</c:v>
                </c:pt>
                <c:pt idx="14">
                  <c:v>5281</c:v>
                </c:pt>
              </c:numCache>
            </c:numRef>
          </c:val>
          <c:extLst xmlns:c16r2="http://schemas.microsoft.com/office/drawing/2015/06/chart">
            <c:ext xmlns:c16="http://schemas.microsoft.com/office/drawing/2014/chart" uri="{C3380CC4-5D6E-409C-BE32-E72D297353CC}">
              <c16:uniqueId val="{00000001-D5BB-4BF4-AA2C-8BEE42E38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4805</c:v>
                </c:pt>
                <c:pt idx="5">
                  <c:v>6031</c:v>
                </c:pt>
                <c:pt idx="8">
                  <c:v>6668</c:v>
                </c:pt>
                <c:pt idx="11">
                  <c:v>6485</c:v>
                </c:pt>
                <c:pt idx="14">
                  <c:v>6468</c:v>
                </c:pt>
              </c:numCache>
            </c:numRef>
          </c:val>
          <c:extLst xmlns:c16r2="http://schemas.microsoft.com/office/drawing/2015/06/chart">
            <c:ext xmlns:c16="http://schemas.microsoft.com/office/drawing/2014/chart" uri="{C3380CC4-5D6E-409C-BE32-E72D297353CC}">
              <c16:uniqueId val="{00000002-D5BB-4BF4-AA2C-8BEE42E38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BB-4BF4-AA2C-8BEE42E38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BB-4BF4-AA2C-8BEE42E38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564</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5-D5BB-4BF4-AA2C-8BEE42E38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4813</c:v>
                </c:pt>
                <c:pt idx="3">
                  <c:v>4667</c:v>
                </c:pt>
                <c:pt idx="6">
                  <c:v>4026</c:v>
                </c:pt>
                <c:pt idx="9">
                  <c:v>3846</c:v>
                </c:pt>
                <c:pt idx="12">
                  <c:v>3452</c:v>
                </c:pt>
              </c:numCache>
            </c:numRef>
          </c:val>
          <c:extLst xmlns:c16r2="http://schemas.microsoft.com/office/drawing/2015/06/chart">
            <c:ext xmlns:c16="http://schemas.microsoft.com/office/drawing/2014/chart" uri="{C3380CC4-5D6E-409C-BE32-E72D297353CC}">
              <c16:uniqueId val="{00000006-D5BB-4BF4-AA2C-8BEE42E38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766</c:v>
                </c:pt>
                <c:pt idx="3">
                  <c:v>364</c:v>
                </c:pt>
                <c:pt idx="6">
                  <c:v>138</c:v>
                </c:pt>
                <c:pt idx="9">
                  <c:v>364</c:v>
                </c:pt>
                <c:pt idx="12">
                  <c:v>806</c:v>
                </c:pt>
              </c:numCache>
            </c:numRef>
          </c:val>
          <c:extLst xmlns:c16r2="http://schemas.microsoft.com/office/drawing/2015/06/chart">
            <c:ext xmlns:c16="http://schemas.microsoft.com/office/drawing/2014/chart" uri="{C3380CC4-5D6E-409C-BE32-E72D297353CC}">
              <c16:uniqueId val="{00000007-D5BB-4BF4-AA2C-8BEE42E38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5340</c:v>
                </c:pt>
                <c:pt idx="3">
                  <c:v>4989</c:v>
                </c:pt>
                <c:pt idx="6">
                  <c:v>4488</c:v>
                </c:pt>
                <c:pt idx="9">
                  <c:v>4073</c:v>
                </c:pt>
                <c:pt idx="12">
                  <c:v>3733</c:v>
                </c:pt>
              </c:numCache>
            </c:numRef>
          </c:val>
          <c:extLst xmlns:c16r2="http://schemas.microsoft.com/office/drawing/2015/06/chart">
            <c:ext xmlns:c16="http://schemas.microsoft.com/office/drawing/2014/chart" uri="{C3380CC4-5D6E-409C-BE32-E72D297353CC}">
              <c16:uniqueId val="{00000008-D5BB-4BF4-AA2C-8BEE42E38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425</c:v>
                </c:pt>
                <c:pt idx="3">
                  <c:v>39</c:v>
                </c:pt>
                <c:pt idx="6">
                  <c:v>849</c:v>
                </c:pt>
                <c:pt idx="9">
                  <c:v>756</c:v>
                </c:pt>
                <c:pt idx="12">
                  <c:v>701</c:v>
                </c:pt>
              </c:numCache>
            </c:numRef>
          </c:val>
          <c:extLst xmlns:c16r2="http://schemas.microsoft.com/office/drawing/2015/06/chart">
            <c:ext xmlns:c16="http://schemas.microsoft.com/office/drawing/2014/chart" uri="{C3380CC4-5D6E-409C-BE32-E72D297353CC}">
              <c16:uniqueId val="{00000009-D5BB-4BF4-AA2C-8BEE42E38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25184</c:v>
                </c:pt>
                <c:pt idx="3">
                  <c:v>26516</c:v>
                </c:pt>
                <c:pt idx="6">
                  <c:v>29763</c:v>
                </c:pt>
                <c:pt idx="9">
                  <c:v>32038</c:v>
                </c:pt>
                <c:pt idx="12">
                  <c:v>34063</c:v>
                </c:pt>
              </c:numCache>
            </c:numRef>
          </c:val>
          <c:extLst xmlns:c16r2="http://schemas.microsoft.com/office/drawing/2015/06/chart">
            <c:ext xmlns:c16="http://schemas.microsoft.com/office/drawing/2014/chart" uri="{C3380CC4-5D6E-409C-BE32-E72D297353CC}">
              <c16:uniqueId val="{0000000A-D5BB-4BF4-AA2C-8BEE42E38FFE}"/>
            </c:ext>
          </c:extLst>
        </c:ser>
        <c:dLbls>
          <c:showLegendKey val="0"/>
          <c:showVal val="0"/>
          <c:showCatName val="0"/>
          <c:showSerName val="0"/>
          <c:showPercent val="0"/>
          <c:showBubbleSize val="0"/>
        </c:dLbls>
        <c:gapWidth val="100"/>
        <c:overlap val="100"/>
        <c:axId val="211892072"/>
        <c:axId val="216493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1591</c:v>
                </c:pt>
                <c:pt idx="2">
                  <c:v>#N/A</c:v>
                </c:pt>
                <c:pt idx="3">
                  <c:v>#N/A</c:v>
                </c:pt>
                <c:pt idx="4">
                  <c:v>118</c:v>
                </c:pt>
                <c:pt idx="5">
                  <c:v>#N/A</c:v>
                </c:pt>
                <c:pt idx="6">
                  <c:v>#N/A</c:v>
                </c:pt>
                <c:pt idx="7">
                  <c:v>1268</c:v>
                </c:pt>
                <c:pt idx="8">
                  <c:v>#N/A</c:v>
                </c:pt>
                <c:pt idx="9">
                  <c:v>#N/A</c:v>
                </c:pt>
                <c:pt idx="10">
                  <c:v>2733</c:v>
                </c:pt>
                <c:pt idx="11">
                  <c:v>#N/A</c:v>
                </c:pt>
                <c:pt idx="12">
                  <c:v>#N/A</c:v>
                </c:pt>
                <c:pt idx="13">
                  <c:v>3255</c:v>
                </c:pt>
                <c:pt idx="14">
                  <c:v>#N/A</c:v>
                </c:pt>
              </c:numCache>
            </c:numRef>
          </c:val>
          <c:smooth val="0"/>
          <c:extLst xmlns:c16r2="http://schemas.microsoft.com/office/drawing/2015/06/chart">
            <c:ext xmlns:c16="http://schemas.microsoft.com/office/drawing/2014/chart" uri="{C3380CC4-5D6E-409C-BE32-E72D297353CC}">
              <c16:uniqueId val="{0000000B-D5BB-4BF4-AA2C-8BEE42E38FFE}"/>
            </c:ext>
          </c:extLst>
        </c:ser>
        <c:dLbls>
          <c:showLegendKey val="0"/>
          <c:showVal val="0"/>
          <c:showCatName val="0"/>
          <c:showSerName val="0"/>
          <c:showPercent val="0"/>
          <c:showBubbleSize val="0"/>
        </c:dLbls>
        <c:marker val="1"/>
        <c:smooth val="0"/>
        <c:axId val="211892072"/>
        <c:axId val="216493880"/>
      </c:lineChart>
      <c:catAx>
        <c:axId val="2118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493880"/>
        <c:crosses val="autoZero"/>
        <c:auto val="1"/>
        <c:lblAlgn val="ctr"/>
        <c:lblOffset val="100"/>
        <c:tickLblSkip val="1"/>
        <c:tickMarkSkip val="1"/>
        <c:noMultiLvlLbl val="0"/>
      </c:catAx>
      <c:valAx>
        <c:axId val="21649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9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{BEDEC4D7-9CB6-4B16-9EA4-D312D42CAF01}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{E461DE62-9E0D-4A9F-8FD1-B6134E4D3DCD}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{FD55657D-C774-4312-8840-91E385D3CB95}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{047F6B9B-0860-42D7-ACDA-D26D3E239612}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{23F65229-0F25-4388-AB17-3CBB15F9E6D8}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{D1FEEB05-0569-49C2-992C-17E9FD59BA58}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{655211D2-8F68-406A-AEEC-4C2DD8766704}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{8865A43A-81A2-4057-ADAA-88E981AF996B}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{25044043-0F54-41A2-A269-82044397423E}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{1E763986-D108-4643-AE93-E81CC8105389}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7892384"/>
        <c:axId val="222371288"/>
      </c:scatterChart>
      <c:valAx>
        <c:axId val="217892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371288"/>
        <c:crosses val="autoZero"/>
        <c:crossBetween val="midCat"/>
      </c:valAx>
      <c:valAx>
        <c:axId val="222371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89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{F65F156F-667F-4172-9301-568327D3612A}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{74369A6A-58C3-4D1E-AD91-9DE5CD218FC6}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{40914533-C5D6-4E88-A6F3-AE3E1DE9E362}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{CC574960-BCCB-4FF5-A0D1-A58291194B6E}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{26B8358B-2B50-456B-B1A1-EEA12FBB0B4C}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4.0999999999999996</c:v>
                </c:pt>
                <c:pt idx="2">
                  <c:v>2.7</c:v>
                </c:pt>
                <c:pt idx="3">
                  <c:v>1.4</c:v>
                </c:pt>
                <c:pt idx="4">
                  <c:v>0.5</c:v>
                </c:pt>
              </c:numCache>
            </c:numRef>
          </c:xVal>
          <c:yVal>
            <c:numRef>
              <c:f>公会計指標分析・財政指標組合せ分析表!$K$73:$O$73</c:f>
              <c:numCache>
                <c:formatCode>#,##0.0;"▲ "#,##0.0</c:formatCode>
                <c:ptCount val="5"/>
                <c:pt idx="0">
                  <c:v>9.8000000000000007</c:v>
                </c:pt>
                <c:pt idx="1">
                  <c:v>0.7</c:v>
                </c:pt>
                <c:pt idx="2">
                  <c:v>7.7</c:v>
                </c:pt>
                <c:pt idx="3">
                  <c:v>16.7</c:v>
                </c:pt>
                <c:pt idx="4">
                  <c:v>19.399999999999999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{29A4B2C2-0A50-45E6-A77D-D728AB92976B}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{FC4491D4-69F4-4D9B-B045-18F4B2C92560}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{2D02D09A-7352-4E5F-8D52-5F268CA72CE8}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{55D6A58A-37E3-4F28-B89F-3EB5C449C815}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{DA7EE7C0-34C6-4A78-9A6C-7B8D44A1C95B}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221622784"/>
        <c:axId val="221362280"/>
      </c:scatterChart>
      <c:valAx>
        <c:axId val="221622784"/>
        <c:scaling>
          <c:orientation val="minMax"/>
          <c:max val="10.1"/>
          <c:min val="-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362280"/>
        <c:crosses val="autoZero"/>
        <c:crossBetween val="midCat"/>
      </c:valAx>
      <c:valAx>
        <c:axId val="22136228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62278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の額は、ここ数年、魅力ある街づくりのために必要不可欠な大型事業を推進してきたが、その地方債の償還が始まることから、今後は増加が見込まれる。なお、公共施設の耐震化など大型事業においては、後年度交付税措置される有利な地方債を積極的に活用し、市の実質的な負担を可能な限り軽減させ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今後も行財政運営に大きな影響を生じさせないよう、計画的な公債費の管理に努めていく。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将来負担額（Ａ）は、市庁舎免震改修事業など公共施設の耐震化や義務教育施設空調設備設置事業の実施などにより地方債残高が増加した。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充当可能財源等（Ｂ）も基準財政需要額算入見込額が増加したが、将来負担額（Ａ）の増が大きなものとなり、将来負担比率の分子は結果として増加した。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ここ数年は同水準で推移している。</a:t>
          </a:r>
          <a:r>
            <a:rPr kumimoji="1" lang="en-US" altLang="ja-JP" sz="1300">
              <a:latin typeface="ＭＳ Ｐゴシック"/>
            </a:rPr>
            <a:t>3</a:t>
          </a:r>
          <a:r>
            <a:rPr kumimoji="1" lang="ja-JP" altLang="en-US" sz="1300">
              <a:latin typeface="ＭＳ Ｐゴシック"/>
            </a:rPr>
            <a:t>ヵ年平均で算出することに伴い、</a:t>
          </a:r>
          <a:r>
            <a:rPr kumimoji="1" lang="en-US" altLang="ja-JP" sz="1300">
              <a:latin typeface="ＭＳ Ｐゴシック"/>
            </a:rPr>
            <a:t>24</a:t>
          </a:r>
          <a:r>
            <a:rPr kumimoji="1" lang="ja-JP" altLang="en-US" sz="1300">
              <a:latin typeface="ＭＳ Ｐゴシック"/>
            </a:rPr>
            <a:t>年度単年度が</a:t>
          </a:r>
          <a:r>
            <a:rPr kumimoji="1" lang="en-US" altLang="ja-JP" sz="1300">
              <a:latin typeface="ＭＳ Ｐゴシック"/>
            </a:rPr>
            <a:t>0.744</a:t>
          </a:r>
          <a:r>
            <a:rPr kumimoji="1" lang="ja-JP" altLang="en-US" sz="1300">
              <a:latin typeface="ＭＳ Ｐゴシック"/>
            </a:rPr>
            <a:t>であったのに対して、</a:t>
          </a:r>
          <a:r>
            <a:rPr kumimoji="1" lang="en-US" altLang="ja-JP" sz="1300">
              <a:latin typeface="ＭＳ Ｐゴシック"/>
            </a:rPr>
            <a:t>27</a:t>
          </a:r>
          <a:r>
            <a:rPr kumimoji="1" lang="ja-JP" altLang="en-US" sz="1300">
              <a:latin typeface="ＭＳ Ｐゴシック"/>
            </a:rPr>
            <a:t>年度単年度が</a:t>
          </a:r>
          <a:r>
            <a:rPr kumimoji="1" lang="en-US" altLang="ja-JP" sz="1300">
              <a:latin typeface="ＭＳ Ｐゴシック"/>
            </a:rPr>
            <a:t>0.774</a:t>
          </a:r>
          <a:r>
            <a:rPr kumimoji="1" lang="ja-JP" altLang="en-US" sz="1300">
              <a:latin typeface="ＭＳ Ｐゴシック"/>
            </a:rPr>
            <a:t>と上昇したため、平均値が</a:t>
          </a:r>
          <a:r>
            <a:rPr kumimoji="1" lang="en-US" altLang="ja-JP" sz="1300">
              <a:latin typeface="ＭＳ Ｐゴシック"/>
            </a:rPr>
            <a:t>0.01</a:t>
          </a:r>
          <a:r>
            <a:rPr kumimoji="1" lang="ja-JP" altLang="en-US" sz="1300">
              <a:latin typeface="ＭＳ Ｐゴシック"/>
            </a:rPr>
            <a:t>ポイント上昇している。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7" name="直線コネクタ 76"/>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年度は、昨年度と比較して</a:t>
          </a:r>
          <a:r>
            <a:rPr kumimoji="1" lang="en-US" altLang="ja-JP" sz="1300">
              <a:latin typeface="ＭＳ Ｐゴシック"/>
            </a:rPr>
            <a:t>1.1</a:t>
          </a:r>
          <a:r>
            <a:rPr kumimoji="1" lang="ja-JP" altLang="en-US" sz="1300">
              <a:latin typeface="ＭＳ Ｐゴシック"/>
            </a:rPr>
            <a:t>ポイント上昇した</a:t>
          </a:r>
          <a:r>
            <a:rPr kumimoji="1" lang="en-US" altLang="ja-JP" sz="1300">
              <a:latin typeface="ＭＳ Ｐゴシック"/>
            </a:rPr>
            <a:t>91.2</a:t>
          </a:r>
          <a:r>
            <a:rPr kumimoji="1" lang="ja-JP" altLang="en-US" sz="1300">
              <a:latin typeface="ＭＳ Ｐゴシック"/>
            </a:rPr>
            <a:t>％であるが、</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90.1</a:t>
          </a:r>
          <a:r>
            <a:rPr kumimoji="1" lang="ja-JP" altLang="en-US" sz="1300">
              <a:latin typeface="ＭＳ Ｐゴシック"/>
            </a:rPr>
            <a:t>％）と比べて上昇した要因は、扶助費や補助費の増加、経常的な繰出金（国民健康保険・介護保険・後期高齢者医療への繰出し）の増加が要因である。今後の</a:t>
          </a:r>
          <a:r>
            <a:rPr lang="ja-JP" altLang="en-US" sz="1300">
              <a:effectLst/>
            </a:rPr>
            <a:t>少子高齢化の進展による市税収入の減少や扶助費の増などを踏まえ、財政基盤の強化に努めるとともに、市民サービスの向上と健全財政のバランスを図ることで、持続可能な行財政運営の推進を図るよう努める。</a:t>
          </a:r>
          <a:br>
            <a:rPr lang="ja-JP" altLang="en-US" sz="1300">
              <a:effectLst/>
            </a:rPr>
          </a:b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100076</xdr:rowOff>
    </xdr:from>
    <xdr:to>
      <xdr:col>7</xdr:col>
      <xdr:colOff>152400</xdr:colOff>
      <xdr:row>61</xdr:row>
      <xdr:rowOff>153162</xdr:rowOff>
    </xdr:to>
    <xdr:cxnSp macro="">
      <xdr:nvCxnSpPr>
        <xdr:cNvPr id="129" name="直線コネクタ 128"/>
        <xdr:cNvCxnSpPr/>
      </xdr:nvCxnSpPr>
      <xdr:spPr>
        <a:xfrm>
          <a:off x="4114800" y="1055852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62</xdr:row>
      <xdr:rowOff>10668</xdr:rowOff>
    </xdr:to>
    <xdr:cxnSp macro="">
      <xdr:nvCxnSpPr>
        <xdr:cNvPr id="132" name="直線コネクタ 131"/>
        <xdr:cNvCxnSpPr/>
      </xdr:nvCxnSpPr>
      <xdr:spPr>
        <a:xfrm flipV="1">
          <a:off x="3225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10668</xdr:rowOff>
    </xdr:to>
    <xdr:cxnSp macro="">
      <xdr:nvCxnSpPr>
        <xdr:cNvPr id="135" name="直線コネクタ 134"/>
        <xdr:cNvCxnSpPr/>
      </xdr:nvCxnSpPr>
      <xdr:spPr>
        <a:xfrm>
          <a:off x="2336800" y="105488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62</xdr:row>
      <xdr:rowOff>15494</xdr:rowOff>
    </xdr:to>
    <xdr:cxnSp macro="">
      <xdr:nvCxnSpPr>
        <xdr:cNvPr id="138" name="直線コネクタ 137"/>
        <xdr:cNvCxnSpPr/>
      </xdr:nvCxnSpPr>
      <xdr:spPr>
        <a:xfrm flipV="1">
          <a:off x="1447800" y="105488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8" name="円/楕円 147"/>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49"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49276</xdr:rowOff>
    </xdr:from>
    <xdr:to>
      <xdr:col>6</xdr:col>
      <xdr:colOff>50800</xdr:colOff>
      <xdr:row>61</xdr:row>
      <xdr:rowOff>150876</xdr:rowOff>
    </xdr:to>
    <xdr:sp macro="" textlink="">
      <xdr:nvSpPr>
        <xdr:cNvPr id="150" name="円/楕円 149"/>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51" name="テキスト ボックス 150"/>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2" name="円/楕円 151"/>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3" name="テキスト ボックス 152"/>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4" name="円/楕円 153"/>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5" name="テキスト ボックス 154"/>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6" name="円/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57" name="テキスト ボックス 156"/>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mn-lt"/>
              <a:ea typeface="+mn-ea"/>
              <a:cs typeface="+mn-cs"/>
            </a:rPr>
            <a:t>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ほぼ横ばいで推移している。今後、適正な定員管理を実施していくが、職員数の増加により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mn-lt"/>
              <a:ea typeface="+mn-ea"/>
              <a:cs typeface="+mn-cs"/>
            </a:rPr>
            <a:t>年度まで増加傾向となり、その後、減少に転じる見込みである。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166971</xdr:rowOff>
    </xdr:from>
    <xdr:to>
      <xdr:col>7</xdr:col>
      <xdr:colOff>152400</xdr:colOff>
      <xdr:row>83</xdr:row>
      <xdr:rowOff>167312</xdr:rowOff>
    </xdr:to>
    <xdr:cxnSp macro="">
      <xdr:nvCxnSpPr>
        <xdr:cNvPr id="192" name="直線コネクタ 191"/>
        <xdr:cNvCxnSpPr/>
      </xdr:nvCxnSpPr>
      <xdr:spPr>
        <a:xfrm flipV="1">
          <a:off x="4114800" y="14397321"/>
          <a:ext cx="8382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146038</xdr:rowOff>
    </xdr:from>
    <xdr:to>
      <xdr:col>6</xdr:col>
      <xdr:colOff>0</xdr:colOff>
      <xdr:row>83</xdr:row>
      <xdr:rowOff>167312</xdr:rowOff>
    </xdr:to>
    <xdr:cxnSp macro="">
      <xdr:nvCxnSpPr>
        <xdr:cNvPr id="195" name="直線コネクタ 194"/>
        <xdr:cNvCxnSpPr/>
      </xdr:nvCxnSpPr>
      <xdr:spPr>
        <a:xfrm>
          <a:off x="3225800" y="14376388"/>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108536</xdr:rowOff>
    </xdr:from>
    <xdr:to>
      <xdr:col>4</xdr:col>
      <xdr:colOff>482600</xdr:colOff>
      <xdr:row>83</xdr:row>
      <xdr:rowOff>146038</xdr:rowOff>
    </xdr:to>
    <xdr:cxnSp macro="">
      <xdr:nvCxnSpPr>
        <xdr:cNvPr id="198" name="直線コネクタ 197"/>
        <xdr:cNvCxnSpPr/>
      </xdr:nvCxnSpPr>
      <xdr:spPr>
        <a:xfrm>
          <a:off x="2336800" y="14338886"/>
          <a:ext cx="889000" cy="3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108536</xdr:rowOff>
    </xdr:from>
    <xdr:to>
      <xdr:col>3</xdr:col>
      <xdr:colOff>279400</xdr:colOff>
      <xdr:row>83</xdr:row>
      <xdr:rowOff>116841</xdr:rowOff>
    </xdr:to>
    <xdr:cxnSp macro="">
      <xdr:nvCxnSpPr>
        <xdr:cNvPr id="201" name="直線コネクタ 200"/>
        <xdr:cNvCxnSpPr/>
      </xdr:nvCxnSpPr>
      <xdr:spPr>
        <a:xfrm flipV="1">
          <a:off x="1447800" y="14338886"/>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116171</xdr:rowOff>
    </xdr:from>
    <xdr:to>
      <xdr:col>7</xdr:col>
      <xdr:colOff>203200</xdr:colOff>
      <xdr:row>84</xdr:row>
      <xdr:rowOff>46321</xdr:rowOff>
    </xdr:to>
    <xdr:sp macro="" textlink="">
      <xdr:nvSpPr>
        <xdr:cNvPr id="211" name="円/楕円 210"/>
        <xdr:cNvSpPr/>
      </xdr:nvSpPr>
      <xdr:spPr>
        <a:xfrm>
          <a:off x="4902200" y="143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132698</xdr:rowOff>
    </xdr:from>
    <xdr:ext cx="762000" cy="259045"/>
    <xdr:sp macro="" textlink="">
      <xdr:nvSpPr>
        <xdr:cNvPr id="212" name="人件費・物件費等の状況該当値テキスト"/>
        <xdr:cNvSpPr txBox="1"/>
      </xdr:nvSpPr>
      <xdr:spPr>
        <a:xfrm>
          <a:off x="5041900" y="1419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116512</xdr:rowOff>
    </xdr:from>
    <xdr:to>
      <xdr:col>6</xdr:col>
      <xdr:colOff>50800</xdr:colOff>
      <xdr:row>84</xdr:row>
      <xdr:rowOff>46662</xdr:rowOff>
    </xdr:to>
    <xdr:sp macro="" textlink="">
      <xdr:nvSpPr>
        <xdr:cNvPr id="213" name="円/楕円 212"/>
        <xdr:cNvSpPr/>
      </xdr:nvSpPr>
      <xdr:spPr>
        <a:xfrm>
          <a:off x="4064000" y="143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56839</xdr:rowOff>
    </xdr:from>
    <xdr:ext cx="736600" cy="259045"/>
    <xdr:sp macro="" textlink="">
      <xdr:nvSpPr>
        <xdr:cNvPr id="214" name="テキスト ボックス 213"/>
        <xdr:cNvSpPr txBox="1"/>
      </xdr:nvSpPr>
      <xdr:spPr>
        <a:xfrm>
          <a:off x="3733800" y="14115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95238</xdr:rowOff>
    </xdr:from>
    <xdr:to>
      <xdr:col>4</xdr:col>
      <xdr:colOff>533400</xdr:colOff>
      <xdr:row>84</xdr:row>
      <xdr:rowOff>25388</xdr:rowOff>
    </xdr:to>
    <xdr:sp macro="" textlink="">
      <xdr:nvSpPr>
        <xdr:cNvPr id="215" name="円/楕円 214"/>
        <xdr:cNvSpPr/>
      </xdr:nvSpPr>
      <xdr:spPr>
        <a:xfrm>
          <a:off x="3175000" y="143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35565</xdr:rowOff>
    </xdr:from>
    <xdr:ext cx="762000" cy="259045"/>
    <xdr:sp macro="" textlink="">
      <xdr:nvSpPr>
        <xdr:cNvPr id="216" name="テキスト ボックス 215"/>
        <xdr:cNvSpPr txBox="1"/>
      </xdr:nvSpPr>
      <xdr:spPr>
        <a:xfrm>
          <a:off x="2844800" y="1409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57736</xdr:rowOff>
    </xdr:from>
    <xdr:to>
      <xdr:col>3</xdr:col>
      <xdr:colOff>330200</xdr:colOff>
      <xdr:row>83</xdr:row>
      <xdr:rowOff>159336</xdr:rowOff>
    </xdr:to>
    <xdr:sp macro="" textlink="">
      <xdr:nvSpPr>
        <xdr:cNvPr id="217" name="円/楕円 216"/>
        <xdr:cNvSpPr/>
      </xdr:nvSpPr>
      <xdr:spPr>
        <a:xfrm>
          <a:off x="2286000" y="14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169513</xdr:rowOff>
    </xdr:from>
    <xdr:ext cx="762000" cy="259045"/>
    <xdr:sp macro="" textlink="">
      <xdr:nvSpPr>
        <xdr:cNvPr id="218" name="テキスト ボックス 217"/>
        <xdr:cNvSpPr txBox="1"/>
      </xdr:nvSpPr>
      <xdr:spPr>
        <a:xfrm>
          <a:off x="1955800" y="1405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66041</xdr:rowOff>
    </xdr:from>
    <xdr:to>
      <xdr:col>2</xdr:col>
      <xdr:colOff>127000</xdr:colOff>
      <xdr:row>83</xdr:row>
      <xdr:rowOff>167641</xdr:rowOff>
    </xdr:to>
    <xdr:sp macro="" textlink="">
      <xdr:nvSpPr>
        <xdr:cNvPr id="219" name="円/楕円 218"/>
        <xdr:cNvSpPr/>
      </xdr:nvSpPr>
      <xdr:spPr>
        <a:xfrm>
          <a:off x="1397000" y="1429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6368</xdr:rowOff>
    </xdr:from>
    <xdr:ext cx="762000" cy="259045"/>
    <xdr:sp macro="" textlink="">
      <xdr:nvSpPr>
        <xdr:cNvPr id="220" name="テキスト ボックス 219"/>
        <xdr:cNvSpPr txBox="1"/>
      </xdr:nvSpPr>
      <xdr:spPr>
        <a:xfrm>
          <a:off x="1066800" y="140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0"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年度に給与水準の適正化を目的とした独自削減を実施したことや、また</a:t>
          </a:r>
          <a:r>
            <a:rPr lang="en-US" altLang="ja-JP" sz="1100">
              <a:solidFill>
                <a:schemeClr val="dk1"/>
              </a:solidFill>
              <a:effectLst/>
              <a:latin typeface="+mn-ea"/>
              <a:ea typeface="+mn-ea"/>
              <a:cs typeface="+mn-cs"/>
            </a:rPr>
            <a:t>20</a:t>
          </a:r>
          <a:r>
            <a:rPr lang="ja-JP" altLang="ja-JP" sz="1100">
              <a:solidFill>
                <a:schemeClr val="dk1"/>
              </a:solidFill>
              <a:effectLst/>
              <a:latin typeface="+mn-ea"/>
              <a:ea typeface="+mn-ea"/>
              <a:cs typeface="+mn-cs"/>
            </a:rPr>
            <a:t>年度に実施した初任給の引き下げによる影響が徐々に現れていたが、</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年度は上昇に転じた。</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年度は引き続き独自削減を実施したことにより減少に転じており、今後も減少していく見込みである。</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また、ラスパイレス指数が高くなっている要因は、学歴にとらわれない昇任・昇格人事により高校卒職員が国と比較し引き上げる要因となっていること、また、昭和</a:t>
          </a:r>
          <a:r>
            <a:rPr lang="en-US" altLang="ja-JP" sz="1100">
              <a:solidFill>
                <a:schemeClr val="dk1"/>
              </a:solidFill>
              <a:effectLst/>
              <a:latin typeface="+mn-ea"/>
              <a:ea typeface="+mn-ea"/>
              <a:cs typeface="+mn-cs"/>
            </a:rPr>
            <a:t>47</a:t>
          </a:r>
          <a:r>
            <a:rPr lang="ja-JP" altLang="ja-JP" sz="1100">
              <a:solidFill>
                <a:schemeClr val="dk1"/>
              </a:solidFill>
              <a:effectLst/>
              <a:latin typeface="+mn-ea"/>
              <a:ea typeface="+mn-ea"/>
              <a:cs typeface="+mn-cs"/>
            </a:rPr>
            <a:t>年の市政施行によりその頃を中心に多くの職員を採用したことから、給与水準の高い年齢層があることなど職員の年齢構成に偏りがあることなどが挙げられる。</a:t>
          </a:r>
          <a:endParaRPr kumimoji="1" lang="ja-JP" altLang="en-US" sz="11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85</xdr:row>
      <xdr:rowOff>38644</xdr:rowOff>
    </xdr:to>
    <xdr:cxnSp macro="">
      <xdr:nvCxnSpPr>
        <xdr:cNvPr id="251" name="直線コネクタ 250"/>
        <xdr:cNvCxnSpPr/>
      </xdr:nvCxnSpPr>
      <xdr:spPr>
        <a:xfrm flipV="1">
          <a:off x="17018000" y="13887994"/>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10721</xdr:rowOff>
    </xdr:from>
    <xdr:ext cx="762000" cy="259045"/>
    <xdr:sp macro="" textlink="">
      <xdr:nvSpPr>
        <xdr:cNvPr id="252" name="給与水準   （国との比較）最小値テキスト"/>
        <xdr:cNvSpPr txBox="1"/>
      </xdr:nvSpPr>
      <xdr:spPr>
        <a:xfrm>
          <a:off x="17106900" y="1458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38644</xdr:rowOff>
    </xdr:from>
    <xdr:to>
      <xdr:col>24</xdr:col>
      <xdr:colOff>647700</xdr:colOff>
      <xdr:row>85</xdr:row>
      <xdr:rowOff>38644</xdr:rowOff>
    </xdr:to>
    <xdr:cxnSp macro="">
      <xdr:nvCxnSpPr>
        <xdr:cNvPr id="253" name="直線コネクタ 252"/>
        <xdr:cNvCxnSpPr/>
      </xdr:nvCxnSpPr>
      <xdr:spPr>
        <a:xfrm>
          <a:off x="16929100" y="14611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127363</xdr:rowOff>
    </xdr:from>
    <xdr:to>
      <xdr:col>24</xdr:col>
      <xdr:colOff>558800</xdr:colOff>
      <xdr:row>84</xdr:row>
      <xdr:rowOff>161834</xdr:rowOff>
    </xdr:to>
    <xdr:cxnSp macro="">
      <xdr:nvCxnSpPr>
        <xdr:cNvPr id="256" name="直線コネクタ 255"/>
        <xdr:cNvCxnSpPr/>
      </xdr:nvCxnSpPr>
      <xdr:spPr>
        <a:xfrm flipV="1">
          <a:off x="16179800" y="1452916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84</xdr:row>
      <xdr:rowOff>161834</xdr:rowOff>
    </xdr:to>
    <xdr:cxnSp macro="">
      <xdr:nvCxnSpPr>
        <xdr:cNvPr id="259" name="直線コネクタ 258"/>
        <xdr:cNvCxnSpPr/>
      </xdr:nvCxnSpPr>
      <xdr:spPr>
        <a:xfrm>
          <a:off x="15290800" y="1453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96338</xdr:rowOff>
    </xdr:from>
    <xdr:to>
      <xdr:col>23</xdr:col>
      <xdr:colOff>457200</xdr:colOff>
      <xdr:row>84</xdr:row>
      <xdr:rowOff>26488</xdr:rowOff>
    </xdr:to>
    <xdr:sp macro="" textlink="">
      <xdr:nvSpPr>
        <xdr:cNvPr id="260" name="フローチャート : 判断 259"/>
        <xdr:cNvSpPr/>
      </xdr:nvSpPr>
      <xdr:spPr>
        <a:xfrm>
          <a:off x="161290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36665</xdr:rowOff>
    </xdr:from>
    <xdr:ext cx="736600" cy="259045"/>
    <xdr:sp macro="" textlink="">
      <xdr:nvSpPr>
        <xdr:cNvPr id="261" name="テキスト ボックス 260"/>
        <xdr:cNvSpPr txBox="1"/>
      </xdr:nvSpPr>
      <xdr:spPr>
        <a:xfrm>
          <a:off x="15798800" y="140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88</xdr:row>
      <xdr:rowOff>89626</xdr:rowOff>
    </xdr:to>
    <xdr:cxnSp macro="">
      <xdr:nvCxnSpPr>
        <xdr:cNvPr id="262" name="直線コネクタ 261"/>
        <xdr:cNvCxnSpPr/>
      </xdr:nvCxnSpPr>
      <xdr:spPr>
        <a:xfrm flipV="1">
          <a:off x="14401800" y="14536057"/>
          <a:ext cx="889000" cy="64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75656</xdr:rowOff>
    </xdr:from>
    <xdr:to>
      <xdr:col>22</xdr:col>
      <xdr:colOff>254000</xdr:colOff>
      <xdr:row>84</xdr:row>
      <xdr:rowOff>5806</xdr:rowOff>
    </xdr:to>
    <xdr:sp macro="" textlink="">
      <xdr:nvSpPr>
        <xdr:cNvPr id="263" name="フローチャート : 判断 262"/>
        <xdr:cNvSpPr/>
      </xdr:nvSpPr>
      <xdr:spPr>
        <a:xfrm>
          <a:off x="15240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15983</xdr:rowOff>
    </xdr:from>
    <xdr:ext cx="762000" cy="259045"/>
    <xdr:sp macro="" textlink="">
      <xdr:nvSpPr>
        <xdr:cNvPr id="264" name="テキスト ボックス 263"/>
        <xdr:cNvSpPr txBox="1"/>
      </xdr:nvSpPr>
      <xdr:spPr>
        <a:xfrm>
          <a:off x="14909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89626</xdr:rowOff>
    </xdr:from>
    <xdr:to>
      <xdr:col>21</xdr:col>
      <xdr:colOff>0</xdr:colOff>
      <xdr:row>89</xdr:row>
      <xdr:rowOff>907</xdr:rowOff>
    </xdr:to>
    <xdr:cxnSp macro="">
      <xdr:nvCxnSpPr>
        <xdr:cNvPr id="265" name="直線コネクタ 264"/>
        <xdr:cNvCxnSpPr/>
      </xdr:nvCxnSpPr>
      <xdr:spPr>
        <a:xfrm flipV="1">
          <a:off x="13512800" y="151772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126637</xdr:rowOff>
    </xdr:from>
    <xdr:to>
      <xdr:col>21</xdr:col>
      <xdr:colOff>50800</xdr:colOff>
      <xdr:row>87</xdr:row>
      <xdr:rowOff>56787</xdr:rowOff>
    </xdr:to>
    <xdr:sp macro="" textlink="">
      <xdr:nvSpPr>
        <xdr:cNvPr id="266" name="フローチャート : 判断 265"/>
        <xdr:cNvSpPr/>
      </xdr:nvSpPr>
      <xdr:spPr>
        <a:xfrm>
          <a:off x="14351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67" name="テキスト ボックス 266"/>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8" name="フローチャート :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76563</xdr:rowOff>
    </xdr:from>
    <xdr:to>
      <xdr:col>24</xdr:col>
      <xdr:colOff>609600</xdr:colOff>
      <xdr:row>85</xdr:row>
      <xdr:rowOff>6713</xdr:rowOff>
    </xdr:to>
    <xdr:sp macro="" textlink="">
      <xdr:nvSpPr>
        <xdr:cNvPr id="275" name="円/楕円 274"/>
        <xdr:cNvSpPr/>
      </xdr:nvSpPr>
      <xdr:spPr>
        <a:xfrm>
          <a:off x="16967200" y="144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143890</xdr:rowOff>
    </xdr:from>
    <xdr:ext cx="762000" cy="259045"/>
    <xdr:sp macro="" textlink="">
      <xdr:nvSpPr>
        <xdr:cNvPr id="276" name="給与水準   （国との比較）該当値テキスト"/>
        <xdr:cNvSpPr txBox="1"/>
      </xdr:nvSpPr>
      <xdr:spPr>
        <a:xfrm>
          <a:off x="17106900" y="1437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111034</xdr:rowOff>
    </xdr:from>
    <xdr:to>
      <xdr:col>23</xdr:col>
      <xdr:colOff>457200</xdr:colOff>
      <xdr:row>85</xdr:row>
      <xdr:rowOff>41184</xdr:rowOff>
    </xdr:to>
    <xdr:sp macro="" textlink="">
      <xdr:nvSpPr>
        <xdr:cNvPr id="277" name="円/楕円 276"/>
        <xdr:cNvSpPr/>
      </xdr:nvSpPr>
      <xdr:spPr>
        <a:xfrm>
          <a:off x="16129000" y="145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25961</xdr:rowOff>
    </xdr:from>
    <xdr:ext cx="736600" cy="259045"/>
    <xdr:sp macro="" textlink="">
      <xdr:nvSpPr>
        <xdr:cNvPr id="278" name="テキスト ボックス 277"/>
        <xdr:cNvSpPr txBox="1"/>
      </xdr:nvSpPr>
      <xdr:spPr>
        <a:xfrm>
          <a:off x="15798800" y="1459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79" name="円/楕円 278"/>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0" name="テキスト ボックス 279"/>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38826</xdr:rowOff>
    </xdr:from>
    <xdr:to>
      <xdr:col>21</xdr:col>
      <xdr:colOff>50800</xdr:colOff>
      <xdr:row>88</xdr:row>
      <xdr:rowOff>140426</xdr:rowOff>
    </xdr:to>
    <xdr:sp macro="" textlink="">
      <xdr:nvSpPr>
        <xdr:cNvPr id="281" name="円/楕円 280"/>
        <xdr:cNvSpPr/>
      </xdr:nvSpPr>
      <xdr:spPr>
        <a:xfrm>
          <a:off x="14351000" y="15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125203</xdr:rowOff>
    </xdr:from>
    <xdr:ext cx="762000" cy="259045"/>
    <xdr:sp macro="" textlink="">
      <xdr:nvSpPr>
        <xdr:cNvPr id="282" name="テキスト ボックス 281"/>
        <xdr:cNvSpPr txBox="1"/>
      </xdr:nvSpPr>
      <xdr:spPr>
        <a:xfrm>
          <a:off x="14020800" y="152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lang="ja-JP" altLang="ja-JP" sz="1300">
              <a:solidFill>
                <a:schemeClr val="dk1"/>
              </a:solidFill>
              <a:effectLst/>
              <a:latin typeface="+mn-ea"/>
              <a:ea typeface="+mn-ea"/>
              <a:cs typeface="+mn-cs"/>
            </a:rPr>
            <a:t>定員適正化計画に基づき、職員採用の抑制、組織改正等により、適正な定員管理を実施した。</a:t>
          </a:r>
        </a:p>
        <a:p>
          <a:r>
            <a:rPr lang="ja-JP" altLang="ja-JP" sz="1300">
              <a:solidFill>
                <a:schemeClr val="dk1"/>
              </a:solidFill>
              <a:effectLst/>
              <a:latin typeface="+mn-ea"/>
              <a:ea typeface="+mn-ea"/>
              <a:cs typeface="+mn-cs"/>
            </a:rPr>
            <a:t>　類似団体平均と比較し、低くなっている要因は、毎年採用の抑制を行い、職員を削減していること、中でも</a:t>
          </a:r>
          <a:r>
            <a:rPr lang="en-US" altLang="ja-JP" sz="1300">
              <a:solidFill>
                <a:schemeClr val="dk1"/>
              </a:solidFill>
              <a:effectLst/>
              <a:latin typeface="+mn-ea"/>
              <a:ea typeface="+mn-ea"/>
              <a:cs typeface="+mn-cs"/>
            </a:rPr>
            <a:t>20</a:t>
          </a:r>
          <a:r>
            <a:rPr lang="ja-JP" altLang="ja-JP" sz="1300">
              <a:solidFill>
                <a:schemeClr val="dk1"/>
              </a:solidFill>
              <a:effectLst/>
              <a:latin typeface="+mn-ea"/>
              <a:ea typeface="+mn-ea"/>
              <a:cs typeface="+mn-cs"/>
            </a:rPr>
            <a:t>年度の大規模な組織改正により、</a:t>
          </a:r>
          <a:r>
            <a:rPr lang="en-US" altLang="ja-JP" sz="1300">
              <a:solidFill>
                <a:schemeClr val="dk1"/>
              </a:solidFill>
              <a:effectLst/>
              <a:latin typeface="+mn-ea"/>
              <a:ea typeface="+mn-ea"/>
              <a:cs typeface="+mn-cs"/>
            </a:rPr>
            <a:t>33</a:t>
          </a:r>
          <a:r>
            <a:rPr lang="ja-JP" altLang="ja-JP" sz="1300">
              <a:solidFill>
                <a:schemeClr val="dk1"/>
              </a:solidFill>
              <a:effectLst/>
              <a:latin typeface="+mn-ea"/>
              <a:ea typeface="+mn-ea"/>
              <a:cs typeface="+mn-cs"/>
            </a:rPr>
            <a:t>名の職員を削減したことが挙げられるが、</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年度以降、待機児童の解消等、社会状況の変化に伴う新たな住民ニーズに柔軟に対応するため、職員数は</a:t>
          </a:r>
          <a:r>
            <a:rPr lang="en-US" altLang="ja-JP" sz="1300">
              <a:solidFill>
                <a:schemeClr val="dk1"/>
              </a:solidFill>
              <a:effectLst/>
              <a:latin typeface="+mn-ea"/>
              <a:ea typeface="+mn-ea"/>
              <a:cs typeface="+mn-cs"/>
            </a:rPr>
            <a:t>31</a:t>
          </a:r>
          <a:r>
            <a:rPr lang="ja-JP" altLang="ja-JP" sz="1300">
              <a:solidFill>
                <a:schemeClr val="dk1"/>
              </a:solidFill>
              <a:effectLst/>
              <a:latin typeface="+mn-ea"/>
              <a:ea typeface="+mn-ea"/>
              <a:cs typeface="+mn-cs"/>
            </a:rPr>
            <a:t>年度まで増加し、その後その職員数を維持していく見込みである。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2" name="直線コネクタ 311"/>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3"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4" name="直線コネクタ 313"/>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5"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6" name="直線コネクタ 315"/>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46609</xdr:rowOff>
    </xdr:from>
    <xdr:to>
      <xdr:col>24</xdr:col>
      <xdr:colOff>558800</xdr:colOff>
      <xdr:row>64</xdr:row>
      <xdr:rowOff>56261</xdr:rowOff>
    </xdr:to>
    <xdr:cxnSp macro="">
      <xdr:nvCxnSpPr>
        <xdr:cNvPr id="317" name="直線コネクタ 316"/>
        <xdr:cNvCxnSpPr/>
      </xdr:nvCxnSpPr>
      <xdr:spPr>
        <a:xfrm>
          <a:off x="16179800" y="1101940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8"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9" name="フローチャート : 判断 318"/>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36957</xdr:rowOff>
    </xdr:from>
    <xdr:to>
      <xdr:col>23</xdr:col>
      <xdr:colOff>406400</xdr:colOff>
      <xdr:row>64</xdr:row>
      <xdr:rowOff>46609</xdr:rowOff>
    </xdr:to>
    <xdr:cxnSp macro="">
      <xdr:nvCxnSpPr>
        <xdr:cNvPr id="320" name="直線コネクタ 319"/>
        <xdr:cNvCxnSpPr/>
      </xdr:nvCxnSpPr>
      <xdr:spPr>
        <a:xfrm>
          <a:off x="15290800" y="1100975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21" name="フローチャート : 判断 320"/>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2" name="テキスト ボックス 321"/>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24892</xdr:rowOff>
    </xdr:from>
    <xdr:to>
      <xdr:col>22</xdr:col>
      <xdr:colOff>203200</xdr:colOff>
      <xdr:row>64</xdr:row>
      <xdr:rowOff>36957</xdr:rowOff>
    </xdr:to>
    <xdr:cxnSp macro="">
      <xdr:nvCxnSpPr>
        <xdr:cNvPr id="323" name="直線コネクタ 322"/>
        <xdr:cNvCxnSpPr/>
      </xdr:nvCxnSpPr>
      <xdr:spPr>
        <a:xfrm>
          <a:off x="14401800" y="1099769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4" name="フローチャート : 判断 323"/>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5" name="テキスト ボックス 324"/>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24892</xdr:rowOff>
    </xdr:from>
    <xdr:to>
      <xdr:col>21</xdr:col>
      <xdr:colOff>0</xdr:colOff>
      <xdr:row>64</xdr:row>
      <xdr:rowOff>41783</xdr:rowOff>
    </xdr:to>
    <xdr:cxnSp macro="">
      <xdr:nvCxnSpPr>
        <xdr:cNvPr id="326" name="直線コネクタ 325"/>
        <xdr:cNvCxnSpPr/>
      </xdr:nvCxnSpPr>
      <xdr:spPr>
        <a:xfrm flipV="1">
          <a:off x="13512800" y="1099769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7" name="フローチャート : 判断 326"/>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8" name="テキスト ボックス 327"/>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9" name="フローチャート : 判断 328"/>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30" name="テキスト ボックス 329"/>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5461</xdr:rowOff>
    </xdr:from>
    <xdr:to>
      <xdr:col>24</xdr:col>
      <xdr:colOff>609600</xdr:colOff>
      <xdr:row>64</xdr:row>
      <xdr:rowOff>107061</xdr:rowOff>
    </xdr:to>
    <xdr:sp macro="" textlink="">
      <xdr:nvSpPr>
        <xdr:cNvPr id="336" name="円/楕円 335"/>
        <xdr:cNvSpPr/>
      </xdr:nvSpPr>
      <xdr:spPr>
        <a:xfrm>
          <a:off x="169672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21988</xdr:rowOff>
    </xdr:from>
    <xdr:ext cx="762000" cy="259045"/>
    <xdr:sp macro="" textlink="">
      <xdr:nvSpPr>
        <xdr:cNvPr id="337" name="定員管理の状況該当値テキスト"/>
        <xdr:cNvSpPr txBox="1"/>
      </xdr:nvSpPr>
      <xdr:spPr>
        <a:xfrm>
          <a:off x="171069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167259</xdr:rowOff>
    </xdr:from>
    <xdr:to>
      <xdr:col>23</xdr:col>
      <xdr:colOff>457200</xdr:colOff>
      <xdr:row>64</xdr:row>
      <xdr:rowOff>97409</xdr:rowOff>
    </xdr:to>
    <xdr:sp macro="" textlink="">
      <xdr:nvSpPr>
        <xdr:cNvPr id="338" name="円/楕円 337"/>
        <xdr:cNvSpPr/>
      </xdr:nvSpPr>
      <xdr:spPr>
        <a:xfrm>
          <a:off x="16129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107586</xdr:rowOff>
    </xdr:from>
    <xdr:ext cx="736600" cy="259045"/>
    <xdr:sp macro="" textlink="">
      <xdr:nvSpPr>
        <xdr:cNvPr id="339" name="テキスト ボックス 338"/>
        <xdr:cNvSpPr txBox="1"/>
      </xdr:nvSpPr>
      <xdr:spPr>
        <a:xfrm>
          <a:off x="15798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157607</xdr:rowOff>
    </xdr:from>
    <xdr:to>
      <xdr:col>22</xdr:col>
      <xdr:colOff>254000</xdr:colOff>
      <xdr:row>64</xdr:row>
      <xdr:rowOff>87757</xdr:rowOff>
    </xdr:to>
    <xdr:sp macro="" textlink="">
      <xdr:nvSpPr>
        <xdr:cNvPr id="340" name="円/楕円 339"/>
        <xdr:cNvSpPr/>
      </xdr:nvSpPr>
      <xdr:spPr>
        <a:xfrm>
          <a:off x="152400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97934</xdr:rowOff>
    </xdr:from>
    <xdr:ext cx="762000" cy="259045"/>
    <xdr:sp macro="" textlink="">
      <xdr:nvSpPr>
        <xdr:cNvPr id="341" name="テキスト ボックス 340"/>
        <xdr:cNvSpPr txBox="1"/>
      </xdr:nvSpPr>
      <xdr:spPr>
        <a:xfrm>
          <a:off x="14909800" y="107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145542</xdr:rowOff>
    </xdr:from>
    <xdr:to>
      <xdr:col>21</xdr:col>
      <xdr:colOff>50800</xdr:colOff>
      <xdr:row>64</xdr:row>
      <xdr:rowOff>75692</xdr:rowOff>
    </xdr:to>
    <xdr:sp macro="" textlink="">
      <xdr:nvSpPr>
        <xdr:cNvPr id="342" name="円/楕円 341"/>
        <xdr:cNvSpPr/>
      </xdr:nvSpPr>
      <xdr:spPr>
        <a:xfrm>
          <a:off x="14351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85869</xdr:rowOff>
    </xdr:from>
    <xdr:ext cx="762000" cy="259045"/>
    <xdr:sp macro="" textlink="">
      <xdr:nvSpPr>
        <xdr:cNvPr id="343" name="テキスト ボックス 342"/>
        <xdr:cNvSpPr txBox="1"/>
      </xdr:nvSpPr>
      <xdr:spPr>
        <a:xfrm>
          <a:off x="14020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44" name="円/楕円 343"/>
        <xdr:cNvSpPr/>
      </xdr:nvSpPr>
      <xdr:spPr>
        <a:xfrm>
          <a:off x="13462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102760</xdr:rowOff>
    </xdr:from>
    <xdr:ext cx="762000" cy="259045"/>
    <xdr:sp macro="" textlink="">
      <xdr:nvSpPr>
        <xdr:cNvPr id="345" name="テキスト ボックス 344"/>
        <xdr:cNvSpPr txBox="1"/>
      </xdr:nvSpPr>
      <xdr:spPr>
        <a:xfrm>
          <a:off x="13131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0.5</a:t>
          </a:r>
          <a:r>
            <a:rPr kumimoji="1" lang="ja-JP" altLang="en-US" sz="1300">
              <a:latin typeface="ＭＳ Ｐゴシック"/>
            </a:rPr>
            <a:t>％と</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1.4</a:t>
          </a:r>
          <a:r>
            <a:rPr kumimoji="1" lang="ja-JP" altLang="en-US" sz="1300">
              <a:latin typeface="ＭＳ Ｐゴシック"/>
            </a:rPr>
            <a:t>％と比較して</a:t>
          </a:r>
          <a:r>
            <a:rPr kumimoji="1" lang="en-US" altLang="ja-JP" sz="1300">
              <a:latin typeface="ＭＳ Ｐゴシック"/>
            </a:rPr>
            <a:t>0.9</a:t>
          </a:r>
          <a:r>
            <a:rPr kumimoji="1" lang="ja-JP" altLang="en-US" sz="1300">
              <a:latin typeface="ＭＳ Ｐゴシック"/>
            </a:rPr>
            <a:t>ポイント改善されている。これは、柏・白井・鎌ケ谷環境衛生組合が施設建設時に発行した地方債に係る負担金が減少したことなどが大きな要因である。今後、新京成線連続立体交差事業や市庁舎免震改修事業などの実施に伴い、公債費の増が見込まれるものの、減債基金への計画的な積み立てを実施しており、適切に対応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70" name="直線コネクタ 369"/>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2" name="直線コネクタ 37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3"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4" name="直線コネクタ 373"/>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122555</xdr:rowOff>
    </xdr:to>
    <xdr:cxnSp macro="">
      <xdr:nvCxnSpPr>
        <xdr:cNvPr id="375" name="直線コネクタ 374"/>
        <xdr:cNvCxnSpPr/>
      </xdr:nvCxnSpPr>
      <xdr:spPr>
        <a:xfrm flipV="1">
          <a:off x="16179800" y="641191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6"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7" name="フローチャート : 判断 376"/>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38</xdr:row>
      <xdr:rowOff>29528</xdr:rowOff>
    </xdr:to>
    <xdr:cxnSp macro="">
      <xdr:nvCxnSpPr>
        <xdr:cNvPr id="378" name="直線コネクタ 377"/>
        <xdr:cNvCxnSpPr/>
      </xdr:nvCxnSpPr>
      <xdr:spPr>
        <a:xfrm flipV="1">
          <a:off x="15290800" y="64662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9" name="フローチャート : 判断 378"/>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80" name="テキスト ボックス 379"/>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29528</xdr:rowOff>
    </xdr:from>
    <xdr:to>
      <xdr:col>22</xdr:col>
      <xdr:colOff>203200</xdr:colOff>
      <xdr:row>38</xdr:row>
      <xdr:rowOff>113982</xdr:rowOff>
    </xdr:to>
    <xdr:cxnSp macro="">
      <xdr:nvCxnSpPr>
        <xdr:cNvPr id="381" name="直線コネクタ 380"/>
        <xdr:cNvCxnSpPr/>
      </xdr:nvCxnSpPr>
      <xdr:spPr>
        <a:xfrm flipV="1">
          <a:off x="14401800" y="65446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2" name="フローチャート : 判断 381"/>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3" name="テキスト ボックス 382"/>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113982</xdr:rowOff>
    </xdr:from>
    <xdr:to>
      <xdr:col>21</xdr:col>
      <xdr:colOff>0</xdr:colOff>
      <xdr:row>39</xdr:row>
      <xdr:rowOff>8890</xdr:rowOff>
    </xdr:to>
    <xdr:cxnSp macro="">
      <xdr:nvCxnSpPr>
        <xdr:cNvPr id="384" name="直線コネクタ 383"/>
        <xdr:cNvCxnSpPr/>
      </xdr:nvCxnSpPr>
      <xdr:spPr>
        <a:xfrm flipV="1">
          <a:off x="13512800" y="66290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5" name="フローチャート : 判断 384"/>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6" name="テキスト ボックス 385"/>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7" name="フローチャート : 判断 386"/>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8" name="テキスト ボックス 387"/>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394" name="円/楕円 393"/>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110190</xdr:rowOff>
    </xdr:from>
    <xdr:ext cx="762000" cy="259045"/>
    <xdr:sp macro="" textlink="">
      <xdr:nvSpPr>
        <xdr:cNvPr id="395" name="公債費負担の状況該当値テキスト"/>
        <xdr:cNvSpPr txBox="1"/>
      </xdr:nvSpPr>
      <xdr:spPr>
        <a:xfrm>
          <a:off x="17106900" y="62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396" name="円/楕円 395"/>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397" name="テキスト ボックス 396"/>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150178</xdr:rowOff>
    </xdr:from>
    <xdr:to>
      <xdr:col>22</xdr:col>
      <xdr:colOff>254000</xdr:colOff>
      <xdr:row>38</xdr:row>
      <xdr:rowOff>80328</xdr:rowOff>
    </xdr:to>
    <xdr:sp macro="" textlink="">
      <xdr:nvSpPr>
        <xdr:cNvPr id="398" name="円/楕円 397"/>
        <xdr:cNvSpPr/>
      </xdr:nvSpPr>
      <xdr:spPr>
        <a:xfrm>
          <a:off x="15240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90505</xdr:rowOff>
    </xdr:from>
    <xdr:ext cx="762000" cy="259045"/>
    <xdr:sp macro="" textlink="">
      <xdr:nvSpPr>
        <xdr:cNvPr id="399" name="テキスト ボックス 398"/>
        <xdr:cNvSpPr txBox="1"/>
      </xdr:nvSpPr>
      <xdr:spPr>
        <a:xfrm>
          <a:off x="14909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63182</xdr:rowOff>
    </xdr:from>
    <xdr:to>
      <xdr:col>21</xdr:col>
      <xdr:colOff>50800</xdr:colOff>
      <xdr:row>38</xdr:row>
      <xdr:rowOff>164782</xdr:rowOff>
    </xdr:to>
    <xdr:sp macro="" textlink="">
      <xdr:nvSpPr>
        <xdr:cNvPr id="400" name="円/楕円 399"/>
        <xdr:cNvSpPr/>
      </xdr:nvSpPr>
      <xdr:spPr>
        <a:xfrm>
          <a:off x="14351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3510</xdr:rowOff>
    </xdr:from>
    <xdr:ext cx="762000" cy="259045"/>
    <xdr:sp macro="" textlink="">
      <xdr:nvSpPr>
        <xdr:cNvPr id="401" name="テキスト ボックス 400"/>
        <xdr:cNvSpPr txBox="1"/>
      </xdr:nvSpPr>
      <xdr:spPr>
        <a:xfrm>
          <a:off x="14020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2" name="円/楕円 401"/>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3" name="テキスト ボックス 402"/>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年度は、市庁舎免震改修事業や義務教育施設空調設備設置事業、新京成線連続立体交差事業などを実施したことに伴い、地方債残高の増により</a:t>
          </a:r>
          <a:r>
            <a:rPr kumimoji="1" lang="en-US" altLang="ja-JP" sz="1300">
              <a:latin typeface="ＭＳ Ｐゴシック"/>
            </a:rPr>
            <a:t>19.4</a:t>
          </a:r>
          <a:r>
            <a:rPr kumimoji="1" lang="ja-JP" altLang="en-US" sz="1300">
              <a:latin typeface="ＭＳ Ｐゴシック"/>
            </a:rPr>
            <a:t>％となっており、</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16.7</a:t>
          </a:r>
          <a:r>
            <a:rPr kumimoji="1" lang="ja-JP" altLang="en-US" sz="1300">
              <a:latin typeface="ＭＳ Ｐゴシック"/>
            </a:rPr>
            <a:t>％と比較し、</a:t>
          </a:r>
          <a:r>
            <a:rPr kumimoji="1" lang="en-US" altLang="ja-JP" sz="1300">
              <a:latin typeface="ＭＳ Ｐゴシック"/>
            </a:rPr>
            <a:t>2.7</a:t>
          </a:r>
          <a:r>
            <a:rPr kumimoji="1" lang="ja-JP" altLang="en-US" sz="1300">
              <a:latin typeface="ＭＳ Ｐゴシック"/>
            </a:rPr>
            <a:t>ポイントの上昇となっている。今後も義務教育施設校舎増設事業などの実施に伴う事業債残高の増が見込まれるが、市で定めた「地方債に関する総合的な管理方針」に基づき、適切に対応していく。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2" name="直線コネクタ 431"/>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3"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4" name="直線コネクタ 433"/>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104690</xdr:rowOff>
    </xdr:from>
    <xdr:to>
      <xdr:col>24</xdr:col>
      <xdr:colOff>558800</xdr:colOff>
      <xdr:row>14</xdr:row>
      <xdr:rowOff>126407</xdr:rowOff>
    </xdr:to>
    <xdr:cxnSp macro="">
      <xdr:nvCxnSpPr>
        <xdr:cNvPr id="437" name="直線コネクタ 436"/>
        <xdr:cNvCxnSpPr/>
      </xdr:nvCxnSpPr>
      <xdr:spPr>
        <a:xfrm>
          <a:off x="16179800" y="250499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8"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9" name="フローチャート : 判断 438"/>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32300</xdr:rowOff>
    </xdr:from>
    <xdr:to>
      <xdr:col>23</xdr:col>
      <xdr:colOff>406400</xdr:colOff>
      <xdr:row>14</xdr:row>
      <xdr:rowOff>104690</xdr:rowOff>
    </xdr:to>
    <xdr:cxnSp macro="">
      <xdr:nvCxnSpPr>
        <xdr:cNvPr id="440" name="直線コネクタ 439"/>
        <xdr:cNvCxnSpPr/>
      </xdr:nvCxnSpPr>
      <xdr:spPr>
        <a:xfrm>
          <a:off x="15290800" y="2432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1" name="フローチャート : 判断 440"/>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2" name="テキスト ボックス 441"/>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147447</xdr:rowOff>
    </xdr:from>
    <xdr:to>
      <xdr:col>22</xdr:col>
      <xdr:colOff>203200</xdr:colOff>
      <xdr:row>14</xdr:row>
      <xdr:rowOff>32300</xdr:rowOff>
    </xdr:to>
    <xdr:cxnSp macro="">
      <xdr:nvCxnSpPr>
        <xdr:cNvPr id="443" name="直線コネクタ 442"/>
        <xdr:cNvCxnSpPr/>
      </xdr:nvCxnSpPr>
      <xdr:spPr>
        <a:xfrm>
          <a:off x="14401800" y="237629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4" name="フローチャート : 判断 443"/>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5" name="テキスト ボックス 444"/>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147447</xdr:rowOff>
    </xdr:from>
    <xdr:to>
      <xdr:col>21</xdr:col>
      <xdr:colOff>0</xdr:colOff>
      <xdr:row>14</xdr:row>
      <xdr:rowOff>49191</xdr:rowOff>
    </xdr:to>
    <xdr:cxnSp macro="">
      <xdr:nvCxnSpPr>
        <xdr:cNvPr id="446" name="直線コネクタ 445"/>
        <xdr:cNvCxnSpPr/>
      </xdr:nvCxnSpPr>
      <xdr:spPr>
        <a:xfrm flipV="1">
          <a:off x="13512800" y="2376297"/>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7" name="フローチャート : 判断 446"/>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8" name="テキスト ボックス 447"/>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9" name="フローチャート : 判断 448"/>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0" name="テキスト ボックス 449"/>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56" name="円/楕円 455"/>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47684</xdr:rowOff>
    </xdr:from>
    <xdr:ext cx="762000" cy="259045"/>
    <xdr:sp macro="" textlink="">
      <xdr:nvSpPr>
        <xdr:cNvPr id="457" name="将来負担の状況該当値テキスト"/>
        <xdr:cNvSpPr txBox="1"/>
      </xdr:nvSpPr>
      <xdr:spPr>
        <a:xfrm>
          <a:off x="17106900" y="24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53890</xdr:rowOff>
    </xdr:from>
    <xdr:to>
      <xdr:col>23</xdr:col>
      <xdr:colOff>457200</xdr:colOff>
      <xdr:row>14</xdr:row>
      <xdr:rowOff>155490</xdr:rowOff>
    </xdr:to>
    <xdr:sp macro="" textlink="">
      <xdr:nvSpPr>
        <xdr:cNvPr id="458" name="円/楕円 457"/>
        <xdr:cNvSpPr/>
      </xdr:nvSpPr>
      <xdr:spPr>
        <a:xfrm>
          <a:off x="16129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165667</xdr:rowOff>
    </xdr:from>
    <xdr:ext cx="736600" cy="259045"/>
    <xdr:sp macro="" textlink="">
      <xdr:nvSpPr>
        <xdr:cNvPr id="459" name="テキスト ボックス 458"/>
        <xdr:cNvSpPr txBox="1"/>
      </xdr:nvSpPr>
      <xdr:spPr>
        <a:xfrm>
          <a:off x="15798800" y="222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152950</xdr:rowOff>
    </xdr:from>
    <xdr:to>
      <xdr:col>22</xdr:col>
      <xdr:colOff>254000</xdr:colOff>
      <xdr:row>14</xdr:row>
      <xdr:rowOff>83100</xdr:rowOff>
    </xdr:to>
    <xdr:sp macro="" textlink="">
      <xdr:nvSpPr>
        <xdr:cNvPr id="460" name="円/楕円 459"/>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93277</xdr:rowOff>
    </xdr:from>
    <xdr:ext cx="762000" cy="259045"/>
    <xdr:sp macro="" textlink="">
      <xdr:nvSpPr>
        <xdr:cNvPr id="461" name="テキスト ボックス 460"/>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96647</xdr:rowOff>
    </xdr:from>
    <xdr:to>
      <xdr:col>21</xdr:col>
      <xdr:colOff>50800</xdr:colOff>
      <xdr:row>14</xdr:row>
      <xdr:rowOff>26797</xdr:rowOff>
    </xdr:to>
    <xdr:sp macro="" textlink="">
      <xdr:nvSpPr>
        <xdr:cNvPr id="462" name="円/楕円 461"/>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36974</xdr:rowOff>
    </xdr:from>
    <xdr:ext cx="762000" cy="259045"/>
    <xdr:sp macro="" textlink="">
      <xdr:nvSpPr>
        <xdr:cNvPr id="463" name="テキスト ボックス 462"/>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169841</xdr:rowOff>
    </xdr:from>
    <xdr:to>
      <xdr:col>19</xdr:col>
      <xdr:colOff>533400</xdr:colOff>
      <xdr:row>14</xdr:row>
      <xdr:rowOff>99991</xdr:rowOff>
    </xdr:to>
    <xdr:sp macro="" textlink="">
      <xdr:nvSpPr>
        <xdr:cNvPr id="464" name="円/楕円 463"/>
        <xdr:cNvSpPr/>
      </xdr:nvSpPr>
      <xdr:spPr>
        <a:xfrm>
          <a:off x="13462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110168</xdr:rowOff>
    </xdr:from>
    <xdr:ext cx="762000" cy="259045"/>
    <xdr:sp macro="" textlink="">
      <xdr:nvSpPr>
        <xdr:cNvPr id="465" name="テキスト ボックス 464"/>
        <xdr:cNvSpPr txBox="1"/>
      </xdr:nvSpPr>
      <xdr:spPr>
        <a:xfrm>
          <a:off x="13131800" y="21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0" lang="en-US" altLang="ja-JP" sz="1100">
              <a:solidFill>
                <a:schemeClr val="dk1"/>
              </a:solidFill>
              <a:effectLst/>
              <a:latin typeface="+mn-ea"/>
              <a:ea typeface="+mn-ea"/>
              <a:cs typeface="+mn-cs"/>
            </a:rPr>
            <a:t>20</a:t>
          </a:r>
          <a:r>
            <a:rPr lang="ja-JP" altLang="ja-JP" sz="1100">
              <a:solidFill>
                <a:schemeClr val="dk1"/>
              </a:solidFill>
              <a:effectLst/>
              <a:latin typeface="+mn-lt"/>
              <a:ea typeface="+mn-ea"/>
              <a:cs typeface="+mn-cs"/>
            </a:rPr>
            <a:t>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ほぼ横ばいで推移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人件費がほぼ横ばいとなっている一方で、</a:t>
          </a:r>
          <a:r>
            <a:rPr lang="ja-JP" altLang="en-US" sz="1100">
              <a:solidFill>
                <a:schemeClr val="dk1"/>
              </a:solidFill>
              <a:effectLst/>
              <a:latin typeface="+mn-lt"/>
              <a:ea typeface="+mn-ea"/>
              <a:cs typeface="+mn-cs"/>
            </a:rPr>
            <a:t>その他の</a:t>
          </a:r>
          <a:r>
            <a:rPr lang="ja-JP" altLang="ja-JP" sz="1100">
              <a:solidFill>
                <a:schemeClr val="dk1"/>
              </a:solidFill>
              <a:effectLst/>
              <a:latin typeface="+mn-lt"/>
              <a:ea typeface="+mn-ea"/>
              <a:cs typeface="+mn-cs"/>
            </a:rPr>
            <a:t>義務的経費が増加していることにより経常収支比率の人件費の割合は減少しており、この傾向は今後も続く見込みである。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119380</xdr:rowOff>
    </xdr:to>
    <xdr:cxnSp macro="">
      <xdr:nvCxnSpPr>
        <xdr:cNvPr id="66" name="直線コネクタ 65"/>
        <xdr:cNvCxnSpPr/>
      </xdr:nvCxnSpPr>
      <xdr:spPr>
        <a:xfrm flipV="1">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8890</xdr:rowOff>
    </xdr:to>
    <xdr:cxnSp macro="">
      <xdr:nvCxnSpPr>
        <xdr:cNvPr id="69" name="直線コネクタ 68"/>
        <xdr:cNvCxnSpPr/>
      </xdr:nvCxnSpPr>
      <xdr:spPr>
        <a:xfrm flipV="1">
          <a:off x="3098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85090</xdr:rowOff>
    </xdr:to>
    <xdr:cxnSp macro="">
      <xdr:nvCxnSpPr>
        <xdr:cNvPr id="72" name="直線コネクタ 71"/>
        <xdr:cNvCxnSpPr/>
      </xdr:nvCxnSpPr>
      <xdr:spPr>
        <a:xfrm flipV="1">
          <a:off x="2209800" y="669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168910</xdr:rowOff>
    </xdr:to>
    <xdr:cxnSp macro="">
      <xdr:nvCxnSpPr>
        <xdr:cNvPr id="75" name="直線コネクタ 74"/>
        <xdr:cNvCxnSpPr/>
      </xdr:nvCxnSpPr>
      <xdr:spPr>
        <a:xfrm flipV="1">
          <a:off x="1320800" y="6771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9" name="円/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118110</xdr:rowOff>
    </xdr:from>
    <xdr:to>
      <xdr:col>1</xdr:col>
      <xdr:colOff>676275</xdr:colOff>
      <xdr:row>40</xdr:row>
      <xdr:rowOff>48260</xdr:rowOff>
    </xdr:to>
    <xdr:sp macro="" textlink="">
      <xdr:nvSpPr>
        <xdr:cNvPr id="93" name="円/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年度に行政評価を活用したあらゆる事務事業の見直しを行った結果、額ベースでは大きく減額したが、物件費の経常収支比率はほぼ同じ水準を推移している。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なお、</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年度は前年度より</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減少している</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家庭的保育事業委託や高齢者肺炎球菌予防接種委託が減となったことによるものである。</a:t>
          </a:r>
          <a:r>
            <a:rPr kumimoji="1" lang="ja-JP" altLang="ja-JP" sz="1300">
              <a:solidFill>
                <a:schemeClr val="dk1"/>
              </a:solidFill>
              <a:effectLst/>
              <a:latin typeface="+mn-lt"/>
              <a:ea typeface="+mn-ea"/>
              <a:cs typeface="+mn-cs"/>
            </a:rPr>
            <a:t>今後も引き続き事務事業の見直しを継続し、物件費の抑制に取り組んでいく。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78014</xdr:rowOff>
    </xdr:to>
    <xdr:cxnSp macro="">
      <xdr:nvCxnSpPr>
        <xdr:cNvPr id="129" name="直線コネクタ 128"/>
        <xdr:cNvCxnSpPr/>
      </xdr:nvCxnSpPr>
      <xdr:spPr>
        <a:xfrm flipV="1">
          <a:off x="15671800" y="2712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78014</xdr:rowOff>
    </xdr:to>
    <xdr:cxnSp macro="">
      <xdr:nvCxnSpPr>
        <xdr:cNvPr id="132" name="直線コネクタ 131"/>
        <xdr:cNvCxnSpPr/>
      </xdr:nvCxnSpPr>
      <xdr:spPr>
        <a:xfrm>
          <a:off x="14782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162379</xdr:rowOff>
    </xdr:to>
    <xdr:cxnSp macro="">
      <xdr:nvCxnSpPr>
        <xdr:cNvPr id="135" name="直線コネクタ 134"/>
        <xdr:cNvCxnSpPr/>
      </xdr:nvCxnSpPr>
      <xdr:spPr>
        <a:xfrm>
          <a:off x="13893800" y="2614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42636</xdr:rowOff>
    </xdr:to>
    <xdr:cxnSp macro="">
      <xdr:nvCxnSpPr>
        <xdr:cNvPr id="138" name="直線コネクタ 137"/>
        <xdr:cNvCxnSpPr/>
      </xdr:nvCxnSpPr>
      <xdr:spPr>
        <a:xfrm>
          <a:off x="13004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effectLst/>
              <a:latin typeface="ＭＳ Ｐゴシック"/>
            </a:rPr>
            <a:t>　</a:t>
          </a:r>
          <a:r>
            <a:rPr kumimoji="1" lang="en-US" altLang="ja-JP" sz="1300">
              <a:effectLst/>
              <a:latin typeface="ＭＳ Ｐゴシック"/>
            </a:rPr>
            <a:t>20</a:t>
          </a:r>
          <a:r>
            <a:rPr kumimoji="1" lang="ja-JP" altLang="en-US" sz="1300">
              <a:effectLst/>
              <a:latin typeface="ＭＳ Ｐゴシック"/>
            </a:rPr>
            <a:t>年度に単独扶助費等の見直しを行った結果、減少に転じたが、</a:t>
          </a:r>
          <a:r>
            <a:rPr lang="ja-JP" altLang="en-US" sz="1300">
              <a:effectLst/>
            </a:rPr>
            <a:t>管内民間保育所運営委託や障がい者自立支援に係る介護給付訓練等給付費などの増により、全体として大きく増加傾向にある。</a:t>
          </a:r>
          <a:endParaRPr lang="en-US" altLang="ja-JP" sz="1300">
            <a:effectLst/>
          </a:endParaRPr>
        </a:p>
        <a:p>
          <a:r>
            <a:rPr kumimoji="1" lang="ja-JP" altLang="en-US" sz="1300">
              <a:effectLst/>
              <a:latin typeface="ＭＳ Ｐゴシック"/>
            </a:rPr>
            <a:t>　類似団体の平均値よりも低くなっている要因としては、単独扶助費等の見直しを行い、これを継続していることなどが挙げられる。</a:t>
          </a:r>
          <a:endParaRPr kumimoji="1" lang="en-US" altLang="ja-JP" sz="1300">
            <a:effectLst/>
            <a:latin typeface="ＭＳ Ｐゴシック"/>
          </a:endParaRPr>
        </a:p>
        <a:p>
          <a:r>
            <a:rPr kumimoji="1" lang="ja-JP" altLang="en-US" sz="1300">
              <a:effectLst/>
              <a:latin typeface="ＭＳ Ｐゴシック"/>
            </a:rPr>
            <a:t>　今後も引き続き継続し、扶助費の適正な抑制に取り組んでいく。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135165</xdr:rowOff>
    </xdr:to>
    <xdr:cxnSp macro="">
      <xdr:nvCxnSpPr>
        <xdr:cNvPr id="192" name="直線コネクタ 191"/>
        <xdr:cNvCxnSpPr/>
      </xdr:nvCxnSpPr>
      <xdr:spPr>
        <a:xfrm>
          <a:off x="3987800" y="93689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5" name="直線コネクタ 194"/>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198" name="直線コネクタ 197"/>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127000</xdr:rowOff>
    </xdr:to>
    <xdr:cxnSp macro="">
      <xdr:nvCxnSpPr>
        <xdr:cNvPr id="201" name="直線コネクタ 200"/>
        <xdr:cNvCxnSpPr/>
      </xdr:nvCxnSpPr>
      <xdr:spPr>
        <a:xfrm>
          <a:off x="1320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1" name="円/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全ての特別会計への経常的繰出金が増加傾向にあり、</a:t>
          </a:r>
          <a:r>
            <a:rPr kumimoji="1" lang="en-US" altLang="ja-JP" sz="1300">
              <a:latin typeface="ＭＳ Ｐゴシック"/>
            </a:rPr>
            <a:t>27</a:t>
          </a:r>
          <a:r>
            <a:rPr kumimoji="1" lang="ja-JP" altLang="en-US" sz="1300">
              <a:latin typeface="ＭＳ Ｐゴシック"/>
            </a:rPr>
            <a:t>年度は前年度と比較して</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今後も各特別会計において保険料収入等の確保に努め、税収を主な財源とする普通会計の負担額を減らしていくよう努める。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135165</xdr:rowOff>
    </xdr:to>
    <xdr:cxnSp macro="">
      <xdr:nvCxnSpPr>
        <xdr:cNvPr id="255" name="直線コネクタ 254"/>
        <xdr:cNvCxnSpPr/>
      </xdr:nvCxnSpPr>
      <xdr:spPr>
        <a:xfrm>
          <a:off x="15671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102507</xdr:rowOff>
    </xdr:to>
    <xdr:cxnSp macro="">
      <xdr:nvCxnSpPr>
        <xdr:cNvPr id="258" name="直線コネクタ 257"/>
        <xdr:cNvCxnSpPr/>
      </xdr:nvCxnSpPr>
      <xdr:spPr>
        <a:xfrm flipV="1">
          <a:off x="14782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167822</xdr:rowOff>
    </xdr:from>
    <xdr:to>
      <xdr:col>21</xdr:col>
      <xdr:colOff>361950</xdr:colOff>
      <xdr:row>55</xdr:row>
      <xdr:rowOff>102507</xdr:rowOff>
    </xdr:to>
    <xdr:cxnSp macro="">
      <xdr:nvCxnSpPr>
        <xdr:cNvPr id="261" name="直線コネクタ 260"/>
        <xdr:cNvCxnSpPr/>
      </xdr:nvCxnSpPr>
      <xdr:spPr>
        <a:xfrm>
          <a:off x="13893800" y="92546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135165</xdr:rowOff>
    </xdr:from>
    <xdr:to>
      <xdr:col>20</xdr:col>
      <xdr:colOff>158750</xdr:colOff>
      <xdr:row>53</xdr:row>
      <xdr:rowOff>167822</xdr:rowOff>
    </xdr:to>
    <xdr:cxnSp macro="">
      <xdr:nvCxnSpPr>
        <xdr:cNvPr id="264" name="直線コネクタ 263"/>
        <xdr:cNvCxnSpPr/>
      </xdr:nvCxnSpPr>
      <xdr:spPr>
        <a:xfrm>
          <a:off x="13004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84365</xdr:rowOff>
    </xdr:from>
    <xdr:to>
      <xdr:col>24</xdr:col>
      <xdr:colOff>82550</xdr:colOff>
      <xdr:row>56</xdr:row>
      <xdr:rowOff>14515</xdr:rowOff>
    </xdr:to>
    <xdr:sp macro="" textlink="">
      <xdr:nvSpPr>
        <xdr:cNvPr id="274" name="円/楕円 273"/>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100892</xdr:rowOff>
    </xdr:from>
    <xdr:ext cx="762000" cy="259045"/>
    <xdr:sp macro="" textlink="">
      <xdr:nvSpPr>
        <xdr:cNvPr id="275" name="その他該当値テキスト"/>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6" name="円/楕円 27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7" name="テキスト ボックス 27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51707</xdr:rowOff>
    </xdr:from>
    <xdr:to>
      <xdr:col>21</xdr:col>
      <xdr:colOff>412750</xdr:colOff>
      <xdr:row>55</xdr:row>
      <xdr:rowOff>153307</xdr:rowOff>
    </xdr:to>
    <xdr:sp macro="" textlink="">
      <xdr:nvSpPr>
        <xdr:cNvPr id="278" name="円/楕円 277"/>
        <xdr:cNvSpPr/>
      </xdr:nvSpPr>
      <xdr:spPr>
        <a:xfrm>
          <a:off x="14732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163484</xdr:rowOff>
    </xdr:from>
    <xdr:ext cx="762000" cy="259045"/>
    <xdr:sp macro="" textlink="">
      <xdr:nvSpPr>
        <xdr:cNvPr id="279" name="テキスト ボックス 278"/>
        <xdr:cNvSpPr txBox="1"/>
      </xdr:nvSpPr>
      <xdr:spPr>
        <a:xfrm>
          <a:off x="14401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117022</xdr:rowOff>
    </xdr:from>
    <xdr:to>
      <xdr:col>20</xdr:col>
      <xdr:colOff>209550</xdr:colOff>
      <xdr:row>54</xdr:row>
      <xdr:rowOff>47172</xdr:rowOff>
    </xdr:to>
    <xdr:sp macro="" textlink="">
      <xdr:nvSpPr>
        <xdr:cNvPr id="280" name="円/楕円 279"/>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57349</xdr:rowOff>
    </xdr:from>
    <xdr:ext cx="762000" cy="259045"/>
    <xdr:sp macro="" textlink="">
      <xdr:nvSpPr>
        <xdr:cNvPr id="281" name="テキスト ボックス 280"/>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84365</xdr:rowOff>
    </xdr:from>
    <xdr:to>
      <xdr:col>19</xdr:col>
      <xdr:colOff>6350</xdr:colOff>
      <xdr:row>54</xdr:row>
      <xdr:rowOff>14515</xdr:rowOff>
    </xdr:to>
    <xdr:sp macro="" textlink="">
      <xdr:nvSpPr>
        <xdr:cNvPr id="282" name="円/楕円 281"/>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24692</xdr:rowOff>
    </xdr:from>
    <xdr:ext cx="762000" cy="259045"/>
    <xdr:sp macro="" textlink="">
      <xdr:nvSpPr>
        <xdr:cNvPr id="283" name="テキスト ボックス 282"/>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ja-JP" altLang="ja-JP" sz="1300">
              <a:solidFill>
                <a:schemeClr val="dk1"/>
              </a:solidFill>
              <a:effectLst/>
              <a:latin typeface="+mn-lt"/>
              <a:ea typeface="+mn-ea"/>
              <a:cs typeface="+mn-cs"/>
            </a:rPr>
            <a:t>度は</a:t>
          </a:r>
          <a:r>
            <a:rPr kumimoji="1" lang="en-US" altLang="ja-JP" sz="1300">
              <a:solidFill>
                <a:schemeClr val="dk1"/>
              </a:solidFill>
              <a:effectLst/>
              <a:latin typeface="+mn-lt"/>
              <a:ea typeface="+mn-ea"/>
              <a:cs typeface="+mn-cs"/>
            </a:rPr>
            <a:t>12.3</a:t>
          </a:r>
          <a:r>
            <a:rPr kumimoji="1" lang="ja-JP" altLang="ja-JP" sz="1300">
              <a:solidFill>
                <a:schemeClr val="dk1"/>
              </a:solidFill>
              <a:effectLst/>
              <a:latin typeface="+mn-lt"/>
              <a:ea typeface="+mn-ea"/>
              <a:cs typeface="+mn-cs"/>
            </a:rPr>
            <a:t>％で前年度と比較して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要因としては、</a:t>
          </a:r>
          <a:r>
            <a:rPr kumimoji="1" lang="ja-JP" altLang="en-US" sz="1300">
              <a:solidFill>
                <a:schemeClr val="dk1"/>
              </a:solidFill>
              <a:effectLst/>
              <a:latin typeface="+mn-lt"/>
              <a:ea typeface="+mn-ea"/>
              <a:cs typeface="+mn-cs"/>
            </a:rPr>
            <a:t>プレミアム商品券発行事業補助金の交付などが挙げられる。</a:t>
          </a:r>
          <a:endParaRPr lang="ja-JP" altLang="ja-JP" sz="1300">
            <a:effectLst/>
          </a:endParaRPr>
        </a:p>
        <a:p>
          <a:r>
            <a:rPr kumimoji="1" lang="ja-JP" altLang="ja-JP" sz="1300">
              <a:solidFill>
                <a:schemeClr val="dk1"/>
              </a:solidFill>
              <a:effectLst/>
              <a:latin typeface="+mn-lt"/>
              <a:ea typeface="+mn-ea"/>
              <a:cs typeface="+mn-cs"/>
            </a:rPr>
            <a:t>　類似団体の平均値と比較して高くなっている要因は、ごみ処理業務及びし尿処理業務を一部事務組合で</a:t>
          </a:r>
          <a:r>
            <a:rPr kumimoji="1" lang="ja-JP" altLang="en-US" sz="1300">
              <a:solidFill>
                <a:schemeClr val="dk1"/>
              </a:solidFill>
              <a:effectLst/>
              <a:latin typeface="+mn-lt"/>
              <a:ea typeface="+mn-ea"/>
              <a:cs typeface="+mn-cs"/>
            </a:rPr>
            <a:t>実施している</a:t>
          </a:r>
          <a:r>
            <a:rPr kumimoji="1" lang="ja-JP" altLang="ja-JP" sz="1300">
              <a:solidFill>
                <a:schemeClr val="dk1"/>
              </a:solidFill>
              <a:effectLst/>
              <a:latin typeface="+mn-lt"/>
              <a:ea typeface="+mn-ea"/>
              <a:cs typeface="+mn-cs"/>
            </a:rPr>
            <a:t>ことが挙げられる。</a:t>
          </a:r>
          <a:r>
            <a:rPr kumimoji="1" lang="ja-JP" altLang="en-US" sz="1300">
              <a:latin typeface="ＭＳ Ｐゴシック"/>
            </a:rPr>
            <a:t>今後も類似団体より高い傾向が続くと考えられるが、引き続き事務事業の見直しを継続していく。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146050</xdr:rowOff>
    </xdr:to>
    <xdr:cxnSp macro="">
      <xdr:nvCxnSpPr>
        <xdr:cNvPr id="316" name="直線コネクタ 315"/>
        <xdr:cNvCxnSpPr/>
      </xdr:nvCxnSpPr>
      <xdr:spPr>
        <a:xfrm>
          <a:off x="15671800" y="671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39</xdr:row>
      <xdr:rowOff>69850</xdr:rowOff>
    </xdr:to>
    <xdr:cxnSp macro="">
      <xdr:nvCxnSpPr>
        <xdr:cNvPr id="319" name="直線コネクタ 318"/>
        <xdr:cNvCxnSpPr/>
      </xdr:nvCxnSpPr>
      <xdr:spPr>
        <a:xfrm flipV="1">
          <a:off x="14782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158750</xdr:rowOff>
    </xdr:to>
    <xdr:cxnSp macro="">
      <xdr:nvCxnSpPr>
        <xdr:cNvPr id="322" name="直線コネクタ 321"/>
        <xdr:cNvCxnSpPr/>
      </xdr:nvCxnSpPr>
      <xdr:spPr>
        <a:xfrm flipV="1">
          <a:off x="138938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158750</xdr:rowOff>
    </xdr:from>
    <xdr:to>
      <xdr:col>20</xdr:col>
      <xdr:colOff>158750</xdr:colOff>
      <xdr:row>40</xdr:row>
      <xdr:rowOff>88900</xdr:rowOff>
    </xdr:to>
    <xdr:cxnSp macro="">
      <xdr:nvCxnSpPr>
        <xdr:cNvPr id="325" name="直線コネクタ 324"/>
        <xdr:cNvCxnSpPr/>
      </xdr:nvCxnSpPr>
      <xdr:spPr>
        <a:xfrm flipV="1">
          <a:off x="13004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95250</xdr:rowOff>
    </xdr:from>
    <xdr:to>
      <xdr:col>24</xdr:col>
      <xdr:colOff>82550</xdr:colOff>
      <xdr:row>40</xdr:row>
      <xdr:rowOff>25400</xdr:rowOff>
    </xdr:to>
    <xdr:sp macro="" textlink="">
      <xdr:nvSpPr>
        <xdr:cNvPr id="335" name="円/楕円 334"/>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67327</xdr:rowOff>
    </xdr:from>
    <xdr:ext cx="762000" cy="259045"/>
    <xdr:sp macro="" textlink="">
      <xdr:nvSpPr>
        <xdr:cNvPr id="336" name="補助費等該当値テキスト"/>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37" name="円/楕円 336"/>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38" name="テキスト ボックス 337"/>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9" name="円/楕円 338"/>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40" name="テキスト ボックス 339"/>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107950</xdr:rowOff>
    </xdr:from>
    <xdr:to>
      <xdr:col>20</xdr:col>
      <xdr:colOff>209550</xdr:colOff>
      <xdr:row>40</xdr:row>
      <xdr:rowOff>38100</xdr:rowOff>
    </xdr:to>
    <xdr:sp macro="" textlink="">
      <xdr:nvSpPr>
        <xdr:cNvPr id="341" name="円/楕円 340"/>
        <xdr:cNvSpPr/>
      </xdr:nvSpPr>
      <xdr:spPr>
        <a:xfrm>
          <a:off x="13843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22877</xdr:rowOff>
    </xdr:from>
    <xdr:ext cx="762000" cy="259045"/>
    <xdr:sp macro="" textlink="">
      <xdr:nvSpPr>
        <xdr:cNvPr id="342" name="テキスト ボックス 341"/>
        <xdr:cNvSpPr txBox="1"/>
      </xdr:nvSpPr>
      <xdr:spPr>
        <a:xfrm>
          <a:off x="13512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43" name="円/楕円 342"/>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4" name="テキスト ボックス 343"/>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類似団体の平均値より低い状況で推移しているが、公債費の</a:t>
          </a:r>
          <a:r>
            <a:rPr kumimoji="1" lang="en-US" altLang="ja-JP" sz="1300">
              <a:latin typeface="ＭＳ Ｐゴシック"/>
            </a:rPr>
            <a:t>26</a:t>
          </a:r>
          <a:r>
            <a:rPr kumimoji="1" lang="ja-JP" altLang="en-US" sz="1300">
              <a:latin typeface="ＭＳ Ｐゴシック"/>
            </a:rPr>
            <a:t>年度末残高と</a:t>
          </a:r>
          <a:r>
            <a:rPr kumimoji="1" lang="en-US" altLang="ja-JP" sz="1300">
              <a:latin typeface="ＭＳ Ｐゴシック"/>
            </a:rPr>
            <a:t>27</a:t>
          </a:r>
          <a:r>
            <a:rPr kumimoji="1" lang="ja-JP" altLang="en-US" sz="1300">
              <a:latin typeface="ＭＳ Ｐゴシック"/>
            </a:rPr>
            <a:t>年度末残高を比較すると約</a:t>
          </a:r>
          <a:r>
            <a:rPr kumimoji="1" lang="en-US" altLang="ja-JP" sz="1300">
              <a:latin typeface="ＭＳ Ｐゴシック"/>
            </a:rPr>
            <a:t>20</a:t>
          </a:r>
          <a:r>
            <a:rPr kumimoji="1" lang="ja-JP" altLang="en-US" sz="1300">
              <a:latin typeface="ＭＳ Ｐゴシック"/>
            </a:rPr>
            <a:t>億円増加しており、近年推進してきた消防本部庁舎の建替など必要不可欠な大型事業によるものである。今後も、市庁舎免震改修事業など起債事業を実施することに伴い、公債費の増加が見込まれているため、減債基金への計画的な積み立てを実施し、適切に対応し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76</xdr:row>
      <xdr:rowOff>140715</xdr:rowOff>
    </xdr:to>
    <xdr:cxnSp macro="">
      <xdr:nvCxnSpPr>
        <xdr:cNvPr id="374" name="直線コネクタ 373"/>
        <xdr:cNvCxnSpPr/>
      </xdr:nvCxnSpPr>
      <xdr:spPr>
        <a:xfrm>
          <a:off x="3987800" y="131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1270</xdr:rowOff>
    </xdr:to>
    <xdr:cxnSp macro="">
      <xdr:nvCxnSpPr>
        <xdr:cNvPr id="377" name="直線コネクタ 376"/>
        <xdr:cNvCxnSpPr/>
      </xdr:nvCxnSpPr>
      <xdr:spPr>
        <a:xfrm flipV="1">
          <a:off x="3098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1270</xdr:rowOff>
    </xdr:to>
    <xdr:cxnSp macro="">
      <xdr:nvCxnSpPr>
        <xdr:cNvPr id="380" name="直線コネクタ 379"/>
        <xdr:cNvCxnSpPr/>
      </xdr:nvCxnSpPr>
      <xdr:spPr>
        <a:xfrm>
          <a:off x="2209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42418</xdr:rowOff>
    </xdr:to>
    <xdr:cxnSp macro="">
      <xdr:nvCxnSpPr>
        <xdr:cNvPr id="383" name="直線コネクタ 382"/>
        <xdr:cNvCxnSpPr/>
      </xdr:nvCxnSpPr>
      <xdr:spPr>
        <a:xfrm flipV="1">
          <a:off x="1320800" y="13184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93" name="円/楕円 39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9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95" name="円/楕円 394"/>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6" name="テキスト ボックス 395"/>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7" name="円/楕円 396"/>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8" name="テキスト ボックス 397"/>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9" name="円/楕円 398"/>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400" name="テキスト ボックス 399"/>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401" name="円/楕円 400"/>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402" name="テキスト ボックス 401"/>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200">
              <a:latin typeface="ＭＳ Ｐゴシック"/>
            </a:rPr>
            <a:t>20</a:t>
          </a:r>
          <a:r>
            <a:rPr kumimoji="1" lang="ja-JP" altLang="en-US" sz="1200">
              <a:latin typeface="ＭＳ Ｐゴシック"/>
            </a:rPr>
            <a:t>年度に人件費の抑制、組織の見直し、行政評価を活用したあらゆる事務事業の見直しを行うなど、行財政改革に着手し、これを継続している。</a:t>
          </a:r>
        </a:p>
        <a:p>
          <a:r>
            <a:rPr kumimoji="1" lang="ja-JP" altLang="en-US" sz="1200">
              <a:latin typeface="ＭＳ Ｐゴシック"/>
            </a:rPr>
            <a:t>　類似団体の平均値と比較し、公債費以外の経常収支比率が高くなっている要因は、これまで市域が狭いながらも住宅都市として堅調に発展し続け、法人市民税が少ない状況にあるため、分母となる経常的な一般財源が類似団体の平均額よりも低いことから、結果的に高くなる状況にある。今後も同様の傾向が続くものと考えてい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53848</xdr:rowOff>
    </xdr:to>
    <xdr:cxnSp macro="">
      <xdr:nvCxnSpPr>
        <xdr:cNvPr id="433" name="直線コネクタ 432"/>
        <xdr:cNvCxnSpPr/>
      </xdr:nvCxnSpPr>
      <xdr:spPr>
        <a:xfrm>
          <a:off x="15671800" y="13376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49276</xdr:rowOff>
    </xdr:to>
    <xdr:cxnSp macro="">
      <xdr:nvCxnSpPr>
        <xdr:cNvPr id="436" name="直線コネクタ 435"/>
        <xdr:cNvCxnSpPr/>
      </xdr:nvCxnSpPr>
      <xdr:spPr>
        <a:xfrm flipV="1">
          <a:off x="14782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49276</xdr:rowOff>
    </xdr:to>
    <xdr:cxnSp macro="">
      <xdr:nvCxnSpPr>
        <xdr:cNvPr id="439" name="直線コネクタ 438"/>
        <xdr:cNvCxnSpPr/>
      </xdr:nvCxnSpPr>
      <xdr:spPr>
        <a:xfrm>
          <a:off x="13893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12700</xdr:rowOff>
    </xdr:to>
    <xdr:cxnSp macro="">
      <xdr:nvCxnSpPr>
        <xdr:cNvPr id="442" name="直線コネクタ 441"/>
        <xdr:cNvCxnSpPr/>
      </xdr:nvCxnSpPr>
      <xdr:spPr>
        <a:xfrm flipV="1">
          <a:off x="13004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52" name="円/楕円 451"/>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53"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4" name="円/楕円 453"/>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5" name="テキスト ボックス 454"/>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56" name="円/楕円 45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57" name="テキスト ボックス 456"/>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58" name="円/楕円 457"/>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59" name="テキスト ボックス 458"/>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60" name="円/楕円 459"/>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61" name="テキスト ボックス 460"/>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千葉県鎌ケ谷市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30640</xdr:rowOff>
    </xdr:from>
    <xdr:to>
      <xdr:col>4</xdr:col>
      <xdr:colOff>1117600</xdr:colOff>
      <xdr:row>17</xdr:row>
      <xdr:rowOff>48111</xdr:rowOff>
    </xdr:to>
    <xdr:cxnSp macro="">
      <xdr:nvCxnSpPr>
        <xdr:cNvPr id="52" name="直線コネクタ 51"/>
        <xdr:cNvCxnSpPr/>
      </xdr:nvCxnSpPr>
      <xdr:spPr bwMode="auto">
        <a:xfrm flipV="1">
          <a:off x="5003800" y="2992915"/>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48111</xdr:rowOff>
    </xdr:from>
    <xdr:to>
      <xdr:col>4</xdr:col>
      <xdr:colOff>469900</xdr:colOff>
      <xdr:row>17</xdr:row>
      <xdr:rowOff>56275</xdr:rowOff>
    </xdr:to>
    <xdr:cxnSp macro="">
      <xdr:nvCxnSpPr>
        <xdr:cNvPr id="55" name="直線コネクタ 54"/>
        <xdr:cNvCxnSpPr/>
      </xdr:nvCxnSpPr>
      <xdr:spPr bwMode="auto">
        <a:xfrm flipV="1">
          <a:off x="4305300" y="3010386"/>
          <a:ext cx="698500" cy="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53532</xdr:rowOff>
    </xdr:from>
    <xdr:to>
      <xdr:col>3</xdr:col>
      <xdr:colOff>904875</xdr:colOff>
      <xdr:row>17</xdr:row>
      <xdr:rowOff>56275</xdr:rowOff>
    </xdr:to>
    <xdr:cxnSp macro="">
      <xdr:nvCxnSpPr>
        <xdr:cNvPr id="58" name="直線コネクタ 57"/>
        <xdr:cNvCxnSpPr/>
      </xdr:nvCxnSpPr>
      <xdr:spPr bwMode="auto">
        <a:xfrm>
          <a:off x="3606800" y="3015807"/>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9870</xdr:rowOff>
    </xdr:from>
    <xdr:to>
      <xdr:col>3</xdr:col>
      <xdr:colOff>206375</xdr:colOff>
      <xdr:row>17</xdr:row>
      <xdr:rowOff>53532</xdr:rowOff>
    </xdr:to>
    <xdr:cxnSp macro="">
      <xdr:nvCxnSpPr>
        <xdr:cNvPr id="61" name="直線コネクタ 60"/>
        <xdr:cNvCxnSpPr/>
      </xdr:nvCxnSpPr>
      <xdr:spPr bwMode="auto">
        <a:xfrm>
          <a:off x="2908300" y="2972145"/>
          <a:ext cx="698500" cy="4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151290</xdr:rowOff>
    </xdr:from>
    <xdr:to>
      <xdr:col>5</xdr:col>
      <xdr:colOff>34925</xdr:colOff>
      <xdr:row>17</xdr:row>
      <xdr:rowOff>81440</xdr:rowOff>
    </xdr:to>
    <xdr:sp macro="" textlink="">
      <xdr:nvSpPr>
        <xdr:cNvPr id="71" name="円/楕円 70"/>
        <xdr:cNvSpPr/>
      </xdr:nvSpPr>
      <xdr:spPr bwMode="auto">
        <a:xfrm>
          <a:off x="5600700" y="294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123367</xdr:rowOff>
    </xdr:from>
    <xdr:ext cx="762000" cy="259045"/>
    <xdr:sp macro="" textlink="">
      <xdr:nvSpPr>
        <xdr:cNvPr id="72" name="人口1人当たり決算額の推移該当値テキスト130"/>
        <xdr:cNvSpPr txBox="1"/>
      </xdr:nvSpPr>
      <xdr:spPr>
        <a:xfrm>
          <a:off x="5740400" y="291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168761</xdr:rowOff>
    </xdr:from>
    <xdr:to>
      <xdr:col>4</xdr:col>
      <xdr:colOff>520700</xdr:colOff>
      <xdr:row>17</xdr:row>
      <xdr:rowOff>98911</xdr:rowOff>
    </xdr:to>
    <xdr:sp macro="" textlink="">
      <xdr:nvSpPr>
        <xdr:cNvPr id="73" name="円/楕円 72"/>
        <xdr:cNvSpPr/>
      </xdr:nvSpPr>
      <xdr:spPr bwMode="auto">
        <a:xfrm>
          <a:off x="4953000" y="29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83688</xdr:rowOff>
    </xdr:from>
    <xdr:ext cx="736600" cy="259045"/>
    <xdr:sp macro="" textlink="">
      <xdr:nvSpPr>
        <xdr:cNvPr id="74" name="テキスト ボックス 73"/>
        <xdr:cNvSpPr txBox="1"/>
      </xdr:nvSpPr>
      <xdr:spPr>
        <a:xfrm>
          <a:off x="4622800" y="304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5475</xdr:rowOff>
    </xdr:from>
    <xdr:to>
      <xdr:col>3</xdr:col>
      <xdr:colOff>955675</xdr:colOff>
      <xdr:row>17</xdr:row>
      <xdr:rowOff>107075</xdr:rowOff>
    </xdr:to>
    <xdr:sp macro="" textlink="">
      <xdr:nvSpPr>
        <xdr:cNvPr id="75" name="円/楕円 74"/>
        <xdr:cNvSpPr/>
      </xdr:nvSpPr>
      <xdr:spPr bwMode="auto">
        <a:xfrm>
          <a:off x="4254500" y="296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91852</xdr:rowOff>
    </xdr:from>
    <xdr:ext cx="762000" cy="259045"/>
    <xdr:sp macro="" textlink="">
      <xdr:nvSpPr>
        <xdr:cNvPr id="76" name="テキスト ボックス 75"/>
        <xdr:cNvSpPr txBox="1"/>
      </xdr:nvSpPr>
      <xdr:spPr>
        <a:xfrm>
          <a:off x="3924300" y="305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2732</xdr:rowOff>
    </xdr:from>
    <xdr:to>
      <xdr:col>3</xdr:col>
      <xdr:colOff>257175</xdr:colOff>
      <xdr:row>17</xdr:row>
      <xdr:rowOff>104332</xdr:rowOff>
    </xdr:to>
    <xdr:sp macro="" textlink="">
      <xdr:nvSpPr>
        <xdr:cNvPr id="77" name="円/楕円 76"/>
        <xdr:cNvSpPr/>
      </xdr:nvSpPr>
      <xdr:spPr bwMode="auto">
        <a:xfrm>
          <a:off x="3556000" y="296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89109</xdr:rowOff>
    </xdr:from>
    <xdr:ext cx="762000" cy="259045"/>
    <xdr:sp macro="" textlink="">
      <xdr:nvSpPr>
        <xdr:cNvPr id="78" name="テキスト ボックス 77"/>
        <xdr:cNvSpPr txBox="1"/>
      </xdr:nvSpPr>
      <xdr:spPr>
        <a:xfrm>
          <a:off x="3225800" y="305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130520</xdr:rowOff>
    </xdr:from>
    <xdr:to>
      <xdr:col>2</xdr:col>
      <xdr:colOff>692150</xdr:colOff>
      <xdr:row>17</xdr:row>
      <xdr:rowOff>60670</xdr:rowOff>
    </xdr:to>
    <xdr:sp macro="" textlink="">
      <xdr:nvSpPr>
        <xdr:cNvPr id="79" name="円/楕円 78"/>
        <xdr:cNvSpPr/>
      </xdr:nvSpPr>
      <xdr:spPr bwMode="auto">
        <a:xfrm>
          <a:off x="2857500" y="292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45447</xdr:rowOff>
    </xdr:from>
    <xdr:ext cx="762000" cy="259045"/>
    <xdr:sp macro="" textlink="">
      <xdr:nvSpPr>
        <xdr:cNvPr id="80" name="テキスト ボックス 79"/>
        <xdr:cNvSpPr txBox="1"/>
      </xdr:nvSpPr>
      <xdr:spPr>
        <a:xfrm>
          <a:off x="2527300" y="300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41313</xdr:rowOff>
    </xdr:from>
    <xdr:to>
      <xdr:col>4</xdr:col>
      <xdr:colOff>1117600</xdr:colOff>
      <xdr:row>38</xdr:row>
      <xdr:rowOff>100406</xdr:rowOff>
    </xdr:to>
    <xdr:cxnSp macro="">
      <xdr:nvCxnSpPr>
        <xdr:cNvPr id="114" name="直線コネクタ 113"/>
        <xdr:cNvCxnSpPr/>
      </xdr:nvCxnSpPr>
      <xdr:spPr bwMode="auto">
        <a:xfrm flipV="1">
          <a:off x="5003800" y="7508913"/>
          <a:ext cx="6477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23254</xdr:rowOff>
    </xdr:from>
    <xdr:to>
      <xdr:col>4</xdr:col>
      <xdr:colOff>469900</xdr:colOff>
      <xdr:row>38</xdr:row>
      <xdr:rowOff>100406</xdr:rowOff>
    </xdr:to>
    <xdr:cxnSp macro="">
      <xdr:nvCxnSpPr>
        <xdr:cNvPr id="117" name="直線コネクタ 116"/>
        <xdr:cNvCxnSpPr/>
      </xdr:nvCxnSpPr>
      <xdr:spPr bwMode="auto">
        <a:xfrm>
          <a:off x="4305300" y="7490854"/>
          <a:ext cx="698500" cy="7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245758</xdr:rowOff>
    </xdr:from>
    <xdr:to>
      <xdr:col>3</xdr:col>
      <xdr:colOff>904875</xdr:colOff>
      <xdr:row>38</xdr:row>
      <xdr:rowOff>23254</xdr:rowOff>
    </xdr:to>
    <xdr:cxnSp macro="">
      <xdr:nvCxnSpPr>
        <xdr:cNvPr id="120" name="直線コネクタ 119"/>
        <xdr:cNvCxnSpPr/>
      </xdr:nvCxnSpPr>
      <xdr:spPr bwMode="auto">
        <a:xfrm>
          <a:off x="3606800" y="7370458"/>
          <a:ext cx="698500" cy="12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209067</xdr:rowOff>
    </xdr:from>
    <xdr:to>
      <xdr:col>3</xdr:col>
      <xdr:colOff>206375</xdr:colOff>
      <xdr:row>37</xdr:row>
      <xdr:rowOff>245758</xdr:rowOff>
    </xdr:to>
    <xdr:cxnSp macro="">
      <xdr:nvCxnSpPr>
        <xdr:cNvPr id="123" name="直線コネクタ 122"/>
        <xdr:cNvCxnSpPr/>
      </xdr:nvCxnSpPr>
      <xdr:spPr bwMode="auto">
        <a:xfrm>
          <a:off x="2908300" y="7333767"/>
          <a:ext cx="6985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333413</xdr:rowOff>
    </xdr:from>
    <xdr:to>
      <xdr:col>5</xdr:col>
      <xdr:colOff>34925</xdr:colOff>
      <xdr:row>38</xdr:row>
      <xdr:rowOff>92113</xdr:rowOff>
    </xdr:to>
    <xdr:sp macro="" textlink="">
      <xdr:nvSpPr>
        <xdr:cNvPr id="133" name="円/楕円 132"/>
        <xdr:cNvSpPr/>
      </xdr:nvSpPr>
      <xdr:spPr bwMode="auto">
        <a:xfrm>
          <a:off x="5600700" y="745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305490</xdr:rowOff>
    </xdr:from>
    <xdr:ext cx="762000" cy="259045"/>
    <xdr:sp macro="" textlink="">
      <xdr:nvSpPr>
        <xdr:cNvPr id="134" name="人口1人当たり決算額の推移該当値テキスト445"/>
        <xdr:cNvSpPr txBox="1"/>
      </xdr:nvSpPr>
      <xdr:spPr>
        <a:xfrm>
          <a:off x="5740400" y="743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49606</xdr:rowOff>
    </xdr:from>
    <xdr:to>
      <xdr:col>4</xdr:col>
      <xdr:colOff>520700</xdr:colOff>
      <xdr:row>38</xdr:row>
      <xdr:rowOff>151206</xdr:rowOff>
    </xdr:to>
    <xdr:sp macro="" textlink="">
      <xdr:nvSpPr>
        <xdr:cNvPr id="135" name="円/楕円 134"/>
        <xdr:cNvSpPr/>
      </xdr:nvSpPr>
      <xdr:spPr bwMode="auto">
        <a:xfrm>
          <a:off x="4953000" y="751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135983</xdr:rowOff>
    </xdr:from>
    <xdr:ext cx="736600" cy="259045"/>
    <xdr:sp macro="" textlink="">
      <xdr:nvSpPr>
        <xdr:cNvPr id="136" name="テキスト ボックス 135"/>
        <xdr:cNvSpPr txBox="1"/>
      </xdr:nvSpPr>
      <xdr:spPr>
        <a:xfrm>
          <a:off x="4622800" y="760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315354</xdr:rowOff>
    </xdr:from>
    <xdr:to>
      <xdr:col>3</xdr:col>
      <xdr:colOff>955675</xdr:colOff>
      <xdr:row>38</xdr:row>
      <xdr:rowOff>74054</xdr:rowOff>
    </xdr:to>
    <xdr:sp macro="" textlink="">
      <xdr:nvSpPr>
        <xdr:cNvPr id="137" name="円/楕円 136"/>
        <xdr:cNvSpPr/>
      </xdr:nvSpPr>
      <xdr:spPr bwMode="auto">
        <a:xfrm>
          <a:off x="4254500" y="744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58831</xdr:rowOff>
    </xdr:from>
    <xdr:ext cx="762000" cy="259045"/>
    <xdr:sp macro="" textlink="">
      <xdr:nvSpPr>
        <xdr:cNvPr id="138" name="テキスト ボックス 137"/>
        <xdr:cNvSpPr txBox="1"/>
      </xdr:nvSpPr>
      <xdr:spPr>
        <a:xfrm>
          <a:off x="3924300" y="752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194958</xdr:rowOff>
    </xdr:from>
    <xdr:to>
      <xdr:col>3</xdr:col>
      <xdr:colOff>257175</xdr:colOff>
      <xdr:row>37</xdr:row>
      <xdr:rowOff>296558</xdr:rowOff>
    </xdr:to>
    <xdr:sp macro="" textlink="">
      <xdr:nvSpPr>
        <xdr:cNvPr id="139" name="円/楕円 138"/>
        <xdr:cNvSpPr/>
      </xdr:nvSpPr>
      <xdr:spPr bwMode="auto">
        <a:xfrm>
          <a:off x="3556000" y="731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281335</xdr:rowOff>
    </xdr:from>
    <xdr:ext cx="762000" cy="259045"/>
    <xdr:sp macro="" textlink="">
      <xdr:nvSpPr>
        <xdr:cNvPr id="140" name="テキスト ボックス 139"/>
        <xdr:cNvSpPr txBox="1"/>
      </xdr:nvSpPr>
      <xdr:spPr>
        <a:xfrm>
          <a:off x="3225800" y="74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158267</xdr:rowOff>
    </xdr:from>
    <xdr:to>
      <xdr:col>2</xdr:col>
      <xdr:colOff>692150</xdr:colOff>
      <xdr:row>37</xdr:row>
      <xdr:rowOff>259867</xdr:rowOff>
    </xdr:to>
    <xdr:sp macro="" textlink="">
      <xdr:nvSpPr>
        <xdr:cNvPr id="141" name="円/楕円 140"/>
        <xdr:cNvSpPr/>
      </xdr:nvSpPr>
      <xdr:spPr bwMode="auto">
        <a:xfrm>
          <a:off x="2857500" y="728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244644</xdr:rowOff>
    </xdr:from>
    <xdr:ext cx="762000" cy="259045"/>
    <xdr:sp macro="" textlink="">
      <xdr:nvSpPr>
        <xdr:cNvPr id="142" name="テキスト ボックス 141"/>
        <xdr:cNvSpPr txBox="1"/>
      </xdr:nvSpPr>
      <xdr:spPr>
        <a:xfrm>
          <a:off x="2527300" y="736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20697</xdr:rowOff>
    </xdr:from>
    <xdr:to>
      <xdr:col>6</xdr:col>
      <xdr:colOff>511175</xdr:colOff>
      <xdr:row>35</xdr:row>
      <xdr:rowOff>40422</xdr:rowOff>
    </xdr:to>
    <xdr:cxnSp macro="">
      <xdr:nvCxnSpPr>
        <xdr:cNvPr id="63" name="直線コネクタ 62"/>
        <xdr:cNvCxnSpPr/>
      </xdr:nvCxnSpPr>
      <xdr:spPr>
        <a:xfrm flipV="1">
          <a:off x="3797300" y="6021447"/>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8190</xdr:rowOff>
    </xdr:from>
    <xdr:to>
      <xdr:col>5</xdr:col>
      <xdr:colOff>358775</xdr:colOff>
      <xdr:row>35</xdr:row>
      <xdr:rowOff>40422</xdr:rowOff>
    </xdr:to>
    <xdr:cxnSp macro="">
      <xdr:nvCxnSpPr>
        <xdr:cNvPr id="66" name="直線コネクタ 65"/>
        <xdr:cNvCxnSpPr/>
      </xdr:nvCxnSpPr>
      <xdr:spPr>
        <a:xfrm>
          <a:off x="2908300" y="600894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147505</xdr:rowOff>
    </xdr:from>
    <xdr:to>
      <xdr:col>4</xdr:col>
      <xdr:colOff>155575</xdr:colOff>
      <xdr:row>35</xdr:row>
      <xdr:rowOff>8190</xdr:rowOff>
    </xdr:to>
    <xdr:cxnSp macro="">
      <xdr:nvCxnSpPr>
        <xdr:cNvPr id="69" name="直線コネクタ 68"/>
        <xdr:cNvCxnSpPr/>
      </xdr:nvCxnSpPr>
      <xdr:spPr>
        <a:xfrm>
          <a:off x="2019300" y="5976805"/>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91857</xdr:rowOff>
    </xdr:from>
    <xdr:to>
      <xdr:col>2</xdr:col>
      <xdr:colOff>638175</xdr:colOff>
      <xdr:row>34</xdr:row>
      <xdr:rowOff>147505</xdr:rowOff>
    </xdr:to>
    <xdr:cxnSp macro="">
      <xdr:nvCxnSpPr>
        <xdr:cNvPr id="72" name="直線コネクタ 71"/>
        <xdr:cNvCxnSpPr/>
      </xdr:nvCxnSpPr>
      <xdr:spPr>
        <a:xfrm>
          <a:off x="1130300" y="592115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141347</xdr:rowOff>
    </xdr:from>
    <xdr:to>
      <xdr:col>6</xdr:col>
      <xdr:colOff>561975</xdr:colOff>
      <xdr:row>35</xdr:row>
      <xdr:rowOff>71497</xdr:rowOff>
    </xdr:to>
    <xdr:sp macro="" textlink="">
      <xdr:nvSpPr>
        <xdr:cNvPr id="82" name="円/楕円 81"/>
        <xdr:cNvSpPr/>
      </xdr:nvSpPr>
      <xdr:spPr>
        <a:xfrm>
          <a:off x="4584700" y="59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119774</xdr:rowOff>
    </xdr:from>
    <xdr:ext cx="534377" cy="259045"/>
    <xdr:sp macro="" textlink="">
      <xdr:nvSpPr>
        <xdr:cNvPr id="83" name="人件費該当値テキスト"/>
        <xdr:cNvSpPr txBox="1"/>
      </xdr:nvSpPr>
      <xdr:spPr>
        <a:xfrm>
          <a:off x="4686300" y="59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53,394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161072</xdr:rowOff>
    </xdr:from>
    <xdr:to>
      <xdr:col>5</xdr:col>
      <xdr:colOff>409575</xdr:colOff>
      <xdr:row>35</xdr:row>
      <xdr:rowOff>91222</xdr:rowOff>
    </xdr:to>
    <xdr:sp macro="" textlink="">
      <xdr:nvSpPr>
        <xdr:cNvPr id="84" name="円/楕円 83"/>
        <xdr:cNvSpPr/>
      </xdr:nvSpPr>
      <xdr:spPr>
        <a:xfrm>
          <a:off x="37465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82349</xdr:rowOff>
    </xdr:from>
    <xdr:ext cx="534377" cy="259045"/>
    <xdr:sp macro="" textlink="">
      <xdr:nvSpPr>
        <xdr:cNvPr id="85" name="テキスト ボックス 84"/>
        <xdr:cNvSpPr txBox="1"/>
      </xdr:nvSpPr>
      <xdr:spPr>
        <a:xfrm>
          <a:off x="3530111" y="60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128840</xdr:rowOff>
    </xdr:from>
    <xdr:to>
      <xdr:col>4</xdr:col>
      <xdr:colOff>206375</xdr:colOff>
      <xdr:row>35</xdr:row>
      <xdr:rowOff>58990</xdr:rowOff>
    </xdr:to>
    <xdr:sp macro="" textlink="">
      <xdr:nvSpPr>
        <xdr:cNvPr id="86" name="円/楕円 85"/>
        <xdr:cNvSpPr/>
      </xdr:nvSpPr>
      <xdr:spPr>
        <a:xfrm>
          <a:off x="2857500" y="59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50117</xdr:rowOff>
    </xdr:from>
    <xdr:ext cx="534377" cy="259045"/>
    <xdr:sp macro="" textlink="">
      <xdr:nvSpPr>
        <xdr:cNvPr id="87" name="テキスト ボックス 86"/>
        <xdr:cNvSpPr txBox="1"/>
      </xdr:nvSpPr>
      <xdr:spPr>
        <a:xfrm>
          <a:off x="2641111" y="60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96705</xdr:rowOff>
    </xdr:from>
    <xdr:to>
      <xdr:col>3</xdr:col>
      <xdr:colOff>3175</xdr:colOff>
      <xdr:row>35</xdr:row>
      <xdr:rowOff>26855</xdr:rowOff>
    </xdr:to>
    <xdr:sp macro="" textlink="">
      <xdr:nvSpPr>
        <xdr:cNvPr id="88" name="円/楕円 87"/>
        <xdr:cNvSpPr/>
      </xdr:nvSpPr>
      <xdr:spPr>
        <a:xfrm>
          <a:off x="1968500" y="59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17982</xdr:rowOff>
    </xdr:from>
    <xdr:ext cx="534377" cy="259045"/>
    <xdr:sp macro="" textlink="">
      <xdr:nvSpPr>
        <xdr:cNvPr id="89" name="テキスト ボックス 88"/>
        <xdr:cNvSpPr txBox="1"/>
      </xdr:nvSpPr>
      <xdr:spPr>
        <a:xfrm>
          <a:off x="1752111" y="60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41057</xdr:rowOff>
    </xdr:from>
    <xdr:to>
      <xdr:col>1</xdr:col>
      <xdr:colOff>485775</xdr:colOff>
      <xdr:row>34</xdr:row>
      <xdr:rowOff>142657</xdr:rowOff>
    </xdr:to>
    <xdr:sp macro="" textlink="">
      <xdr:nvSpPr>
        <xdr:cNvPr id="90" name="円/楕円 89"/>
        <xdr:cNvSpPr/>
      </xdr:nvSpPr>
      <xdr:spPr>
        <a:xfrm>
          <a:off x="1079500" y="58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133784</xdr:rowOff>
    </xdr:from>
    <xdr:ext cx="534377" cy="259045"/>
    <xdr:sp macro="" textlink="">
      <xdr:nvSpPr>
        <xdr:cNvPr id="91" name="テキスト ボックス 90"/>
        <xdr:cNvSpPr txBox="1"/>
      </xdr:nvSpPr>
      <xdr:spPr>
        <a:xfrm>
          <a:off x="863111" y="59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118173</xdr:rowOff>
    </xdr:from>
    <xdr:to>
      <xdr:col>6</xdr:col>
      <xdr:colOff>511175</xdr:colOff>
      <xdr:row>57</xdr:row>
      <xdr:rowOff>126632</xdr:rowOff>
    </xdr:to>
    <xdr:cxnSp macro="">
      <xdr:nvCxnSpPr>
        <xdr:cNvPr id="121" name="直線コネクタ 120"/>
        <xdr:cNvCxnSpPr/>
      </xdr:nvCxnSpPr>
      <xdr:spPr>
        <a:xfrm>
          <a:off x="3797300" y="9890823"/>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118173</xdr:rowOff>
    </xdr:from>
    <xdr:to>
      <xdr:col>5</xdr:col>
      <xdr:colOff>358775</xdr:colOff>
      <xdr:row>57</xdr:row>
      <xdr:rowOff>163588</xdr:rowOff>
    </xdr:to>
    <xdr:cxnSp macro="">
      <xdr:nvCxnSpPr>
        <xdr:cNvPr id="124" name="直線コネクタ 123"/>
        <xdr:cNvCxnSpPr/>
      </xdr:nvCxnSpPr>
      <xdr:spPr>
        <a:xfrm flipV="1">
          <a:off x="2908300" y="9890823"/>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163588</xdr:rowOff>
    </xdr:from>
    <xdr:to>
      <xdr:col>4</xdr:col>
      <xdr:colOff>155575</xdr:colOff>
      <xdr:row>58</xdr:row>
      <xdr:rowOff>44145</xdr:rowOff>
    </xdr:to>
    <xdr:cxnSp macro="">
      <xdr:nvCxnSpPr>
        <xdr:cNvPr id="127" name="直線コネクタ 126"/>
        <xdr:cNvCxnSpPr/>
      </xdr:nvCxnSpPr>
      <xdr:spPr>
        <a:xfrm flipV="1">
          <a:off x="2019300" y="9936238"/>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44145</xdr:rowOff>
    </xdr:from>
    <xdr:to>
      <xdr:col>2</xdr:col>
      <xdr:colOff>638175</xdr:colOff>
      <xdr:row>58</xdr:row>
      <xdr:rowOff>69253</xdr:rowOff>
    </xdr:to>
    <xdr:cxnSp macro="">
      <xdr:nvCxnSpPr>
        <xdr:cNvPr id="130" name="直線コネクタ 129"/>
        <xdr:cNvCxnSpPr/>
      </xdr:nvCxnSpPr>
      <xdr:spPr>
        <a:xfrm flipV="1">
          <a:off x="1130300" y="9988245"/>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75832</xdr:rowOff>
    </xdr:from>
    <xdr:to>
      <xdr:col>6</xdr:col>
      <xdr:colOff>561975</xdr:colOff>
      <xdr:row>58</xdr:row>
      <xdr:rowOff>5982</xdr:rowOff>
    </xdr:to>
    <xdr:sp macro="" textlink="">
      <xdr:nvSpPr>
        <xdr:cNvPr id="140" name="円/楕円 139"/>
        <xdr:cNvSpPr/>
      </xdr:nvSpPr>
      <xdr:spPr>
        <a:xfrm>
          <a:off x="4584700" y="98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162209</xdr:rowOff>
    </xdr:from>
    <xdr:ext cx="534377" cy="259045"/>
    <xdr:sp macro="" textlink="">
      <xdr:nvSpPr>
        <xdr:cNvPr id="141" name="物件費該当値テキスト"/>
        <xdr:cNvSpPr txBox="1"/>
      </xdr:nvSpPr>
      <xdr:spPr>
        <a:xfrm>
          <a:off x="4686300" y="976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67373</xdr:rowOff>
    </xdr:from>
    <xdr:to>
      <xdr:col>5</xdr:col>
      <xdr:colOff>409575</xdr:colOff>
      <xdr:row>57</xdr:row>
      <xdr:rowOff>168973</xdr:rowOff>
    </xdr:to>
    <xdr:sp macro="" textlink="">
      <xdr:nvSpPr>
        <xdr:cNvPr id="142" name="円/楕円 141"/>
        <xdr:cNvSpPr/>
      </xdr:nvSpPr>
      <xdr:spPr>
        <a:xfrm>
          <a:off x="37465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160100</xdr:rowOff>
    </xdr:from>
    <xdr:ext cx="534377" cy="259045"/>
    <xdr:sp macro="" textlink="">
      <xdr:nvSpPr>
        <xdr:cNvPr id="143" name="テキスト ボックス 142"/>
        <xdr:cNvSpPr txBox="1"/>
      </xdr:nvSpPr>
      <xdr:spPr>
        <a:xfrm>
          <a:off x="3530111" y="99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112788</xdr:rowOff>
    </xdr:from>
    <xdr:to>
      <xdr:col>4</xdr:col>
      <xdr:colOff>206375</xdr:colOff>
      <xdr:row>58</xdr:row>
      <xdr:rowOff>42938</xdr:rowOff>
    </xdr:to>
    <xdr:sp macro="" textlink="">
      <xdr:nvSpPr>
        <xdr:cNvPr id="144" name="円/楕円 143"/>
        <xdr:cNvSpPr/>
      </xdr:nvSpPr>
      <xdr:spPr>
        <a:xfrm>
          <a:off x="2857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34065</xdr:rowOff>
    </xdr:from>
    <xdr:ext cx="534377" cy="259045"/>
    <xdr:sp macro="" textlink="">
      <xdr:nvSpPr>
        <xdr:cNvPr id="145" name="テキスト ボックス 144"/>
        <xdr:cNvSpPr txBox="1"/>
      </xdr:nvSpPr>
      <xdr:spPr>
        <a:xfrm>
          <a:off x="2641111" y="99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164795</xdr:rowOff>
    </xdr:from>
    <xdr:to>
      <xdr:col>3</xdr:col>
      <xdr:colOff>3175</xdr:colOff>
      <xdr:row>58</xdr:row>
      <xdr:rowOff>94945</xdr:rowOff>
    </xdr:to>
    <xdr:sp macro="" textlink="">
      <xdr:nvSpPr>
        <xdr:cNvPr id="146" name="円/楕円 145"/>
        <xdr:cNvSpPr/>
      </xdr:nvSpPr>
      <xdr:spPr>
        <a:xfrm>
          <a:off x="1968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86072</xdr:rowOff>
    </xdr:from>
    <xdr:ext cx="534377" cy="259045"/>
    <xdr:sp macro="" textlink="">
      <xdr:nvSpPr>
        <xdr:cNvPr id="147" name="テキスト ボックス 146"/>
        <xdr:cNvSpPr txBox="1"/>
      </xdr:nvSpPr>
      <xdr:spPr>
        <a:xfrm>
          <a:off x="1752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18453</xdr:rowOff>
    </xdr:from>
    <xdr:to>
      <xdr:col>1</xdr:col>
      <xdr:colOff>485775</xdr:colOff>
      <xdr:row>58</xdr:row>
      <xdr:rowOff>120053</xdr:rowOff>
    </xdr:to>
    <xdr:sp macro="" textlink="">
      <xdr:nvSpPr>
        <xdr:cNvPr id="148" name="円/楕円 147"/>
        <xdr:cNvSpPr/>
      </xdr:nvSpPr>
      <xdr:spPr>
        <a:xfrm>
          <a:off x="10795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111180</xdr:rowOff>
    </xdr:from>
    <xdr:ext cx="534377" cy="259045"/>
    <xdr:sp macro="" textlink="">
      <xdr:nvSpPr>
        <xdr:cNvPr id="149" name="テキスト ボックス 148"/>
        <xdr:cNvSpPr txBox="1"/>
      </xdr:nvSpPr>
      <xdr:spPr>
        <a:xfrm>
          <a:off x="863111" y="100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79938</xdr:rowOff>
    </xdr:from>
    <xdr:to>
      <xdr:col>6</xdr:col>
      <xdr:colOff>511175</xdr:colOff>
      <xdr:row>77</xdr:row>
      <xdr:rowOff>134638</xdr:rowOff>
    </xdr:to>
    <xdr:cxnSp macro="">
      <xdr:nvCxnSpPr>
        <xdr:cNvPr id="180" name="直線コネクタ 179"/>
        <xdr:cNvCxnSpPr/>
      </xdr:nvCxnSpPr>
      <xdr:spPr>
        <a:xfrm>
          <a:off x="3797300" y="13281588"/>
          <a:ext cx="8382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165009</xdr:rowOff>
    </xdr:from>
    <xdr:to>
      <xdr:col>5</xdr:col>
      <xdr:colOff>358775</xdr:colOff>
      <xdr:row>77</xdr:row>
      <xdr:rowOff>79938</xdr:rowOff>
    </xdr:to>
    <xdr:cxnSp macro="">
      <xdr:nvCxnSpPr>
        <xdr:cNvPr id="183" name="直線コネクタ 182"/>
        <xdr:cNvCxnSpPr/>
      </xdr:nvCxnSpPr>
      <xdr:spPr>
        <a:xfrm>
          <a:off x="2908300" y="13195209"/>
          <a:ext cx="889000" cy="8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165009</xdr:rowOff>
    </xdr:from>
    <xdr:to>
      <xdr:col>4</xdr:col>
      <xdr:colOff>155575</xdr:colOff>
      <xdr:row>77</xdr:row>
      <xdr:rowOff>117656</xdr:rowOff>
    </xdr:to>
    <xdr:cxnSp macro="">
      <xdr:nvCxnSpPr>
        <xdr:cNvPr id="186" name="直線コネクタ 185"/>
        <xdr:cNvCxnSpPr/>
      </xdr:nvCxnSpPr>
      <xdr:spPr>
        <a:xfrm flipV="1">
          <a:off x="2019300" y="131952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117656</xdr:rowOff>
    </xdr:from>
    <xdr:to>
      <xdr:col>2</xdr:col>
      <xdr:colOff>638175</xdr:colOff>
      <xdr:row>77</xdr:row>
      <xdr:rowOff>166805</xdr:rowOff>
    </xdr:to>
    <xdr:cxnSp macro="">
      <xdr:nvCxnSpPr>
        <xdr:cNvPr id="189" name="直線コネクタ 188"/>
        <xdr:cNvCxnSpPr/>
      </xdr:nvCxnSpPr>
      <xdr:spPr>
        <a:xfrm flipV="1">
          <a:off x="1130300" y="1331930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83838</xdr:rowOff>
    </xdr:from>
    <xdr:to>
      <xdr:col>6</xdr:col>
      <xdr:colOff>561975</xdr:colOff>
      <xdr:row>78</xdr:row>
      <xdr:rowOff>13988</xdr:rowOff>
    </xdr:to>
    <xdr:sp macro="" textlink="">
      <xdr:nvSpPr>
        <xdr:cNvPr id="199" name="円/楕円 198"/>
        <xdr:cNvSpPr/>
      </xdr:nvSpPr>
      <xdr:spPr>
        <a:xfrm>
          <a:off x="4584700" y="132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62265</xdr:rowOff>
    </xdr:from>
    <xdr:ext cx="469744" cy="259045"/>
    <xdr:sp macro="" textlink="">
      <xdr:nvSpPr>
        <xdr:cNvPr id="200" name="維持補修費該当値テキスト"/>
        <xdr:cNvSpPr txBox="1"/>
      </xdr:nvSpPr>
      <xdr:spPr>
        <a:xfrm>
          <a:off x="4686300" y="132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29138</xdr:rowOff>
    </xdr:from>
    <xdr:to>
      <xdr:col>5</xdr:col>
      <xdr:colOff>409575</xdr:colOff>
      <xdr:row>77</xdr:row>
      <xdr:rowOff>130738</xdr:rowOff>
    </xdr:to>
    <xdr:sp macro="" textlink="">
      <xdr:nvSpPr>
        <xdr:cNvPr id="201" name="円/楕円 200"/>
        <xdr:cNvSpPr/>
      </xdr:nvSpPr>
      <xdr:spPr>
        <a:xfrm>
          <a:off x="3746500" y="132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121865</xdr:rowOff>
    </xdr:from>
    <xdr:ext cx="469744" cy="259045"/>
    <xdr:sp macro="" textlink="">
      <xdr:nvSpPr>
        <xdr:cNvPr id="202" name="テキスト ボックス 201"/>
        <xdr:cNvSpPr txBox="1"/>
      </xdr:nvSpPr>
      <xdr:spPr>
        <a:xfrm>
          <a:off x="3562427" y="1332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114209</xdr:rowOff>
    </xdr:from>
    <xdr:to>
      <xdr:col>4</xdr:col>
      <xdr:colOff>206375</xdr:colOff>
      <xdr:row>77</xdr:row>
      <xdr:rowOff>44359</xdr:rowOff>
    </xdr:to>
    <xdr:sp macro="" textlink="">
      <xdr:nvSpPr>
        <xdr:cNvPr id="203" name="円/楕円 202"/>
        <xdr:cNvSpPr/>
      </xdr:nvSpPr>
      <xdr:spPr>
        <a:xfrm>
          <a:off x="2857500" y="131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35486</xdr:rowOff>
    </xdr:from>
    <xdr:ext cx="469744" cy="259045"/>
    <xdr:sp macro="" textlink="">
      <xdr:nvSpPr>
        <xdr:cNvPr id="204" name="テキスト ボックス 203"/>
        <xdr:cNvSpPr txBox="1"/>
      </xdr:nvSpPr>
      <xdr:spPr>
        <a:xfrm>
          <a:off x="2673427" y="132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66856</xdr:rowOff>
    </xdr:from>
    <xdr:to>
      <xdr:col>3</xdr:col>
      <xdr:colOff>3175</xdr:colOff>
      <xdr:row>77</xdr:row>
      <xdr:rowOff>168456</xdr:rowOff>
    </xdr:to>
    <xdr:sp macro="" textlink="">
      <xdr:nvSpPr>
        <xdr:cNvPr id="205" name="円/楕円 204"/>
        <xdr:cNvSpPr/>
      </xdr:nvSpPr>
      <xdr:spPr>
        <a:xfrm>
          <a:off x="1968500" y="1326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159583</xdr:rowOff>
    </xdr:from>
    <xdr:ext cx="469744" cy="259045"/>
    <xdr:sp macro="" textlink="">
      <xdr:nvSpPr>
        <xdr:cNvPr id="206" name="テキスト ボックス 205"/>
        <xdr:cNvSpPr txBox="1"/>
      </xdr:nvSpPr>
      <xdr:spPr>
        <a:xfrm>
          <a:off x="1784427" y="1336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116005</xdr:rowOff>
    </xdr:from>
    <xdr:to>
      <xdr:col>1</xdr:col>
      <xdr:colOff>485775</xdr:colOff>
      <xdr:row>78</xdr:row>
      <xdr:rowOff>46155</xdr:rowOff>
    </xdr:to>
    <xdr:sp macro="" textlink="">
      <xdr:nvSpPr>
        <xdr:cNvPr id="207" name="円/楕円 206"/>
        <xdr:cNvSpPr/>
      </xdr:nvSpPr>
      <xdr:spPr>
        <a:xfrm>
          <a:off x="1079500" y="13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37282</xdr:rowOff>
    </xdr:from>
    <xdr:ext cx="469744" cy="259045"/>
    <xdr:sp macro="" textlink="">
      <xdr:nvSpPr>
        <xdr:cNvPr id="208" name="テキスト ボックス 207"/>
        <xdr:cNvSpPr txBox="1"/>
      </xdr:nvSpPr>
      <xdr:spPr>
        <a:xfrm>
          <a:off x="895427" y="134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155992</xdr:rowOff>
    </xdr:from>
    <xdr:to>
      <xdr:col>6</xdr:col>
      <xdr:colOff>511175</xdr:colOff>
      <xdr:row>98</xdr:row>
      <xdr:rowOff>37836</xdr:rowOff>
    </xdr:to>
    <xdr:cxnSp macro="">
      <xdr:nvCxnSpPr>
        <xdr:cNvPr id="236" name="直線コネクタ 235"/>
        <xdr:cNvCxnSpPr/>
      </xdr:nvCxnSpPr>
      <xdr:spPr>
        <a:xfrm flipV="1">
          <a:off x="3797300" y="16786642"/>
          <a:ext cx="838200" cy="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37836</xdr:rowOff>
    </xdr:from>
    <xdr:to>
      <xdr:col>5</xdr:col>
      <xdr:colOff>358775</xdr:colOff>
      <xdr:row>98</xdr:row>
      <xdr:rowOff>113412</xdr:rowOff>
    </xdr:to>
    <xdr:cxnSp macro="">
      <xdr:nvCxnSpPr>
        <xdr:cNvPr id="239" name="直線コネクタ 238"/>
        <xdr:cNvCxnSpPr/>
      </xdr:nvCxnSpPr>
      <xdr:spPr>
        <a:xfrm flipV="1">
          <a:off x="2908300" y="16839936"/>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113412</xdr:rowOff>
    </xdr:from>
    <xdr:to>
      <xdr:col>4</xdr:col>
      <xdr:colOff>155575</xdr:colOff>
      <xdr:row>98</xdr:row>
      <xdr:rowOff>145644</xdr:rowOff>
    </xdr:to>
    <xdr:cxnSp macro="">
      <xdr:nvCxnSpPr>
        <xdr:cNvPr id="242" name="直線コネクタ 241"/>
        <xdr:cNvCxnSpPr/>
      </xdr:nvCxnSpPr>
      <xdr:spPr>
        <a:xfrm flipV="1">
          <a:off x="2019300" y="16915512"/>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145644</xdr:rowOff>
    </xdr:from>
    <xdr:to>
      <xdr:col>2</xdr:col>
      <xdr:colOff>638175</xdr:colOff>
      <xdr:row>99</xdr:row>
      <xdr:rowOff>5527</xdr:rowOff>
    </xdr:to>
    <xdr:cxnSp macro="">
      <xdr:nvCxnSpPr>
        <xdr:cNvPr id="245" name="直線コネクタ 244"/>
        <xdr:cNvCxnSpPr/>
      </xdr:nvCxnSpPr>
      <xdr:spPr>
        <a:xfrm flipV="1">
          <a:off x="1130300" y="16947744"/>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105192</xdr:rowOff>
    </xdr:from>
    <xdr:to>
      <xdr:col>6</xdr:col>
      <xdr:colOff>561975</xdr:colOff>
      <xdr:row>98</xdr:row>
      <xdr:rowOff>35342</xdr:rowOff>
    </xdr:to>
    <xdr:sp macro="" textlink="">
      <xdr:nvSpPr>
        <xdr:cNvPr id="255" name="円/楕円 254"/>
        <xdr:cNvSpPr/>
      </xdr:nvSpPr>
      <xdr:spPr>
        <a:xfrm>
          <a:off x="4584700" y="167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83619</xdr:rowOff>
    </xdr:from>
    <xdr:ext cx="534377" cy="259045"/>
    <xdr:sp macro="" textlink="">
      <xdr:nvSpPr>
        <xdr:cNvPr id="256" name="扶助費該当値テキスト"/>
        <xdr:cNvSpPr txBox="1"/>
      </xdr:nvSpPr>
      <xdr:spPr>
        <a:xfrm>
          <a:off x="4686300" y="167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158486</xdr:rowOff>
    </xdr:from>
    <xdr:to>
      <xdr:col>5</xdr:col>
      <xdr:colOff>409575</xdr:colOff>
      <xdr:row>98</xdr:row>
      <xdr:rowOff>88636</xdr:rowOff>
    </xdr:to>
    <xdr:sp macro="" textlink="">
      <xdr:nvSpPr>
        <xdr:cNvPr id="257" name="円/楕円 256"/>
        <xdr:cNvSpPr/>
      </xdr:nvSpPr>
      <xdr:spPr>
        <a:xfrm>
          <a:off x="3746500" y="167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79763</xdr:rowOff>
    </xdr:from>
    <xdr:ext cx="534377" cy="259045"/>
    <xdr:sp macro="" textlink="">
      <xdr:nvSpPr>
        <xdr:cNvPr id="258" name="テキスト ボックス 257"/>
        <xdr:cNvSpPr txBox="1"/>
      </xdr:nvSpPr>
      <xdr:spPr>
        <a:xfrm>
          <a:off x="3530111" y="168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62612</xdr:rowOff>
    </xdr:from>
    <xdr:to>
      <xdr:col>4</xdr:col>
      <xdr:colOff>206375</xdr:colOff>
      <xdr:row>98</xdr:row>
      <xdr:rowOff>164212</xdr:rowOff>
    </xdr:to>
    <xdr:sp macro="" textlink="">
      <xdr:nvSpPr>
        <xdr:cNvPr id="259" name="円/楕円 258"/>
        <xdr:cNvSpPr/>
      </xdr:nvSpPr>
      <xdr:spPr>
        <a:xfrm>
          <a:off x="2857500" y="168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155339</xdr:rowOff>
    </xdr:from>
    <xdr:ext cx="534377" cy="259045"/>
    <xdr:sp macro="" textlink="">
      <xdr:nvSpPr>
        <xdr:cNvPr id="260" name="テキスト ボックス 259"/>
        <xdr:cNvSpPr txBox="1"/>
      </xdr:nvSpPr>
      <xdr:spPr>
        <a:xfrm>
          <a:off x="2641111" y="169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94844</xdr:rowOff>
    </xdr:from>
    <xdr:to>
      <xdr:col>3</xdr:col>
      <xdr:colOff>3175</xdr:colOff>
      <xdr:row>99</xdr:row>
      <xdr:rowOff>24994</xdr:rowOff>
    </xdr:to>
    <xdr:sp macro="" textlink="">
      <xdr:nvSpPr>
        <xdr:cNvPr id="261" name="円/楕円 260"/>
        <xdr:cNvSpPr/>
      </xdr:nvSpPr>
      <xdr:spPr>
        <a:xfrm>
          <a:off x="1968500" y="168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16121</xdr:rowOff>
    </xdr:from>
    <xdr:ext cx="534377" cy="259045"/>
    <xdr:sp macro="" textlink="">
      <xdr:nvSpPr>
        <xdr:cNvPr id="262" name="テキスト ボックス 261"/>
        <xdr:cNvSpPr txBox="1"/>
      </xdr:nvSpPr>
      <xdr:spPr>
        <a:xfrm>
          <a:off x="1752111" y="169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126177</xdr:rowOff>
    </xdr:from>
    <xdr:to>
      <xdr:col>1</xdr:col>
      <xdr:colOff>485775</xdr:colOff>
      <xdr:row>99</xdr:row>
      <xdr:rowOff>56327</xdr:rowOff>
    </xdr:to>
    <xdr:sp macro="" textlink="">
      <xdr:nvSpPr>
        <xdr:cNvPr id="263" name="円/楕円 262"/>
        <xdr:cNvSpPr/>
      </xdr:nvSpPr>
      <xdr:spPr>
        <a:xfrm>
          <a:off x="1079500" y="169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47454</xdr:rowOff>
    </xdr:from>
    <xdr:ext cx="534377" cy="259045"/>
    <xdr:sp macro="" textlink="">
      <xdr:nvSpPr>
        <xdr:cNvPr id="264" name="テキスト ボックス 263"/>
        <xdr:cNvSpPr txBox="1"/>
      </xdr:nvSpPr>
      <xdr:spPr>
        <a:xfrm>
          <a:off x="863111" y="170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155375</xdr:rowOff>
    </xdr:from>
    <xdr:to>
      <xdr:col>15</xdr:col>
      <xdr:colOff>180975</xdr:colOff>
      <xdr:row>36</xdr:row>
      <xdr:rowOff>80950</xdr:rowOff>
    </xdr:to>
    <xdr:cxnSp macro="">
      <xdr:nvCxnSpPr>
        <xdr:cNvPr id="296" name="直線コネクタ 295"/>
        <xdr:cNvCxnSpPr/>
      </xdr:nvCxnSpPr>
      <xdr:spPr>
        <a:xfrm flipV="1">
          <a:off x="9639300" y="6156125"/>
          <a:ext cx="8382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80950</xdr:rowOff>
    </xdr:from>
    <xdr:to>
      <xdr:col>14</xdr:col>
      <xdr:colOff>28575</xdr:colOff>
      <xdr:row>37</xdr:row>
      <xdr:rowOff>13709</xdr:rowOff>
    </xdr:to>
    <xdr:cxnSp macro="">
      <xdr:nvCxnSpPr>
        <xdr:cNvPr id="299" name="直線コネクタ 298"/>
        <xdr:cNvCxnSpPr/>
      </xdr:nvCxnSpPr>
      <xdr:spPr>
        <a:xfrm flipV="1">
          <a:off x="8750300" y="6253150"/>
          <a:ext cx="8890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151652</xdr:rowOff>
    </xdr:from>
    <xdr:to>
      <xdr:col>12</xdr:col>
      <xdr:colOff>511175</xdr:colOff>
      <xdr:row>37</xdr:row>
      <xdr:rowOff>13709</xdr:rowOff>
    </xdr:to>
    <xdr:cxnSp macro="">
      <xdr:nvCxnSpPr>
        <xdr:cNvPr id="302" name="直線コネクタ 301"/>
        <xdr:cNvCxnSpPr/>
      </xdr:nvCxnSpPr>
      <xdr:spPr>
        <a:xfrm>
          <a:off x="7861300" y="6323852"/>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112333</xdr:rowOff>
    </xdr:from>
    <xdr:to>
      <xdr:col>11</xdr:col>
      <xdr:colOff>307975</xdr:colOff>
      <xdr:row>36</xdr:row>
      <xdr:rowOff>151652</xdr:rowOff>
    </xdr:to>
    <xdr:cxnSp macro="">
      <xdr:nvCxnSpPr>
        <xdr:cNvPr id="305" name="直線コネクタ 304"/>
        <xdr:cNvCxnSpPr/>
      </xdr:nvCxnSpPr>
      <xdr:spPr>
        <a:xfrm>
          <a:off x="6972300" y="6284533"/>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104575</xdr:rowOff>
    </xdr:from>
    <xdr:to>
      <xdr:col>15</xdr:col>
      <xdr:colOff>231775</xdr:colOff>
      <xdr:row>36</xdr:row>
      <xdr:rowOff>34725</xdr:rowOff>
    </xdr:to>
    <xdr:sp macro="" textlink="">
      <xdr:nvSpPr>
        <xdr:cNvPr id="315" name="円/楕円 314"/>
        <xdr:cNvSpPr/>
      </xdr:nvSpPr>
      <xdr:spPr>
        <a:xfrm>
          <a:off x="10426700" y="61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83002</xdr:rowOff>
    </xdr:from>
    <xdr:ext cx="534377" cy="259045"/>
    <xdr:sp macro="" textlink="">
      <xdr:nvSpPr>
        <xdr:cNvPr id="316" name="補助費等該当値テキスト"/>
        <xdr:cNvSpPr txBox="1"/>
      </xdr:nvSpPr>
      <xdr:spPr>
        <a:xfrm>
          <a:off x="10528300" y="60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30150</xdr:rowOff>
    </xdr:from>
    <xdr:to>
      <xdr:col>14</xdr:col>
      <xdr:colOff>79375</xdr:colOff>
      <xdr:row>36</xdr:row>
      <xdr:rowOff>131750</xdr:rowOff>
    </xdr:to>
    <xdr:sp macro="" textlink="">
      <xdr:nvSpPr>
        <xdr:cNvPr id="317" name="円/楕円 316"/>
        <xdr:cNvSpPr/>
      </xdr:nvSpPr>
      <xdr:spPr>
        <a:xfrm>
          <a:off x="9588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122877</xdr:rowOff>
    </xdr:from>
    <xdr:ext cx="534377" cy="259045"/>
    <xdr:sp macro="" textlink="">
      <xdr:nvSpPr>
        <xdr:cNvPr id="318" name="テキスト ボックス 317"/>
        <xdr:cNvSpPr txBox="1"/>
      </xdr:nvSpPr>
      <xdr:spPr>
        <a:xfrm>
          <a:off x="9372111" y="62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134359</xdr:rowOff>
    </xdr:from>
    <xdr:to>
      <xdr:col>12</xdr:col>
      <xdr:colOff>561975</xdr:colOff>
      <xdr:row>37</xdr:row>
      <xdr:rowOff>64509</xdr:rowOff>
    </xdr:to>
    <xdr:sp macro="" textlink="">
      <xdr:nvSpPr>
        <xdr:cNvPr id="319" name="円/楕円 318"/>
        <xdr:cNvSpPr/>
      </xdr:nvSpPr>
      <xdr:spPr>
        <a:xfrm>
          <a:off x="8699500" y="63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55636</xdr:rowOff>
    </xdr:from>
    <xdr:ext cx="534377" cy="259045"/>
    <xdr:sp macro="" textlink="">
      <xdr:nvSpPr>
        <xdr:cNvPr id="320" name="テキスト ボックス 319"/>
        <xdr:cNvSpPr txBox="1"/>
      </xdr:nvSpPr>
      <xdr:spPr>
        <a:xfrm>
          <a:off x="8483111" y="6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100852</xdr:rowOff>
    </xdr:from>
    <xdr:to>
      <xdr:col>11</xdr:col>
      <xdr:colOff>358775</xdr:colOff>
      <xdr:row>37</xdr:row>
      <xdr:rowOff>31002</xdr:rowOff>
    </xdr:to>
    <xdr:sp macro="" textlink="">
      <xdr:nvSpPr>
        <xdr:cNvPr id="321" name="円/楕円 320"/>
        <xdr:cNvSpPr/>
      </xdr:nvSpPr>
      <xdr:spPr>
        <a:xfrm>
          <a:off x="7810500" y="62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22129</xdr:rowOff>
    </xdr:from>
    <xdr:ext cx="534377" cy="259045"/>
    <xdr:sp macro="" textlink="">
      <xdr:nvSpPr>
        <xdr:cNvPr id="322" name="テキスト ボックス 321"/>
        <xdr:cNvSpPr txBox="1"/>
      </xdr:nvSpPr>
      <xdr:spPr>
        <a:xfrm>
          <a:off x="7594111" y="63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61533</xdr:rowOff>
    </xdr:from>
    <xdr:to>
      <xdr:col>10</xdr:col>
      <xdr:colOff>155575</xdr:colOff>
      <xdr:row>36</xdr:row>
      <xdr:rowOff>163133</xdr:rowOff>
    </xdr:to>
    <xdr:sp macro="" textlink="">
      <xdr:nvSpPr>
        <xdr:cNvPr id="323" name="円/楕円 322"/>
        <xdr:cNvSpPr/>
      </xdr:nvSpPr>
      <xdr:spPr>
        <a:xfrm>
          <a:off x="6921500" y="62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154260</xdr:rowOff>
    </xdr:from>
    <xdr:ext cx="534377" cy="259045"/>
    <xdr:sp macro="" textlink="">
      <xdr:nvSpPr>
        <xdr:cNvPr id="324" name="テキスト ボックス 323"/>
        <xdr:cNvSpPr txBox="1"/>
      </xdr:nvSpPr>
      <xdr:spPr>
        <a:xfrm>
          <a:off x="6705111" y="63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100025</xdr:rowOff>
    </xdr:from>
    <xdr:to>
      <xdr:col>15</xdr:col>
      <xdr:colOff>180975</xdr:colOff>
      <xdr:row>56</xdr:row>
      <xdr:rowOff>43662</xdr:rowOff>
    </xdr:to>
    <xdr:cxnSp macro="">
      <xdr:nvCxnSpPr>
        <xdr:cNvPr id="353" name="直線コネクタ 352"/>
        <xdr:cNvCxnSpPr/>
      </xdr:nvCxnSpPr>
      <xdr:spPr>
        <a:xfrm>
          <a:off x="9639300" y="9529775"/>
          <a:ext cx="838200" cy="1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15494</xdr:rowOff>
    </xdr:from>
    <xdr:to>
      <xdr:col>14</xdr:col>
      <xdr:colOff>28575</xdr:colOff>
      <xdr:row>55</xdr:row>
      <xdr:rowOff>100025</xdr:rowOff>
    </xdr:to>
    <xdr:cxnSp macro="">
      <xdr:nvCxnSpPr>
        <xdr:cNvPr id="356" name="直線コネクタ 355"/>
        <xdr:cNvCxnSpPr/>
      </xdr:nvCxnSpPr>
      <xdr:spPr>
        <a:xfrm>
          <a:off x="8750300" y="9445244"/>
          <a:ext cx="889000" cy="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15494</xdr:rowOff>
    </xdr:from>
    <xdr:to>
      <xdr:col>12</xdr:col>
      <xdr:colOff>511175</xdr:colOff>
      <xdr:row>57</xdr:row>
      <xdr:rowOff>34836</xdr:rowOff>
    </xdr:to>
    <xdr:cxnSp macro="">
      <xdr:nvCxnSpPr>
        <xdr:cNvPr id="359" name="直線コネクタ 358"/>
        <xdr:cNvCxnSpPr/>
      </xdr:nvCxnSpPr>
      <xdr:spPr>
        <a:xfrm flipV="1">
          <a:off x="7861300" y="9445244"/>
          <a:ext cx="889000" cy="3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34836</xdr:rowOff>
    </xdr:from>
    <xdr:to>
      <xdr:col>11</xdr:col>
      <xdr:colOff>307975</xdr:colOff>
      <xdr:row>57</xdr:row>
      <xdr:rowOff>69520</xdr:rowOff>
    </xdr:to>
    <xdr:cxnSp macro="">
      <xdr:nvCxnSpPr>
        <xdr:cNvPr id="362" name="直線コネクタ 361"/>
        <xdr:cNvCxnSpPr/>
      </xdr:nvCxnSpPr>
      <xdr:spPr>
        <a:xfrm flipV="1">
          <a:off x="6972300" y="9807486"/>
          <a:ext cx="889000" cy="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164312</xdr:rowOff>
    </xdr:from>
    <xdr:to>
      <xdr:col>15</xdr:col>
      <xdr:colOff>231775</xdr:colOff>
      <xdr:row>56</xdr:row>
      <xdr:rowOff>94462</xdr:rowOff>
    </xdr:to>
    <xdr:sp macro="" textlink="">
      <xdr:nvSpPr>
        <xdr:cNvPr id="372" name="円/楕円 371"/>
        <xdr:cNvSpPr/>
      </xdr:nvSpPr>
      <xdr:spPr>
        <a:xfrm>
          <a:off x="10426700" y="95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142739</xdr:rowOff>
    </xdr:from>
    <xdr:ext cx="534377" cy="259045"/>
    <xdr:sp macro="" textlink="">
      <xdr:nvSpPr>
        <xdr:cNvPr id="373" name="普通建設事業費該当値テキスト"/>
        <xdr:cNvSpPr txBox="1"/>
      </xdr:nvSpPr>
      <xdr:spPr>
        <a:xfrm>
          <a:off x="10528300" y="95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49225</xdr:rowOff>
    </xdr:from>
    <xdr:to>
      <xdr:col>14</xdr:col>
      <xdr:colOff>79375</xdr:colOff>
      <xdr:row>55</xdr:row>
      <xdr:rowOff>150825</xdr:rowOff>
    </xdr:to>
    <xdr:sp macro="" textlink="">
      <xdr:nvSpPr>
        <xdr:cNvPr id="374" name="円/楕円 373"/>
        <xdr:cNvSpPr/>
      </xdr:nvSpPr>
      <xdr:spPr>
        <a:xfrm>
          <a:off x="9588500" y="94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141952</xdr:rowOff>
    </xdr:from>
    <xdr:ext cx="534377" cy="259045"/>
    <xdr:sp macro="" textlink="">
      <xdr:nvSpPr>
        <xdr:cNvPr id="375" name="テキスト ボックス 374"/>
        <xdr:cNvSpPr txBox="1"/>
      </xdr:nvSpPr>
      <xdr:spPr>
        <a:xfrm>
          <a:off x="9372111" y="95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136144</xdr:rowOff>
    </xdr:from>
    <xdr:to>
      <xdr:col>12</xdr:col>
      <xdr:colOff>561975</xdr:colOff>
      <xdr:row>55</xdr:row>
      <xdr:rowOff>66294</xdr:rowOff>
    </xdr:to>
    <xdr:sp macro="" textlink="">
      <xdr:nvSpPr>
        <xdr:cNvPr id="376" name="円/楕円 375"/>
        <xdr:cNvSpPr/>
      </xdr:nvSpPr>
      <xdr:spPr>
        <a:xfrm>
          <a:off x="8699500" y="93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82821</xdr:rowOff>
    </xdr:from>
    <xdr:ext cx="534377" cy="259045"/>
    <xdr:sp macro="" textlink="">
      <xdr:nvSpPr>
        <xdr:cNvPr id="377" name="テキスト ボックス 376"/>
        <xdr:cNvSpPr txBox="1"/>
      </xdr:nvSpPr>
      <xdr:spPr>
        <a:xfrm>
          <a:off x="8483111" y="91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155486</xdr:rowOff>
    </xdr:from>
    <xdr:to>
      <xdr:col>11</xdr:col>
      <xdr:colOff>358775</xdr:colOff>
      <xdr:row>57</xdr:row>
      <xdr:rowOff>85636</xdr:rowOff>
    </xdr:to>
    <xdr:sp macro="" textlink="">
      <xdr:nvSpPr>
        <xdr:cNvPr id="378" name="円/楕円 377"/>
        <xdr:cNvSpPr/>
      </xdr:nvSpPr>
      <xdr:spPr>
        <a:xfrm>
          <a:off x="7810500" y="97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76763</xdr:rowOff>
    </xdr:from>
    <xdr:ext cx="534377" cy="259045"/>
    <xdr:sp macro="" textlink="">
      <xdr:nvSpPr>
        <xdr:cNvPr id="379" name="テキスト ボックス 378"/>
        <xdr:cNvSpPr txBox="1"/>
      </xdr:nvSpPr>
      <xdr:spPr>
        <a:xfrm>
          <a:off x="7594111" y="98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18720</xdr:rowOff>
    </xdr:from>
    <xdr:to>
      <xdr:col>10</xdr:col>
      <xdr:colOff>155575</xdr:colOff>
      <xdr:row>57</xdr:row>
      <xdr:rowOff>120320</xdr:rowOff>
    </xdr:to>
    <xdr:sp macro="" textlink="">
      <xdr:nvSpPr>
        <xdr:cNvPr id="380" name="円/楕円 379"/>
        <xdr:cNvSpPr/>
      </xdr:nvSpPr>
      <xdr:spPr>
        <a:xfrm>
          <a:off x="6921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111447</xdr:rowOff>
    </xdr:from>
    <xdr:ext cx="534377" cy="259045"/>
    <xdr:sp macro="" textlink="">
      <xdr:nvSpPr>
        <xdr:cNvPr id="381" name="テキスト ボックス 380"/>
        <xdr:cNvSpPr txBox="1"/>
      </xdr:nvSpPr>
      <xdr:spPr>
        <a:xfrm>
          <a:off x="6705111"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90055</xdr:rowOff>
    </xdr:from>
    <xdr:to>
      <xdr:col>15</xdr:col>
      <xdr:colOff>180975</xdr:colOff>
      <xdr:row>78</xdr:row>
      <xdr:rowOff>8065</xdr:rowOff>
    </xdr:to>
    <xdr:cxnSp macro="">
      <xdr:nvCxnSpPr>
        <xdr:cNvPr id="410" name="直線コネクタ 409"/>
        <xdr:cNvCxnSpPr/>
      </xdr:nvCxnSpPr>
      <xdr:spPr>
        <a:xfrm>
          <a:off x="9639300" y="13291705"/>
          <a:ext cx="8382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128715</xdr:rowOff>
    </xdr:from>
    <xdr:to>
      <xdr:col>15</xdr:col>
      <xdr:colOff>231775</xdr:colOff>
      <xdr:row>78</xdr:row>
      <xdr:rowOff>58865</xdr:rowOff>
    </xdr:to>
    <xdr:sp macro="" textlink="">
      <xdr:nvSpPr>
        <xdr:cNvPr id="420" name="円/楕円 419"/>
        <xdr:cNvSpPr/>
      </xdr:nvSpPr>
      <xdr:spPr>
        <a:xfrm>
          <a:off x="10426700" y="133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107142</xdr:rowOff>
    </xdr:from>
    <xdr:ext cx="534377" cy="259045"/>
    <xdr:sp macro="" textlink="">
      <xdr:nvSpPr>
        <xdr:cNvPr id="421" name="普通建設事業費 （ うち新規整備　）該当値テキスト"/>
        <xdr:cNvSpPr txBox="1"/>
      </xdr:nvSpPr>
      <xdr:spPr>
        <a:xfrm>
          <a:off x="10528300" y="133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39255</xdr:rowOff>
    </xdr:from>
    <xdr:to>
      <xdr:col>14</xdr:col>
      <xdr:colOff>79375</xdr:colOff>
      <xdr:row>77</xdr:row>
      <xdr:rowOff>140855</xdr:rowOff>
    </xdr:to>
    <xdr:sp macro="" textlink="">
      <xdr:nvSpPr>
        <xdr:cNvPr id="422" name="円/楕円 421"/>
        <xdr:cNvSpPr/>
      </xdr:nvSpPr>
      <xdr:spPr>
        <a:xfrm>
          <a:off x="9588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131982</xdr:rowOff>
    </xdr:from>
    <xdr:ext cx="534377" cy="259045"/>
    <xdr:sp macro="" textlink="">
      <xdr:nvSpPr>
        <xdr:cNvPr id="423" name="テキスト ボックス 422"/>
        <xdr:cNvSpPr txBox="1"/>
      </xdr:nvSpPr>
      <xdr:spPr>
        <a:xfrm>
          <a:off x="9372111" y="133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139106</xdr:rowOff>
    </xdr:from>
    <xdr:to>
      <xdr:col>15</xdr:col>
      <xdr:colOff>180975</xdr:colOff>
      <xdr:row>96</xdr:row>
      <xdr:rowOff>80973</xdr:rowOff>
    </xdr:to>
    <xdr:cxnSp macro="">
      <xdr:nvCxnSpPr>
        <xdr:cNvPr id="450" name="直線コネクタ 449"/>
        <xdr:cNvCxnSpPr/>
      </xdr:nvCxnSpPr>
      <xdr:spPr>
        <a:xfrm>
          <a:off x="9639300" y="16426856"/>
          <a:ext cx="838200" cy="1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30173</xdr:rowOff>
    </xdr:from>
    <xdr:to>
      <xdr:col>15</xdr:col>
      <xdr:colOff>231775</xdr:colOff>
      <xdr:row>96</xdr:row>
      <xdr:rowOff>131773</xdr:rowOff>
    </xdr:to>
    <xdr:sp macro="" textlink="">
      <xdr:nvSpPr>
        <xdr:cNvPr id="460" name="円/楕円 459"/>
        <xdr:cNvSpPr/>
      </xdr:nvSpPr>
      <xdr:spPr>
        <a:xfrm>
          <a:off x="10426700" y="164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8600</xdr:rowOff>
    </xdr:from>
    <xdr:ext cx="534377" cy="259045"/>
    <xdr:sp macro="" textlink="">
      <xdr:nvSpPr>
        <xdr:cNvPr id="461" name="普通建設事業費 （ うち更新整備　）該当値テキスト"/>
        <xdr:cNvSpPr txBox="1"/>
      </xdr:nvSpPr>
      <xdr:spPr>
        <a:xfrm>
          <a:off x="10528300" y="164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88306</xdr:rowOff>
    </xdr:from>
    <xdr:to>
      <xdr:col>14</xdr:col>
      <xdr:colOff>79375</xdr:colOff>
      <xdr:row>96</xdr:row>
      <xdr:rowOff>18456</xdr:rowOff>
    </xdr:to>
    <xdr:sp macro="" textlink="">
      <xdr:nvSpPr>
        <xdr:cNvPr id="462" name="円/楕円 461"/>
        <xdr:cNvSpPr/>
      </xdr:nvSpPr>
      <xdr:spPr>
        <a:xfrm>
          <a:off x="9588500" y="163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34983</xdr:rowOff>
    </xdr:from>
    <xdr:ext cx="534377" cy="259045"/>
    <xdr:sp macro="" textlink="">
      <xdr:nvSpPr>
        <xdr:cNvPr id="463" name="テキスト ボックス 462"/>
        <xdr:cNvSpPr txBox="1"/>
      </xdr:nvSpPr>
      <xdr:spPr>
        <a:xfrm>
          <a:off x="9372111" y="161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27115</xdr:rowOff>
    </xdr:from>
    <xdr:to>
      <xdr:col>21</xdr:col>
      <xdr:colOff>161925</xdr:colOff>
      <xdr:row>39</xdr:row>
      <xdr:rowOff>44450</xdr:rowOff>
    </xdr:to>
    <xdr:cxnSp macro="">
      <xdr:nvCxnSpPr>
        <xdr:cNvPr id="498" name="直線コネクタ 497"/>
        <xdr:cNvCxnSpPr/>
      </xdr:nvCxnSpPr>
      <xdr:spPr>
        <a:xfrm>
          <a:off x="13703300" y="6713665"/>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10351</xdr:rowOff>
    </xdr:from>
    <xdr:to>
      <xdr:col>19</xdr:col>
      <xdr:colOff>644525</xdr:colOff>
      <xdr:row>39</xdr:row>
      <xdr:rowOff>27115</xdr:rowOff>
    </xdr:to>
    <xdr:cxnSp macro="">
      <xdr:nvCxnSpPr>
        <xdr:cNvPr id="501" name="直線コネクタ 500"/>
        <xdr:cNvCxnSpPr/>
      </xdr:nvCxnSpPr>
      <xdr:spPr>
        <a:xfrm>
          <a:off x="12814300" y="669690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147765</xdr:rowOff>
    </xdr:from>
    <xdr:to>
      <xdr:col>20</xdr:col>
      <xdr:colOff>9525</xdr:colOff>
      <xdr:row>39</xdr:row>
      <xdr:rowOff>77915</xdr:rowOff>
    </xdr:to>
    <xdr:sp macro="" textlink="">
      <xdr:nvSpPr>
        <xdr:cNvPr id="517" name="円/楕円 516"/>
        <xdr:cNvSpPr/>
      </xdr:nvSpPr>
      <xdr:spPr>
        <a:xfrm>
          <a:off x="13652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69042</xdr:rowOff>
    </xdr:from>
    <xdr:ext cx="313932" cy="259045"/>
    <xdr:sp macro="" textlink="">
      <xdr:nvSpPr>
        <xdr:cNvPr id="518" name="テキスト ボックス 517"/>
        <xdr:cNvSpPr txBox="1"/>
      </xdr:nvSpPr>
      <xdr:spPr>
        <a:xfrm>
          <a:off x="13546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131001</xdr:rowOff>
    </xdr:from>
    <xdr:to>
      <xdr:col>18</xdr:col>
      <xdr:colOff>492125</xdr:colOff>
      <xdr:row>39</xdr:row>
      <xdr:rowOff>61151</xdr:rowOff>
    </xdr:to>
    <xdr:sp macro="" textlink="">
      <xdr:nvSpPr>
        <xdr:cNvPr id="519" name="円/楕円 518"/>
        <xdr:cNvSpPr/>
      </xdr:nvSpPr>
      <xdr:spPr>
        <a:xfrm>
          <a:off x="12763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52278</xdr:rowOff>
    </xdr:from>
    <xdr:ext cx="378565" cy="259045"/>
    <xdr:sp macro="" textlink="">
      <xdr:nvSpPr>
        <xdr:cNvPr id="520" name="テキスト ボックス 519"/>
        <xdr:cNvSpPr txBox="1"/>
      </xdr:nvSpPr>
      <xdr:spPr>
        <a:xfrm>
          <a:off x="12625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62858</xdr:rowOff>
    </xdr:from>
    <xdr:to>
      <xdr:col>23</xdr:col>
      <xdr:colOff>517525</xdr:colOff>
      <xdr:row>77</xdr:row>
      <xdr:rowOff>73977</xdr:rowOff>
    </xdr:to>
    <xdr:cxnSp macro="">
      <xdr:nvCxnSpPr>
        <xdr:cNvPr id="600" name="直線コネクタ 599"/>
        <xdr:cNvCxnSpPr/>
      </xdr:nvCxnSpPr>
      <xdr:spPr>
        <a:xfrm flipV="1">
          <a:off x="15481300" y="13264508"/>
          <a:ext cx="8382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55575</xdr:rowOff>
    </xdr:from>
    <xdr:to>
      <xdr:col>22</xdr:col>
      <xdr:colOff>365125</xdr:colOff>
      <xdr:row>77</xdr:row>
      <xdr:rowOff>73977</xdr:rowOff>
    </xdr:to>
    <xdr:cxnSp macro="">
      <xdr:nvCxnSpPr>
        <xdr:cNvPr id="603" name="直線コネクタ 602"/>
        <xdr:cNvCxnSpPr/>
      </xdr:nvCxnSpPr>
      <xdr:spPr>
        <a:xfrm>
          <a:off x="14592300" y="1325722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55575</xdr:rowOff>
    </xdr:from>
    <xdr:to>
      <xdr:col>21</xdr:col>
      <xdr:colOff>161925</xdr:colOff>
      <xdr:row>77</xdr:row>
      <xdr:rowOff>68475</xdr:rowOff>
    </xdr:to>
    <xdr:cxnSp macro="">
      <xdr:nvCxnSpPr>
        <xdr:cNvPr id="606" name="直線コネクタ 605"/>
        <xdr:cNvCxnSpPr/>
      </xdr:nvCxnSpPr>
      <xdr:spPr>
        <a:xfrm flipV="1">
          <a:off x="13703300" y="13257225"/>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30087</xdr:rowOff>
    </xdr:from>
    <xdr:to>
      <xdr:col>19</xdr:col>
      <xdr:colOff>644525</xdr:colOff>
      <xdr:row>77</xdr:row>
      <xdr:rowOff>68475</xdr:rowOff>
    </xdr:to>
    <xdr:cxnSp macro="">
      <xdr:nvCxnSpPr>
        <xdr:cNvPr id="609" name="直線コネクタ 608"/>
        <xdr:cNvCxnSpPr/>
      </xdr:nvCxnSpPr>
      <xdr:spPr>
        <a:xfrm>
          <a:off x="12814300" y="13231737"/>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12058</xdr:rowOff>
    </xdr:from>
    <xdr:to>
      <xdr:col>23</xdr:col>
      <xdr:colOff>568325</xdr:colOff>
      <xdr:row>77</xdr:row>
      <xdr:rowOff>113658</xdr:rowOff>
    </xdr:to>
    <xdr:sp macro="" textlink="">
      <xdr:nvSpPr>
        <xdr:cNvPr id="619" name="円/楕円 618"/>
        <xdr:cNvSpPr/>
      </xdr:nvSpPr>
      <xdr:spPr>
        <a:xfrm>
          <a:off x="16268700" y="132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161935</xdr:rowOff>
    </xdr:from>
    <xdr:ext cx="534377" cy="259045"/>
    <xdr:sp macro="" textlink="">
      <xdr:nvSpPr>
        <xdr:cNvPr id="620" name="公債費該当値テキスト"/>
        <xdr:cNvSpPr txBox="1"/>
      </xdr:nvSpPr>
      <xdr:spPr>
        <a:xfrm>
          <a:off x="16370300" y="131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23177</xdr:rowOff>
    </xdr:from>
    <xdr:to>
      <xdr:col>22</xdr:col>
      <xdr:colOff>415925</xdr:colOff>
      <xdr:row>77</xdr:row>
      <xdr:rowOff>124777</xdr:rowOff>
    </xdr:to>
    <xdr:sp macro="" textlink="">
      <xdr:nvSpPr>
        <xdr:cNvPr id="621" name="円/楕円 620"/>
        <xdr:cNvSpPr/>
      </xdr:nvSpPr>
      <xdr:spPr>
        <a:xfrm>
          <a:off x="154305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115904</xdr:rowOff>
    </xdr:from>
    <xdr:ext cx="534377" cy="259045"/>
    <xdr:sp macro="" textlink="">
      <xdr:nvSpPr>
        <xdr:cNvPr id="622" name="テキスト ボックス 621"/>
        <xdr:cNvSpPr txBox="1"/>
      </xdr:nvSpPr>
      <xdr:spPr>
        <a:xfrm>
          <a:off x="15214111" y="133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4775</xdr:rowOff>
    </xdr:from>
    <xdr:to>
      <xdr:col>21</xdr:col>
      <xdr:colOff>212725</xdr:colOff>
      <xdr:row>77</xdr:row>
      <xdr:rowOff>106375</xdr:rowOff>
    </xdr:to>
    <xdr:sp macro="" textlink="">
      <xdr:nvSpPr>
        <xdr:cNvPr id="623" name="円/楕円 622"/>
        <xdr:cNvSpPr/>
      </xdr:nvSpPr>
      <xdr:spPr>
        <a:xfrm>
          <a:off x="14541500" y="132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97502</xdr:rowOff>
    </xdr:from>
    <xdr:ext cx="534377" cy="259045"/>
    <xdr:sp macro="" textlink="">
      <xdr:nvSpPr>
        <xdr:cNvPr id="624" name="テキスト ボックス 623"/>
        <xdr:cNvSpPr txBox="1"/>
      </xdr:nvSpPr>
      <xdr:spPr>
        <a:xfrm>
          <a:off x="14325111" y="132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17675</xdr:rowOff>
    </xdr:from>
    <xdr:to>
      <xdr:col>20</xdr:col>
      <xdr:colOff>9525</xdr:colOff>
      <xdr:row>77</xdr:row>
      <xdr:rowOff>119275</xdr:rowOff>
    </xdr:to>
    <xdr:sp macro="" textlink="">
      <xdr:nvSpPr>
        <xdr:cNvPr id="625" name="円/楕円 624"/>
        <xdr:cNvSpPr/>
      </xdr:nvSpPr>
      <xdr:spPr>
        <a:xfrm>
          <a:off x="13652500" y="13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110402</xdr:rowOff>
    </xdr:from>
    <xdr:ext cx="534377" cy="259045"/>
    <xdr:sp macro="" textlink="">
      <xdr:nvSpPr>
        <xdr:cNvPr id="626" name="テキスト ボックス 625"/>
        <xdr:cNvSpPr txBox="1"/>
      </xdr:nvSpPr>
      <xdr:spPr>
        <a:xfrm>
          <a:off x="13436111" y="133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150737</xdr:rowOff>
    </xdr:from>
    <xdr:to>
      <xdr:col>18</xdr:col>
      <xdr:colOff>492125</xdr:colOff>
      <xdr:row>77</xdr:row>
      <xdr:rowOff>80887</xdr:rowOff>
    </xdr:to>
    <xdr:sp macro="" textlink="">
      <xdr:nvSpPr>
        <xdr:cNvPr id="627" name="円/楕円 626"/>
        <xdr:cNvSpPr/>
      </xdr:nvSpPr>
      <xdr:spPr>
        <a:xfrm>
          <a:off x="12763500" y="13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72014</xdr:rowOff>
    </xdr:from>
    <xdr:ext cx="534377" cy="259045"/>
    <xdr:sp macro="" textlink="">
      <xdr:nvSpPr>
        <xdr:cNvPr id="628" name="テキスト ボックス 627"/>
        <xdr:cNvSpPr txBox="1"/>
      </xdr:nvSpPr>
      <xdr:spPr>
        <a:xfrm>
          <a:off x="12547111" y="132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121382</xdr:rowOff>
    </xdr:from>
    <xdr:to>
      <xdr:col>23</xdr:col>
      <xdr:colOff>517525</xdr:colOff>
      <xdr:row>98</xdr:row>
      <xdr:rowOff>131074</xdr:rowOff>
    </xdr:to>
    <xdr:cxnSp macro="">
      <xdr:nvCxnSpPr>
        <xdr:cNvPr id="657" name="直線コネクタ 656"/>
        <xdr:cNvCxnSpPr/>
      </xdr:nvCxnSpPr>
      <xdr:spPr>
        <a:xfrm flipV="1">
          <a:off x="15481300" y="16923482"/>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60429</xdr:rowOff>
    </xdr:from>
    <xdr:to>
      <xdr:col>22</xdr:col>
      <xdr:colOff>365125</xdr:colOff>
      <xdr:row>98</xdr:row>
      <xdr:rowOff>131074</xdr:rowOff>
    </xdr:to>
    <xdr:cxnSp macro="">
      <xdr:nvCxnSpPr>
        <xdr:cNvPr id="660" name="直線コネクタ 659"/>
        <xdr:cNvCxnSpPr/>
      </xdr:nvCxnSpPr>
      <xdr:spPr>
        <a:xfrm>
          <a:off x="14592300" y="16862529"/>
          <a:ext cx="889000" cy="7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60429</xdr:rowOff>
    </xdr:from>
    <xdr:to>
      <xdr:col>21</xdr:col>
      <xdr:colOff>161925</xdr:colOff>
      <xdr:row>98</xdr:row>
      <xdr:rowOff>101273</xdr:rowOff>
    </xdr:to>
    <xdr:cxnSp macro="">
      <xdr:nvCxnSpPr>
        <xdr:cNvPr id="663" name="直線コネクタ 662"/>
        <xdr:cNvCxnSpPr/>
      </xdr:nvCxnSpPr>
      <xdr:spPr>
        <a:xfrm flipV="1">
          <a:off x="13703300" y="16862529"/>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163118</xdr:rowOff>
    </xdr:from>
    <xdr:ext cx="534377" cy="259045"/>
    <xdr:sp macro="" textlink="">
      <xdr:nvSpPr>
        <xdr:cNvPr id="665" name="テキスト ボックス 664"/>
        <xdr:cNvSpPr txBox="1"/>
      </xdr:nvSpPr>
      <xdr:spPr>
        <a:xfrm>
          <a:off x="14325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101273</xdr:rowOff>
    </xdr:from>
    <xdr:to>
      <xdr:col>19</xdr:col>
      <xdr:colOff>644525</xdr:colOff>
      <xdr:row>98</xdr:row>
      <xdr:rowOff>124422</xdr:rowOff>
    </xdr:to>
    <xdr:cxnSp macro="">
      <xdr:nvCxnSpPr>
        <xdr:cNvPr id="666" name="直線コネクタ 665"/>
        <xdr:cNvCxnSpPr/>
      </xdr:nvCxnSpPr>
      <xdr:spPr>
        <a:xfrm flipV="1">
          <a:off x="12814300" y="16903373"/>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70582</xdr:rowOff>
    </xdr:from>
    <xdr:to>
      <xdr:col>23</xdr:col>
      <xdr:colOff>568325</xdr:colOff>
      <xdr:row>99</xdr:row>
      <xdr:rowOff>732</xdr:rowOff>
    </xdr:to>
    <xdr:sp macro="" textlink="">
      <xdr:nvSpPr>
        <xdr:cNvPr id="676" name="円/楕円 675"/>
        <xdr:cNvSpPr/>
      </xdr:nvSpPr>
      <xdr:spPr>
        <a:xfrm>
          <a:off x="16268700" y="168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29959</xdr:rowOff>
    </xdr:from>
    <xdr:ext cx="534377" cy="259045"/>
    <xdr:sp macro="" textlink="">
      <xdr:nvSpPr>
        <xdr:cNvPr id="677" name="積立金該当値テキスト"/>
        <xdr:cNvSpPr txBox="1"/>
      </xdr:nvSpPr>
      <xdr:spPr>
        <a:xfrm>
          <a:off x="16370300" y="166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80274</xdr:rowOff>
    </xdr:from>
    <xdr:to>
      <xdr:col>22</xdr:col>
      <xdr:colOff>415925</xdr:colOff>
      <xdr:row>99</xdr:row>
      <xdr:rowOff>10424</xdr:rowOff>
    </xdr:to>
    <xdr:sp macro="" textlink="">
      <xdr:nvSpPr>
        <xdr:cNvPr id="678" name="円/楕円 677"/>
        <xdr:cNvSpPr/>
      </xdr:nvSpPr>
      <xdr:spPr>
        <a:xfrm>
          <a:off x="15430500" y="168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26951</xdr:rowOff>
    </xdr:from>
    <xdr:ext cx="534377" cy="259045"/>
    <xdr:sp macro="" textlink="">
      <xdr:nvSpPr>
        <xdr:cNvPr id="679" name="テキスト ボックス 678"/>
        <xdr:cNvSpPr txBox="1"/>
      </xdr:nvSpPr>
      <xdr:spPr>
        <a:xfrm>
          <a:off x="15214111" y="1665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9629</xdr:rowOff>
    </xdr:from>
    <xdr:to>
      <xdr:col>21</xdr:col>
      <xdr:colOff>212725</xdr:colOff>
      <xdr:row>98</xdr:row>
      <xdr:rowOff>111229</xdr:rowOff>
    </xdr:to>
    <xdr:sp macro="" textlink="">
      <xdr:nvSpPr>
        <xdr:cNvPr id="680" name="円/楕円 679"/>
        <xdr:cNvSpPr/>
      </xdr:nvSpPr>
      <xdr:spPr>
        <a:xfrm>
          <a:off x="14541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127756</xdr:rowOff>
    </xdr:from>
    <xdr:ext cx="534377" cy="259045"/>
    <xdr:sp macro="" textlink="">
      <xdr:nvSpPr>
        <xdr:cNvPr id="681" name="テキスト ボックス 680"/>
        <xdr:cNvSpPr txBox="1"/>
      </xdr:nvSpPr>
      <xdr:spPr>
        <a:xfrm>
          <a:off x="14325111" y="165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50473</xdr:rowOff>
    </xdr:from>
    <xdr:to>
      <xdr:col>20</xdr:col>
      <xdr:colOff>9525</xdr:colOff>
      <xdr:row>98</xdr:row>
      <xdr:rowOff>152073</xdr:rowOff>
    </xdr:to>
    <xdr:sp macro="" textlink="">
      <xdr:nvSpPr>
        <xdr:cNvPr id="682" name="円/楕円 681"/>
        <xdr:cNvSpPr/>
      </xdr:nvSpPr>
      <xdr:spPr>
        <a:xfrm>
          <a:off x="13652500" y="168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168600</xdr:rowOff>
    </xdr:from>
    <xdr:ext cx="534377" cy="259045"/>
    <xdr:sp macro="" textlink="">
      <xdr:nvSpPr>
        <xdr:cNvPr id="683" name="テキスト ボックス 682"/>
        <xdr:cNvSpPr txBox="1"/>
      </xdr:nvSpPr>
      <xdr:spPr>
        <a:xfrm>
          <a:off x="13436111" y="166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73622</xdr:rowOff>
    </xdr:from>
    <xdr:to>
      <xdr:col>18</xdr:col>
      <xdr:colOff>492125</xdr:colOff>
      <xdr:row>99</xdr:row>
      <xdr:rowOff>3772</xdr:rowOff>
    </xdr:to>
    <xdr:sp macro="" textlink="">
      <xdr:nvSpPr>
        <xdr:cNvPr id="684" name="円/楕円 683"/>
        <xdr:cNvSpPr/>
      </xdr:nvSpPr>
      <xdr:spPr>
        <a:xfrm>
          <a:off x="12763500" y="168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20299</xdr:rowOff>
    </xdr:from>
    <xdr:ext cx="534377" cy="259045"/>
    <xdr:sp macro="" textlink="">
      <xdr:nvSpPr>
        <xdr:cNvPr id="685" name="テキスト ボックス 684"/>
        <xdr:cNvSpPr txBox="1"/>
      </xdr:nvSpPr>
      <xdr:spPr>
        <a:xfrm>
          <a:off x="12547111" y="166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135813</xdr:rowOff>
    </xdr:from>
    <xdr:to>
      <xdr:col>32</xdr:col>
      <xdr:colOff>187325</xdr:colOff>
      <xdr:row>58</xdr:row>
      <xdr:rowOff>135890</xdr:rowOff>
    </xdr:to>
    <xdr:cxnSp macro="">
      <xdr:nvCxnSpPr>
        <xdr:cNvPr id="769" name="直線コネクタ 768"/>
        <xdr:cNvCxnSpPr/>
      </xdr:nvCxnSpPr>
      <xdr:spPr>
        <a:xfrm flipV="1">
          <a:off x="21323300" y="1007991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135890</xdr:rowOff>
    </xdr:from>
    <xdr:to>
      <xdr:col>31</xdr:col>
      <xdr:colOff>34925</xdr:colOff>
      <xdr:row>58</xdr:row>
      <xdr:rowOff>136042</xdr:rowOff>
    </xdr:to>
    <xdr:cxnSp macro="">
      <xdr:nvCxnSpPr>
        <xdr:cNvPr id="772" name="直線コネクタ 771"/>
        <xdr:cNvCxnSpPr/>
      </xdr:nvCxnSpPr>
      <xdr:spPr>
        <a:xfrm flipV="1">
          <a:off x="20434300" y="1007999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136042</xdr:rowOff>
    </xdr:from>
    <xdr:to>
      <xdr:col>29</xdr:col>
      <xdr:colOff>517525</xdr:colOff>
      <xdr:row>58</xdr:row>
      <xdr:rowOff>149834</xdr:rowOff>
    </xdr:to>
    <xdr:cxnSp macro="">
      <xdr:nvCxnSpPr>
        <xdr:cNvPr id="775" name="直線コネクタ 774"/>
        <xdr:cNvCxnSpPr/>
      </xdr:nvCxnSpPr>
      <xdr:spPr>
        <a:xfrm flipV="1">
          <a:off x="19545300" y="10080142"/>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149072</xdr:rowOff>
    </xdr:from>
    <xdr:to>
      <xdr:col>28</xdr:col>
      <xdr:colOff>314325</xdr:colOff>
      <xdr:row>58</xdr:row>
      <xdr:rowOff>149834</xdr:rowOff>
    </xdr:to>
    <xdr:cxnSp macro="">
      <xdr:nvCxnSpPr>
        <xdr:cNvPr id="778" name="直線コネクタ 777"/>
        <xdr:cNvCxnSpPr/>
      </xdr:nvCxnSpPr>
      <xdr:spPr>
        <a:xfrm>
          <a:off x="18656300" y="100931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85013</xdr:rowOff>
    </xdr:from>
    <xdr:to>
      <xdr:col>32</xdr:col>
      <xdr:colOff>238125</xdr:colOff>
      <xdr:row>59</xdr:row>
      <xdr:rowOff>15163</xdr:rowOff>
    </xdr:to>
    <xdr:sp macro="" textlink="">
      <xdr:nvSpPr>
        <xdr:cNvPr id="788" name="円/楕円 787"/>
        <xdr:cNvSpPr/>
      </xdr:nvSpPr>
      <xdr:spPr>
        <a:xfrm>
          <a:off x="221107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171390</xdr:rowOff>
    </xdr:from>
    <xdr:ext cx="469744" cy="259045"/>
    <xdr:sp macro="" textlink="">
      <xdr:nvSpPr>
        <xdr:cNvPr id="789" name="貸付金該当値テキスト"/>
        <xdr:cNvSpPr txBox="1"/>
      </xdr:nvSpPr>
      <xdr:spPr>
        <a:xfrm>
          <a:off x="22212300" y="99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85090</xdr:rowOff>
    </xdr:from>
    <xdr:to>
      <xdr:col>31</xdr:col>
      <xdr:colOff>85725</xdr:colOff>
      <xdr:row>59</xdr:row>
      <xdr:rowOff>15240</xdr:rowOff>
    </xdr:to>
    <xdr:sp macro="" textlink="">
      <xdr:nvSpPr>
        <xdr:cNvPr id="790" name="円/楕円 789"/>
        <xdr:cNvSpPr/>
      </xdr:nvSpPr>
      <xdr:spPr>
        <a:xfrm>
          <a:off x="21272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6367</xdr:rowOff>
    </xdr:from>
    <xdr:ext cx="469744" cy="259045"/>
    <xdr:sp macro="" textlink="">
      <xdr:nvSpPr>
        <xdr:cNvPr id="791" name="テキスト ボックス 790"/>
        <xdr:cNvSpPr txBox="1"/>
      </xdr:nvSpPr>
      <xdr:spPr>
        <a:xfrm>
          <a:off x="21088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85242</xdr:rowOff>
    </xdr:from>
    <xdr:to>
      <xdr:col>29</xdr:col>
      <xdr:colOff>568325</xdr:colOff>
      <xdr:row>59</xdr:row>
      <xdr:rowOff>15392</xdr:rowOff>
    </xdr:to>
    <xdr:sp macro="" textlink="">
      <xdr:nvSpPr>
        <xdr:cNvPr id="792" name="円/楕円 791"/>
        <xdr:cNvSpPr/>
      </xdr:nvSpPr>
      <xdr:spPr>
        <a:xfrm>
          <a:off x="20383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6519</xdr:rowOff>
    </xdr:from>
    <xdr:ext cx="469744" cy="259045"/>
    <xdr:sp macro="" textlink="">
      <xdr:nvSpPr>
        <xdr:cNvPr id="793" name="テキスト ボックス 792"/>
        <xdr:cNvSpPr txBox="1"/>
      </xdr:nvSpPr>
      <xdr:spPr>
        <a:xfrm>
          <a:off x="201994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99034</xdr:rowOff>
    </xdr:from>
    <xdr:to>
      <xdr:col>28</xdr:col>
      <xdr:colOff>365125</xdr:colOff>
      <xdr:row>59</xdr:row>
      <xdr:rowOff>29184</xdr:rowOff>
    </xdr:to>
    <xdr:sp macro="" textlink="">
      <xdr:nvSpPr>
        <xdr:cNvPr id="794" name="円/楕円 793"/>
        <xdr:cNvSpPr/>
      </xdr:nvSpPr>
      <xdr:spPr>
        <a:xfrm>
          <a:off x="19494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20311</xdr:rowOff>
    </xdr:from>
    <xdr:ext cx="378565" cy="259045"/>
    <xdr:sp macro="" textlink="">
      <xdr:nvSpPr>
        <xdr:cNvPr id="795" name="テキスト ボックス 794"/>
        <xdr:cNvSpPr txBox="1"/>
      </xdr:nvSpPr>
      <xdr:spPr>
        <a:xfrm>
          <a:off x="19356017" y="101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98272</xdr:rowOff>
    </xdr:from>
    <xdr:to>
      <xdr:col>27</xdr:col>
      <xdr:colOff>161925</xdr:colOff>
      <xdr:row>59</xdr:row>
      <xdr:rowOff>28422</xdr:rowOff>
    </xdr:to>
    <xdr:sp macro="" textlink="">
      <xdr:nvSpPr>
        <xdr:cNvPr id="796" name="円/楕円 795"/>
        <xdr:cNvSpPr/>
      </xdr:nvSpPr>
      <xdr:spPr>
        <a:xfrm>
          <a:off x="186055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19549</xdr:rowOff>
    </xdr:from>
    <xdr:ext cx="378565" cy="259045"/>
    <xdr:sp macro="" textlink="">
      <xdr:nvSpPr>
        <xdr:cNvPr id="797" name="テキスト ボックス 796"/>
        <xdr:cNvSpPr txBox="1"/>
      </xdr:nvSpPr>
      <xdr:spPr>
        <a:xfrm>
          <a:off x="18467017" y="1013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152273</xdr:rowOff>
    </xdr:from>
    <xdr:to>
      <xdr:col>32</xdr:col>
      <xdr:colOff>187325</xdr:colOff>
      <xdr:row>75</xdr:row>
      <xdr:rowOff>126167</xdr:rowOff>
    </xdr:to>
    <xdr:cxnSp macro="">
      <xdr:nvCxnSpPr>
        <xdr:cNvPr id="825" name="直線コネクタ 824"/>
        <xdr:cNvCxnSpPr/>
      </xdr:nvCxnSpPr>
      <xdr:spPr>
        <a:xfrm flipV="1">
          <a:off x="21323300" y="12839573"/>
          <a:ext cx="8382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126167</xdr:rowOff>
    </xdr:from>
    <xdr:to>
      <xdr:col>31</xdr:col>
      <xdr:colOff>34925</xdr:colOff>
      <xdr:row>76</xdr:row>
      <xdr:rowOff>113914</xdr:rowOff>
    </xdr:to>
    <xdr:cxnSp macro="">
      <xdr:nvCxnSpPr>
        <xdr:cNvPr id="828" name="直線コネクタ 827"/>
        <xdr:cNvCxnSpPr/>
      </xdr:nvCxnSpPr>
      <xdr:spPr>
        <a:xfrm flipV="1">
          <a:off x="20434300" y="12984917"/>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66822</xdr:rowOff>
    </xdr:from>
    <xdr:to>
      <xdr:col>29</xdr:col>
      <xdr:colOff>517525</xdr:colOff>
      <xdr:row>76</xdr:row>
      <xdr:rowOff>113914</xdr:rowOff>
    </xdr:to>
    <xdr:cxnSp macro="">
      <xdr:nvCxnSpPr>
        <xdr:cNvPr id="831" name="直線コネクタ 830"/>
        <xdr:cNvCxnSpPr/>
      </xdr:nvCxnSpPr>
      <xdr:spPr>
        <a:xfrm>
          <a:off x="19545300" y="1309702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66822</xdr:rowOff>
    </xdr:from>
    <xdr:to>
      <xdr:col>28</xdr:col>
      <xdr:colOff>314325</xdr:colOff>
      <xdr:row>76</xdr:row>
      <xdr:rowOff>153964</xdr:rowOff>
    </xdr:to>
    <xdr:cxnSp macro="">
      <xdr:nvCxnSpPr>
        <xdr:cNvPr id="834" name="直線コネクタ 833"/>
        <xdr:cNvCxnSpPr/>
      </xdr:nvCxnSpPr>
      <xdr:spPr>
        <a:xfrm flipV="1">
          <a:off x="18656300" y="13097022"/>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101473</xdr:rowOff>
    </xdr:from>
    <xdr:to>
      <xdr:col>32</xdr:col>
      <xdr:colOff>238125</xdr:colOff>
      <xdr:row>75</xdr:row>
      <xdr:rowOff>31623</xdr:rowOff>
    </xdr:to>
    <xdr:sp macro="" textlink="">
      <xdr:nvSpPr>
        <xdr:cNvPr id="844" name="円/楕円 843"/>
        <xdr:cNvSpPr/>
      </xdr:nvSpPr>
      <xdr:spPr>
        <a:xfrm>
          <a:off x="22110700" y="127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79900</xdr:rowOff>
    </xdr:from>
    <xdr:ext cx="534377" cy="259045"/>
    <xdr:sp macro="" textlink="">
      <xdr:nvSpPr>
        <xdr:cNvPr id="845" name="繰出金該当値テキスト"/>
        <xdr:cNvSpPr txBox="1"/>
      </xdr:nvSpPr>
      <xdr:spPr>
        <a:xfrm>
          <a:off x="22212300" y="127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75367</xdr:rowOff>
    </xdr:from>
    <xdr:to>
      <xdr:col>31</xdr:col>
      <xdr:colOff>85725</xdr:colOff>
      <xdr:row>76</xdr:row>
      <xdr:rowOff>5516</xdr:rowOff>
    </xdr:to>
    <xdr:sp macro="" textlink="">
      <xdr:nvSpPr>
        <xdr:cNvPr id="846" name="円/楕円 845"/>
        <xdr:cNvSpPr/>
      </xdr:nvSpPr>
      <xdr:spPr>
        <a:xfrm>
          <a:off x="21272500" y="12934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168094</xdr:rowOff>
    </xdr:from>
    <xdr:ext cx="534377" cy="259045"/>
    <xdr:sp macro="" textlink="">
      <xdr:nvSpPr>
        <xdr:cNvPr id="847" name="テキスト ボックス 846"/>
        <xdr:cNvSpPr txBox="1"/>
      </xdr:nvSpPr>
      <xdr:spPr>
        <a:xfrm>
          <a:off x="21056111" y="130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63114</xdr:rowOff>
    </xdr:from>
    <xdr:to>
      <xdr:col>29</xdr:col>
      <xdr:colOff>568325</xdr:colOff>
      <xdr:row>76</xdr:row>
      <xdr:rowOff>164714</xdr:rowOff>
    </xdr:to>
    <xdr:sp macro="" textlink="">
      <xdr:nvSpPr>
        <xdr:cNvPr id="848" name="円/楕円 847"/>
        <xdr:cNvSpPr/>
      </xdr:nvSpPr>
      <xdr:spPr>
        <a:xfrm>
          <a:off x="20383500" y="130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155841</xdr:rowOff>
    </xdr:from>
    <xdr:ext cx="534377" cy="259045"/>
    <xdr:sp macro="" textlink="">
      <xdr:nvSpPr>
        <xdr:cNvPr id="849" name="テキスト ボックス 848"/>
        <xdr:cNvSpPr txBox="1"/>
      </xdr:nvSpPr>
      <xdr:spPr>
        <a:xfrm>
          <a:off x="20167111" y="131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16022</xdr:rowOff>
    </xdr:from>
    <xdr:to>
      <xdr:col>28</xdr:col>
      <xdr:colOff>365125</xdr:colOff>
      <xdr:row>76</xdr:row>
      <xdr:rowOff>117622</xdr:rowOff>
    </xdr:to>
    <xdr:sp macro="" textlink="">
      <xdr:nvSpPr>
        <xdr:cNvPr id="850" name="円/楕円 849"/>
        <xdr:cNvSpPr/>
      </xdr:nvSpPr>
      <xdr:spPr>
        <a:xfrm>
          <a:off x="19494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108749</xdr:rowOff>
    </xdr:from>
    <xdr:ext cx="534377" cy="259045"/>
    <xdr:sp macro="" textlink="">
      <xdr:nvSpPr>
        <xdr:cNvPr id="851" name="テキスト ボックス 850"/>
        <xdr:cNvSpPr txBox="1"/>
      </xdr:nvSpPr>
      <xdr:spPr>
        <a:xfrm>
          <a:off x="19278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103164</xdr:rowOff>
    </xdr:from>
    <xdr:to>
      <xdr:col>27</xdr:col>
      <xdr:colOff>161925</xdr:colOff>
      <xdr:row>77</xdr:row>
      <xdr:rowOff>33314</xdr:rowOff>
    </xdr:to>
    <xdr:sp macro="" textlink="">
      <xdr:nvSpPr>
        <xdr:cNvPr id="852" name="円/楕円 851"/>
        <xdr:cNvSpPr/>
      </xdr:nvSpPr>
      <xdr:spPr>
        <a:xfrm>
          <a:off x="18605500" y="131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24441</xdr:rowOff>
    </xdr:from>
    <xdr:ext cx="534377" cy="259045"/>
    <xdr:sp macro="" textlink="">
      <xdr:nvSpPr>
        <xdr:cNvPr id="853" name="テキスト ボックス 852"/>
        <xdr:cNvSpPr txBox="1"/>
      </xdr:nvSpPr>
      <xdr:spPr>
        <a:xfrm>
          <a:off x="18389111" y="132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性質別における市民一人あたりの歳出は、扶助費が</a:t>
          </a:r>
          <a:r>
            <a:rPr kumimoji="1" lang="en-US" altLang="ja-JP" sz="1300">
              <a:latin typeface="ＭＳ Ｐゴシック"/>
            </a:rPr>
            <a:t>7</a:t>
          </a:r>
          <a:r>
            <a:rPr kumimoji="1" lang="ja-JP" altLang="en-US" sz="1300">
              <a:latin typeface="ＭＳ Ｐゴシック"/>
            </a:rPr>
            <a:t>万</a:t>
          </a:r>
          <a:r>
            <a:rPr kumimoji="1" lang="en-US" altLang="ja-JP" sz="1300">
              <a:latin typeface="ＭＳ Ｐゴシック"/>
            </a:rPr>
            <a:t>181</a:t>
          </a:r>
          <a:r>
            <a:rPr kumimoji="1" lang="ja-JP" altLang="en-US" sz="1300">
              <a:latin typeface="ＭＳ Ｐゴシック"/>
            </a:rPr>
            <a:t>円と他の性質と比較し多い状況であり、類似団体も同様の傾向である。扶助費の増加については、</a:t>
          </a:r>
          <a:r>
            <a:rPr kumimoji="1" lang="ja-JP" altLang="ja-JP" sz="1300">
              <a:solidFill>
                <a:schemeClr val="dk1"/>
              </a:solidFill>
              <a:effectLst/>
              <a:latin typeface="+mn-lt"/>
              <a:ea typeface="+mn-ea"/>
              <a:cs typeface="+mn-cs"/>
            </a:rPr>
            <a:t>障がい者自立支援に係る介護給付訓練等給付費</a:t>
          </a:r>
          <a:r>
            <a:rPr kumimoji="1" lang="ja-JP" altLang="en-US" sz="1300">
              <a:solidFill>
                <a:schemeClr val="dk1"/>
              </a:solidFill>
              <a:effectLst/>
              <a:latin typeface="+mn-lt"/>
              <a:ea typeface="+mn-ea"/>
              <a:cs typeface="+mn-cs"/>
            </a:rPr>
            <a:t>や管内民間</a:t>
          </a:r>
          <a:r>
            <a:rPr kumimoji="1" lang="ja-JP" altLang="en-US" sz="1300">
              <a:latin typeface="ＭＳ Ｐゴシック"/>
            </a:rPr>
            <a:t>保育所運営委託などの増によるものである。今後も扶助費の増加が見込まれるため、優先的に財源を確保しつつ、扶助費の適正な抑制に努めていく。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109,458
108,210
21.08
35,416,492
33,222,244
1,997,743
18,869,857
34,062,863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161417</xdr:rowOff>
    </xdr:from>
    <xdr:to>
      <xdr:col>6</xdr:col>
      <xdr:colOff>511175</xdr:colOff>
      <xdr:row>35</xdr:row>
      <xdr:rowOff>61976</xdr:rowOff>
    </xdr:to>
    <xdr:cxnSp macro="">
      <xdr:nvCxnSpPr>
        <xdr:cNvPr id="57" name="直線コネクタ 56"/>
        <xdr:cNvCxnSpPr/>
      </xdr:nvCxnSpPr>
      <xdr:spPr>
        <a:xfrm flipV="1">
          <a:off x="3797300" y="5990717"/>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28258</xdr:rowOff>
    </xdr:from>
    <xdr:to>
      <xdr:col>5</xdr:col>
      <xdr:colOff>358775</xdr:colOff>
      <xdr:row>35</xdr:row>
      <xdr:rowOff>61976</xdr:rowOff>
    </xdr:to>
    <xdr:cxnSp macro="">
      <xdr:nvCxnSpPr>
        <xdr:cNvPr id="60" name="直線コネクタ 59"/>
        <xdr:cNvCxnSpPr/>
      </xdr:nvCxnSpPr>
      <xdr:spPr>
        <a:xfrm>
          <a:off x="2908300" y="602900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23114</xdr:rowOff>
    </xdr:from>
    <xdr:to>
      <xdr:col>4</xdr:col>
      <xdr:colOff>155575</xdr:colOff>
      <xdr:row>35</xdr:row>
      <xdr:rowOff>28258</xdr:rowOff>
    </xdr:to>
    <xdr:cxnSp macro="">
      <xdr:nvCxnSpPr>
        <xdr:cNvPr id="63" name="直線コネクタ 62"/>
        <xdr:cNvCxnSpPr/>
      </xdr:nvCxnSpPr>
      <xdr:spPr>
        <a:xfrm>
          <a:off x="2019300" y="602386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108267</xdr:rowOff>
    </xdr:from>
    <xdr:to>
      <xdr:col>2</xdr:col>
      <xdr:colOff>638175</xdr:colOff>
      <xdr:row>35</xdr:row>
      <xdr:rowOff>23114</xdr:rowOff>
    </xdr:to>
    <xdr:cxnSp macro="">
      <xdr:nvCxnSpPr>
        <xdr:cNvPr id="66" name="直線コネクタ 65"/>
        <xdr:cNvCxnSpPr/>
      </xdr:nvCxnSpPr>
      <xdr:spPr>
        <a:xfrm>
          <a:off x="1130300" y="5766117"/>
          <a:ext cx="8890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110617</xdr:rowOff>
    </xdr:from>
    <xdr:to>
      <xdr:col>6</xdr:col>
      <xdr:colOff>561975</xdr:colOff>
      <xdr:row>35</xdr:row>
      <xdr:rowOff>40767</xdr:rowOff>
    </xdr:to>
    <xdr:sp macro="" textlink="">
      <xdr:nvSpPr>
        <xdr:cNvPr id="76" name="円/楕円 75"/>
        <xdr:cNvSpPr/>
      </xdr:nvSpPr>
      <xdr:spPr>
        <a:xfrm>
          <a:off x="45847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133494</xdr:rowOff>
    </xdr:from>
    <xdr:ext cx="469744" cy="259045"/>
    <xdr:sp macro="" textlink="">
      <xdr:nvSpPr>
        <xdr:cNvPr id="77" name="議会費該当値テキスト"/>
        <xdr:cNvSpPr txBox="1"/>
      </xdr:nvSpPr>
      <xdr:spPr>
        <a:xfrm>
          <a:off x="4686300"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11176</xdr:rowOff>
    </xdr:from>
    <xdr:to>
      <xdr:col>5</xdr:col>
      <xdr:colOff>409575</xdr:colOff>
      <xdr:row>35</xdr:row>
      <xdr:rowOff>112776</xdr:rowOff>
    </xdr:to>
    <xdr:sp macro="" textlink="">
      <xdr:nvSpPr>
        <xdr:cNvPr id="78" name="円/楕円 77"/>
        <xdr:cNvSpPr/>
      </xdr:nvSpPr>
      <xdr:spPr>
        <a:xfrm>
          <a:off x="3746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103903</xdr:rowOff>
    </xdr:from>
    <xdr:ext cx="469744" cy="259045"/>
    <xdr:sp macro="" textlink="">
      <xdr:nvSpPr>
        <xdr:cNvPr id="79" name="テキスト ボックス 78"/>
        <xdr:cNvSpPr txBox="1"/>
      </xdr:nvSpPr>
      <xdr:spPr>
        <a:xfrm>
          <a:off x="3562427"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148908</xdr:rowOff>
    </xdr:from>
    <xdr:to>
      <xdr:col>4</xdr:col>
      <xdr:colOff>206375</xdr:colOff>
      <xdr:row>35</xdr:row>
      <xdr:rowOff>79058</xdr:rowOff>
    </xdr:to>
    <xdr:sp macro="" textlink="">
      <xdr:nvSpPr>
        <xdr:cNvPr id="80" name="円/楕円 79"/>
        <xdr:cNvSpPr/>
      </xdr:nvSpPr>
      <xdr:spPr>
        <a:xfrm>
          <a:off x="2857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95585</xdr:rowOff>
    </xdr:from>
    <xdr:ext cx="469744" cy="259045"/>
    <xdr:sp macro="" textlink="">
      <xdr:nvSpPr>
        <xdr:cNvPr id="81" name="テキスト ボックス 80"/>
        <xdr:cNvSpPr txBox="1"/>
      </xdr:nvSpPr>
      <xdr:spPr>
        <a:xfrm>
          <a:off x="2673427" y="57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143764</xdr:rowOff>
    </xdr:from>
    <xdr:to>
      <xdr:col>3</xdr:col>
      <xdr:colOff>3175</xdr:colOff>
      <xdr:row>35</xdr:row>
      <xdr:rowOff>73914</xdr:rowOff>
    </xdr:to>
    <xdr:sp macro="" textlink="">
      <xdr:nvSpPr>
        <xdr:cNvPr id="82" name="円/楕円 81"/>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65041</xdr:rowOff>
    </xdr:from>
    <xdr:ext cx="469744" cy="259045"/>
    <xdr:sp macro="" textlink="">
      <xdr:nvSpPr>
        <xdr:cNvPr id="83" name="テキスト ボックス 82"/>
        <xdr:cNvSpPr txBox="1"/>
      </xdr:nvSpPr>
      <xdr:spPr>
        <a:xfrm>
          <a:off x="1784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57467</xdr:rowOff>
    </xdr:from>
    <xdr:to>
      <xdr:col>1</xdr:col>
      <xdr:colOff>485775</xdr:colOff>
      <xdr:row>33</xdr:row>
      <xdr:rowOff>159067</xdr:rowOff>
    </xdr:to>
    <xdr:sp macro="" textlink="">
      <xdr:nvSpPr>
        <xdr:cNvPr id="84" name="円/楕円 83"/>
        <xdr:cNvSpPr/>
      </xdr:nvSpPr>
      <xdr:spPr>
        <a:xfrm>
          <a:off x="1079500" y="57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4144</xdr:rowOff>
    </xdr:from>
    <xdr:ext cx="469744" cy="259045"/>
    <xdr:sp macro="" textlink="">
      <xdr:nvSpPr>
        <xdr:cNvPr id="85" name="テキスト ボックス 84"/>
        <xdr:cNvSpPr txBox="1"/>
      </xdr:nvSpPr>
      <xdr:spPr>
        <a:xfrm>
          <a:off x="895427" y="54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153181</xdr:rowOff>
    </xdr:from>
    <xdr:to>
      <xdr:col>6</xdr:col>
      <xdr:colOff>511175</xdr:colOff>
      <xdr:row>58</xdr:row>
      <xdr:rowOff>32938</xdr:rowOff>
    </xdr:to>
    <xdr:cxnSp macro="">
      <xdr:nvCxnSpPr>
        <xdr:cNvPr id="116" name="直線コネクタ 115"/>
        <xdr:cNvCxnSpPr/>
      </xdr:nvCxnSpPr>
      <xdr:spPr>
        <a:xfrm flipV="1">
          <a:off x="3797300" y="9925831"/>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152900</xdr:rowOff>
    </xdr:from>
    <xdr:to>
      <xdr:col>5</xdr:col>
      <xdr:colOff>358775</xdr:colOff>
      <xdr:row>58</xdr:row>
      <xdr:rowOff>32938</xdr:rowOff>
    </xdr:to>
    <xdr:cxnSp macro="">
      <xdr:nvCxnSpPr>
        <xdr:cNvPr id="119" name="直線コネクタ 118"/>
        <xdr:cNvCxnSpPr/>
      </xdr:nvCxnSpPr>
      <xdr:spPr>
        <a:xfrm>
          <a:off x="2908300" y="9925550"/>
          <a:ext cx="889000" cy="5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152900</xdr:rowOff>
    </xdr:from>
    <xdr:to>
      <xdr:col>4</xdr:col>
      <xdr:colOff>155575</xdr:colOff>
      <xdr:row>58</xdr:row>
      <xdr:rowOff>19385</xdr:rowOff>
    </xdr:to>
    <xdr:cxnSp macro="">
      <xdr:nvCxnSpPr>
        <xdr:cNvPr id="122" name="直線コネクタ 121"/>
        <xdr:cNvCxnSpPr/>
      </xdr:nvCxnSpPr>
      <xdr:spPr>
        <a:xfrm flipV="1">
          <a:off x="2019300" y="9925550"/>
          <a:ext cx="889000" cy="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19385</xdr:rowOff>
    </xdr:from>
    <xdr:to>
      <xdr:col>2</xdr:col>
      <xdr:colOff>638175</xdr:colOff>
      <xdr:row>58</xdr:row>
      <xdr:rowOff>35700</xdr:rowOff>
    </xdr:to>
    <xdr:cxnSp macro="">
      <xdr:nvCxnSpPr>
        <xdr:cNvPr id="125" name="直線コネクタ 124"/>
        <xdr:cNvCxnSpPr/>
      </xdr:nvCxnSpPr>
      <xdr:spPr>
        <a:xfrm flipV="1">
          <a:off x="1130300" y="9963485"/>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102381</xdr:rowOff>
    </xdr:from>
    <xdr:to>
      <xdr:col>6</xdr:col>
      <xdr:colOff>561975</xdr:colOff>
      <xdr:row>58</xdr:row>
      <xdr:rowOff>32531</xdr:rowOff>
    </xdr:to>
    <xdr:sp macro="" textlink="">
      <xdr:nvSpPr>
        <xdr:cNvPr id="135" name="円/楕円 134"/>
        <xdr:cNvSpPr/>
      </xdr:nvSpPr>
      <xdr:spPr>
        <a:xfrm>
          <a:off x="4584700" y="98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153588</xdr:rowOff>
    </xdr:from>
    <xdr:to>
      <xdr:col>5</xdr:col>
      <xdr:colOff>409575</xdr:colOff>
      <xdr:row>58</xdr:row>
      <xdr:rowOff>83738</xdr:rowOff>
    </xdr:to>
    <xdr:sp macro="" textlink="">
      <xdr:nvSpPr>
        <xdr:cNvPr id="137" name="円/楕円 136"/>
        <xdr:cNvSpPr/>
      </xdr:nvSpPr>
      <xdr:spPr>
        <a:xfrm>
          <a:off x="3746500" y="99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74865</xdr:rowOff>
    </xdr:from>
    <xdr:ext cx="534377" cy="259045"/>
    <xdr:sp macro="" textlink="">
      <xdr:nvSpPr>
        <xdr:cNvPr id="138" name="テキスト ボックス 137"/>
        <xdr:cNvSpPr txBox="1"/>
      </xdr:nvSpPr>
      <xdr:spPr>
        <a:xfrm>
          <a:off x="3530111" y="100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102100</xdr:rowOff>
    </xdr:from>
    <xdr:to>
      <xdr:col>4</xdr:col>
      <xdr:colOff>206375</xdr:colOff>
      <xdr:row>58</xdr:row>
      <xdr:rowOff>32250</xdr:rowOff>
    </xdr:to>
    <xdr:sp macro="" textlink="">
      <xdr:nvSpPr>
        <xdr:cNvPr id="139" name="円/楕円 138"/>
        <xdr:cNvSpPr/>
      </xdr:nvSpPr>
      <xdr:spPr>
        <a:xfrm>
          <a:off x="2857500" y="9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23377</xdr:rowOff>
    </xdr:from>
    <xdr:ext cx="534377" cy="259045"/>
    <xdr:sp macro="" textlink="">
      <xdr:nvSpPr>
        <xdr:cNvPr id="140" name="テキスト ボックス 139"/>
        <xdr:cNvSpPr txBox="1"/>
      </xdr:nvSpPr>
      <xdr:spPr>
        <a:xfrm>
          <a:off x="2641111" y="996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140035</xdr:rowOff>
    </xdr:from>
    <xdr:to>
      <xdr:col>3</xdr:col>
      <xdr:colOff>3175</xdr:colOff>
      <xdr:row>58</xdr:row>
      <xdr:rowOff>70185</xdr:rowOff>
    </xdr:to>
    <xdr:sp macro="" textlink="">
      <xdr:nvSpPr>
        <xdr:cNvPr id="141" name="円/楕円 140"/>
        <xdr:cNvSpPr/>
      </xdr:nvSpPr>
      <xdr:spPr>
        <a:xfrm>
          <a:off x="1968500" y="99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61312</xdr:rowOff>
    </xdr:from>
    <xdr:ext cx="534377" cy="259045"/>
    <xdr:sp macro="" textlink="">
      <xdr:nvSpPr>
        <xdr:cNvPr id="142" name="テキスト ボックス 141"/>
        <xdr:cNvSpPr txBox="1"/>
      </xdr:nvSpPr>
      <xdr:spPr>
        <a:xfrm>
          <a:off x="1752111" y="10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156350</xdr:rowOff>
    </xdr:from>
    <xdr:to>
      <xdr:col>1</xdr:col>
      <xdr:colOff>485775</xdr:colOff>
      <xdr:row>58</xdr:row>
      <xdr:rowOff>86500</xdr:rowOff>
    </xdr:to>
    <xdr:sp macro="" textlink="">
      <xdr:nvSpPr>
        <xdr:cNvPr id="143" name="円/楕円 142"/>
        <xdr:cNvSpPr/>
      </xdr:nvSpPr>
      <xdr:spPr>
        <a:xfrm>
          <a:off x="1079500" y="99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77627</xdr:rowOff>
    </xdr:from>
    <xdr:ext cx="534377" cy="259045"/>
    <xdr:sp macro="" textlink="">
      <xdr:nvSpPr>
        <xdr:cNvPr id="144" name="テキスト ボックス 143"/>
        <xdr:cNvSpPr txBox="1"/>
      </xdr:nvSpPr>
      <xdr:spPr>
        <a:xfrm>
          <a:off x="863111" y="100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90812</xdr:rowOff>
    </xdr:from>
    <xdr:to>
      <xdr:col>6</xdr:col>
      <xdr:colOff>511175</xdr:colOff>
      <xdr:row>77</xdr:row>
      <xdr:rowOff>154276</xdr:rowOff>
    </xdr:to>
    <xdr:cxnSp macro="">
      <xdr:nvCxnSpPr>
        <xdr:cNvPr id="176" name="直線コネクタ 175"/>
        <xdr:cNvCxnSpPr/>
      </xdr:nvCxnSpPr>
      <xdr:spPr>
        <a:xfrm flipV="1">
          <a:off x="3797300" y="13292462"/>
          <a:ext cx="838200" cy="6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154276</xdr:rowOff>
    </xdr:from>
    <xdr:to>
      <xdr:col>5</xdr:col>
      <xdr:colOff>358775</xdr:colOff>
      <xdr:row>78</xdr:row>
      <xdr:rowOff>81821</xdr:rowOff>
    </xdr:to>
    <xdr:cxnSp macro="">
      <xdr:nvCxnSpPr>
        <xdr:cNvPr id="179" name="直線コネクタ 178"/>
        <xdr:cNvCxnSpPr/>
      </xdr:nvCxnSpPr>
      <xdr:spPr>
        <a:xfrm flipV="1">
          <a:off x="2908300" y="13355926"/>
          <a:ext cx="889000" cy="9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81821</xdr:rowOff>
    </xdr:from>
    <xdr:to>
      <xdr:col>4</xdr:col>
      <xdr:colOff>155575</xdr:colOff>
      <xdr:row>78</xdr:row>
      <xdr:rowOff>138219</xdr:rowOff>
    </xdr:to>
    <xdr:cxnSp macro="">
      <xdr:nvCxnSpPr>
        <xdr:cNvPr id="182" name="直線コネクタ 181"/>
        <xdr:cNvCxnSpPr/>
      </xdr:nvCxnSpPr>
      <xdr:spPr>
        <a:xfrm flipV="1">
          <a:off x="2019300" y="13454921"/>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138219</xdr:rowOff>
    </xdr:from>
    <xdr:to>
      <xdr:col>2</xdr:col>
      <xdr:colOff>638175</xdr:colOff>
      <xdr:row>79</xdr:row>
      <xdr:rowOff>9920</xdr:rowOff>
    </xdr:to>
    <xdr:cxnSp macro="">
      <xdr:nvCxnSpPr>
        <xdr:cNvPr id="185" name="直線コネクタ 184"/>
        <xdr:cNvCxnSpPr/>
      </xdr:nvCxnSpPr>
      <xdr:spPr>
        <a:xfrm flipV="1">
          <a:off x="1130300" y="13511319"/>
          <a:ext cx="8890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40012</xdr:rowOff>
    </xdr:from>
    <xdr:to>
      <xdr:col>6</xdr:col>
      <xdr:colOff>561975</xdr:colOff>
      <xdr:row>77</xdr:row>
      <xdr:rowOff>141612</xdr:rowOff>
    </xdr:to>
    <xdr:sp macro="" textlink="">
      <xdr:nvSpPr>
        <xdr:cNvPr id="195" name="円/楕円 194"/>
        <xdr:cNvSpPr/>
      </xdr:nvSpPr>
      <xdr:spPr>
        <a:xfrm>
          <a:off x="4584700" y="132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18439</xdr:rowOff>
    </xdr:from>
    <xdr:ext cx="599010" cy="259045"/>
    <xdr:sp macro="" textlink="">
      <xdr:nvSpPr>
        <xdr:cNvPr id="196" name="民生費該当値テキスト"/>
        <xdr:cNvSpPr txBox="1"/>
      </xdr:nvSpPr>
      <xdr:spPr>
        <a:xfrm>
          <a:off x="4686300" y="132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103476</xdr:rowOff>
    </xdr:from>
    <xdr:to>
      <xdr:col>5</xdr:col>
      <xdr:colOff>409575</xdr:colOff>
      <xdr:row>78</xdr:row>
      <xdr:rowOff>33626</xdr:rowOff>
    </xdr:to>
    <xdr:sp macro="" textlink="">
      <xdr:nvSpPr>
        <xdr:cNvPr id="197" name="円/楕円 196"/>
        <xdr:cNvSpPr/>
      </xdr:nvSpPr>
      <xdr:spPr>
        <a:xfrm>
          <a:off x="3746500" y="133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24753</xdr:rowOff>
    </xdr:from>
    <xdr:ext cx="599010" cy="259045"/>
    <xdr:sp macro="" textlink="">
      <xdr:nvSpPr>
        <xdr:cNvPr id="198" name="テキスト ボックス 197"/>
        <xdr:cNvSpPr txBox="1"/>
      </xdr:nvSpPr>
      <xdr:spPr>
        <a:xfrm>
          <a:off x="3497794" y="133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31021</xdr:rowOff>
    </xdr:from>
    <xdr:to>
      <xdr:col>4</xdr:col>
      <xdr:colOff>206375</xdr:colOff>
      <xdr:row>78</xdr:row>
      <xdr:rowOff>132621</xdr:rowOff>
    </xdr:to>
    <xdr:sp macro="" textlink="">
      <xdr:nvSpPr>
        <xdr:cNvPr id="199" name="円/楕円 198"/>
        <xdr:cNvSpPr/>
      </xdr:nvSpPr>
      <xdr:spPr>
        <a:xfrm>
          <a:off x="2857500" y="13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123748</xdr:rowOff>
    </xdr:from>
    <xdr:ext cx="599010" cy="259045"/>
    <xdr:sp macro="" textlink="">
      <xdr:nvSpPr>
        <xdr:cNvPr id="200" name="テキスト ボックス 199"/>
        <xdr:cNvSpPr txBox="1"/>
      </xdr:nvSpPr>
      <xdr:spPr>
        <a:xfrm>
          <a:off x="2608794" y="134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87419</xdr:rowOff>
    </xdr:from>
    <xdr:to>
      <xdr:col>3</xdr:col>
      <xdr:colOff>3175</xdr:colOff>
      <xdr:row>79</xdr:row>
      <xdr:rowOff>17569</xdr:rowOff>
    </xdr:to>
    <xdr:sp macro="" textlink="">
      <xdr:nvSpPr>
        <xdr:cNvPr id="201" name="円/楕円 200"/>
        <xdr:cNvSpPr/>
      </xdr:nvSpPr>
      <xdr:spPr>
        <a:xfrm>
          <a:off x="1968500" y="134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8696</xdr:rowOff>
    </xdr:from>
    <xdr:ext cx="599010" cy="259045"/>
    <xdr:sp macro="" textlink="">
      <xdr:nvSpPr>
        <xdr:cNvPr id="202" name="テキスト ボックス 201"/>
        <xdr:cNvSpPr txBox="1"/>
      </xdr:nvSpPr>
      <xdr:spPr>
        <a:xfrm>
          <a:off x="1719794" y="135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130570</xdr:rowOff>
    </xdr:from>
    <xdr:to>
      <xdr:col>1</xdr:col>
      <xdr:colOff>485775</xdr:colOff>
      <xdr:row>79</xdr:row>
      <xdr:rowOff>60720</xdr:rowOff>
    </xdr:to>
    <xdr:sp macro="" textlink="">
      <xdr:nvSpPr>
        <xdr:cNvPr id="203" name="円/楕円 202"/>
        <xdr:cNvSpPr/>
      </xdr:nvSpPr>
      <xdr:spPr>
        <a:xfrm>
          <a:off x="1079500" y="13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51847</xdr:rowOff>
    </xdr:from>
    <xdr:ext cx="534377" cy="259045"/>
    <xdr:sp macro="" textlink="">
      <xdr:nvSpPr>
        <xdr:cNvPr id="204" name="テキスト ボックス 203"/>
        <xdr:cNvSpPr txBox="1"/>
      </xdr:nvSpPr>
      <xdr:spPr>
        <a:xfrm>
          <a:off x="863111" y="135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38315</xdr:rowOff>
    </xdr:from>
    <xdr:to>
      <xdr:col>6</xdr:col>
      <xdr:colOff>511175</xdr:colOff>
      <xdr:row>98</xdr:row>
      <xdr:rowOff>76949</xdr:rowOff>
    </xdr:to>
    <xdr:cxnSp macro="">
      <xdr:nvCxnSpPr>
        <xdr:cNvPr id="232" name="直線コネクタ 231"/>
        <xdr:cNvCxnSpPr/>
      </xdr:nvCxnSpPr>
      <xdr:spPr>
        <a:xfrm>
          <a:off x="3797300" y="16840415"/>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38315</xdr:rowOff>
    </xdr:from>
    <xdr:to>
      <xdr:col>5</xdr:col>
      <xdr:colOff>358775</xdr:colOff>
      <xdr:row>98</xdr:row>
      <xdr:rowOff>54501</xdr:rowOff>
    </xdr:to>
    <xdr:cxnSp macro="">
      <xdr:nvCxnSpPr>
        <xdr:cNvPr id="235" name="直線コネクタ 234"/>
        <xdr:cNvCxnSpPr/>
      </xdr:nvCxnSpPr>
      <xdr:spPr>
        <a:xfrm flipV="1">
          <a:off x="2908300" y="16840415"/>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20439</xdr:rowOff>
    </xdr:from>
    <xdr:to>
      <xdr:col>4</xdr:col>
      <xdr:colOff>155575</xdr:colOff>
      <xdr:row>98</xdr:row>
      <xdr:rowOff>54501</xdr:rowOff>
    </xdr:to>
    <xdr:cxnSp macro="">
      <xdr:nvCxnSpPr>
        <xdr:cNvPr id="238" name="直線コネクタ 237"/>
        <xdr:cNvCxnSpPr/>
      </xdr:nvCxnSpPr>
      <xdr:spPr>
        <a:xfrm>
          <a:off x="2019300" y="1682253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150718</xdr:rowOff>
    </xdr:from>
    <xdr:to>
      <xdr:col>2</xdr:col>
      <xdr:colOff>638175</xdr:colOff>
      <xdr:row>98</xdr:row>
      <xdr:rowOff>20439</xdr:rowOff>
    </xdr:to>
    <xdr:cxnSp macro="">
      <xdr:nvCxnSpPr>
        <xdr:cNvPr id="241" name="直線コネクタ 240"/>
        <xdr:cNvCxnSpPr/>
      </xdr:nvCxnSpPr>
      <xdr:spPr>
        <a:xfrm>
          <a:off x="1130300" y="16781368"/>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26149</xdr:rowOff>
    </xdr:from>
    <xdr:to>
      <xdr:col>6</xdr:col>
      <xdr:colOff>561975</xdr:colOff>
      <xdr:row>98</xdr:row>
      <xdr:rowOff>127749</xdr:rowOff>
    </xdr:to>
    <xdr:sp macro="" textlink="">
      <xdr:nvSpPr>
        <xdr:cNvPr id="251" name="円/楕円 250"/>
        <xdr:cNvSpPr/>
      </xdr:nvSpPr>
      <xdr:spPr>
        <a:xfrm>
          <a:off x="4584700" y="168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112526</xdr:rowOff>
    </xdr:from>
    <xdr:ext cx="534377" cy="259045"/>
    <xdr:sp macro="" textlink="">
      <xdr:nvSpPr>
        <xdr:cNvPr id="252" name="衛生費該当値テキスト"/>
        <xdr:cNvSpPr txBox="1"/>
      </xdr:nvSpPr>
      <xdr:spPr>
        <a:xfrm>
          <a:off x="4686300" y="167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158965</xdr:rowOff>
    </xdr:from>
    <xdr:to>
      <xdr:col>5</xdr:col>
      <xdr:colOff>409575</xdr:colOff>
      <xdr:row>98</xdr:row>
      <xdr:rowOff>89115</xdr:rowOff>
    </xdr:to>
    <xdr:sp macro="" textlink="">
      <xdr:nvSpPr>
        <xdr:cNvPr id="253" name="円/楕円 252"/>
        <xdr:cNvSpPr/>
      </xdr:nvSpPr>
      <xdr:spPr>
        <a:xfrm>
          <a:off x="3746500" y="167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80242</xdr:rowOff>
    </xdr:from>
    <xdr:ext cx="534377" cy="259045"/>
    <xdr:sp macro="" textlink="">
      <xdr:nvSpPr>
        <xdr:cNvPr id="254" name="テキスト ボックス 253"/>
        <xdr:cNvSpPr txBox="1"/>
      </xdr:nvSpPr>
      <xdr:spPr>
        <a:xfrm>
          <a:off x="3530111" y="168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3701</xdr:rowOff>
    </xdr:from>
    <xdr:to>
      <xdr:col>4</xdr:col>
      <xdr:colOff>206375</xdr:colOff>
      <xdr:row>98</xdr:row>
      <xdr:rowOff>105301</xdr:rowOff>
    </xdr:to>
    <xdr:sp macro="" textlink="">
      <xdr:nvSpPr>
        <xdr:cNvPr id="255" name="円/楕円 254"/>
        <xdr:cNvSpPr/>
      </xdr:nvSpPr>
      <xdr:spPr>
        <a:xfrm>
          <a:off x="2857500" y="168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96428</xdr:rowOff>
    </xdr:from>
    <xdr:ext cx="534377" cy="259045"/>
    <xdr:sp macro="" textlink="">
      <xdr:nvSpPr>
        <xdr:cNvPr id="256" name="テキスト ボックス 255"/>
        <xdr:cNvSpPr txBox="1"/>
      </xdr:nvSpPr>
      <xdr:spPr>
        <a:xfrm>
          <a:off x="2641111" y="168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141089</xdr:rowOff>
    </xdr:from>
    <xdr:to>
      <xdr:col>3</xdr:col>
      <xdr:colOff>3175</xdr:colOff>
      <xdr:row>98</xdr:row>
      <xdr:rowOff>71239</xdr:rowOff>
    </xdr:to>
    <xdr:sp macro="" textlink="">
      <xdr:nvSpPr>
        <xdr:cNvPr id="257" name="円/楕円 256"/>
        <xdr:cNvSpPr/>
      </xdr:nvSpPr>
      <xdr:spPr>
        <a:xfrm>
          <a:off x="1968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62366</xdr:rowOff>
    </xdr:from>
    <xdr:ext cx="534377" cy="259045"/>
    <xdr:sp macro="" textlink="">
      <xdr:nvSpPr>
        <xdr:cNvPr id="258" name="テキスト ボックス 257"/>
        <xdr:cNvSpPr txBox="1"/>
      </xdr:nvSpPr>
      <xdr:spPr>
        <a:xfrm>
          <a:off x="1752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99918</xdr:rowOff>
    </xdr:from>
    <xdr:to>
      <xdr:col>1</xdr:col>
      <xdr:colOff>485775</xdr:colOff>
      <xdr:row>98</xdr:row>
      <xdr:rowOff>30068</xdr:rowOff>
    </xdr:to>
    <xdr:sp macro="" textlink="">
      <xdr:nvSpPr>
        <xdr:cNvPr id="259" name="円/楕円 258"/>
        <xdr:cNvSpPr/>
      </xdr:nvSpPr>
      <xdr:spPr>
        <a:xfrm>
          <a:off x="1079500" y="1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21195</xdr:rowOff>
    </xdr:from>
    <xdr:ext cx="534377" cy="259045"/>
    <xdr:sp macro="" textlink="">
      <xdr:nvSpPr>
        <xdr:cNvPr id="260" name="テキスト ボックス 259"/>
        <xdr:cNvSpPr txBox="1"/>
      </xdr:nvSpPr>
      <xdr:spPr>
        <a:xfrm>
          <a:off x="863111" y="168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132156</xdr:rowOff>
    </xdr:from>
    <xdr:to>
      <xdr:col>15</xdr:col>
      <xdr:colOff>180975</xdr:colOff>
      <xdr:row>38</xdr:row>
      <xdr:rowOff>133071</xdr:rowOff>
    </xdr:to>
    <xdr:cxnSp macro="">
      <xdr:nvCxnSpPr>
        <xdr:cNvPr id="287" name="直線コネクタ 286"/>
        <xdr:cNvCxnSpPr/>
      </xdr:nvCxnSpPr>
      <xdr:spPr>
        <a:xfrm flipV="1">
          <a:off x="9639300" y="664725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122784</xdr:rowOff>
    </xdr:from>
    <xdr:to>
      <xdr:col>14</xdr:col>
      <xdr:colOff>28575</xdr:colOff>
      <xdr:row>38</xdr:row>
      <xdr:rowOff>133071</xdr:rowOff>
    </xdr:to>
    <xdr:cxnSp macro="">
      <xdr:nvCxnSpPr>
        <xdr:cNvPr id="290" name="直線コネクタ 289"/>
        <xdr:cNvCxnSpPr/>
      </xdr:nvCxnSpPr>
      <xdr:spPr>
        <a:xfrm>
          <a:off x="8750300" y="6466434"/>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122784</xdr:rowOff>
    </xdr:from>
    <xdr:to>
      <xdr:col>12</xdr:col>
      <xdr:colOff>511175</xdr:colOff>
      <xdr:row>37</xdr:row>
      <xdr:rowOff>136499</xdr:rowOff>
    </xdr:to>
    <xdr:cxnSp macro="">
      <xdr:nvCxnSpPr>
        <xdr:cNvPr id="293" name="直線コネクタ 292"/>
        <xdr:cNvCxnSpPr/>
      </xdr:nvCxnSpPr>
      <xdr:spPr>
        <a:xfrm flipV="1">
          <a:off x="7861300" y="64664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21285</xdr:rowOff>
    </xdr:from>
    <xdr:to>
      <xdr:col>11</xdr:col>
      <xdr:colOff>307975</xdr:colOff>
      <xdr:row>37</xdr:row>
      <xdr:rowOff>136499</xdr:rowOff>
    </xdr:to>
    <xdr:cxnSp macro="">
      <xdr:nvCxnSpPr>
        <xdr:cNvPr id="296" name="直線コネクタ 295"/>
        <xdr:cNvCxnSpPr/>
      </xdr:nvCxnSpPr>
      <xdr:spPr>
        <a:xfrm>
          <a:off x="6972300" y="6364935"/>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81356</xdr:rowOff>
    </xdr:from>
    <xdr:to>
      <xdr:col>15</xdr:col>
      <xdr:colOff>231775</xdr:colOff>
      <xdr:row>39</xdr:row>
      <xdr:rowOff>11506</xdr:rowOff>
    </xdr:to>
    <xdr:sp macro="" textlink="">
      <xdr:nvSpPr>
        <xdr:cNvPr id="306" name="円/楕円 305"/>
        <xdr:cNvSpPr/>
      </xdr:nvSpPr>
      <xdr:spPr>
        <a:xfrm>
          <a:off x="10426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167733</xdr:rowOff>
    </xdr:from>
    <xdr:ext cx="313932" cy="259045"/>
    <xdr:sp macro="" textlink="">
      <xdr:nvSpPr>
        <xdr:cNvPr id="307" name="労働費該当値テキスト"/>
        <xdr:cNvSpPr txBox="1"/>
      </xdr:nvSpPr>
      <xdr:spPr>
        <a:xfrm>
          <a:off x="10528300" y="6511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82271</xdr:rowOff>
    </xdr:from>
    <xdr:to>
      <xdr:col>14</xdr:col>
      <xdr:colOff>79375</xdr:colOff>
      <xdr:row>39</xdr:row>
      <xdr:rowOff>12421</xdr:rowOff>
    </xdr:to>
    <xdr:sp macro="" textlink="">
      <xdr:nvSpPr>
        <xdr:cNvPr id="308" name="円/楕円 307"/>
        <xdr:cNvSpPr/>
      </xdr:nvSpPr>
      <xdr:spPr>
        <a:xfrm>
          <a:off x="9588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3548</xdr:rowOff>
    </xdr:from>
    <xdr:ext cx="313932" cy="259045"/>
    <xdr:sp macro="" textlink="">
      <xdr:nvSpPr>
        <xdr:cNvPr id="309" name="テキスト ボックス 308"/>
        <xdr:cNvSpPr txBox="1"/>
      </xdr:nvSpPr>
      <xdr:spPr>
        <a:xfrm>
          <a:off x="9482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71984</xdr:rowOff>
    </xdr:from>
    <xdr:to>
      <xdr:col>12</xdr:col>
      <xdr:colOff>561975</xdr:colOff>
      <xdr:row>38</xdr:row>
      <xdr:rowOff>2133</xdr:rowOff>
    </xdr:to>
    <xdr:sp macro="" textlink="">
      <xdr:nvSpPr>
        <xdr:cNvPr id="310" name="円/楕円 309"/>
        <xdr:cNvSpPr/>
      </xdr:nvSpPr>
      <xdr:spPr>
        <a:xfrm>
          <a:off x="8699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164711</xdr:rowOff>
    </xdr:from>
    <xdr:ext cx="378565" cy="259045"/>
    <xdr:sp macro="" textlink="">
      <xdr:nvSpPr>
        <xdr:cNvPr id="311" name="テキスト ボックス 310"/>
        <xdr:cNvSpPr txBox="1"/>
      </xdr:nvSpPr>
      <xdr:spPr>
        <a:xfrm>
          <a:off x="8561017" y="65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85699</xdr:rowOff>
    </xdr:from>
    <xdr:to>
      <xdr:col>11</xdr:col>
      <xdr:colOff>358775</xdr:colOff>
      <xdr:row>38</xdr:row>
      <xdr:rowOff>15849</xdr:rowOff>
    </xdr:to>
    <xdr:sp macro="" textlink="">
      <xdr:nvSpPr>
        <xdr:cNvPr id="312" name="円/楕円 311"/>
        <xdr:cNvSpPr/>
      </xdr:nvSpPr>
      <xdr:spPr>
        <a:xfrm>
          <a:off x="7810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6976</xdr:rowOff>
    </xdr:from>
    <xdr:ext cx="378565" cy="259045"/>
    <xdr:sp macro="" textlink="">
      <xdr:nvSpPr>
        <xdr:cNvPr id="313" name="テキスト ボックス 312"/>
        <xdr:cNvSpPr txBox="1"/>
      </xdr:nvSpPr>
      <xdr:spPr>
        <a:xfrm>
          <a:off x="7672017" y="65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141935</xdr:rowOff>
    </xdr:from>
    <xdr:to>
      <xdr:col>10</xdr:col>
      <xdr:colOff>155575</xdr:colOff>
      <xdr:row>37</xdr:row>
      <xdr:rowOff>72085</xdr:rowOff>
    </xdr:to>
    <xdr:sp macro="" textlink="">
      <xdr:nvSpPr>
        <xdr:cNvPr id="314" name="円/楕円 313"/>
        <xdr:cNvSpPr/>
      </xdr:nvSpPr>
      <xdr:spPr>
        <a:xfrm>
          <a:off x="69215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63212</xdr:rowOff>
    </xdr:from>
    <xdr:ext cx="469744" cy="259045"/>
    <xdr:sp macro="" textlink="">
      <xdr:nvSpPr>
        <xdr:cNvPr id="315" name="テキスト ボックス 314"/>
        <xdr:cNvSpPr txBox="1"/>
      </xdr:nvSpPr>
      <xdr:spPr>
        <a:xfrm>
          <a:off x="6737427" y="64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118690</xdr:rowOff>
    </xdr:from>
    <xdr:to>
      <xdr:col>15</xdr:col>
      <xdr:colOff>180975</xdr:colOff>
      <xdr:row>58</xdr:row>
      <xdr:rowOff>123154</xdr:rowOff>
    </xdr:to>
    <xdr:cxnSp macro="">
      <xdr:nvCxnSpPr>
        <xdr:cNvPr id="346" name="直線コネクタ 345"/>
        <xdr:cNvCxnSpPr/>
      </xdr:nvCxnSpPr>
      <xdr:spPr>
        <a:xfrm>
          <a:off x="9639300" y="10062790"/>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118690</xdr:rowOff>
    </xdr:from>
    <xdr:to>
      <xdr:col>14</xdr:col>
      <xdr:colOff>28575</xdr:colOff>
      <xdr:row>58</xdr:row>
      <xdr:rowOff>135890</xdr:rowOff>
    </xdr:to>
    <xdr:cxnSp macro="">
      <xdr:nvCxnSpPr>
        <xdr:cNvPr id="349" name="直線コネクタ 348"/>
        <xdr:cNvCxnSpPr/>
      </xdr:nvCxnSpPr>
      <xdr:spPr>
        <a:xfrm flipV="1">
          <a:off x="8750300" y="10062790"/>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135890</xdr:rowOff>
    </xdr:from>
    <xdr:to>
      <xdr:col>12</xdr:col>
      <xdr:colOff>511175</xdr:colOff>
      <xdr:row>58</xdr:row>
      <xdr:rowOff>139264</xdr:rowOff>
    </xdr:to>
    <xdr:cxnSp macro="">
      <xdr:nvCxnSpPr>
        <xdr:cNvPr id="352" name="直線コネクタ 351"/>
        <xdr:cNvCxnSpPr/>
      </xdr:nvCxnSpPr>
      <xdr:spPr>
        <a:xfrm flipV="1">
          <a:off x="7861300" y="10079990"/>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133386</xdr:rowOff>
    </xdr:from>
    <xdr:to>
      <xdr:col>11</xdr:col>
      <xdr:colOff>307975</xdr:colOff>
      <xdr:row>58</xdr:row>
      <xdr:rowOff>139264</xdr:rowOff>
    </xdr:to>
    <xdr:cxnSp macro="">
      <xdr:nvCxnSpPr>
        <xdr:cNvPr id="355" name="直線コネクタ 354"/>
        <xdr:cNvCxnSpPr/>
      </xdr:nvCxnSpPr>
      <xdr:spPr>
        <a:xfrm>
          <a:off x="6972300" y="1007748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72354</xdr:rowOff>
    </xdr:from>
    <xdr:to>
      <xdr:col>15</xdr:col>
      <xdr:colOff>231775</xdr:colOff>
      <xdr:row>59</xdr:row>
      <xdr:rowOff>2504</xdr:rowOff>
    </xdr:to>
    <xdr:sp macro="" textlink="">
      <xdr:nvSpPr>
        <xdr:cNvPr id="365" name="円/楕円 364"/>
        <xdr:cNvSpPr/>
      </xdr:nvSpPr>
      <xdr:spPr>
        <a:xfrm>
          <a:off x="10426700" y="100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50781</xdr:rowOff>
    </xdr:from>
    <xdr:ext cx="469744" cy="259045"/>
    <xdr:sp macro="" textlink="">
      <xdr:nvSpPr>
        <xdr:cNvPr id="366" name="農林水産業費該当値テキスト"/>
        <xdr:cNvSpPr txBox="1"/>
      </xdr:nvSpPr>
      <xdr:spPr>
        <a:xfrm>
          <a:off x="10528300" y="999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67890</xdr:rowOff>
    </xdr:from>
    <xdr:to>
      <xdr:col>14</xdr:col>
      <xdr:colOff>79375</xdr:colOff>
      <xdr:row>58</xdr:row>
      <xdr:rowOff>169490</xdr:rowOff>
    </xdr:to>
    <xdr:sp macro="" textlink="">
      <xdr:nvSpPr>
        <xdr:cNvPr id="367" name="円/楕円 366"/>
        <xdr:cNvSpPr/>
      </xdr:nvSpPr>
      <xdr:spPr>
        <a:xfrm>
          <a:off x="9588500" y="100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160617</xdr:rowOff>
    </xdr:from>
    <xdr:ext cx="469744" cy="259045"/>
    <xdr:sp macro="" textlink="">
      <xdr:nvSpPr>
        <xdr:cNvPr id="368" name="テキスト ボックス 367"/>
        <xdr:cNvSpPr txBox="1"/>
      </xdr:nvSpPr>
      <xdr:spPr>
        <a:xfrm>
          <a:off x="9404427" y="1010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85090</xdr:rowOff>
    </xdr:from>
    <xdr:to>
      <xdr:col>12</xdr:col>
      <xdr:colOff>561975</xdr:colOff>
      <xdr:row>59</xdr:row>
      <xdr:rowOff>15240</xdr:rowOff>
    </xdr:to>
    <xdr:sp macro="" textlink="">
      <xdr:nvSpPr>
        <xdr:cNvPr id="369" name="円/楕円 368"/>
        <xdr:cNvSpPr/>
      </xdr:nvSpPr>
      <xdr:spPr>
        <a:xfrm>
          <a:off x="8699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6367</xdr:rowOff>
    </xdr:from>
    <xdr:ext cx="469744" cy="259045"/>
    <xdr:sp macro="" textlink="">
      <xdr:nvSpPr>
        <xdr:cNvPr id="370" name="テキスト ボックス 369"/>
        <xdr:cNvSpPr txBox="1"/>
      </xdr:nvSpPr>
      <xdr:spPr>
        <a:xfrm>
          <a:off x="8515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88464</xdr:rowOff>
    </xdr:from>
    <xdr:to>
      <xdr:col>11</xdr:col>
      <xdr:colOff>358775</xdr:colOff>
      <xdr:row>59</xdr:row>
      <xdr:rowOff>18614</xdr:rowOff>
    </xdr:to>
    <xdr:sp macro="" textlink="">
      <xdr:nvSpPr>
        <xdr:cNvPr id="371" name="円/楕円 370"/>
        <xdr:cNvSpPr/>
      </xdr:nvSpPr>
      <xdr:spPr>
        <a:xfrm>
          <a:off x="7810500" y="100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9741</xdr:rowOff>
    </xdr:from>
    <xdr:ext cx="469744" cy="259045"/>
    <xdr:sp macro="" textlink="">
      <xdr:nvSpPr>
        <xdr:cNvPr id="372" name="テキスト ボックス 371"/>
        <xdr:cNvSpPr txBox="1"/>
      </xdr:nvSpPr>
      <xdr:spPr>
        <a:xfrm>
          <a:off x="7626427" y="101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82586</xdr:rowOff>
    </xdr:from>
    <xdr:to>
      <xdr:col>10</xdr:col>
      <xdr:colOff>155575</xdr:colOff>
      <xdr:row>59</xdr:row>
      <xdr:rowOff>12736</xdr:rowOff>
    </xdr:to>
    <xdr:sp macro="" textlink="">
      <xdr:nvSpPr>
        <xdr:cNvPr id="373" name="円/楕円 372"/>
        <xdr:cNvSpPr/>
      </xdr:nvSpPr>
      <xdr:spPr>
        <a:xfrm>
          <a:off x="6921500" y="10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3863</xdr:rowOff>
    </xdr:from>
    <xdr:ext cx="469744" cy="259045"/>
    <xdr:sp macro="" textlink="">
      <xdr:nvSpPr>
        <xdr:cNvPr id="374" name="テキスト ボックス 373"/>
        <xdr:cNvSpPr txBox="1"/>
      </xdr:nvSpPr>
      <xdr:spPr>
        <a:xfrm>
          <a:off x="6737427" y="101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168904</xdr:rowOff>
    </xdr:from>
    <xdr:to>
      <xdr:col>15</xdr:col>
      <xdr:colOff>180975</xdr:colOff>
      <xdr:row>77</xdr:row>
      <xdr:rowOff>100895</xdr:rowOff>
    </xdr:to>
    <xdr:cxnSp macro="">
      <xdr:nvCxnSpPr>
        <xdr:cNvPr id="399" name="直線コネクタ 398"/>
        <xdr:cNvCxnSpPr/>
      </xdr:nvCxnSpPr>
      <xdr:spPr>
        <a:xfrm flipV="1">
          <a:off x="9639300" y="13199104"/>
          <a:ext cx="8382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100895</xdr:rowOff>
    </xdr:from>
    <xdr:to>
      <xdr:col>14</xdr:col>
      <xdr:colOff>28575</xdr:colOff>
      <xdr:row>77</xdr:row>
      <xdr:rowOff>101981</xdr:rowOff>
    </xdr:to>
    <xdr:cxnSp macro="">
      <xdr:nvCxnSpPr>
        <xdr:cNvPr id="402" name="直線コネクタ 401"/>
        <xdr:cNvCxnSpPr/>
      </xdr:nvCxnSpPr>
      <xdr:spPr>
        <a:xfrm flipV="1">
          <a:off x="8750300" y="1330254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101981</xdr:rowOff>
    </xdr:from>
    <xdr:to>
      <xdr:col>12</xdr:col>
      <xdr:colOff>511175</xdr:colOff>
      <xdr:row>77</xdr:row>
      <xdr:rowOff>122613</xdr:rowOff>
    </xdr:to>
    <xdr:cxnSp macro="">
      <xdr:nvCxnSpPr>
        <xdr:cNvPr id="405" name="直線コネクタ 404"/>
        <xdr:cNvCxnSpPr/>
      </xdr:nvCxnSpPr>
      <xdr:spPr>
        <a:xfrm flipV="1">
          <a:off x="7861300" y="1330363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115582</xdr:rowOff>
    </xdr:from>
    <xdr:to>
      <xdr:col>11</xdr:col>
      <xdr:colOff>307975</xdr:colOff>
      <xdr:row>77</xdr:row>
      <xdr:rowOff>122613</xdr:rowOff>
    </xdr:to>
    <xdr:cxnSp macro="">
      <xdr:nvCxnSpPr>
        <xdr:cNvPr id="408" name="直線コネクタ 407"/>
        <xdr:cNvCxnSpPr/>
      </xdr:nvCxnSpPr>
      <xdr:spPr>
        <a:xfrm>
          <a:off x="6972300" y="13317232"/>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118104</xdr:rowOff>
    </xdr:from>
    <xdr:to>
      <xdr:col>15</xdr:col>
      <xdr:colOff>231775</xdr:colOff>
      <xdr:row>77</xdr:row>
      <xdr:rowOff>48254</xdr:rowOff>
    </xdr:to>
    <xdr:sp macro="" textlink="">
      <xdr:nvSpPr>
        <xdr:cNvPr id="418" name="円/楕円 417"/>
        <xdr:cNvSpPr/>
      </xdr:nvSpPr>
      <xdr:spPr>
        <a:xfrm>
          <a:off x="10426700" y="13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33031</xdr:rowOff>
    </xdr:from>
    <xdr:ext cx="469744" cy="259045"/>
    <xdr:sp macro="" textlink="">
      <xdr:nvSpPr>
        <xdr:cNvPr id="419" name="商工費該当値テキスト"/>
        <xdr:cNvSpPr txBox="1"/>
      </xdr:nvSpPr>
      <xdr:spPr>
        <a:xfrm>
          <a:off x="10528300" y="1306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50095</xdr:rowOff>
    </xdr:from>
    <xdr:to>
      <xdr:col>14</xdr:col>
      <xdr:colOff>79375</xdr:colOff>
      <xdr:row>77</xdr:row>
      <xdr:rowOff>151695</xdr:rowOff>
    </xdr:to>
    <xdr:sp macro="" textlink="">
      <xdr:nvSpPr>
        <xdr:cNvPr id="420" name="円/楕円 419"/>
        <xdr:cNvSpPr/>
      </xdr:nvSpPr>
      <xdr:spPr>
        <a:xfrm>
          <a:off x="9588500" y="13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142822</xdr:rowOff>
    </xdr:from>
    <xdr:ext cx="469744" cy="259045"/>
    <xdr:sp macro="" textlink="">
      <xdr:nvSpPr>
        <xdr:cNvPr id="421" name="テキスト ボックス 420"/>
        <xdr:cNvSpPr txBox="1"/>
      </xdr:nvSpPr>
      <xdr:spPr>
        <a:xfrm>
          <a:off x="9404427" y="133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51181</xdr:rowOff>
    </xdr:from>
    <xdr:to>
      <xdr:col>12</xdr:col>
      <xdr:colOff>561975</xdr:colOff>
      <xdr:row>77</xdr:row>
      <xdr:rowOff>152781</xdr:rowOff>
    </xdr:to>
    <xdr:sp macro="" textlink="">
      <xdr:nvSpPr>
        <xdr:cNvPr id="422" name="円/楕円 421"/>
        <xdr:cNvSpPr/>
      </xdr:nvSpPr>
      <xdr:spPr>
        <a:xfrm>
          <a:off x="8699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143908</xdr:rowOff>
    </xdr:from>
    <xdr:ext cx="469744" cy="259045"/>
    <xdr:sp macro="" textlink="">
      <xdr:nvSpPr>
        <xdr:cNvPr id="423" name="テキスト ボックス 422"/>
        <xdr:cNvSpPr txBox="1"/>
      </xdr:nvSpPr>
      <xdr:spPr>
        <a:xfrm>
          <a:off x="8515427"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71813</xdr:rowOff>
    </xdr:from>
    <xdr:to>
      <xdr:col>11</xdr:col>
      <xdr:colOff>358775</xdr:colOff>
      <xdr:row>78</xdr:row>
      <xdr:rowOff>1963</xdr:rowOff>
    </xdr:to>
    <xdr:sp macro="" textlink="">
      <xdr:nvSpPr>
        <xdr:cNvPr id="424" name="円/楕円 423"/>
        <xdr:cNvSpPr/>
      </xdr:nvSpPr>
      <xdr:spPr>
        <a:xfrm>
          <a:off x="7810500" y="132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164540</xdr:rowOff>
    </xdr:from>
    <xdr:ext cx="469744" cy="259045"/>
    <xdr:sp macro="" textlink="">
      <xdr:nvSpPr>
        <xdr:cNvPr id="425" name="テキスト ボックス 424"/>
        <xdr:cNvSpPr txBox="1"/>
      </xdr:nvSpPr>
      <xdr:spPr>
        <a:xfrm>
          <a:off x="7626427" y="133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64782</xdr:rowOff>
    </xdr:from>
    <xdr:to>
      <xdr:col>10</xdr:col>
      <xdr:colOff>155575</xdr:colOff>
      <xdr:row>77</xdr:row>
      <xdr:rowOff>166382</xdr:rowOff>
    </xdr:to>
    <xdr:sp macro="" textlink="">
      <xdr:nvSpPr>
        <xdr:cNvPr id="426" name="円/楕円 425"/>
        <xdr:cNvSpPr/>
      </xdr:nvSpPr>
      <xdr:spPr>
        <a:xfrm>
          <a:off x="6921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157509</xdr:rowOff>
    </xdr:from>
    <xdr:ext cx="469744" cy="259045"/>
    <xdr:sp macro="" textlink="">
      <xdr:nvSpPr>
        <xdr:cNvPr id="427" name="テキスト ボックス 426"/>
        <xdr:cNvSpPr txBox="1"/>
      </xdr:nvSpPr>
      <xdr:spPr>
        <a:xfrm>
          <a:off x="6737427" y="133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116807</xdr:rowOff>
    </xdr:from>
    <xdr:to>
      <xdr:col>15</xdr:col>
      <xdr:colOff>180975</xdr:colOff>
      <xdr:row>98</xdr:row>
      <xdr:rowOff>89964</xdr:rowOff>
    </xdr:to>
    <xdr:cxnSp macro="">
      <xdr:nvCxnSpPr>
        <xdr:cNvPr id="459" name="直線コネクタ 458"/>
        <xdr:cNvCxnSpPr/>
      </xdr:nvCxnSpPr>
      <xdr:spPr>
        <a:xfrm>
          <a:off x="9639300" y="16747457"/>
          <a:ext cx="838200" cy="14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116807</xdr:rowOff>
    </xdr:from>
    <xdr:to>
      <xdr:col>14</xdr:col>
      <xdr:colOff>28575</xdr:colOff>
      <xdr:row>98</xdr:row>
      <xdr:rowOff>81800</xdr:rowOff>
    </xdr:to>
    <xdr:cxnSp macro="">
      <xdr:nvCxnSpPr>
        <xdr:cNvPr id="462" name="直線コネクタ 461"/>
        <xdr:cNvCxnSpPr/>
      </xdr:nvCxnSpPr>
      <xdr:spPr>
        <a:xfrm flipV="1">
          <a:off x="8750300" y="16747457"/>
          <a:ext cx="889000" cy="1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18901</xdr:rowOff>
    </xdr:from>
    <xdr:to>
      <xdr:col>12</xdr:col>
      <xdr:colOff>511175</xdr:colOff>
      <xdr:row>98</xdr:row>
      <xdr:rowOff>81800</xdr:rowOff>
    </xdr:to>
    <xdr:cxnSp macro="">
      <xdr:nvCxnSpPr>
        <xdr:cNvPr id="465" name="直線コネクタ 464"/>
        <xdr:cNvCxnSpPr/>
      </xdr:nvCxnSpPr>
      <xdr:spPr>
        <a:xfrm>
          <a:off x="7861300" y="16821001"/>
          <a:ext cx="8890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146003</xdr:rowOff>
    </xdr:from>
    <xdr:to>
      <xdr:col>11</xdr:col>
      <xdr:colOff>307975</xdr:colOff>
      <xdr:row>98</xdr:row>
      <xdr:rowOff>18901</xdr:rowOff>
    </xdr:to>
    <xdr:cxnSp macro="">
      <xdr:nvCxnSpPr>
        <xdr:cNvPr id="468" name="直線コネクタ 467"/>
        <xdr:cNvCxnSpPr/>
      </xdr:nvCxnSpPr>
      <xdr:spPr>
        <a:xfrm>
          <a:off x="6972300" y="16776653"/>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39164</xdr:rowOff>
    </xdr:from>
    <xdr:to>
      <xdr:col>15</xdr:col>
      <xdr:colOff>231775</xdr:colOff>
      <xdr:row>98</xdr:row>
      <xdr:rowOff>140764</xdr:rowOff>
    </xdr:to>
    <xdr:sp macro="" textlink="">
      <xdr:nvSpPr>
        <xdr:cNvPr id="478" name="円/楕円 477"/>
        <xdr:cNvSpPr/>
      </xdr:nvSpPr>
      <xdr:spPr>
        <a:xfrm>
          <a:off x="104267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125541</xdr:rowOff>
    </xdr:from>
    <xdr:ext cx="534377" cy="259045"/>
    <xdr:sp macro="" textlink="">
      <xdr:nvSpPr>
        <xdr:cNvPr id="479" name="土木費該当値テキスト"/>
        <xdr:cNvSpPr txBox="1"/>
      </xdr:nvSpPr>
      <xdr:spPr>
        <a:xfrm>
          <a:off x="10528300" y="167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66007</xdr:rowOff>
    </xdr:from>
    <xdr:to>
      <xdr:col>14</xdr:col>
      <xdr:colOff>79375</xdr:colOff>
      <xdr:row>97</xdr:row>
      <xdr:rowOff>167607</xdr:rowOff>
    </xdr:to>
    <xdr:sp macro="" textlink="">
      <xdr:nvSpPr>
        <xdr:cNvPr id="480" name="円/楕円 479"/>
        <xdr:cNvSpPr/>
      </xdr:nvSpPr>
      <xdr:spPr>
        <a:xfrm>
          <a:off x="9588500" y="166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158734</xdr:rowOff>
    </xdr:from>
    <xdr:ext cx="534377" cy="259045"/>
    <xdr:sp macro="" textlink="">
      <xdr:nvSpPr>
        <xdr:cNvPr id="481" name="テキスト ボックス 480"/>
        <xdr:cNvSpPr txBox="1"/>
      </xdr:nvSpPr>
      <xdr:spPr>
        <a:xfrm>
          <a:off x="9372111" y="167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31000</xdr:rowOff>
    </xdr:from>
    <xdr:to>
      <xdr:col>12</xdr:col>
      <xdr:colOff>561975</xdr:colOff>
      <xdr:row>98</xdr:row>
      <xdr:rowOff>132600</xdr:rowOff>
    </xdr:to>
    <xdr:sp macro="" textlink="">
      <xdr:nvSpPr>
        <xdr:cNvPr id="482" name="円/楕円 481"/>
        <xdr:cNvSpPr/>
      </xdr:nvSpPr>
      <xdr:spPr>
        <a:xfrm>
          <a:off x="8699500" y="16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123727</xdr:rowOff>
    </xdr:from>
    <xdr:ext cx="534377" cy="259045"/>
    <xdr:sp macro="" textlink="">
      <xdr:nvSpPr>
        <xdr:cNvPr id="483" name="テキスト ボックス 482"/>
        <xdr:cNvSpPr txBox="1"/>
      </xdr:nvSpPr>
      <xdr:spPr>
        <a:xfrm>
          <a:off x="8483111" y="169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139551</xdr:rowOff>
    </xdr:from>
    <xdr:to>
      <xdr:col>11</xdr:col>
      <xdr:colOff>358775</xdr:colOff>
      <xdr:row>98</xdr:row>
      <xdr:rowOff>69701</xdr:rowOff>
    </xdr:to>
    <xdr:sp macro="" textlink="">
      <xdr:nvSpPr>
        <xdr:cNvPr id="484" name="円/楕円 483"/>
        <xdr:cNvSpPr/>
      </xdr:nvSpPr>
      <xdr:spPr>
        <a:xfrm>
          <a:off x="7810500" y="16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60828</xdr:rowOff>
    </xdr:from>
    <xdr:ext cx="534377" cy="259045"/>
    <xdr:sp macro="" textlink="">
      <xdr:nvSpPr>
        <xdr:cNvPr id="485" name="テキスト ボックス 484"/>
        <xdr:cNvSpPr txBox="1"/>
      </xdr:nvSpPr>
      <xdr:spPr>
        <a:xfrm>
          <a:off x="7594111" y="168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95203</xdr:rowOff>
    </xdr:from>
    <xdr:to>
      <xdr:col>10</xdr:col>
      <xdr:colOff>155575</xdr:colOff>
      <xdr:row>98</xdr:row>
      <xdr:rowOff>25353</xdr:rowOff>
    </xdr:to>
    <xdr:sp macro="" textlink="">
      <xdr:nvSpPr>
        <xdr:cNvPr id="486" name="円/楕円 485"/>
        <xdr:cNvSpPr/>
      </xdr:nvSpPr>
      <xdr:spPr>
        <a:xfrm>
          <a:off x="6921500" y="167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16480</xdr:rowOff>
    </xdr:from>
    <xdr:ext cx="534377" cy="259045"/>
    <xdr:sp macro="" textlink="">
      <xdr:nvSpPr>
        <xdr:cNvPr id="487" name="テキスト ボックス 486"/>
        <xdr:cNvSpPr txBox="1"/>
      </xdr:nvSpPr>
      <xdr:spPr>
        <a:xfrm>
          <a:off x="6705111" y="168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143083</xdr:rowOff>
    </xdr:from>
    <xdr:to>
      <xdr:col>23</xdr:col>
      <xdr:colOff>517525</xdr:colOff>
      <xdr:row>37</xdr:row>
      <xdr:rowOff>35687</xdr:rowOff>
    </xdr:to>
    <xdr:cxnSp macro="">
      <xdr:nvCxnSpPr>
        <xdr:cNvPr id="515" name="直線コネクタ 514"/>
        <xdr:cNvCxnSpPr/>
      </xdr:nvCxnSpPr>
      <xdr:spPr>
        <a:xfrm>
          <a:off x="15481300" y="6143833"/>
          <a:ext cx="838200" cy="2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6"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143083</xdr:rowOff>
    </xdr:from>
    <xdr:to>
      <xdr:col>22</xdr:col>
      <xdr:colOff>365125</xdr:colOff>
      <xdr:row>37</xdr:row>
      <xdr:rowOff>98872</xdr:rowOff>
    </xdr:to>
    <xdr:cxnSp macro="">
      <xdr:nvCxnSpPr>
        <xdr:cNvPr id="518" name="直線コネクタ 517"/>
        <xdr:cNvCxnSpPr/>
      </xdr:nvCxnSpPr>
      <xdr:spPr>
        <a:xfrm flipV="1">
          <a:off x="14592300" y="6143833"/>
          <a:ext cx="889000" cy="2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98872</xdr:rowOff>
    </xdr:from>
    <xdr:to>
      <xdr:col>21</xdr:col>
      <xdr:colOff>161925</xdr:colOff>
      <xdr:row>37</xdr:row>
      <xdr:rowOff>157302</xdr:rowOff>
    </xdr:to>
    <xdr:cxnSp macro="">
      <xdr:nvCxnSpPr>
        <xdr:cNvPr id="521" name="直線コネクタ 520"/>
        <xdr:cNvCxnSpPr/>
      </xdr:nvCxnSpPr>
      <xdr:spPr>
        <a:xfrm flipV="1">
          <a:off x="13703300" y="6442522"/>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157302</xdr:rowOff>
    </xdr:from>
    <xdr:to>
      <xdr:col>19</xdr:col>
      <xdr:colOff>644525</xdr:colOff>
      <xdr:row>37</xdr:row>
      <xdr:rowOff>163200</xdr:rowOff>
    </xdr:to>
    <xdr:cxnSp macro="">
      <xdr:nvCxnSpPr>
        <xdr:cNvPr id="524" name="直線コネクタ 523"/>
        <xdr:cNvCxnSpPr/>
      </xdr:nvCxnSpPr>
      <xdr:spPr>
        <a:xfrm flipV="1">
          <a:off x="12814300" y="650095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156337</xdr:rowOff>
    </xdr:from>
    <xdr:to>
      <xdr:col>23</xdr:col>
      <xdr:colOff>568325</xdr:colOff>
      <xdr:row>37</xdr:row>
      <xdr:rowOff>86487</xdr:rowOff>
    </xdr:to>
    <xdr:sp macro="" textlink="">
      <xdr:nvSpPr>
        <xdr:cNvPr id="534" name="円/楕円 533"/>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7764</xdr:rowOff>
    </xdr:from>
    <xdr:ext cx="534377" cy="259045"/>
    <xdr:sp macro="" textlink="">
      <xdr:nvSpPr>
        <xdr:cNvPr id="535" name="消防費該当値テキスト"/>
        <xdr:cNvSpPr txBox="1"/>
      </xdr:nvSpPr>
      <xdr:spPr>
        <a:xfrm>
          <a:off x="16370300" y="61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92283</xdr:rowOff>
    </xdr:from>
    <xdr:to>
      <xdr:col>22</xdr:col>
      <xdr:colOff>415925</xdr:colOff>
      <xdr:row>36</xdr:row>
      <xdr:rowOff>22433</xdr:rowOff>
    </xdr:to>
    <xdr:sp macro="" textlink="">
      <xdr:nvSpPr>
        <xdr:cNvPr id="536" name="円/楕円 535"/>
        <xdr:cNvSpPr/>
      </xdr:nvSpPr>
      <xdr:spPr>
        <a:xfrm>
          <a:off x="15430500" y="60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38960</xdr:rowOff>
    </xdr:from>
    <xdr:ext cx="534377" cy="259045"/>
    <xdr:sp macro="" textlink="">
      <xdr:nvSpPr>
        <xdr:cNvPr id="537" name="テキスト ボックス 536"/>
        <xdr:cNvSpPr txBox="1"/>
      </xdr:nvSpPr>
      <xdr:spPr>
        <a:xfrm>
          <a:off x="15214111" y="58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48072</xdr:rowOff>
    </xdr:from>
    <xdr:to>
      <xdr:col>21</xdr:col>
      <xdr:colOff>212725</xdr:colOff>
      <xdr:row>37</xdr:row>
      <xdr:rowOff>149672</xdr:rowOff>
    </xdr:to>
    <xdr:sp macro="" textlink="">
      <xdr:nvSpPr>
        <xdr:cNvPr id="538" name="円/楕円 537"/>
        <xdr:cNvSpPr/>
      </xdr:nvSpPr>
      <xdr:spPr>
        <a:xfrm>
          <a:off x="14541500" y="63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166199</xdr:rowOff>
    </xdr:from>
    <xdr:ext cx="534377" cy="259045"/>
    <xdr:sp macro="" textlink="">
      <xdr:nvSpPr>
        <xdr:cNvPr id="539" name="テキスト ボックス 538"/>
        <xdr:cNvSpPr txBox="1"/>
      </xdr:nvSpPr>
      <xdr:spPr>
        <a:xfrm>
          <a:off x="14325111" y="616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106502</xdr:rowOff>
    </xdr:from>
    <xdr:to>
      <xdr:col>20</xdr:col>
      <xdr:colOff>9525</xdr:colOff>
      <xdr:row>38</xdr:row>
      <xdr:rowOff>36652</xdr:rowOff>
    </xdr:to>
    <xdr:sp macro="" textlink="">
      <xdr:nvSpPr>
        <xdr:cNvPr id="540" name="円/楕円 539"/>
        <xdr:cNvSpPr/>
      </xdr:nvSpPr>
      <xdr:spPr>
        <a:xfrm>
          <a:off x="13652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27779</xdr:rowOff>
    </xdr:from>
    <xdr:ext cx="534377" cy="259045"/>
    <xdr:sp macro="" textlink="">
      <xdr:nvSpPr>
        <xdr:cNvPr id="541" name="テキスト ボックス 540"/>
        <xdr:cNvSpPr txBox="1"/>
      </xdr:nvSpPr>
      <xdr:spPr>
        <a:xfrm>
          <a:off x="13436111" y="65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112400</xdr:rowOff>
    </xdr:from>
    <xdr:to>
      <xdr:col>18</xdr:col>
      <xdr:colOff>492125</xdr:colOff>
      <xdr:row>38</xdr:row>
      <xdr:rowOff>42550</xdr:rowOff>
    </xdr:to>
    <xdr:sp macro="" textlink="">
      <xdr:nvSpPr>
        <xdr:cNvPr id="542" name="円/楕円 541"/>
        <xdr:cNvSpPr/>
      </xdr:nvSpPr>
      <xdr:spPr>
        <a:xfrm>
          <a:off x="12763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59077</xdr:rowOff>
    </xdr:from>
    <xdr:ext cx="534377" cy="259045"/>
    <xdr:sp macro="" textlink="">
      <xdr:nvSpPr>
        <xdr:cNvPr id="543" name="テキスト ボックス 542"/>
        <xdr:cNvSpPr txBox="1"/>
      </xdr:nvSpPr>
      <xdr:spPr>
        <a:xfrm>
          <a:off x="12547111" y="62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102027</xdr:rowOff>
    </xdr:from>
    <xdr:to>
      <xdr:col>23</xdr:col>
      <xdr:colOff>517525</xdr:colOff>
      <xdr:row>55</xdr:row>
      <xdr:rowOff>156707</xdr:rowOff>
    </xdr:to>
    <xdr:cxnSp macro="">
      <xdr:nvCxnSpPr>
        <xdr:cNvPr id="571" name="直線コネクタ 570"/>
        <xdr:cNvCxnSpPr/>
      </xdr:nvCxnSpPr>
      <xdr:spPr>
        <a:xfrm>
          <a:off x="15481300" y="9531777"/>
          <a:ext cx="8382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66045</xdr:rowOff>
    </xdr:from>
    <xdr:to>
      <xdr:col>22</xdr:col>
      <xdr:colOff>365125</xdr:colOff>
      <xdr:row>55</xdr:row>
      <xdr:rowOff>102027</xdr:rowOff>
    </xdr:to>
    <xdr:cxnSp macro="">
      <xdr:nvCxnSpPr>
        <xdr:cNvPr id="574" name="直線コネクタ 573"/>
        <xdr:cNvCxnSpPr/>
      </xdr:nvCxnSpPr>
      <xdr:spPr>
        <a:xfrm>
          <a:off x="14592300" y="9152895"/>
          <a:ext cx="889000" cy="3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66045</xdr:rowOff>
    </xdr:from>
    <xdr:to>
      <xdr:col>21</xdr:col>
      <xdr:colOff>161925</xdr:colOff>
      <xdr:row>56</xdr:row>
      <xdr:rowOff>145369</xdr:rowOff>
    </xdr:to>
    <xdr:cxnSp macro="">
      <xdr:nvCxnSpPr>
        <xdr:cNvPr id="577" name="直線コネクタ 576"/>
        <xdr:cNvCxnSpPr/>
      </xdr:nvCxnSpPr>
      <xdr:spPr>
        <a:xfrm flipV="1">
          <a:off x="13703300" y="9152895"/>
          <a:ext cx="889000" cy="59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9" name="テキスト ボックス 578"/>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145369</xdr:rowOff>
    </xdr:from>
    <xdr:to>
      <xdr:col>19</xdr:col>
      <xdr:colOff>644525</xdr:colOff>
      <xdr:row>57</xdr:row>
      <xdr:rowOff>99078</xdr:rowOff>
    </xdr:to>
    <xdr:cxnSp macro="">
      <xdr:nvCxnSpPr>
        <xdr:cNvPr id="580" name="直線コネクタ 579"/>
        <xdr:cNvCxnSpPr/>
      </xdr:nvCxnSpPr>
      <xdr:spPr>
        <a:xfrm flipV="1">
          <a:off x="12814300" y="9746569"/>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105907</xdr:rowOff>
    </xdr:from>
    <xdr:to>
      <xdr:col>23</xdr:col>
      <xdr:colOff>568325</xdr:colOff>
      <xdr:row>56</xdr:row>
      <xdr:rowOff>36057</xdr:rowOff>
    </xdr:to>
    <xdr:sp macro="" textlink="">
      <xdr:nvSpPr>
        <xdr:cNvPr id="590" name="円/楕円 589"/>
        <xdr:cNvSpPr/>
      </xdr:nvSpPr>
      <xdr:spPr>
        <a:xfrm>
          <a:off x="16268700" y="95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84334</xdr:rowOff>
    </xdr:from>
    <xdr:ext cx="534377" cy="259045"/>
    <xdr:sp macro="" textlink="">
      <xdr:nvSpPr>
        <xdr:cNvPr id="591" name="教育費該当値テキスト"/>
        <xdr:cNvSpPr txBox="1"/>
      </xdr:nvSpPr>
      <xdr:spPr>
        <a:xfrm>
          <a:off x="16370300" y="951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51227</xdr:rowOff>
    </xdr:from>
    <xdr:to>
      <xdr:col>22</xdr:col>
      <xdr:colOff>415925</xdr:colOff>
      <xdr:row>55</xdr:row>
      <xdr:rowOff>152827</xdr:rowOff>
    </xdr:to>
    <xdr:sp macro="" textlink="">
      <xdr:nvSpPr>
        <xdr:cNvPr id="592" name="円/楕円 591"/>
        <xdr:cNvSpPr/>
      </xdr:nvSpPr>
      <xdr:spPr>
        <a:xfrm>
          <a:off x="154305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143954</xdr:rowOff>
    </xdr:from>
    <xdr:ext cx="534377" cy="259045"/>
    <xdr:sp macro="" textlink="">
      <xdr:nvSpPr>
        <xdr:cNvPr id="593" name="テキスト ボックス 592"/>
        <xdr:cNvSpPr txBox="1"/>
      </xdr:nvSpPr>
      <xdr:spPr>
        <a:xfrm>
          <a:off x="15214111" y="95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15245</xdr:rowOff>
    </xdr:from>
    <xdr:to>
      <xdr:col>21</xdr:col>
      <xdr:colOff>212725</xdr:colOff>
      <xdr:row>53</xdr:row>
      <xdr:rowOff>116845</xdr:rowOff>
    </xdr:to>
    <xdr:sp macro="" textlink="">
      <xdr:nvSpPr>
        <xdr:cNvPr id="594" name="円/楕円 593"/>
        <xdr:cNvSpPr/>
      </xdr:nvSpPr>
      <xdr:spPr>
        <a:xfrm>
          <a:off x="14541500" y="91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133372</xdr:rowOff>
    </xdr:from>
    <xdr:ext cx="534377" cy="259045"/>
    <xdr:sp macro="" textlink="">
      <xdr:nvSpPr>
        <xdr:cNvPr id="595" name="テキスト ボックス 594"/>
        <xdr:cNvSpPr txBox="1"/>
      </xdr:nvSpPr>
      <xdr:spPr>
        <a:xfrm>
          <a:off x="14325111" y="88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94569</xdr:rowOff>
    </xdr:from>
    <xdr:to>
      <xdr:col>20</xdr:col>
      <xdr:colOff>9525</xdr:colOff>
      <xdr:row>57</xdr:row>
      <xdr:rowOff>24719</xdr:rowOff>
    </xdr:to>
    <xdr:sp macro="" textlink="">
      <xdr:nvSpPr>
        <xdr:cNvPr id="596" name="円/楕円 595"/>
        <xdr:cNvSpPr/>
      </xdr:nvSpPr>
      <xdr:spPr>
        <a:xfrm>
          <a:off x="136525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15846</xdr:rowOff>
    </xdr:from>
    <xdr:ext cx="534377" cy="259045"/>
    <xdr:sp macro="" textlink="">
      <xdr:nvSpPr>
        <xdr:cNvPr id="597" name="テキスト ボックス 596"/>
        <xdr:cNvSpPr txBox="1"/>
      </xdr:nvSpPr>
      <xdr:spPr>
        <a:xfrm>
          <a:off x="13436111" y="9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48278</xdr:rowOff>
    </xdr:from>
    <xdr:to>
      <xdr:col>18</xdr:col>
      <xdr:colOff>492125</xdr:colOff>
      <xdr:row>57</xdr:row>
      <xdr:rowOff>149878</xdr:rowOff>
    </xdr:to>
    <xdr:sp macro="" textlink="">
      <xdr:nvSpPr>
        <xdr:cNvPr id="598" name="円/楕円 597"/>
        <xdr:cNvSpPr/>
      </xdr:nvSpPr>
      <xdr:spPr>
        <a:xfrm>
          <a:off x="12763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141005</xdr:rowOff>
    </xdr:from>
    <xdr:ext cx="534377" cy="259045"/>
    <xdr:sp macro="" textlink="">
      <xdr:nvSpPr>
        <xdr:cNvPr id="599" name="テキスト ボックス 598"/>
        <xdr:cNvSpPr txBox="1"/>
      </xdr:nvSpPr>
      <xdr:spPr>
        <a:xfrm>
          <a:off x="12547111" y="99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27115</xdr:rowOff>
    </xdr:from>
    <xdr:to>
      <xdr:col>21</xdr:col>
      <xdr:colOff>161925</xdr:colOff>
      <xdr:row>79</xdr:row>
      <xdr:rowOff>44450</xdr:rowOff>
    </xdr:to>
    <xdr:cxnSp macro="">
      <xdr:nvCxnSpPr>
        <xdr:cNvPr id="634" name="直線コネクタ 633"/>
        <xdr:cNvCxnSpPr/>
      </xdr:nvCxnSpPr>
      <xdr:spPr>
        <a:xfrm>
          <a:off x="13703300" y="13571665"/>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10350</xdr:rowOff>
    </xdr:from>
    <xdr:to>
      <xdr:col>19</xdr:col>
      <xdr:colOff>644525</xdr:colOff>
      <xdr:row>79</xdr:row>
      <xdr:rowOff>27115</xdr:rowOff>
    </xdr:to>
    <xdr:cxnSp macro="">
      <xdr:nvCxnSpPr>
        <xdr:cNvPr id="637" name="直線コネクタ 636"/>
        <xdr:cNvCxnSpPr/>
      </xdr:nvCxnSpPr>
      <xdr:spPr>
        <a:xfrm>
          <a:off x="12814300" y="1355490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147765</xdr:rowOff>
    </xdr:from>
    <xdr:to>
      <xdr:col>20</xdr:col>
      <xdr:colOff>9525</xdr:colOff>
      <xdr:row>79</xdr:row>
      <xdr:rowOff>77915</xdr:rowOff>
    </xdr:to>
    <xdr:sp macro="" textlink="">
      <xdr:nvSpPr>
        <xdr:cNvPr id="653" name="円/楕円 652"/>
        <xdr:cNvSpPr/>
      </xdr:nvSpPr>
      <xdr:spPr>
        <a:xfrm>
          <a:off x="13652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69042</xdr:rowOff>
    </xdr:from>
    <xdr:ext cx="313932" cy="259045"/>
    <xdr:sp macro="" textlink="">
      <xdr:nvSpPr>
        <xdr:cNvPr id="654" name="テキスト ボックス 653"/>
        <xdr:cNvSpPr txBox="1"/>
      </xdr:nvSpPr>
      <xdr:spPr>
        <a:xfrm>
          <a:off x="13546333" y="1361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131000</xdr:rowOff>
    </xdr:from>
    <xdr:to>
      <xdr:col>18</xdr:col>
      <xdr:colOff>492125</xdr:colOff>
      <xdr:row>79</xdr:row>
      <xdr:rowOff>61150</xdr:rowOff>
    </xdr:to>
    <xdr:sp macro="" textlink="">
      <xdr:nvSpPr>
        <xdr:cNvPr id="655" name="円/楕円 654"/>
        <xdr:cNvSpPr/>
      </xdr:nvSpPr>
      <xdr:spPr>
        <a:xfrm>
          <a:off x="12763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52277</xdr:rowOff>
    </xdr:from>
    <xdr:ext cx="378565" cy="259045"/>
    <xdr:sp macro="" textlink="">
      <xdr:nvSpPr>
        <xdr:cNvPr id="656" name="テキスト ボックス 655"/>
        <xdr:cNvSpPr txBox="1"/>
      </xdr:nvSpPr>
      <xdr:spPr>
        <a:xfrm>
          <a:off x="12625017" y="13596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62858</xdr:rowOff>
    </xdr:from>
    <xdr:to>
      <xdr:col>23</xdr:col>
      <xdr:colOff>517525</xdr:colOff>
      <xdr:row>97</xdr:row>
      <xdr:rowOff>73977</xdr:rowOff>
    </xdr:to>
    <xdr:cxnSp macro="">
      <xdr:nvCxnSpPr>
        <xdr:cNvPr id="687" name="直線コネクタ 686"/>
        <xdr:cNvCxnSpPr/>
      </xdr:nvCxnSpPr>
      <xdr:spPr>
        <a:xfrm flipV="1">
          <a:off x="15481300" y="16693508"/>
          <a:ext cx="8382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55575</xdr:rowOff>
    </xdr:from>
    <xdr:to>
      <xdr:col>22</xdr:col>
      <xdr:colOff>365125</xdr:colOff>
      <xdr:row>97</xdr:row>
      <xdr:rowOff>73977</xdr:rowOff>
    </xdr:to>
    <xdr:cxnSp macro="">
      <xdr:nvCxnSpPr>
        <xdr:cNvPr id="690" name="直線コネクタ 689"/>
        <xdr:cNvCxnSpPr/>
      </xdr:nvCxnSpPr>
      <xdr:spPr>
        <a:xfrm>
          <a:off x="14592300" y="1668622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55575</xdr:rowOff>
    </xdr:from>
    <xdr:to>
      <xdr:col>21</xdr:col>
      <xdr:colOff>161925</xdr:colOff>
      <xdr:row>97</xdr:row>
      <xdr:rowOff>68475</xdr:rowOff>
    </xdr:to>
    <xdr:cxnSp macro="">
      <xdr:nvCxnSpPr>
        <xdr:cNvPr id="693" name="直線コネクタ 692"/>
        <xdr:cNvCxnSpPr/>
      </xdr:nvCxnSpPr>
      <xdr:spPr>
        <a:xfrm flipV="1">
          <a:off x="13703300" y="16686225"/>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30087</xdr:rowOff>
    </xdr:from>
    <xdr:to>
      <xdr:col>19</xdr:col>
      <xdr:colOff>644525</xdr:colOff>
      <xdr:row>97</xdr:row>
      <xdr:rowOff>68475</xdr:rowOff>
    </xdr:to>
    <xdr:cxnSp macro="">
      <xdr:nvCxnSpPr>
        <xdr:cNvPr id="696" name="直線コネクタ 695"/>
        <xdr:cNvCxnSpPr/>
      </xdr:nvCxnSpPr>
      <xdr:spPr>
        <a:xfrm>
          <a:off x="12814300" y="16660737"/>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12058</xdr:rowOff>
    </xdr:from>
    <xdr:to>
      <xdr:col>23</xdr:col>
      <xdr:colOff>568325</xdr:colOff>
      <xdr:row>97</xdr:row>
      <xdr:rowOff>113658</xdr:rowOff>
    </xdr:to>
    <xdr:sp macro="" textlink="">
      <xdr:nvSpPr>
        <xdr:cNvPr id="706" name="円/楕円 705"/>
        <xdr:cNvSpPr/>
      </xdr:nvSpPr>
      <xdr:spPr>
        <a:xfrm>
          <a:off x="16268700" y="166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161935</xdr:rowOff>
    </xdr:from>
    <xdr:ext cx="534377" cy="259045"/>
    <xdr:sp macro="" textlink="">
      <xdr:nvSpPr>
        <xdr:cNvPr id="707" name="公債費該当値テキスト"/>
        <xdr:cNvSpPr txBox="1"/>
      </xdr:nvSpPr>
      <xdr:spPr>
        <a:xfrm>
          <a:off x="16370300" y="166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23177</xdr:rowOff>
    </xdr:from>
    <xdr:to>
      <xdr:col>22</xdr:col>
      <xdr:colOff>415925</xdr:colOff>
      <xdr:row>97</xdr:row>
      <xdr:rowOff>124777</xdr:rowOff>
    </xdr:to>
    <xdr:sp macro="" textlink="">
      <xdr:nvSpPr>
        <xdr:cNvPr id="708" name="円/楕円 707"/>
        <xdr:cNvSpPr/>
      </xdr:nvSpPr>
      <xdr:spPr>
        <a:xfrm>
          <a:off x="15430500" y="166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115904</xdr:rowOff>
    </xdr:from>
    <xdr:ext cx="534377" cy="259045"/>
    <xdr:sp macro="" textlink="">
      <xdr:nvSpPr>
        <xdr:cNvPr id="709" name="テキスト ボックス 708"/>
        <xdr:cNvSpPr txBox="1"/>
      </xdr:nvSpPr>
      <xdr:spPr>
        <a:xfrm>
          <a:off x="15214111" y="16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4775</xdr:rowOff>
    </xdr:from>
    <xdr:to>
      <xdr:col>21</xdr:col>
      <xdr:colOff>212725</xdr:colOff>
      <xdr:row>97</xdr:row>
      <xdr:rowOff>106375</xdr:rowOff>
    </xdr:to>
    <xdr:sp macro="" textlink="">
      <xdr:nvSpPr>
        <xdr:cNvPr id="710" name="円/楕円 709"/>
        <xdr:cNvSpPr/>
      </xdr:nvSpPr>
      <xdr:spPr>
        <a:xfrm>
          <a:off x="14541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97502</xdr:rowOff>
    </xdr:from>
    <xdr:ext cx="534377" cy="259045"/>
    <xdr:sp macro="" textlink="">
      <xdr:nvSpPr>
        <xdr:cNvPr id="711" name="テキスト ボックス 710"/>
        <xdr:cNvSpPr txBox="1"/>
      </xdr:nvSpPr>
      <xdr:spPr>
        <a:xfrm>
          <a:off x="14325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17675</xdr:rowOff>
    </xdr:from>
    <xdr:to>
      <xdr:col>20</xdr:col>
      <xdr:colOff>9525</xdr:colOff>
      <xdr:row>97</xdr:row>
      <xdr:rowOff>119275</xdr:rowOff>
    </xdr:to>
    <xdr:sp macro="" textlink="">
      <xdr:nvSpPr>
        <xdr:cNvPr id="712" name="円/楕円 711"/>
        <xdr:cNvSpPr/>
      </xdr:nvSpPr>
      <xdr:spPr>
        <a:xfrm>
          <a:off x="13652500" y="16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110402</xdr:rowOff>
    </xdr:from>
    <xdr:ext cx="534377" cy="259045"/>
    <xdr:sp macro="" textlink="">
      <xdr:nvSpPr>
        <xdr:cNvPr id="713" name="テキスト ボックス 712"/>
        <xdr:cNvSpPr txBox="1"/>
      </xdr:nvSpPr>
      <xdr:spPr>
        <a:xfrm>
          <a:off x="13436111" y="16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150737</xdr:rowOff>
    </xdr:from>
    <xdr:to>
      <xdr:col>18</xdr:col>
      <xdr:colOff>492125</xdr:colOff>
      <xdr:row>97</xdr:row>
      <xdr:rowOff>80887</xdr:rowOff>
    </xdr:to>
    <xdr:sp macro="" textlink="">
      <xdr:nvSpPr>
        <xdr:cNvPr id="714" name="円/楕円 713"/>
        <xdr:cNvSpPr/>
      </xdr:nvSpPr>
      <xdr:spPr>
        <a:xfrm>
          <a:off x="12763500" y="166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72014</xdr:rowOff>
    </xdr:from>
    <xdr:ext cx="534377" cy="259045"/>
    <xdr:sp macro="" textlink="">
      <xdr:nvSpPr>
        <xdr:cNvPr id="715" name="テキスト ボックス 714"/>
        <xdr:cNvSpPr txBox="1"/>
      </xdr:nvSpPr>
      <xdr:spPr>
        <a:xfrm>
          <a:off x="12547111" y="16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目的別における市民一人あたりの歳出は、民生費の支出が</a:t>
          </a:r>
          <a:r>
            <a:rPr kumimoji="1" lang="en-US" altLang="ja-JP" sz="1300">
              <a:latin typeface="ＭＳ Ｐゴシック"/>
            </a:rPr>
            <a:t>12</a:t>
          </a:r>
          <a:r>
            <a:rPr kumimoji="1" lang="ja-JP" altLang="en-US" sz="1300">
              <a:latin typeface="ＭＳ Ｐゴシック"/>
            </a:rPr>
            <a:t>万</a:t>
          </a:r>
          <a:r>
            <a:rPr kumimoji="1" lang="en-US" altLang="ja-JP" sz="1300">
              <a:latin typeface="ＭＳ Ｐゴシック"/>
            </a:rPr>
            <a:t>2,241</a:t>
          </a:r>
          <a:r>
            <a:rPr kumimoji="1" lang="ja-JP" altLang="en-US" sz="1300">
              <a:latin typeface="ＭＳ Ｐゴシック"/>
            </a:rPr>
            <a:t>円と他より突出しているが、類似団体も同様に民生費が突出している。民生費の増加理由は、主に少子高齢化の進展に伴う障がい者自立支援に係る介護給付・訓練等給付、民間保育所等の運営委託及び整備費補助金の増加によるものである。また、</a:t>
          </a:r>
          <a:r>
            <a:rPr lang="ja-JP" altLang="ja-JP" sz="1300">
              <a:solidFill>
                <a:schemeClr val="dk1"/>
              </a:solidFill>
              <a:effectLst/>
              <a:latin typeface="+mn-lt"/>
              <a:ea typeface="+mn-ea"/>
              <a:cs typeface="+mn-cs"/>
            </a:rPr>
            <a:t>総務費の増加</a:t>
          </a:r>
          <a:r>
            <a:rPr lang="ja-JP" altLang="en-US" sz="1300">
              <a:solidFill>
                <a:schemeClr val="dk1"/>
              </a:solidFill>
              <a:effectLst/>
              <a:latin typeface="+mn-lt"/>
              <a:ea typeface="+mn-ea"/>
              <a:cs typeface="+mn-cs"/>
            </a:rPr>
            <a:t>は市</a:t>
          </a:r>
          <a:r>
            <a:rPr lang="ja-JP" altLang="ja-JP" sz="1300">
              <a:solidFill>
                <a:schemeClr val="dk1"/>
              </a:solidFill>
              <a:effectLst/>
              <a:latin typeface="+mn-lt"/>
              <a:ea typeface="+mn-ea"/>
              <a:cs typeface="+mn-cs"/>
            </a:rPr>
            <a:t>庁舎免震改修事業や国勢調査の実施などによるもの</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衛生費の減少は、一部事務組合へのごみ処理分の負担金の減少などによるもの</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土木費の減少は、雨水貯留池整備事業、鎌ケ谷駅西口地区整備事業の減などによるもの</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消防費の減少は、消防本部庁舎建替事業、くぬぎ山消防署建替事業の減などによるもの</a:t>
          </a:r>
          <a:r>
            <a:rPr lang="ja-JP" altLang="en-US" sz="1300">
              <a:solidFill>
                <a:schemeClr val="dk1"/>
              </a:solidFill>
              <a:effectLst/>
              <a:latin typeface="+mn-lt"/>
              <a:ea typeface="+mn-ea"/>
              <a:cs typeface="+mn-cs"/>
            </a:rPr>
            <a:t>、教育</a:t>
          </a:r>
          <a:r>
            <a:rPr lang="ja-JP" altLang="ja-JP" sz="1300">
              <a:solidFill>
                <a:schemeClr val="dk1"/>
              </a:solidFill>
              <a:effectLst/>
              <a:latin typeface="+mn-lt"/>
              <a:ea typeface="+mn-ea"/>
              <a:cs typeface="+mn-cs"/>
            </a:rPr>
            <a:t>費の減は、義務教育施設空調設備設置事業、中央地区公共施設駐車場整備事業の完了などによるもの</a:t>
          </a:r>
          <a:r>
            <a:rPr lang="ja-JP" altLang="en-US" sz="1300">
              <a:solidFill>
                <a:schemeClr val="dk1"/>
              </a:solidFill>
              <a:effectLst/>
              <a:latin typeface="+mn-lt"/>
              <a:ea typeface="+mn-ea"/>
              <a:cs typeface="+mn-cs"/>
            </a:rPr>
            <a:t>である。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今後も、少子高齢化の進展に伴う社会保障関係経費の増や公債費の増が見込まれるため、引き続き行財政改革を継続し、持続可能な行財政運営を堅持していく。</a:t>
          </a:r>
          <a:endParaRPr lang="ja-JP"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年度に、少子高齢化に伴う扶助費等の増加、三位一体改革による地方交付税の大幅削減などを要因として財政状況が厳しいものとなり、財政調整基金残高及び実質単年度収支が最も低下したことを受け、</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年度に人件費の抑制、組織再編、行政評価を活用したあらゆる事務事業の見直しを行うなど、行財政改革に着手し、改善を図った。なお、</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年度の財政調整基金の大幅な減額は、地域の元気臨時交付金分の取崩しによるものである。</a:t>
          </a:r>
          <a:endParaRPr kumimoji="1" lang="en-US" altLang="ja-JP" sz="11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少子高齢化の進展に伴い、市税収入の減少や扶助費の増加が見込まれるため、引き続き行財政改革を推進し、健全な行財政運営の確保に努めていく。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連結実質赤字比率については、すべての会計に赤字がないことから表示されない。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黒字の構成については、一般会計に占める割合が高いが、その他の特別会計を含めて、継続的にほぼ同水準で推移している。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zoomScaleNormal="100" workbookViewId="0">
      <selection activeCell="AY13" sqref="AY13:BM1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35416492</v>
      </c>
      <c r="BO4" s="409"/>
      <c r="BP4" s="409"/>
      <c r="BQ4" s="409"/>
      <c r="BR4" s="409"/>
      <c r="BS4" s="409"/>
      <c r="BT4" s="409"/>
      <c r="BU4" s="410"/>
      <c r="BV4" s="408">
        <v>34936765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10.6</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33222244</v>
      </c>
      <c r="BO5" s="414"/>
      <c r="BP5" s="414"/>
      <c r="BQ5" s="414"/>
      <c r="BR5" s="414"/>
      <c r="BS5" s="414"/>
      <c r="BT5" s="414"/>
      <c r="BU5" s="415"/>
      <c r="BV5" s="413">
        <v>32970591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91.2</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2194248</v>
      </c>
      <c r="BO6" s="414"/>
      <c r="BP6" s="414"/>
      <c r="BQ6" s="414"/>
      <c r="BR6" s="414"/>
      <c r="BS6" s="414"/>
      <c r="BT6" s="414"/>
      <c r="BU6" s="415"/>
      <c r="BV6" s="413">
        <v>1966174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98.7</v>
      </c>
      <c r="CU6" s="560"/>
      <c r="CV6" s="560"/>
      <c r="CW6" s="560"/>
      <c r="CX6" s="560"/>
      <c r="CY6" s="560"/>
      <c r="CZ6" s="560"/>
      <c r="DA6" s="561"/>
      <c r="DB6" s="559">
        <v>98.8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196505</v>
      </c>
      <c r="BO7" s="414"/>
      <c r="BP7" s="414"/>
      <c r="BQ7" s="414"/>
      <c r="BR7" s="414"/>
      <c r="BS7" s="414"/>
      <c r="BT7" s="414"/>
      <c r="BU7" s="415"/>
      <c r="BV7" s="413">
        <v>140618</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18869857</v>
      </c>
      <c r="CU7" s="414"/>
      <c r="CV7" s="414"/>
      <c r="CW7" s="414"/>
      <c r="CX7" s="414"/>
      <c r="CY7" s="414"/>
      <c r="CZ7" s="414"/>
      <c r="DA7" s="415"/>
      <c r="DB7" s="413">
        <v>18541320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1997743</v>
      </c>
      <c r="BO8" s="414"/>
      <c r="BP8" s="414"/>
      <c r="BQ8" s="414"/>
      <c r="BR8" s="414"/>
      <c r="BS8" s="414"/>
      <c r="BT8" s="414"/>
      <c r="BU8" s="415"/>
      <c r="BV8" s="413">
        <v>1825556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108917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172187</v>
      </c>
      <c r="BO9" s="414"/>
      <c r="BP9" s="414"/>
      <c r="BQ9" s="414"/>
      <c r="BR9" s="414"/>
      <c r="BS9" s="414"/>
      <c r="BT9" s="414"/>
      <c r="BU9" s="415"/>
      <c r="BV9" s="413">
        <v>164887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10.3</v>
      </c>
      <c r="CU9" s="384"/>
      <c r="CV9" s="384"/>
      <c r="CW9" s="384"/>
      <c r="CX9" s="384"/>
      <c r="CY9" s="384"/>
      <c r="CZ9" s="384"/>
      <c r="DA9" s="385"/>
      <c r="DB9" s="383">
        <v>10.199999999999999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107853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913788</v>
      </c>
      <c r="BO10" s="414"/>
      <c r="BP10" s="414"/>
      <c r="BQ10" s="414"/>
      <c r="BR10" s="414"/>
      <c r="BS10" s="414"/>
      <c r="BT10" s="414"/>
      <c r="BU10" s="415"/>
      <c r="BV10" s="413">
        <v>832382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109458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974255</v>
      </c>
      <c r="BO12" s="414"/>
      <c r="BP12" s="414"/>
      <c r="BQ12" s="414"/>
      <c r="BR12" s="414"/>
      <c r="BS12" s="414"/>
      <c r="BT12" s="414"/>
      <c r="BU12" s="415"/>
      <c r="BV12" s="413">
        <v>1500858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108210</v>
      </c>
      <c r="S13" s="515"/>
      <c r="T13" s="515"/>
      <c r="U13" s="515"/>
      <c r="V13" s="516"/>
      <c r="W13" s="502" t="s">
        <v>121</v>
      </c>
      <c r="X13" s="426"/>
      <c r="Y13" s="426"/>
      <c r="Z13" s="426"/>
      <c r="AA13" s="426"/>
      <c r="AB13" s="427"/>
      <c r="AC13" s="389">
        <v>905</v>
      </c>
      <c r="AD13" s="390"/>
      <c r="AE13" s="390"/>
      <c r="AF13" s="390"/>
      <c r="AG13" s="391"/>
      <c r="AH13" s="389">
        <v>1036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111720</v>
      </c>
      <c r="BO13" s="414"/>
      <c r="BP13" s="414"/>
      <c r="BQ13" s="414"/>
      <c r="BR13" s="414"/>
      <c r="BS13" s="414"/>
      <c r="BT13" s="414"/>
      <c r="BU13" s="415"/>
      <c r="BV13" s="413">
        <v>-503589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0.5</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109562</v>
      </c>
      <c r="S14" s="515"/>
      <c r="T14" s="515"/>
      <c r="U14" s="515"/>
      <c r="V14" s="516"/>
      <c r="W14" s="517"/>
      <c r="X14" s="429"/>
      <c r="Y14" s="429"/>
      <c r="Z14" s="429"/>
      <c r="AA14" s="429"/>
      <c r="AB14" s="430"/>
      <c r="AC14" s="507">
        <v>1.9</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19.399999999999999</v>
      </c>
      <c r="CU14" s="486"/>
      <c r="CV14" s="486"/>
      <c r="CW14" s="486"/>
      <c r="CX14" s="486"/>
      <c r="CY14" s="486"/>
      <c r="CZ14" s="486"/>
      <c r="DA14" s="487"/>
      <c r="DB14" s="518">
        <v>16.7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108429</v>
      </c>
      <c r="S15" s="515"/>
      <c r="T15" s="515"/>
      <c r="U15" s="515"/>
      <c r="V15" s="516"/>
      <c r="W15" s="502" t="s">
        <v>128</v>
      </c>
      <c r="X15" s="426"/>
      <c r="Y15" s="426"/>
      <c r="Z15" s="426"/>
      <c r="AA15" s="426"/>
      <c r="AB15" s="427"/>
      <c r="AC15" s="389">
        <v>10190</v>
      </c>
      <c r="AD15" s="390"/>
      <c r="AE15" s="390"/>
      <c r="AF15" s="390"/>
      <c r="AG15" s="391"/>
      <c r="AH15" s="389">
        <v>12138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11081601</v>
      </c>
      <c r="BO15" s="409"/>
      <c r="BP15" s="409"/>
      <c r="BQ15" s="409"/>
      <c r="BR15" s="409"/>
      <c r="BS15" s="409"/>
      <c r="BT15" s="409"/>
      <c r="BU15" s="410"/>
      <c r="BV15" s="408">
        <v>10618143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21.4</v>
      </c>
      <c r="AD16" s="508"/>
      <c r="AE16" s="508"/>
      <c r="AF16" s="508"/>
      <c r="AG16" s="509"/>
      <c r="AH16" s="507">
        <v>24.3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14310383</v>
      </c>
      <c r="BO16" s="414"/>
      <c r="BP16" s="414"/>
      <c r="BQ16" s="414"/>
      <c r="BR16" s="414"/>
      <c r="BS16" s="414"/>
      <c r="BT16" s="414"/>
      <c r="BU16" s="415"/>
      <c r="BV16" s="413">
        <v>13835612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36515</v>
      </c>
      <c r="AD17" s="390"/>
      <c r="AE17" s="390"/>
      <c r="AF17" s="390"/>
      <c r="AG17" s="391"/>
      <c r="AH17" s="389">
        <v>35487</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14100497</v>
      </c>
      <c r="BO17" s="414"/>
      <c r="BP17" s="414"/>
      <c r="BQ17" s="414"/>
      <c r="BR17" s="414"/>
      <c r="BS17" s="414"/>
      <c r="BT17" s="414"/>
      <c r="BU17" s="415"/>
      <c r="BV17" s="413">
        <v>13647047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21.08</v>
      </c>
      <c r="M18" s="478"/>
      <c r="N18" s="478"/>
      <c r="O18" s="478"/>
      <c r="P18" s="478"/>
      <c r="Q18" s="478"/>
      <c r="R18" s="479"/>
      <c r="S18" s="479"/>
      <c r="T18" s="479"/>
      <c r="U18" s="479"/>
      <c r="V18" s="480"/>
      <c r="W18" s="494"/>
      <c r="X18" s="495"/>
      <c r="Y18" s="495"/>
      <c r="Z18" s="495"/>
      <c r="AA18" s="495"/>
      <c r="AB18" s="503"/>
      <c r="AC18" s="377">
        <v>76.7</v>
      </c>
      <c r="AD18" s="378"/>
      <c r="AE18" s="378"/>
      <c r="AF18" s="378"/>
      <c r="AG18" s="481"/>
      <c r="AH18" s="377">
        <v>71.099999999999994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17850980</v>
      </c>
      <c r="BO18" s="414"/>
      <c r="BP18" s="414"/>
      <c r="BQ18" s="414"/>
      <c r="BR18" s="414"/>
      <c r="BS18" s="414"/>
      <c r="BT18" s="414"/>
      <c r="BU18" s="415"/>
      <c r="BV18" s="413">
        <v>17116350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5167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24207306</v>
      </c>
      <c r="BO19" s="414"/>
      <c r="BP19" s="414"/>
      <c r="BQ19" s="414"/>
      <c r="BR19" s="414"/>
      <c r="BS19" s="414"/>
      <c r="BT19" s="414"/>
      <c r="BU19" s="415"/>
      <c r="BV19" s="413">
        <v>23732693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44101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34062863</v>
      </c>
      <c r="BO23" s="414"/>
      <c r="BP23" s="414"/>
      <c r="BQ23" s="414"/>
      <c r="BR23" s="414"/>
      <c r="BS23" s="414"/>
      <c r="BT23" s="414"/>
      <c r="BU23" s="415"/>
      <c r="BV23" s="413">
        <v>32037910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9000</v>
      </c>
      <c r="R24" s="390"/>
      <c r="S24" s="390"/>
      <c r="T24" s="390"/>
      <c r="U24" s="390"/>
      <c r="V24" s="391"/>
      <c r="W24" s="455"/>
      <c r="X24" s="446"/>
      <c r="Y24" s="447"/>
      <c r="Z24" s="386" t="s">
        <v>152</v>
      </c>
      <c r="AA24" s="387"/>
      <c r="AB24" s="387"/>
      <c r="AC24" s="387"/>
      <c r="AD24" s="387"/>
      <c r="AE24" s="387"/>
      <c r="AF24" s="387"/>
      <c r="AG24" s="388"/>
      <c r="AH24" s="389">
        <v>644</v>
      </c>
      <c r="AI24" s="390"/>
      <c r="AJ24" s="390"/>
      <c r="AK24" s="390"/>
      <c r="AL24" s="391"/>
      <c r="AM24" s="389">
        <v>1993824</v>
      </c>
      <c r="AN24" s="390"/>
      <c r="AO24" s="390"/>
      <c r="AP24" s="390"/>
      <c r="AQ24" s="390"/>
      <c r="AR24" s="391"/>
      <c r="AS24" s="389">
        <v>3096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29382782</v>
      </c>
      <c r="BO24" s="414"/>
      <c r="BP24" s="414"/>
      <c r="BQ24" s="414"/>
      <c r="BR24" s="414"/>
      <c r="BS24" s="414"/>
      <c r="BT24" s="414"/>
      <c r="BU24" s="415"/>
      <c r="BV24" s="413">
        <v>28084172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7800</v>
      </c>
      <c r="R25" s="390"/>
      <c r="S25" s="390"/>
      <c r="T25" s="390"/>
      <c r="U25" s="390"/>
      <c r="V25" s="391"/>
      <c r="W25" s="455"/>
      <c r="X25" s="446"/>
      <c r="Y25" s="447"/>
      <c r="Z25" s="386" t="s">
        <v>155</v>
      </c>
      <c r="AA25" s="387"/>
      <c r="AB25" s="387"/>
      <c r="AC25" s="387"/>
      <c r="AD25" s="387"/>
      <c r="AE25" s="387"/>
      <c r="AF25" s="387"/>
      <c r="AG25" s="388"/>
      <c r="AH25" s="389">
        <v>140</v>
      </c>
      <c r="AI25" s="390"/>
      <c r="AJ25" s="390"/>
      <c r="AK25" s="390"/>
      <c r="AL25" s="391"/>
      <c r="AM25" s="389">
        <v>433300</v>
      </c>
      <c r="AN25" s="390"/>
      <c r="AO25" s="390"/>
      <c r="AP25" s="390"/>
      <c r="AQ25" s="390"/>
      <c r="AR25" s="391"/>
      <c r="AS25" s="389">
        <v>3095</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7589219</v>
      </c>
      <c r="BO25" s="409"/>
      <c r="BP25" s="409"/>
      <c r="BQ25" s="409"/>
      <c r="BR25" s="409"/>
      <c r="BS25" s="409"/>
      <c r="BT25" s="409"/>
      <c r="BU25" s="410"/>
      <c r="BV25" s="408">
        <v>7412510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7050</v>
      </c>
      <c r="R26" s="390"/>
      <c r="S26" s="390"/>
      <c r="T26" s="390"/>
      <c r="U26" s="390"/>
      <c r="V26" s="391"/>
      <c r="W26" s="455"/>
      <c r="X26" s="446"/>
      <c r="Y26" s="447"/>
      <c r="Z26" s="386" t="s">
        <v>158</v>
      </c>
      <c r="AA26" s="468"/>
      <c r="AB26" s="468"/>
      <c r="AC26" s="468"/>
      <c r="AD26" s="468"/>
      <c r="AE26" s="468"/>
      <c r="AF26" s="468"/>
      <c r="AG26" s="469"/>
      <c r="AH26" s="389">
        <v>11</v>
      </c>
      <c r="AI26" s="390"/>
      <c r="AJ26" s="390"/>
      <c r="AK26" s="390"/>
      <c r="AL26" s="391"/>
      <c r="AM26" s="389">
        <v>40568</v>
      </c>
      <c r="AN26" s="390"/>
      <c r="AO26" s="390"/>
      <c r="AP26" s="390"/>
      <c r="AQ26" s="390"/>
      <c r="AR26" s="391"/>
      <c r="AS26" s="389">
        <v>3688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5050</v>
      </c>
      <c r="R27" s="390"/>
      <c r="S27" s="390"/>
      <c r="T27" s="390"/>
      <c r="U27" s="390"/>
      <c r="V27" s="391"/>
      <c r="W27" s="455"/>
      <c r="X27" s="446"/>
      <c r="Y27" s="447"/>
      <c r="Z27" s="386" t="s">
        <v>161</v>
      </c>
      <c r="AA27" s="387"/>
      <c r="AB27" s="387"/>
      <c r="AC27" s="387"/>
      <c r="AD27" s="387"/>
      <c r="AE27" s="387"/>
      <c r="AF27" s="387"/>
      <c r="AG27" s="388"/>
      <c r="AH27" s="389">
        <v>9</v>
      </c>
      <c r="AI27" s="390"/>
      <c r="AJ27" s="390"/>
      <c r="AK27" s="390"/>
      <c r="AL27" s="391"/>
      <c r="AM27" s="389">
        <v>33687</v>
      </c>
      <c r="AN27" s="390"/>
      <c r="AO27" s="390"/>
      <c r="AP27" s="390"/>
      <c r="AQ27" s="390"/>
      <c r="AR27" s="391"/>
      <c r="AS27" s="389">
        <v>3743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1560000</v>
      </c>
      <c r="BO27" s="417"/>
      <c r="BP27" s="417"/>
      <c r="BQ27" s="417"/>
      <c r="BR27" s="417"/>
      <c r="BS27" s="417"/>
      <c r="BT27" s="417"/>
      <c r="BU27" s="418"/>
      <c r="BV27" s="416">
        <v>1560000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4550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2934171</v>
      </c>
      <c r="BO28" s="409"/>
      <c r="BP28" s="409"/>
      <c r="BQ28" s="409"/>
      <c r="BR28" s="409"/>
      <c r="BS28" s="409"/>
      <c r="BT28" s="409"/>
      <c r="BU28" s="410"/>
      <c r="BV28" s="408">
        <v>2994638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22</v>
      </c>
      <c r="M29" s="390"/>
      <c r="N29" s="390"/>
      <c r="O29" s="390"/>
      <c r="P29" s="391"/>
      <c r="Q29" s="389">
        <v>4300</v>
      </c>
      <c r="R29" s="390"/>
      <c r="S29" s="390"/>
      <c r="T29" s="390"/>
      <c r="U29" s="390"/>
      <c r="V29" s="391"/>
      <c r="W29" s="456"/>
      <c r="X29" s="457"/>
      <c r="Y29" s="458"/>
      <c r="Z29" s="386" t="s">
        <v>168</v>
      </c>
      <c r="AA29" s="387"/>
      <c r="AB29" s="387"/>
      <c r="AC29" s="387"/>
      <c r="AD29" s="387"/>
      <c r="AE29" s="387"/>
      <c r="AF29" s="387"/>
      <c r="AG29" s="388"/>
      <c r="AH29" s="389">
        <v>653</v>
      </c>
      <c r="AI29" s="390"/>
      <c r="AJ29" s="390"/>
      <c r="AK29" s="390"/>
      <c r="AL29" s="391"/>
      <c r="AM29" s="389">
        <v>2027511</v>
      </c>
      <c r="AN29" s="390"/>
      <c r="AO29" s="390"/>
      <c r="AP29" s="390"/>
      <c r="AQ29" s="390"/>
      <c r="AR29" s="391"/>
      <c r="AS29" s="389">
        <v>3105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1699867</v>
      </c>
      <c r="BO29" s="414"/>
      <c r="BP29" s="414"/>
      <c r="BQ29" s="414"/>
      <c r="BR29" s="414"/>
      <c r="BS29" s="414"/>
      <c r="BT29" s="414"/>
      <c r="BU29" s="415"/>
      <c r="BV29" s="413">
        <v>1398929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1080819</v>
      </c>
      <c r="BO30" s="417"/>
      <c r="BP30" s="417"/>
      <c r="BQ30" s="417"/>
      <c r="BR30" s="417"/>
      <c r="BS30" s="417"/>
      <c r="BT30" s="417"/>
      <c r="BU30" s="418"/>
      <c r="BV30" s="416">
        <v>1402867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柏・白井・鎌ケ谷環境衛生組合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四市複合事務組合（一般会計）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521</v>
      </c>
      <c r="D34" s="1181"/>
      <c r="E34" s="1182"/>
      <c r="F34" s="32">
        <v>8.19</v>
      </c>
      <c r="G34" s="33">
        <v>8.68</v>
      </c>
      <c r="H34" s="33">
        <v>8.93</v>
      </c>
      <c r="I34" s="33">
        <v>9.84</v>
      </c>
      <c r="J34" s="34">
        <v>10.58</v>
      </c>
      <c r="K34" s="22"/>
      <c r="L34" s="22"/>
      <c r="M34" s="22"/>
      <c r="N34" s="22"/>
      <c r="O34" s="22"/>
      <c r="P34" s="22"/>
    </row>
    <row r="35" spans="1:16" ht="39" customHeight="1" x14ac:dyDescent="0.15">
      <c r="A35" s="22"/>
      <c r="B35" s="35"/>
      <c r="C35" s="1175" t="s">
        <v>522</v>
      </c>
      <c r="D35" s="1176"/>
      <c r="E35" s="1177"/>
      <c r="F35" s="36">
        <v>4.26</v>
      </c>
      <c r="G35" s="37">
        <v>2.15</v>
      </c>
      <c r="H35" s="37">
        <v>2.65</v>
      </c>
      <c r="I35" s="37">
        <v>2.46</v>
      </c>
      <c r="J35" s="38">
        <v>2.0099999999999998</v>
      </c>
      <c r="K35" s="22"/>
      <c r="L35" s="22"/>
      <c r="M35" s="22"/>
      <c r="N35" s="22"/>
      <c r="O35" s="22"/>
      <c r="P35" s="22"/>
    </row>
    <row r="36" spans="1:16" ht="39" customHeight="1" x14ac:dyDescent="0.15">
      <c r="A36" s="22"/>
      <c r="B36" s="35"/>
      <c r="C36" s="1175" t="s">
        <v>523</v>
      </c>
      <c r="D36" s="1176"/>
      <c r="E36" s="1177"/>
      <c r="F36" s="36">
        <v>1</v>
      </c>
      <c r="G36" s="37">
        <v>1.02</v>
      </c>
      <c r="H36" s="37">
        <v>1.08</v>
      </c>
      <c r="I36" s="37">
        <v>1.34</v>
      </c>
      <c r="J36" s="38">
        <v>1.52</v>
      </c>
      <c r="K36" s="22"/>
      <c r="L36" s="22"/>
      <c r="M36" s="22"/>
      <c r="N36" s="22"/>
      <c r="O36" s="22"/>
      <c r="P36" s="22"/>
    </row>
    <row r="37" spans="1:16" ht="39" customHeight="1" x14ac:dyDescent="0.15">
      <c r="A37" s="22"/>
      <c r="B37" s="35"/>
      <c r="C37" s="1175" t="s">
        <v>524</v>
      </c>
      <c r="D37" s="1176"/>
      <c r="E37" s="1177"/>
      <c r="F37" s="36">
        <v>0.73</v>
      </c>
      <c r="G37" s="37">
        <v>1.32</v>
      </c>
      <c r="H37" s="37">
        <v>0.47</v>
      </c>
      <c r="I37" s="37">
        <v>0.5</v>
      </c>
      <c r="J37" s="38">
        <v>0.54</v>
      </c>
      <c r="K37" s="22"/>
      <c r="L37" s="22"/>
      <c r="M37" s="22"/>
      <c r="N37" s="22"/>
      <c r="O37" s="22"/>
      <c r="P37" s="22"/>
    </row>
    <row r="38" spans="1:16" ht="39" customHeight="1" x14ac:dyDescent="0.15">
      <c r="A38" s="22"/>
      <c r="B38" s="35"/>
      <c r="C38" s="1175" t="s">
        <v>525</v>
      </c>
      <c r="D38" s="1176"/>
      <c r="E38" s="1177"/>
      <c r="F38" s="36">
        <v>0.09</v>
      </c>
      <c r="G38" s="37">
        <v>0.06</v>
      </c>
      <c r="H38" s="37">
        <v>0.06</v>
      </c>
      <c r="I38" s="37">
        <v>0.05</v>
      </c>
      <c r="J38" s="38">
        <v>0.03</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527</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2544</v>
      </c>
      <c r="L45" s="60">
        <v>2505</v>
      </c>
      <c r="M45" s="60">
        <v>2594</v>
      </c>
      <c r="N45" s="60">
        <v>2468</v>
      </c>
      <c r="O45" s="61">
        <v>2540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14</v>
      </c>
      <c r="F47" s="1185"/>
      <c r="G47" s="1185"/>
      <c r="H47" s="1185"/>
      <c r="I47" s="1185"/>
      <c r="J47" s="1186"/>
      <c r="K47" s="63">
        <v>7</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15</v>
      </c>
      <c r="F48" s="1185"/>
      <c r="G48" s="1185"/>
      <c r="H48" s="1185"/>
      <c r="I48" s="1185"/>
      <c r="J48" s="1186"/>
      <c r="K48" s="63">
        <v>379</v>
      </c>
      <c r="L48" s="64">
        <v>390</v>
      </c>
      <c r="M48" s="64">
        <v>321</v>
      </c>
      <c r="N48" s="64">
        <v>334</v>
      </c>
      <c r="O48" s="65">
        <v>314</v>
      </c>
      <c r="P48" s="48"/>
      <c r="Q48" s="48"/>
      <c r="R48" s="48"/>
      <c r="S48" s="48"/>
      <c r="T48" s="48"/>
      <c r="U48" s="48"/>
    </row>
    <row r="49" spans="1:21" ht="30.75" customHeight="1" x14ac:dyDescent="0.15">
      <c r="A49" s="48"/>
      <c r="B49" s="1193"/>
      <c r="C49" s="1194"/>
      <c r="D49" s="62"/>
      <c r="E49" s="1185" t="s">
        <v>16</v>
      </c>
      <c r="F49" s="1185"/>
      <c r="G49" s="1185"/>
      <c r="H49" s="1185"/>
      <c r="I49" s="1185"/>
      <c r="J49" s="1186"/>
      <c r="K49" s="63">
        <v>500</v>
      </c>
      <c r="L49" s="64">
        <v>417</v>
      </c>
      <c r="M49" s="64">
        <v>231</v>
      </c>
      <c r="N49" s="64">
        <v>39</v>
      </c>
      <c r="O49" s="65">
        <v>19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156</v>
      </c>
      <c r="L50" s="64">
        <v>163</v>
      </c>
      <c r="M50" s="64">
        <v>12</v>
      </c>
      <c r="N50" s="64">
        <v>75</v>
      </c>
      <c r="O50" s="65">
        <v>75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2950</v>
      </c>
      <c r="L52" s="64">
        <v>2940</v>
      </c>
      <c r="M52" s="64">
        <v>2969</v>
      </c>
      <c r="N52" s="64">
        <v>2948</v>
      </c>
      <c r="O52" s="65">
        <v>2811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636</v>
      </c>
      <c r="L53" s="69">
        <v>535</v>
      </c>
      <c r="M53" s="69">
        <v>189</v>
      </c>
      <c r="N53" s="69">
        <v>-32</v>
      </c>
      <c r="O53" s="70">
        <v>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1" t="s">
        <v>24</v>
      </c>
      <c r="C41" s="1212"/>
      <c r="D41" s="81"/>
      <c r="E41" s="1213" t="s">
        <v>25</v>
      </c>
      <c r="F41" s="1213"/>
      <c r="G41" s="1213"/>
      <c r="H41" s="1214"/>
      <c r="I41" s="82">
        <v>25184</v>
      </c>
      <c r="J41" s="83">
        <v>26516</v>
      </c>
      <c r="K41" s="83">
        <v>29763</v>
      </c>
      <c r="L41" s="83">
        <v>32038</v>
      </c>
      <c r="M41" s="84">
        <v>34063</v>
      </c>
    </row>
    <row r="42" spans="2:13" ht="27.75" customHeight="1" x14ac:dyDescent="0.15">
      <c r="B42" s="1201"/>
      <c r="C42" s="1202"/>
      <c r="D42" s="85"/>
      <c r="E42" s="1205" t="s">
        <v>26</v>
      </c>
      <c r="F42" s="1205"/>
      <c r="G42" s="1205"/>
      <c r="H42" s="1206"/>
      <c r="I42" s="86">
        <v>425</v>
      </c>
      <c r="J42" s="87">
        <v>39</v>
      </c>
      <c r="K42" s="87">
        <v>849</v>
      </c>
      <c r="L42" s="87">
        <v>756</v>
      </c>
      <c r="M42" s="88">
        <v>701</v>
      </c>
    </row>
    <row r="43" spans="2:13" ht="27.75" customHeight="1" x14ac:dyDescent="0.15">
      <c r="B43" s="1201"/>
      <c r="C43" s="1202"/>
      <c r="D43" s="85"/>
      <c r="E43" s="1205" t="s">
        <v>27</v>
      </c>
      <c r="F43" s="1205"/>
      <c r="G43" s="1205"/>
      <c r="H43" s="1206"/>
      <c r="I43" s="86">
        <v>5340</v>
      </c>
      <c r="J43" s="87">
        <v>4989</v>
      </c>
      <c r="K43" s="87">
        <v>4488</v>
      </c>
      <c r="L43" s="87">
        <v>4073</v>
      </c>
      <c r="M43" s="88">
        <v>3733</v>
      </c>
    </row>
    <row r="44" spans="2:13" ht="27.75" customHeight="1" x14ac:dyDescent="0.15">
      <c r="B44" s="1201"/>
      <c r="C44" s="1202"/>
      <c r="D44" s="85"/>
      <c r="E44" s="1205" t="s">
        <v>28</v>
      </c>
      <c r="F44" s="1205"/>
      <c r="G44" s="1205"/>
      <c r="H44" s="1206"/>
      <c r="I44" s="86">
        <v>766</v>
      </c>
      <c r="J44" s="87">
        <v>364</v>
      </c>
      <c r="K44" s="87">
        <v>138</v>
      </c>
      <c r="L44" s="87">
        <v>364</v>
      </c>
      <c r="M44" s="88">
        <v>806</v>
      </c>
    </row>
    <row r="45" spans="2:13" ht="27.75" customHeight="1" x14ac:dyDescent="0.15">
      <c r="B45" s="1201"/>
      <c r="C45" s="1202"/>
      <c r="D45" s="85"/>
      <c r="E45" s="1205" t="s">
        <v>29</v>
      </c>
      <c r="F45" s="1205"/>
      <c r="G45" s="1205"/>
      <c r="H45" s="1206"/>
      <c r="I45" s="86">
        <v>4813</v>
      </c>
      <c r="J45" s="87">
        <v>4667</v>
      </c>
      <c r="K45" s="87">
        <v>4026</v>
      </c>
      <c r="L45" s="87">
        <v>3846</v>
      </c>
      <c r="M45" s="88">
        <v>3452</v>
      </c>
    </row>
    <row r="46" spans="2:13" ht="27.75" customHeight="1" x14ac:dyDescent="0.15">
      <c r="B46" s="1201"/>
      <c r="C46" s="1202"/>
      <c r="D46" s="85"/>
      <c r="E46" s="1205" t="s">
        <v>30</v>
      </c>
      <c r="F46" s="1205"/>
      <c r="G46" s="1205"/>
      <c r="H46" s="1206"/>
      <c r="I46" s="86">
        <v>564</v>
      </c>
      <c r="J46" s="87" t="s">
        <v>475</v>
      </c>
      <c r="K46" s="87">
        <v>0</v>
      </c>
      <c r="L46" s="87" t="s">
        <v>475</v>
      </c>
      <c r="M46" s="88">
        <v>3</v>
      </c>
    </row>
    <row r="47" spans="2:13" ht="27.75" customHeight="1" x14ac:dyDescent="0.15">
      <c r="B47" s="1201"/>
      <c r="C47" s="1202"/>
      <c r="D47" s="85"/>
      <c r="E47" s="1205" t="s">
        <v>31</v>
      </c>
      <c r="F47" s="1205"/>
      <c r="G47" s="1205"/>
      <c r="H47" s="1206"/>
      <c r="I47" s="86" t="s">
        <v>475</v>
      </c>
      <c r="J47" s="87" t="s">
        <v>475</v>
      </c>
      <c r="K47" s="87" t="s">
        <v>475</v>
      </c>
      <c r="L47" s="87" t="s">
        <v>475</v>
      </c>
      <c r="M47" s="88" t="s">
        <v>475</v>
      </c>
    </row>
    <row r="48" spans="2:13" ht="27.75" customHeight="1" x14ac:dyDescent="0.15">
      <c r="B48" s="1203"/>
      <c r="C48" s="1204"/>
      <c r="D48" s="85"/>
      <c r="E48" s="1205" t="s">
        <v>32</v>
      </c>
      <c r="F48" s="1205"/>
      <c r="G48" s="1205"/>
      <c r="H48" s="1206"/>
      <c r="I48" s="86" t="s">
        <v>475</v>
      </c>
      <c r="J48" s="87" t="s">
        <v>475</v>
      </c>
      <c r="K48" s="87" t="s">
        <v>475</v>
      </c>
      <c r="L48" s="87" t="s">
        <v>475</v>
      </c>
      <c r="M48" s="88" t="s">
        <v>475</v>
      </c>
    </row>
    <row r="49" spans="2:13" ht="27.75" customHeight="1" x14ac:dyDescent="0.15">
      <c r="B49" s="1199" t="s">
        <v>33</v>
      </c>
      <c r="C49" s="1200"/>
      <c r="D49" s="89"/>
      <c r="E49" s="1205" t="s">
        <v>34</v>
      </c>
      <c r="F49" s="1205"/>
      <c r="G49" s="1205"/>
      <c r="H49" s="1206"/>
      <c r="I49" s="86">
        <v>4805</v>
      </c>
      <c r="J49" s="87">
        <v>6031</v>
      </c>
      <c r="K49" s="87">
        <v>6668</v>
      </c>
      <c r="L49" s="87">
        <v>6485</v>
      </c>
      <c r="M49" s="88">
        <v>6468</v>
      </c>
    </row>
    <row r="50" spans="2:13" ht="27.75" customHeight="1" x14ac:dyDescent="0.15">
      <c r="B50" s="1201"/>
      <c r="C50" s="1202"/>
      <c r="D50" s="85"/>
      <c r="E50" s="1205" t="s">
        <v>35</v>
      </c>
      <c r="F50" s="1205"/>
      <c r="G50" s="1205"/>
      <c r="H50" s="1206"/>
      <c r="I50" s="86">
        <v>6263</v>
      </c>
      <c r="J50" s="87">
        <v>6011</v>
      </c>
      <c r="K50" s="87">
        <v>5920</v>
      </c>
      <c r="L50" s="87">
        <v>5308</v>
      </c>
      <c r="M50" s="88">
        <v>5281</v>
      </c>
    </row>
    <row r="51" spans="2:13" ht="27.75" customHeight="1" x14ac:dyDescent="0.15">
      <c r="B51" s="1203"/>
      <c r="C51" s="1204"/>
      <c r="D51" s="85"/>
      <c r="E51" s="1205" t="s">
        <v>36</v>
      </c>
      <c r="F51" s="1205"/>
      <c r="G51" s="1205"/>
      <c r="H51" s="1206"/>
      <c r="I51" s="86">
        <v>24434</v>
      </c>
      <c r="J51" s="87">
        <v>24415</v>
      </c>
      <c r="K51" s="87">
        <v>25409</v>
      </c>
      <c r="L51" s="87">
        <v>26551</v>
      </c>
      <c r="M51" s="88">
        <v>27753</v>
      </c>
    </row>
    <row r="52" spans="2:13" ht="27.75" customHeight="1" thickBot="1" x14ac:dyDescent="0.2">
      <c r="B52" s="1207" t="s">
        <v>37</v>
      </c>
      <c r="C52" s="1208"/>
      <c r="D52" s="90"/>
      <c r="E52" s="1209" t="s">
        <v>38</v>
      </c>
      <c r="F52" s="1209"/>
      <c r="G52" s="1209"/>
      <c r="H52" s="1210"/>
      <c r="I52" s="91">
        <v>1591</v>
      </c>
      <c r="J52" s="92">
        <v>118</v>
      </c>
      <c r="K52" s="92">
        <v>1268</v>
      </c>
      <c r="L52" s="92">
        <v>2733</v>
      </c>
      <c r="M52" s="93">
        <v>3255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40" zoomScale="85" zoomScaleNormal="85" zoomScaleSheetLayoutView="55" workbookViewId="0">
      <selection activeCell="L71" sqref="L71"/>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549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544</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548</v>
      </c>
    </row>
    <row r="50" spans="1:17" ht="13.5" x14ac:dyDescent="0.15">
      <c r="B50" s="248"/>
      <c r="C50" s="244"/>
      <c r="D50" s="244"/>
      <c r="E50" s="244"/>
      <c r="F50" s="244"/>
      <c r="G50" s="1236"/>
      <c r="H50" s="1237"/>
      <c r="I50" s="1237"/>
      <c r="J50" s="1238"/>
      <c r="K50" s="345" t="s">
        <v>515</v>
      </c>
      <c r="L50" s="345" t="s">
        <v>516</v>
      </c>
      <c r="M50" s="345" t="s">
        <v>517</v>
      </c>
      <c r="N50" s="345" t="s">
        <v>518</v>
      </c>
      <c r="O50" s="345" t="s">
        <v>519</v>
      </c>
    </row>
    <row r="51" spans="1:17" ht="13.5" x14ac:dyDescent="0.15">
      <c r="B51" s="248"/>
      <c r="C51" s="244"/>
      <c r="D51" s="244"/>
      <c r="E51" s="244"/>
      <c r="F51" s="244"/>
      <c r="G51" s="1239" t="s">
        <v>542</v>
      </c>
      <c r="H51" s="1240"/>
      <c r="I51" s="1245" t="s">
        <v>540</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547</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541</v>
      </c>
      <c r="H55" s="1220"/>
      <c r="I55" s="1225" t="s">
        <v>540</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546</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545</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544</v>
      </c>
      <c r="I64" s="352"/>
      <c r="J64" s="352"/>
      <c r="K64" s="352"/>
      <c r="L64" s="244"/>
      <c r="M64" s="244"/>
      <c r="N64" s="244"/>
      <c r="O64" s="244"/>
    </row>
    <row r="65" spans="2:30" ht="13.5" x14ac:dyDescent="0.15">
      <c r="B65" s="248"/>
      <c r="C65" s="244"/>
      <c r="D65" s="244"/>
      <c r="E65" s="244"/>
      <c r="F65" s="244"/>
      <c r="G65" s="1227" t="s">
        <v>551</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543</v>
      </c>
      <c r="I71" s="349"/>
      <c r="J71" s="348"/>
      <c r="K71" s="348"/>
      <c r="L71" s="347"/>
      <c r="M71" s="348"/>
      <c r="N71" s="347"/>
      <c r="O71" s="346"/>
    </row>
    <row r="72" spans="2:30" ht="13.5" x14ac:dyDescent="0.15">
      <c r="B72" s="248"/>
      <c r="C72" s="244"/>
      <c r="D72" s="244"/>
      <c r="E72" s="244"/>
      <c r="F72" s="244"/>
      <c r="G72" s="1236"/>
      <c r="H72" s="1237"/>
      <c r="I72" s="1237"/>
      <c r="J72" s="1238"/>
      <c r="K72" s="345" t="s">
        <v>515</v>
      </c>
      <c r="L72" s="345" t="s">
        <v>516</v>
      </c>
      <c r="M72" s="345" t="s">
        <v>517</v>
      </c>
      <c r="N72" s="345" t="s">
        <v>518</v>
      </c>
      <c r="O72" s="345" t="s">
        <v>519</v>
      </c>
    </row>
    <row r="73" spans="2:30" ht="13.5" x14ac:dyDescent="0.15">
      <c r="B73" s="248"/>
      <c r="C73" s="244"/>
      <c r="D73" s="244"/>
      <c r="E73" s="244"/>
      <c r="F73" s="244"/>
      <c r="G73" s="1239" t="s">
        <v>542</v>
      </c>
      <c r="H73" s="1240"/>
      <c r="I73" s="1245" t="s">
        <v>540</v>
      </c>
      <c r="J73" s="1245"/>
      <c r="K73" s="1226">
        <v>9.8000000000000007</v>
      </c>
      <c r="L73" s="1226">
        <v>0.7</v>
      </c>
      <c r="M73" s="1215">
        <v>7.7</v>
      </c>
      <c r="N73" s="1215">
        <v>16.7</v>
      </c>
      <c r="O73" s="1215">
        <v>19.399999999999999</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539</v>
      </c>
      <c r="J75" s="1225"/>
      <c r="K75" s="1247">
        <v>5.2</v>
      </c>
      <c r="L75" s="1247">
        <v>4.0999999999999996</v>
      </c>
      <c r="M75" s="1247">
        <v>2.7</v>
      </c>
      <c r="N75" s="1247">
        <v>1.4</v>
      </c>
      <c r="O75" s="1247">
        <v>0.5</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541</v>
      </c>
      <c r="H77" s="1220"/>
      <c r="I77" s="1225" t="s">
        <v>540</v>
      </c>
      <c r="J77" s="1225"/>
      <c r="K77" s="1226">
        <v>55.5</v>
      </c>
      <c r="L77" s="1226">
        <v>46.1</v>
      </c>
      <c r="M77" s="1215">
        <v>37.6</v>
      </c>
      <c r="N77" s="1215">
        <v>33.799999999999997</v>
      </c>
      <c r="O77" s="1215">
        <v>17.8</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539</v>
      </c>
      <c r="J79" s="1217"/>
      <c r="K79" s="1218">
        <v>9.3000000000000007</v>
      </c>
      <c r="L79" s="1218">
        <v>8.5</v>
      </c>
      <c r="M79" s="1218">
        <v>7.9</v>
      </c>
      <c r="N79" s="1218">
        <v>7.1</v>
      </c>
      <c r="O79" s="1218">
        <v>5.3</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election activeCell="I16" sqref="I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I16" sqref="I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25026</v>
      </c>
      <c r="E3" s="116"/>
      <c r="F3" s="117">
        <v>41433</v>
      </c>
      <c r="G3" s="118"/>
      <c r="H3" s="119"/>
    </row>
    <row r="4" spans="1:8" x14ac:dyDescent="0.15">
      <c r="A4" s="120"/>
      <c r="B4" s="121"/>
      <c r="C4" s="122"/>
      <c r="D4" s="123">
        <v>17282</v>
      </c>
      <c r="E4" s="124"/>
      <c r="F4" s="125">
        <v>22351</v>
      </c>
      <c r="G4" s="126"/>
      <c r="H4" s="127"/>
    </row>
    <row r="5" spans="1:8" x14ac:dyDescent="0.15">
      <c r="A5" s="108" t="s">
        <v>509</v>
      </c>
      <c r="B5" s="113"/>
      <c r="C5" s="114"/>
      <c r="D5" s="115">
        <v>27757</v>
      </c>
      <c r="E5" s="116"/>
      <c r="F5" s="117">
        <v>43493</v>
      </c>
      <c r="G5" s="118"/>
      <c r="H5" s="119"/>
    </row>
    <row r="6" spans="1:8" x14ac:dyDescent="0.15">
      <c r="A6" s="120"/>
      <c r="B6" s="121"/>
      <c r="C6" s="122"/>
      <c r="D6" s="123">
        <v>14084</v>
      </c>
      <c r="E6" s="124"/>
      <c r="F6" s="125">
        <v>23254</v>
      </c>
      <c r="G6" s="126"/>
      <c r="H6" s="127"/>
    </row>
    <row r="7" spans="1:8" x14ac:dyDescent="0.15">
      <c r="A7" s="108" t="s">
        <v>510</v>
      </c>
      <c r="B7" s="113"/>
      <c r="C7" s="114"/>
      <c r="D7" s="115">
        <v>56280</v>
      </c>
      <c r="E7" s="116"/>
      <c r="F7" s="117">
        <v>50840</v>
      </c>
      <c r="G7" s="118"/>
      <c r="H7" s="119"/>
    </row>
    <row r="8" spans="1:8" x14ac:dyDescent="0.15">
      <c r="A8" s="120"/>
      <c r="B8" s="121"/>
      <c r="C8" s="122"/>
      <c r="D8" s="123">
        <v>29135</v>
      </c>
      <c r="E8" s="124"/>
      <c r="F8" s="125">
        <v>25367</v>
      </c>
      <c r="G8" s="126"/>
      <c r="H8" s="127"/>
    </row>
    <row r="9" spans="1:8" x14ac:dyDescent="0.15">
      <c r="A9" s="108" t="s">
        <v>511</v>
      </c>
      <c r="B9" s="113"/>
      <c r="C9" s="114"/>
      <c r="D9" s="115">
        <v>49624</v>
      </c>
      <c r="E9" s="116"/>
      <c r="F9" s="117">
        <v>53605</v>
      </c>
      <c r="G9" s="118"/>
      <c r="H9" s="119"/>
    </row>
    <row r="10" spans="1:8" x14ac:dyDescent="0.15">
      <c r="A10" s="120"/>
      <c r="B10" s="121"/>
      <c r="C10" s="122"/>
      <c r="D10" s="123">
        <v>36685</v>
      </c>
      <c r="E10" s="124"/>
      <c r="F10" s="125">
        <v>28343</v>
      </c>
      <c r="G10" s="126"/>
      <c r="H10" s="127"/>
    </row>
    <row r="11" spans="1:8" x14ac:dyDescent="0.15">
      <c r="A11" s="108" t="s">
        <v>512</v>
      </c>
      <c r="B11" s="113"/>
      <c r="C11" s="114"/>
      <c r="D11" s="115">
        <v>40562</v>
      </c>
      <c r="E11" s="116"/>
      <c r="F11" s="117">
        <v>44267</v>
      </c>
      <c r="G11" s="118"/>
      <c r="H11" s="119"/>
    </row>
    <row r="12" spans="1:8" x14ac:dyDescent="0.15">
      <c r="A12" s="120"/>
      <c r="B12" s="121"/>
      <c r="C12" s="128"/>
      <c r="D12" s="123">
        <v>32268</v>
      </c>
      <c r="E12" s="124"/>
      <c r="F12" s="125">
        <v>26161</v>
      </c>
      <c r="G12" s="126"/>
      <c r="H12" s="127"/>
    </row>
    <row r="13" spans="1:8" x14ac:dyDescent="0.15">
      <c r="A13" s="108"/>
      <c r="B13" s="113"/>
      <c r="C13" s="129"/>
      <c r="D13" s="130">
        <v>39850</v>
      </c>
      <c r="E13" s="131"/>
      <c r="F13" s="132">
        <v>46728</v>
      </c>
      <c r="G13" s="133"/>
      <c r="H13" s="119"/>
    </row>
    <row r="14" spans="1:8" x14ac:dyDescent="0.15">
      <c r="A14" s="120"/>
      <c r="B14" s="121"/>
      <c r="C14" s="122"/>
      <c r="D14" s="123">
        <v>25891</v>
      </c>
      <c r="E14" s="124"/>
      <c r="F14" s="125">
        <v>25095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8.19</v>
      </c>
      <c r="C19" s="134">
        <f>ROUND(VALUE(SUBSTITUTE(実質収支比率等に係る経年分析!G$48,"▲","-")),2)</f>
        <v>8.68</v>
      </c>
      <c r="D19" s="134">
        <f>ROUND(VALUE(SUBSTITUTE(実質収支比率等に係る経年分析!H$48,"▲","-")),2)</f>
        <v>8.94</v>
      </c>
      <c r="E19" s="134">
        <f>ROUND(VALUE(SUBSTITUTE(実質収支比率等に係る経年分析!I$48,"▲","-")),2)</f>
        <v>9.85</v>
      </c>
      <c r="F19" s="134">
        <f>ROUND(VALUE(SUBSTITUTE(実質収支比率等に係る経年分析!J$48,"▲","-")),2)</f>
        <v>10.59</v>
      </c>
    </row>
    <row r="20" spans="1:11" x14ac:dyDescent="0.15">
      <c r="A20" s="134" t="s">
        <v>43</v>
      </c>
      <c r="B20" s="134">
        <f>ROUND(VALUE(SUBSTITUTE(実質収支比率等に係る経年分析!F$47,"▲","-")),2)</f>
        <v>12.17</v>
      </c>
      <c r="C20" s="134">
        <f>ROUND(VALUE(SUBSTITUTE(実質収支比率等に係る経年分析!G$47,"▲","-")),2)</f>
        <v>14.05</v>
      </c>
      <c r="D20" s="134">
        <f>ROUND(VALUE(SUBSTITUTE(実質収支比率等に係る経年分析!H$47,"▲","-")),2)</f>
        <v>19.71</v>
      </c>
      <c r="E20" s="134">
        <f>ROUND(VALUE(SUBSTITUTE(実質収支比率等に係る経年分析!I$47,"▲","-")),2)</f>
        <v>16.149999999999999</v>
      </c>
      <c r="F20" s="134">
        <f>ROUND(VALUE(SUBSTITUTE(実質収支比率等に係る経年分析!J$47,"▲","-")),2)</f>
        <v>15.55</v>
      </c>
    </row>
    <row r="21" spans="1:11" x14ac:dyDescent="0.15">
      <c r="A21" s="134" t="s">
        <v>44</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2.5</v>
      </c>
      <c r="D21" s="134">
        <f>IF(ISNUMBER(VALUE(SUBSTITUTE(実質収支比率等に係る経年分析!H$49,"▲","-"))),ROUND(VALUE(SUBSTITUTE(実質収支比率等に係る経年分析!H$49,"▲","-")),2),NA())</f>
        <v>6.04</v>
      </c>
      <c r="E21" s="134">
        <f>IF(ISNUMBER(VALUE(SUBSTITUTE(実質収支比率等に係る経年分析!I$49,"▲","-"))),ROUND(VALUE(SUBSTITUTE(実質収支比率等に係る経年分析!I$49,"▲","-")),2),NA())</f>
        <v>-2.72</v>
      </c>
      <c r="F21" s="134">
        <f>IF(ISNUMBER(VALUE(SUBSTITUTE(実質収支比率等に係る経年分析!J$49,"▲","-"))),ROUND(VALUE(SUBSTITUTE(実質収支比率等に係る経年分析!J$49,"▲","-")),2),NA())</f>
        <v>0.59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2.0099999999999998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2950</v>
      </c>
      <c r="E42" s="136"/>
      <c r="F42" s="136"/>
      <c r="G42" s="136">
        <f>'実質公債費比率（分子）の構造'!L$52</f>
        <v>2940</v>
      </c>
      <c r="H42" s="136"/>
      <c r="I42" s="136"/>
      <c r="J42" s="136">
        <f>'実質公債費比率（分子）の構造'!M$52</f>
        <v>2969</v>
      </c>
      <c r="K42" s="136"/>
      <c r="L42" s="136"/>
      <c r="M42" s="136">
        <f>'実質公債費比率（分子）の構造'!N$52</f>
        <v>2948</v>
      </c>
      <c r="N42" s="136"/>
      <c r="O42" s="136"/>
      <c r="P42" s="136">
        <f>'実質公債費比率（分子）の構造'!O$52</f>
        <v>2811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156</v>
      </c>
      <c r="C44" s="136"/>
      <c r="D44" s="136"/>
      <c r="E44" s="136">
        <f>'実質公債費比率（分子）の構造'!L$50</f>
        <v>163</v>
      </c>
      <c r="F44" s="136"/>
      <c r="G44" s="136"/>
      <c r="H44" s="136">
        <f>'実質公債費比率（分子）の構造'!M$50</f>
        <v>12</v>
      </c>
      <c r="I44" s="136"/>
      <c r="J44" s="136"/>
      <c r="K44" s="136">
        <f>'実質公債費比率（分子）の構造'!N$50</f>
        <v>75</v>
      </c>
      <c r="L44" s="136"/>
      <c r="M44" s="136"/>
      <c r="N44" s="136">
        <f>'実質公債費比率（分子）の構造'!O$50</f>
        <v>75</v>
      </c>
      <c r="O44" s="136"/>
      <c r="P44" s="136"/>
    </row>
    <row r="45" spans="1:16" x14ac:dyDescent="0.15">
      <c r="A45" s="136" t="s">
        <v>54</v>
      </c>
      <c r="B45" s="136">
        <f>'実質公債費比率（分子）の構造'!K$49</f>
        <v>500</v>
      </c>
      <c r="C45" s="136"/>
      <c r="D45" s="136"/>
      <c r="E45" s="136">
        <f>'実質公債費比率（分子）の構造'!L$49</f>
        <v>417</v>
      </c>
      <c r="F45" s="136"/>
      <c r="G45" s="136"/>
      <c r="H45" s="136">
        <f>'実質公債費比率（分子）の構造'!M$49</f>
        <v>231</v>
      </c>
      <c r="I45" s="136"/>
      <c r="J45" s="136"/>
      <c r="K45" s="136">
        <f>'実質公債費比率（分子）の構造'!N$49</f>
        <v>39</v>
      </c>
      <c r="L45" s="136"/>
      <c r="M45" s="136"/>
      <c r="N45" s="136">
        <f>'実質公債費比率（分子）の構造'!O$49</f>
        <v>19</v>
      </c>
      <c r="O45" s="136"/>
      <c r="P45" s="136"/>
    </row>
    <row r="46" spans="1:16" x14ac:dyDescent="0.15">
      <c r="A46" s="136" t="s">
        <v>55</v>
      </c>
      <c r="B46" s="136">
        <f>'実質公債費比率（分子）の構造'!K$48</f>
        <v>379</v>
      </c>
      <c r="C46" s="136"/>
      <c r="D46" s="136"/>
      <c r="E46" s="136">
        <f>'実質公債費比率（分子）の構造'!L$48</f>
        <v>390</v>
      </c>
      <c r="F46" s="136"/>
      <c r="G46" s="136"/>
      <c r="H46" s="136">
        <f>'実質公債費比率（分子）の構造'!M$48</f>
        <v>321</v>
      </c>
      <c r="I46" s="136"/>
      <c r="J46" s="136"/>
      <c r="K46" s="136">
        <f>'実質公債費比率（分子）の構造'!N$48</f>
        <v>334</v>
      </c>
      <c r="L46" s="136"/>
      <c r="M46" s="136"/>
      <c r="N46" s="136">
        <f>'実質公債費比率（分子）の構造'!O$48</f>
        <v>314</v>
      </c>
      <c r="O46" s="136"/>
      <c r="P46" s="136"/>
    </row>
    <row r="47" spans="1:16" x14ac:dyDescent="0.15">
      <c r="A47" s="136" t="s">
        <v>56</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2544</v>
      </c>
      <c r="C49" s="136"/>
      <c r="D49" s="136"/>
      <c r="E49" s="136">
        <f>'実質公債費比率（分子）の構造'!L$45</f>
        <v>2505</v>
      </c>
      <c r="F49" s="136"/>
      <c r="G49" s="136"/>
      <c r="H49" s="136">
        <f>'実質公債費比率（分子）の構造'!M$45</f>
        <v>2594</v>
      </c>
      <c r="I49" s="136"/>
      <c r="J49" s="136"/>
      <c r="K49" s="136">
        <f>'実質公債費比率（分子）の構造'!N$45</f>
        <v>2468</v>
      </c>
      <c r="L49" s="136"/>
      <c r="M49" s="136"/>
      <c r="N49" s="136">
        <f>'実質公債費比率（分子）の構造'!O$45</f>
        <v>2540</v>
      </c>
      <c r="O49" s="136"/>
      <c r="P49" s="136"/>
    </row>
    <row r="50" spans="1:16" x14ac:dyDescent="0.15">
      <c r="A50" s="136" t="s">
        <v>59</v>
      </c>
      <c r="B50" s="136" t="e">
        <f>NA()</f>
        <v>#N/A</v>
      </c>
      <c r="C50" s="136">
        <f>IF(ISNUMBER('実質公債費比率（分子）の構造'!K$53),'実質公債費比率（分子）の構造'!K$53,NA())</f>
        <v>636</v>
      </c>
      <c r="D50" s="136" t="e">
        <f>NA()</f>
        <v>#N/A</v>
      </c>
      <c r="E50" s="136" t="e">
        <f>NA()</f>
        <v>#N/A</v>
      </c>
      <c r="F50" s="136">
        <f>IF(ISNUMBER('実質公債費比率（分子）の構造'!L$53),'実質公債費比率（分子）の構造'!L$53,NA())</f>
        <v>535</v>
      </c>
      <c r="G50" s="136" t="e">
        <f>NA()</f>
        <v>#N/A</v>
      </c>
      <c r="H50" s="136" t="e">
        <f>NA()</f>
        <v>#N/A</v>
      </c>
      <c r="I50" s="136">
        <f>IF(ISNUMBER('実質公債費比率（分子）の構造'!M$53),'実質公債費比率（分子）の構造'!M$53,NA())</f>
        <v>189</v>
      </c>
      <c r="J50" s="136" t="e">
        <f>NA()</f>
        <v>#N/A</v>
      </c>
      <c r="K50" s="136" t="e">
        <f>NA()</f>
        <v>#N/A</v>
      </c>
      <c r="L50" s="136">
        <f>IF(ISNUMBER('実質公債費比率（分子）の構造'!N$53),'実質公債費比率（分子）の構造'!N$53,NA())</f>
        <v>-32</v>
      </c>
      <c r="M50" s="136" t="e">
        <f>NA()</f>
        <v>#N/A</v>
      </c>
      <c r="N50" s="136" t="e">
        <f>NA()</f>
        <v>#N/A</v>
      </c>
      <c r="O50" s="136">
        <f>IF(ISNUMBER('実質公債費比率（分子）の構造'!O$53),'実質公債費比率（分子）の構造'!O$53,NA())</f>
        <v>137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24434</v>
      </c>
      <c r="E56" s="135"/>
      <c r="F56" s="135"/>
      <c r="G56" s="135">
        <f>'将来負担比率（分子）の構造'!J$51</f>
        <v>24415</v>
      </c>
      <c r="H56" s="135"/>
      <c r="I56" s="135"/>
      <c r="J56" s="135">
        <f>'将来負担比率（分子）の構造'!K$51</f>
        <v>25409</v>
      </c>
      <c r="K56" s="135"/>
      <c r="L56" s="135"/>
      <c r="M56" s="135">
        <f>'将来負担比率（分子）の構造'!L$51</f>
        <v>26551</v>
      </c>
      <c r="N56" s="135"/>
      <c r="O56" s="135"/>
      <c r="P56" s="135">
        <f>'将来負担比率（分子）の構造'!M$51</f>
        <v>27753</v>
      </c>
    </row>
    <row r="57" spans="1:16" x14ac:dyDescent="0.15">
      <c r="A57" s="135" t="s">
        <v>35</v>
      </c>
      <c r="B57" s="135"/>
      <c r="C57" s="135"/>
      <c r="D57" s="135">
        <f>'将来負担比率（分子）の構造'!I$50</f>
        <v>6263</v>
      </c>
      <c r="E57" s="135"/>
      <c r="F57" s="135"/>
      <c r="G57" s="135">
        <f>'将来負担比率（分子）の構造'!J$50</f>
        <v>6011</v>
      </c>
      <c r="H57" s="135"/>
      <c r="I57" s="135"/>
      <c r="J57" s="135">
        <f>'将来負担比率（分子）の構造'!K$50</f>
        <v>5920</v>
      </c>
      <c r="K57" s="135"/>
      <c r="L57" s="135"/>
      <c r="M57" s="135">
        <f>'将来負担比率（分子）の構造'!L$50</f>
        <v>5308</v>
      </c>
      <c r="N57" s="135"/>
      <c r="O57" s="135"/>
      <c r="P57" s="135">
        <f>'将来負担比率（分子）の構造'!M$50</f>
        <v>5281</v>
      </c>
    </row>
    <row r="58" spans="1:16" x14ac:dyDescent="0.15">
      <c r="A58" s="135" t="s">
        <v>34</v>
      </c>
      <c r="B58" s="135"/>
      <c r="C58" s="135"/>
      <c r="D58" s="135">
        <f>'将来負担比率（分子）の構造'!I$49</f>
        <v>4805</v>
      </c>
      <c r="E58" s="135"/>
      <c r="F58" s="135"/>
      <c r="G58" s="135">
        <f>'将来負担比率（分子）の構造'!J$49</f>
        <v>6031</v>
      </c>
      <c r="H58" s="135"/>
      <c r="I58" s="135"/>
      <c r="J58" s="135">
        <f>'将来負担比率（分子）の構造'!K$49</f>
        <v>6668</v>
      </c>
      <c r="K58" s="135"/>
      <c r="L58" s="135"/>
      <c r="M58" s="135">
        <f>'将来負担比率（分子）の構造'!L$49</f>
        <v>6485</v>
      </c>
      <c r="N58" s="135"/>
      <c r="O58" s="135"/>
      <c r="P58" s="135">
        <f>'将来負担比率（分子）の構造'!M$49</f>
        <v>6468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564</v>
      </c>
      <c r="C61" s="135"/>
      <c r="D61" s="135"/>
      <c r="E61" s="135" t="str">
        <f>'将来負担比率（分子）の構造'!J$46</f>
        <v>-</v>
      </c>
      <c r="F61" s="135"/>
      <c r="G61" s="135"/>
      <c r="H61" s="135">
        <f>'将来負担比率（分子）の構造'!K$46</f>
        <v>0</v>
      </c>
      <c r="I61" s="135"/>
      <c r="J61" s="135"/>
      <c r="K61" s="135" t="str">
        <f>'将来負担比率（分子）の構造'!L$46</f>
        <v>-</v>
      </c>
      <c r="L61" s="135"/>
      <c r="M61" s="135"/>
      <c r="N61" s="135">
        <f>'将来負担比率（分子）の構造'!M$46</f>
        <v>3</v>
      </c>
      <c r="O61" s="135"/>
      <c r="P61" s="135"/>
    </row>
    <row r="62" spans="1:16" x14ac:dyDescent="0.15">
      <c r="A62" s="135" t="s">
        <v>29</v>
      </c>
      <c r="B62" s="135">
        <f>'将来負担比率（分子）の構造'!I$45</f>
        <v>4813</v>
      </c>
      <c r="C62" s="135"/>
      <c r="D62" s="135"/>
      <c r="E62" s="135">
        <f>'将来負担比率（分子）の構造'!J$45</f>
        <v>4667</v>
      </c>
      <c r="F62" s="135"/>
      <c r="G62" s="135"/>
      <c r="H62" s="135">
        <f>'将来負担比率（分子）の構造'!K$45</f>
        <v>4026</v>
      </c>
      <c r="I62" s="135"/>
      <c r="J62" s="135"/>
      <c r="K62" s="135">
        <f>'将来負担比率（分子）の構造'!L$45</f>
        <v>3846</v>
      </c>
      <c r="L62" s="135"/>
      <c r="M62" s="135"/>
      <c r="N62" s="135">
        <f>'将来負担比率（分子）の構造'!M$45</f>
        <v>3452</v>
      </c>
      <c r="O62" s="135"/>
      <c r="P62" s="135"/>
    </row>
    <row r="63" spans="1:16" x14ac:dyDescent="0.15">
      <c r="A63" s="135" t="s">
        <v>28</v>
      </c>
      <c r="B63" s="135">
        <f>'将来負担比率（分子）の構造'!I$44</f>
        <v>766</v>
      </c>
      <c r="C63" s="135"/>
      <c r="D63" s="135"/>
      <c r="E63" s="135">
        <f>'将来負担比率（分子）の構造'!J$44</f>
        <v>364</v>
      </c>
      <c r="F63" s="135"/>
      <c r="G63" s="135"/>
      <c r="H63" s="135">
        <f>'将来負担比率（分子）の構造'!K$44</f>
        <v>138</v>
      </c>
      <c r="I63" s="135"/>
      <c r="J63" s="135"/>
      <c r="K63" s="135">
        <f>'将来負担比率（分子）の構造'!L$44</f>
        <v>364</v>
      </c>
      <c r="L63" s="135"/>
      <c r="M63" s="135"/>
      <c r="N63" s="135">
        <f>'将来負担比率（分子）の構造'!M$44</f>
        <v>806</v>
      </c>
      <c r="O63" s="135"/>
      <c r="P63" s="135"/>
    </row>
    <row r="64" spans="1:16" x14ac:dyDescent="0.15">
      <c r="A64" s="135" t="s">
        <v>27</v>
      </c>
      <c r="B64" s="135">
        <f>'将来負担比率（分子）の構造'!I$43</f>
        <v>5340</v>
      </c>
      <c r="C64" s="135"/>
      <c r="D64" s="135"/>
      <c r="E64" s="135">
        <f>'将来負担比率（分子）の構造'!J$43</f>
        <v>4989</v>
      </c>
      <c r="F64" s="135"/>
      <c r="G64" s="135"/>
      <c r="H64" s="135">
        <f>'将来負担比率（分子）の構造'!K$43</f>
        <v>4488</v>
      </c>
      <c r="I64" s="135"/>
      <c r="J64" s="135"/>
      <c r="K64" s="135">
        <f>'将来負担比率（分子）の構造'!L$43</f>
        <v>4073</v>
      </c>
      <c r="L64" s="135"/>
      <c r="M64" s="135"/>
      <c r="N64" s="135">
        <f>'将来負担比率（分子）の構造'!M$43</f>
        <v>3733</v>
      </c>
      <c r="O64" s="135"/>
      <c r="P64" s="135"/>
    </row>
    <row r="65" spans="1:16" x14ac:dyDescent="0.15">
      <c r="A65" s="135" t="s">
        <v>26</v>
      </c>
      <c r="B65" s="135">
        <f>'将来負担比率（分子）の構造'!I$42</f>
        <v>425</v>
      </c>
      <c r="C65" s="135"/>
      <c r="D65" s="135"/>
      <c r="E65" s="135">
        <f>'将来負担比率（分子）の構造'!J$42</f>
        <v>39</v>
      </c>
      <c r="F65" s="135"/>
      <c r="G65" s="135"/>
      <c r="H65" s="135">
        <f>'将来負担比率（分子）の構造'!K$42</f>
        <v>849</v>
      </c>
      <c r="I65" s="135"/>
      <c r="J65" s="135"/>
      <c r="K65" s="135">
        <f>'将来負担比率（分子）の構造'!L$42</f>
        <v>756</v>
      </c>
      <c r="L65" s="135"/>
      <c r="M65" s="135"/>
      <c r="N65" s="135">
        <f>'将来負担比率（分子）の構造'!M$42</f>
        <v>701</v>
      </c>
      <c r="O65" s="135"/>
      <c r="P65" s="135"/>
    </row>
    <row r="66" spans="1:16" x14ac:dyDescent="0.15">
      <c r="A66" s="135" t="s">
        <v>25</v>
      </c>
      <c r="B66" s="135">
        <f>'将来負担比率（分子）の構造'!I$41</f>
        <v>25184</v>
      </c>
      <c r="C66" s="135"/>
      <c r="D66" s="135"/>
      <c r="E66" s="135">
        <f>'将来負担比率（分子）の構造'!J$41</f>
        <v>26516</v>
      </c>
      <c r="F66" s="135"/>
      <c r="G66" s="135"/>
      <c r="H66" s="135">
        <f>'将来負担比率（分子）の構造'!K$41</f>
        <v>29763</v>
      </c>
      <c r="I66" s="135"/>
      <c r="J66" s="135"/>
      <c r="K66" s="135">
        <f>'将来負担比率（分子）の構造'!L$41</f>
        <v>32038</v>
      </c>
      <c r="L66" s="135"/>
      <c r="M66" s="135"/>
      <c r="N66" s="135">
        <f>'将来負担比率（分子）の構造'!M$41</f>
        <v>34063</v>
      </c>
      <c r="O66" s="135"/>
      <c r="P66" s="135"/>
    </row>
    <row r="67" spans="1:16" x14ac:dyDescent="0.15">
      <c r="A67" s="135" t="s">
        <v>63</v>
      </c>
      <c r="B67" s="135" t="e">
        <f>NA()</f>
        <v>#N/A</v>
      </c>
      <c r="C67" s="135">
        <f>IF(ISNUMBER('将来負担比率（分子）の構造'!I$52), IF('将来負担比率（分子）の構造'!I$52 &lt; 0, 0, '将来負担比率（分子）の構造'!I$52), NA())</f>
        <v>1591</v>
      </c>
      <c r="D67" s="135" t="e">
        <f>NA()</f>
        <v>#N/A</v>
      </c>
      <c r="E67" s="135" t="e">
        <f>NA()</f>
        <v>#N/A</v>
      </c>
      <c r="F67" s="135">
        <f>IF(ISNUMBER('将来負担比率（分子）の構造'!J$52), IF('将来負担比率（分子）の構造'!J$52 &lt; 0, 0, '将来負担比率（分子）の構造'!J$52), NA())</f>
        <v>118</v>
      </c>
      <c r="G67" s="135" t="e">
        <f>NA()</f>
        <v>#N/A</v>
      </c>
      <c r="H67" s="135" t="e">
        <f>NA()</f>
        <v>#N/A</v>
      </c>
      <c r="I67" s="135">
        <f>IF(ISNUMBER('将来負担比率（分子）の構造'!K$52), IF('将来負担比率（分子）の構造'!K$52 &lt; 0, 0, '将来負担比率（分子）の構造'!K$52), NA())</f>
        <v>1268</v>
      </c>
      <c r="J67" s="135" t="e">
        <f>NA()</f>
        <v>#N/A</v>
      </c>
      <c r="K67" s="135" t="e">
        <f>NA()</f>
        <v>#N/A</v>
      </c>
      <c r="L67" s="135">
        <f>IF(ISNUMBER('将来負担比率（分子）の構造'!L$52), IF('将来負担比率（分子）の構造'!L$52 &lt; 0, 0, '将来負担比率（分子）の構造'!L$52), NA())</f>
        <v>2733</v>
      </c>
      <c r="M67" s="135" t="e">
        <f>NA()</f>
        <v>#N/A</v>
      </c>
      <c r="N67" s="135" t="e">
        <f>NA()</f>
        <v>#N/A</v>
      </c>
      <c r="O67" s="135">
        <f>IF(ISNUMBER('将来負担比率（分子）の構造'!M$52), IF('将来負担比率（分子）の構造'!M$52 &lt; 0, 0, '将来負担比率（分子）の構造'!M$52), NA())</f>
        <v>3255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13262933</v>
      </c>
      <c r="S5" s="669"/>
      <c r="T5" s="669"/>
      <c r="U5" s="669"/>
      <c r="V5" s="669"/>
      <c r="W5" s="669"/>
      <c r="X5" s="669"/>
      <c r="Y5" s="716"/>
      <c r="Z5" s="729">
        <v>37.4</v>
      </c>
      <c r="AA5" s="729"/>
      <c r="AB5" s="729"/>
      <c r="AC5" s="729"/>
      <c r="AD5" s="730">
        <v>12344308</v>
      </c>
      <c r="AE5" s="730"/>
      <c r="AF5" s="730"/>
      <c r="AG5" s="730"/>
      <c r="AH5" s="730"/>
      <c r="AI5" s="730"/>
      <c r="AJ5" s="730"/>
      <c r="AK5" s="730"/>
      <c r="AL5" s="717">
        <v>68.3</v>
      </c>
      <c r="AM5" s="686"/>
      <c r="AN5" s="686"/>
      <c r="AO5" s="718"/>
      <c r="AP5" s="705" t="s">
        <v>207</v>
      </c>
      <c r="AQ5" s="706"/>
      <c r="AR5" s="706"/>
      <c r="AS5" s="706"/>
      <c r="AT5" s="706"/>
      <c r="AU5" s="706"/>
      <c r="AV5" s="706"/>
      <c r="AW5" s="706"/>
      <c r="AX5" s="706"/>
      <c r="AY5" s="706"/>
      <c r="AZ5" s="706"/>
      <c r="BA5" s="706"/>
      <c r="BB5" s="706"/>
      <c r="BC5" s="706"/>
      <c r="BD5" s="706"/>
      <c r="BE5" s="706"/>
      <c r="BF5" s="707"/>
      <c r="BG5" s="618">
        <v>12344308</v>
      </c>
      <c r="BH5" s="619"/>
      <c r="BI5" s="619"/>
      <c r="BJ5" s="619"/>
      <c r="BK5" s="619"/>
      <c r="BL5" s="619"/>
      <c r="BM5" s="619"/>
      <c r="BN5" s="620"/>
      <c r="BO5" s="671">
        <v>93.1</v>
      </c>
      <c r="BP5" s="671"/>
      <c r="BQ5" s="671"/>
      <c r="BR5" s="671"/>
      <c r="BS5" s="672">
        <v>87471</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174041</v>
      </c>
      <c r="S6" s="619"/>
      <c r="T6" s="619"/>
      <c r="U6" s="619"/>
      <c r="V6" s="619"/>
      <c r="W6" s="619"/>
      <c r="X6" s="619"/>
      <c r="Y6" s="620"/>
      <c r="Z6" s="671">
        <v>0.5</v>
      </c>
      <c r="AA6" s="671"/>
      <c r="AB6" s="671"/>
      <c r="AC6" s="671"/>
      <c r="AD6" s="672">
        <v>174041</v>
      </c>
      <c r="AE6" s="672"/>
      <c r="AF6" s="672"/>
      <c r="AG6" s="672"/>
      <c r="AH6" s="672"/>
      <c r="AI6" s="672"/>
      <c r="AJ6" s="672"/>
      <c r="AK6" s="672"/>
      <c r="AL6" s="641">
        <v>1</v>
      </c>
      <c r="AM6" s="673"/>
      <c r="AN6" s="673"/>
      <c r="AO6" s="674"/>
      <c r="AP6" s="615" t="s">
        <v>212</v>
      </c>
      <c r="AQ6" s="616"/>
      <c r="AR6" s="616"/>
      <c r="AS6" s="616"/>
      <c r="AT6" s="616"/>
      <c r="AU6" s="616"/>
      <c r="AV6" s="616"/>
      <c r="AW6" s="616"/>
      <c r="AX6" s="616"/>
      <c r="AY6" s="616"/>
      <c r="AZ6" s="616"/>
      <c r="BA6" s="616"/>
      <c r="BB6" s="616"/>
      <c r="BC6" s="616"/>
      <c r="BD6" s="616"/>
      <c r="BE6" s="616"/>
      <c r="BF6" s="617"/>
      <c r="BG6" s="618">
        <v>12344308</v>
      </c>
      <c r="BH6" s="619"/>
      <c r="BI6" s="619"/>
      <c r="BJ6" s="619"/>
      <c r="BK6" s="619"/>
      <c r="BL6" s="619"/>
      <c r="BM6" s="619"/>
      <c r="BN6" s="620"/>
      <c r="BO6" s="671">
        <v>93.1</v>
      </c>
      <c r="BP6" s="671"/>
      <c r="BQ6" s="671"/>
      <c r="BR6" s="671"/>
      <c r="BS6" s="672">
        <v>87471</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324209</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324209</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24891</v>
      </c>
      <c r="S7" s="619"/>
      <c r="T7" s="619"/>
      <c r="U7" s="619"/>
      <c r="V7" s="619"/>
      <c r="W7" s="619"/>
      <c r="X7" s="619"/>
      <c r="Y7" s="620"/>
      <c r="Z7" s="671">
        <v>0.1</v>
      </c>
      <c r="AA7" s="671"/>
      <c r="AB7" s="671"/>
      <c r="AC7" s="671"/>
      <c r="AD7" s="672">
        <v>24891</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6899717</v>
      </c>
      <c r="BH7" s="619"/>
      <c r="BI7" s="619"/>
      <c r="BJ7" s="619"/>
      <c r="BK7" s="619"/>
      <c r="BL7" s="619"/>
      <c r="BM7" s="619"/>
      <c r="BN7" s="620"/>
      <c r="BO7" s="671">
        <v>52</v>
      </c>
      <c r="BP7" s="671"/>
      <c r="BQ7" s="671"/>
      <c r="BR7" s="671"/>
      <c r="BS7" s="672">
        <v>87471</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4836547</v>
      </c>
      <c r="CS7" s="619"/>
      <c r="CT7" s="619"/>
      <c r="CU7" s="619"/>
      <c r="CV7" s="619"/>
      <c r="CW7" s="619"/>
      <c r="CX7" s="619"/>
      <c r="CY7" s="620"/>
      <c r="CZ7" s="671">
        <v>14.6</v>
      </c>
      <c r="DA7" s="671"/>
      <c r="DB7" s="671"/>
      <c r="DC7" s="671"/>
      <c r="DD7" s="624">
        <v>869497</v>
      </c>
      <c r="DE7" s="619"/>
      <c r="DF7" s="619"/>
      <c r="DG7" s="619"/>
      <c r="DH7" s="619"/>
      <c r="DI7" s="619"/>
      <c r="DJ7" s="619"/>
      <c r="DK7" s="619"/>
      <c r="DL7" s="619"/>
      <c r="DM7" s="619"/>
      <c r="DN7" s="619"/>
      <c r="DO7" s="619"/>
      <c r="DP7" s="620"/>
      <c r="DQ7" s="624">
        <v>3662881</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91144</v>
      </c>
      <c r="S8" s="619"/>
      <c r="T8" s="619"/>
      <c r="U8" s="619"/>
      <c r="V8" s="619"/>
      <c r="W8" s="619"/>
      <c r="X8" s="619"/>
      <c r="Y8" s="620"/>
      <c r="Z8" s="671">
        <v>0.3</v>
      </c>
      <c r="AA8" s="671"/>
      <c r="AB8" s="671"/>
      <c r="AC8" s="671"/>
      <c r="AD8" s="672">
        <v>91144</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186621</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13380212</v>
      </c>
      <c r="CS8" s="619"/>
      <c r="CT8" s="619"/>
      <c r="CU8" s="619"/>
      <c r="CV8" s="619"/>
      <c r="CW8" s="619"/>
      <c r="CX8" s="619"/>
      <c r="CY8" s="620"/>
      <c r="CZ8" s="671">
        <v>40.299999999999997</v>
      </c>
      <c r="DA8" s="671"/>
      <c r="DB8" s="671"/>
      <c r="DC8" s="671"/>
      <c r="DD8" s="624">
        <v>269604</v>
      </c>
      <c r="DE8" s="619"/>
      <c r="DF8" s="619"/>
      <c r="DG8" s="619"/>
      <c r="DH8" s="619"/>
      <c r="DI8" s="619"/>
      <c r="DJ8" s="619"/>
      <c r="DK8" s="619"/>
      <c r="DL8" s="619"/>
      <c r="DM8" s="619"/>
      <c r="DN8" s="619"/>
      <c r="DO8" s="619"/>
      <c r="DP8" s="620"/>
      <c r="DQ8" s="624">
        <v>6833897</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95660</v>
      </c>
      <c r="S9" s="619"/>
      <c r="T9" s="619"/>
      <c r="U9" s="619"/>
      <c r="V9" s="619"/>
      <c r="W9" s="619"/>
      <c r="X9" s="619"/>
      <c r="Y9" s="620"/>
      <c r="Z9" s="671">
        <v>0.3</v>
      </c>
      <c r="AA9" s="671"/>
      <c r="AB9" s="671"/>
      <c r="AC9" s="671"/>
      <c r="AD9" s="672">
        <v>95660</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6022303</v>
      </c>
      <c r="BH9" s="619"/>
      <c r="BI9" s="619"/>
      <c r="BJ9" s="619"/>
      <c r="BK9" s="619"/>
      <c r="BL9" s="619"/>
      <c r="BM9" s="619"/>
      <c r="BN9" s="620"/>
      <c r="BO9" s="671">
        <v>45.4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2489582</v>
      </c>
      <c r="CS9" s="619"/>
      <c r="CT9" s="619"/>
      <c r="CU9" s="619"/>
      <c r="CV9" s="619"/>
      <c r="CW9" s="619"/>
      <c r="CX9" s="619"/>
      <c r="CY9" s="620"/>
      <c r="CZ9" s="671">
        <v>7.5</v>
      </c>
      <c r="DA9" s="671"/>
      <c r="DB9" s="671"/>
      <c r="DC9" s="671"/>
      <c r="DD9" s="624">
        <v>21375</v>
      </c>
      <c r="DE9" s="619"/>
      <c r="DF9" s="619"/>
      <c r="DG9" s="619"/>
      <c r="DH9" s="619"/>
      <c r="DI9" s="619"/>
      <c r="DJ9" s="619"/>
      <c r="DK9" s="619"/>
      <c r="DL9" s="619"/>
      <c r="DM9" s="619"/>
      <c r="DN9" s="619"/>
      <c r="DO9" s="619"/>
      <c r="DP9" s="620"/>
      <c r="DQ9" s="624">
        <v>2386817</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1688942</v>
      </c>
      <c r="S10" s="619"/>
      <c r="T10" s="619"/>
      <c r="U10" s="619"/>
      <c r="V10" s="619"/>
      <c r="W10" s="619"/>
      <c r="X10" s="619"/>
      <c r="Y10" s="620"/>
      <c r="Z10" s="671">
        <v>4.8</v>
      </c>
      <c r="AA10" s="671"/>
      <c r="AB10" s="671"/>
      <c r="AC10" s="671"/>
      <c r="AD10" s="672">
        <v>1688942</v>
      </c>
      <c r="AE10" s="672"/>
      <c r="AF10" s="672"/>
      <c r="AG10" s="672"/>
      <c r="AH10" s="672"/>
      <c r="AI10" s="672"/>
      <c r="AJ10" s="672"/>
      <c r="AK10" s="672"/>
      <c r="AL10" s="641">
        <v>9.3000000000000007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200294</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3595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3595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31206</v>
      </c>
      <c r="S11" s="619"/>
      <c r="T11" s="619"/>
      <c r="U11" s="619"/>
      <c r="V11" s="619"/>
      <c r="W11" s="619"/>
      <c r="X11" s="619"/>
      <c r="Y11" s="620"/>
      <c r="Z11" s="671">
        <v>0.1</v>
      </c>
      <c r="AA11" s="671"/>
      <c r="AB11" s="671"/>
      <c r="AC11" s="671"/>
      <c r="AD11" s="672">
        <v>31206</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490499</v>
      </c>
      <c r="BH11" s="619"/>
      <c r="BI11" s="619"/>
      <c r="BJ11" s="619"/>
      <c r="BK11" s="619"/>
      <c r="BL11" s="619"/>
      <c r="BM11" s="619"/>
      <c r="BN11" s="620"/>
      <c r="BO11" s="671">
        <v>3.7</v>
      </c>
      <c r="BP11" s="671"/>
      <c r="BQ11" s="671"/>
      <c r="BR11" s="671"/>
      <c r="BS11" s="624">
        <v>87471</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147970</v>
      </c>
      <c r="CS11" s="619"/>
      <c r="CT11" s="619"/>
      <c r="CU11" s="619"/>
      <c r="CV11" s="619"/>
      <c r="CW11" s="619"/>
      <c r="CX11" s="619"/>
      <c r="CY11" s="620"/>
      <c r="CZ11" s="671">
        <v>0.4</v>
      </c>
      <c r="DA11" s="671"/>
      <c r="DB11" s="671"/>
      <c r="DC11" s="671"/>
      <c r="DD11" s="624">
        <v>243</v>
      </c>
      <c r="DE11" s="619"/>
      <c r="DF11" s="619"/>
      <c r="DG11" s="619"/>
      <c r="DH11" s="619"/>
      <c r="DI11" s="619"/>
      <c r="DJ11" s="619"/>
      <c r="DK11" s="619"/>
      <c r="DL11" s="619"/>
      <c r="DM11" s="619"/>
      <c r="DN11" s="619"/>
      <c r="DO11" s="619"/>
      <c r="DP11" s="620"/>
      <c r="DQ11" s="624">
        <v>117491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4392226</v>
      </c>
      <c r="BH12" s="619"/>
      <c r="BI12" s="619"/>
      <c r="BJ12" s="619"/>
      <c r="BK12" s="619"/>
      <c r="BL12" s="619"/>
      <c r="BM12" s="619"/>
      <c r="BN12" s="620"/>
      <c r="BO12" s="671">
        <v>33.1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381881</v>
      </c>
      <c r="CS12" s="619"/>
      <c r="CT12" s="619"/>
      <c r="CU12" s="619"/>
      <c r="CV12" s="619"/>
      <c r="CW12" s="619"/>
      <c r="CX12" s="619"/>
      <c r="CY12" s="620"/>
      <c r="CZ12" s="671">
        <v>1.1000000000000001</v>
      </c>
      <c r="DA12" s="671"/>
      <c r="DB12" s="671"/>
      <c r="DC12" s="671"/>
      <c r="DD12" s="624" t="s">
        <v>109</v>
      </c>
      <c r="DE12" s="619"/>
      <c r="DF12" s="619"/>
      <c r="DG12" s="619"/>
      <c r="DH12" s="619"/>
      <c r="DI12" s="619"/>
      <c r="DJ12" s="619"/>
      <c r="DK12" s="619"/>
      <c r="DL12" s="619"/>
      <c r="DM12" s="619"/>
      <c r="DN12" s="619"/>
      <c r="DO12" s="619"/>
      <c r="DP12" s="620"/>
      <c r="DQ12" s="624">
        <v>286830</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46273</v>
      </c>
      <c r="S13" s="619"/>
      <c r="T13" s="619"/>
      <c r="U13" s="619"/>
      <c r="V13" s="619"/>
      <c r="W13" s="619"/>
      <c r="X13" s="619"/>
      <c r="Y13" s="620"/>
      <c r="Z13" s="671">
        <v>0.1</v>
      </c>
      <c r="AA13" s="671"/>
      <c r="AB13" s="671"/>
      <c r="AC13" s="671"/>
      <c r="AD13" s="672">
        <v>46273</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4376352</v>
      </c>
      <c r="BH13" s="619"/>
      <c r="BI13" s="619"/>
      <c r="BJ13" s="619"/>
      <c r="BK13" s="619"/>
      <c r="BL13" s="619"/>
      <c r="BM13" s="619"/>
      <c r="BN13" s="620"/>
      <c r="BO13" s="671">
        <v>33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2793645</v>
      </c>
      <c r="CS13" s="619"/>
      <c r="CT13" s="619"/>
      <c r="CU13" s="619"/>
      <c r="CV13" s="619"/>
      <c r="CW13" s="619"/>
      <c r="CX13" s="619"/>
      <c r="CY13" s="620"/>
      <c r="CZ13" s="671">
        <v>8.4</v>
      </c>
      <c r="DA13" s="671"/>
      <c r="DB13" s="671"/>
      <c r="DC13" s="671"/>
      <c r="DD13" s="624">
        <v>1418814</v>
      </c>
      <c r="DE13" s="619"/>
      <c r="DF13" s="619"/>
      <c r="DG13" s="619"/>
      <c r="DH13" s="619"/>
      <c r="DI13" s="619"/>
      <c r="DJ13" s="619"/>
      <c r="DK13" s="619"/>
      <c r="DL13" s="619"/>
      <c r="DM13" s="619"/>
      <c r="DN13" s="619"/>
      <c r="DO13" s="619"/>
      <c r="DP13" s="620"/>
      <c r="DQ13" s="624">
        <v>1789298</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102744</v>
      </c>
      <c r="BH14" s="619"/>
      <c r="BI14" s="619"/>
      <c r="BJ14" s="619"/>
      <c r="BK14" s="619"/>
      <c r="BL14" s="619"/>
      <c r="BM14" s="619"/>
      <c r="BN14" s="620"/>
      <c r="BO14" s="671">
        <v>0.8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1754046</v>
      </c>
      <c r="CS14" s="619"/>
      <c r="CT14" s="619"/>
      <c r="CU14" s="619"/>
      <c r="CV14" s="619"/>
      <c r="CW14" s="619"/>
      <c r="CX14" s="619"/>
      <c r="CY14" s="620"/>
      <c r="CZ14" s="671">
        <v>5.3</v>
      </c>
      <c r="DA14" s="671"/>
      <c r="DB14" s="671"/>
      <c r="DC14" s="671"/>
      <c r="DD14" s="624">
        <v>319617</v>
      </c>
      <c r="DE14" s="619"/>
      <c r="DF14" s="619"/>
      <c r="DG14" s="619"/>
      <c r="DH14" s="619"/>
      <c r="DI14" s="619"/>
      <c r="DJ14" s="619"/>
      <c r="DK14" s="619"/>
      <c r="DL14" s="619"/>
      <c r="DM14" s="619"/>
      <c r="DN14" s="619"/>
      <c r="DO14" s="619"/>
      <c r="DP14" s="620"/>
      <c r="DQ14" s="624">
        <v>1451016</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83957</v>
      </c>
      <c r="S15" s="619"/>
      <c r="T15" s="619"/>
      <c r="U15" s="619"/>
      <c r="V15" s="619"/>
      <c r="W15" s="619"/>
      <c r="X15" s="619"/>
      <c r="Y15" s="620"/>
      <c r="Z15" s="671">
        <v>0.2</v>
      </c>
      <c r="AA15" s="671"/>
      <c r="AB15" s="671"/>
      <c r="AC15" s="671"/>
      <c r="AD15" s="672">
        <v>83957</v>
      </c>
      <c r="AE15" s="672"/>
      <c r="AF15" s="672"/>
      <c r="AG15" s="672"/>
      <c r="AH15" s="672"/>
      <c r="AI15" s="672"/>
      <c r="AJ15" s="672"/>
      <c r="AK15" s="672"/>
      <c r="AL15" s="641">
        <v>0.5</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949621</v>
      </c>
      <c r="BH15" s="619"/>
      <c r="BI15" s="619"/>
      <c r="BJ15" s="619"/>
      <c r="BK15" s="619"/>
      <c r="BL15" s="619"/>
      <c r="BM15" s="619"/>
      <c r="BN15" s="620"/>
      <c r="BO15" s="671">
        <v>7.2</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4570492</v>
      </c>
      <c r="CS15" s="619"/>
      <c r="CT15" s="619"/>
      <c r="CU15" s="619"/>
      <c r="CV15" s="619"/>
      <c r="CW15" s="619"/>
      <c r="CX15" s="619"/>
      <c r="CY15" s="620"/>
      <c r="CZ15" s="671">
        <v>13.8</v>
      </c>
      <c r="DA15" s="671"/>
      <c r="DB15" s="671"/>
      <c r="DC15" s="671"/>
      <c r="DD15" s="624">
        <v>1540652</v>
      </c>
      <c r="DE15" s="619"/>
      <c r="DF15" s="619"/>
      <c r="DG15" s="619"/>
      <c r="DH15" s="619"/>
      <c r="DI15" s="619"/>
      <c r="DJ15" s="619"/>
      <c r="DK15" s="619"/>
      <c r="DL15" s="619"/>
      <c r="DM15" s="619"/>
      <c r="DN15" s="619"/>
      <c r="DO15" s="619"/>
      <c r="DP15" s="620"/>
      <c r="DQ15" s="624">
        <v>2659294</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3474786</v>
      </c>
      <c r="S16" s="619"/>
      <c r="T16" s="619"/>
      <c r="U16" s="619"/>
      <c r="V16" s="619"/>
      <c r="W16" s="619"/>
      <c r="X16" s="619"/>
      <c r="Y16" s="620"/>
      <c r="Z16" s="671">
        <v>9.8000000000000007</v>
      </c>
      <c r="AA16" s="671"/>
      <c r="AB16" s="671"/>
      <c r="AC16" s="671"/>
      <c r="AD16" s="672">
        <v>3278822</v>
      </c>
      <c r="AE16" s="672"/>
      <c r="AF16" s="672"/>
      <c r="AG16" s="672"/>
      <c r="AH16" s="672"/>
      <c r="AI16" s="672"/>
      <c r="AJ16" s="672"/>
      <c r="AK16" s="672"/>
      <c r="AL16" s="641">
        <v>18.100000000000001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3278822</v>
      </c>
      <c r="S17" s="619"/>
      <c r="T17" s="619"/>
      <c r="U17" s="619"/>
      <c r="V17" s="619"/>
      <c r="W17" s="619"/>
      <c r="X17" s="619"/>
      <c r="Y17" s="620"/>
      <c r="Z17" s="671">
        <v>9.3000000000000007</v>
      </c>
      <c r="AA17" s="671"/>
      <c r="AB17" s="671"/>
      <c r="AC17" s="671"/>
      <c r="AD17" s="672">
        <v>3278822</v>
      </c>
      <c r="AE17" s="672"/>
      <c r="AF17" s="672"/>
      <c r="AG17" s="672"/>
      <c r="AH17" s="672"/>
      <c r="AI17" s="672"/>
      <c r="AJ17" s="672"/>
      <c r="AK17" s="672"/>
      <c r="AL17" s="641">
        <v>18.100000000000001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2540065</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2497730</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195964</v>
      </c>
      <c r="S18" s="619"/>
      <c r="T18" s="619"/>
      <c r="U18" s="619"/>
      <c r="V18" s="619"/>
      <c r="W18" s="619"/>
      <c r="X18" s="619"/>
      <c r="Y18" s="620"/>
      <c r="Z18" s="671">
        <v>0.6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918625</v>
      </c>
      <c r="BH19" s="619"/>
      <c r="BI19" s="619"/>
      <c r="BJ19" s="619"/>
      <c r="BK19" s="619"/>
      <c r="BL19" s="619"/>
      <c r="BM19" s="619"/>
      <c r="BN19" s="620"/>
      <c r="BO19" s="671">
        <v>6.9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18973833</v>
      </c>
      <c r="S20" s="619"/>
      <c r="T20" s="619"/>
      <c r="U20" s="619"/>
      <c r="V20" s="619"/>
      <c r="W20" s="619"/>
      <c r="X20" s="619"/>
      <c r="Y20" s="620"/>
      <c r="Z20" s="671">
        <v>53.6</v>
      </c>
      <c r="AA20" s="671"/>
      <c r="AB20" s="671"/>
      <c r="AC20" s="671"/>
      <c r="AD20" s="672">
        <v>17859244</v>
      </c>
      <c r="AE20" s="672"/>
      <c r="AF20" s="672"/>
      <c r="AG20" s="672"/>
      <c r="AH20" s="672"/>
      <c r="AI20" s="672"/>
      <c r="AJ20" s="672"/>
      <c r="AK20" s="672"/>
      <c r="AL20" s="641">
        <v>98.8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918625</v>
      </c>
      <c r="BH20" s="619"/>
      <c r="BI20" s="619"/>
      <c r="BJ20" s="619"/>
      <c r="BK20" s="619"/>
      <c r="BL20" s="619"/>
      <c r="BM20" s="619"/>
      <c r="BN20" s="620"/>
      <c r="BO20" s="671">
        <v>6.9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33222244</v>
      </c>
      <c r="CS20" s="619"/>
      <c r="CT20" s="619"/>
      <c r="CU20" s="619"/>
      <c r="CV20" s="619"/>
      <c r="CW20" s="619"/>
      <c r="CX20" s="619"/>
      <c r="CY20" s="620"/>
      <c r="CZ20" s="671">
        <v>100</v>
      </c>
      <c r="DA20" s="671"/>
      <c r="DB20" s="671"/>
      <c r="DC20" s="671"/>
      <c r="DD20" s="624">
        <v>4439802</v>
      </c>
      <c r="DE20" s="619"/>
      <c r="DF20" s="619"/>
      <c r="DG20" s="619"/>
      <c r="DH20" s="619"/>
      <c r="DI20" s="619"/>
      <c r="DJ20" s="619"/>
      <c r="DK20" s="619"/>
      <c r="DL20" s="619"/>
      <c r="DM20" s="619"/>
      <c r="DN20" s="619"/>
      <c r="DO20" s="619"/>
      <c r="DP20" s="620"/>
      <c r="DQ20" s="624">
        <v>22013058</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14056</v>
      </c>
      <c r="S21" s="619"/>
      <c r="T21" s="619"/>
      <c r="U21" s="619"/>
      <c r="V21" s="619"/>
      <c r="W21" s="619"/>
      <c r="X21" s="619"/>
      <c r="Y21" s="620"/>
      <c r="Z21" s="671">
        <v>0</v>
      </c>
      <c r="AA21" s="671"/>
      <c r="AB21" s="671"/>
      <c r="AC21" s="671"/>
      <c r="AD21" s="672">
        <v>14056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216045</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304271</v>
      </c>
      <c r="S23" s="619"/>
      <c r="T23" s="619"/>
      <c r="U23" s="619"/>
      <c r="V23" s="619"/>
      <c r="W23" s="619"/>
      <c r="X23" s="619"/>
      <c r="Y23" s="620"/>
      <c r="Z23" s="671">
        <v>0.9</v>
      </c>
      <c r="AA23" s="671"/>
      <c r="AB23" s="671"/>
      <c r="AC23" s="671"/>
      <c r="AD23" s="672">
        <v>68006</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918625</v>
      </c>
      <c r="BH23" s="619"/>
      <c r="BI23" s="619"/>
      <c r="BJ23" s="619"/>
      <c r="BK23" s="619"/>
      <c r="BL23" s="619"/>
      <c r="BM23" s="619"/>
      <c r="BN23" s="620"/>
      <c r="BO23" s="671">
        <v>6.9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69454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16066301</v>
      </c>
      <c r="CS24" s="669"/>
      <c r="CT24" s="669"/>
      <c r="CU24" s="669"/>
      <c r="CV24" s="669"/>
      <c r="CW24" s="669"/>
      <c r="CX24" s="669"/>
      <c r="CY24" s="716"/>
      <c r="CZ24" s="720">
        <v>48.4</v>
      </c>
      <c r="DA24" s="721"/>
      <c r="DB24" s="721"/>
      <c r="DC24" s="722"/>
      <c r="DD24" s="715">
        <v>10096220</v>
      </c>
      <c r="DE24" s="669"/>
      <c r="DF24" s="669"/>
      <c r="DG24" s="669"/>
      <c r="DH24" s="669"/>
      <c r="DI24" s="669"/>
      <c r="DJ24" s="669"/>
      <c r="DK24" s="716"/>
      <c r="DL24" s="715">
        <v>10076641</v>
      </c>
      <c r="DM24" s="669"/>
      <c r="DN24" s="669"/>
      <c r="DO24" s="669"/>
      <c r="DP24" s="669"/>
      <c r="DQ24" s="669"/>
      <c r="DR24" s="669"/>
      <c r="DS24" s="669"/>
      <c r="DT24" s="669"/>
      <c r="DU24" s="669"/>
      <c r="DV24" s="716"/>
      <c r="DW24" s="717">
        <v>51.5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5051845</v>
      </c>
      <c r="S25" s="619"/>
      <c r="T25" s="619"/>
      <c r="U25" s="619"/>
      <c r="V25" s="619"/>
      <c r="W25" s="619"/>
      <c r="X25" s="619"/>
      <c r="Y25" s="620"/>
      <c r="Z25" s="671">
        <v>14.3</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5844379</v>
      </c>
      <c r="CS25" s="637"/>
      <c r="CT25" s="637"/>
      <c r="CU25" s="637"/>
      <c r="CV25" s="637"/>
      <c r="CW25" s="637"/>
      <c r="CX25" s="637"/>
      <c r="CY25" s="638"/>
      <c r="CZ25" s="621">
        <v>17.600000000000001</v>
      </c>
      <c r="DA25" s="639"/>
      <c r="DB25" s="639"/>
      <c r="DC25" s="640"/>
      <c r="DD25" s="624">
        <v>5387522</v>
      </c>
      <c r="DE25" s="637"/>
      <c r="DF25" s="637"/>
      <c r="DG25" s="637"/>
      <c r="DH25" s="637"/>
      <c r="DI25" s="637"/>
      <c r="DJ25" s="637"/>
      <c r="DK25" s="638"/>
      <c r="DL25" s="624">
        <v>5374921</v>
      </c>
      <c r="DM25" s="637"/>
      <c r="DN25" s="637"/>
      <c r="DO25" s="637"/>
      <c r="DP25" s="637"/>
      <c r="DQ25" s="637"/>
      <c r="DR25" s="637"/>
      <c r="DS25" s="637"/>
      <c r="DT25" s="637"/>
      <c r="DU25" s="637"/>
      <c r="DV25" s="638"/>
      <c r="DW25" s="641">
        <v>27.5</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106834</v>
      </c>
      <c r="S26" s="619"/>
      <c r="T26" s="619"/>
      <c r="U26" s="619"/>
      <c r="V26" s="619"/>
      <c r="W26" s="619"/>
      <c r="X26" s="619"/>
      <c r="Y26" s="620"/>
      <c r="Z26" s="671">
        <v>0.3</v>
      </c>
      <c r="AA26" s="671"/>
      <c r="AB26" s="671"/>
      <c r="AC26" s="671"/>
      <c r="AD26" s="672">
        <v>106834</v>
      </c>
      <c r="AE26" s="672"/>
      <c r="AF26" s="672"/>
      <c r="AG26" s="672"/>
      <c r="AH26" s="672"/>
      <c r="AI26" s="672"/>
      <c r="AJ26" s="672"/>
      <c r="AK26" s="672"/>
      <c r="AL26" s="641">
        <v>0.6</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4156665</v>
      </c>
      <c r="CS26" s="619"/>
      <c r="CT26" s="619"/>
      <c r="CU26" s="619"/>
      <c r="CV26" s="619"/>
      <c r="CW26" s="619"/>
      <c r="CX26" s="619"/>
      <c r="CY26" s="620"/>
      <c r="CZ26" s="621">
        <v>12.5</v>
      </c>
      <c r="DA26" s="639"/>
      <c r="DB26" s="639"/>
      <c r="DC26" s="640"/>
      <c r="DD26" s="624">
        <v>3705946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1848258</v>
      </c>
      <c r="S27" s="619"/>
      <c r="T27" s="619"/>
      <c r="U27" s="619"/>
      <c r="V27" s="619"/>
      <c r="W27" s="619"/>
      <c r="X27" s="619"/>
      <c r="Y27" s="620"/>
      <c r="Z27" s="671">
        <v>5.2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13262933</v>
      </c>
      <c r="BH27" s="619"/>
      <c r="BI27" s="619"/>
      <c r="BJ27" s="619"/>
      <c r="BK27" s="619"/>
      <c r="BL27" s="619"/>
      <c r="BM27" s="619"/>
      <c r="BN27" s="620"/>
      <c r="BO27" s="671">
        <v>100</v>
      </c>
      <c r="BP27" s="671"/>
      <c r="BQ27" s="671"/>
      <c r="BR27" s="671"/>
      <c r="BS27" s="624">
        <v>87471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7681857</v>
      </c>
      <c r="CS27" s="637"/>
      <c r="CT27" s="637"/>
      <c r="CU27" s="637"/>
      <c r="CV27" s="637"/>
      <c r="CW27" s="637"/>
      <c r="CX27" s="637"/>
      <c r="CY27" s="638"/>
      <c r="CZ27" s="621">
        <v>23.1</v>
      </c>
      <c r="DA27" s="639"/>
      <c r="DB27" s="639"/>
      <c r="DC27" s="640"/>
      <c r="DD27" s="624">
        <v>2210968</v>
      </c>
      <c r="DE27" s="637"/>
      <c r="DF27" s="637"/>
      <c r="DG27" s="637"/>
      <c r="DH27" s="637"/>
      <c r="DI27" s="637"/>
      <c r="DJ27" s="637"/>
      <c r="DK27" s="638"/>
      <c r="DL27" s="624">
        <v>2203990</v>
      </c>
      <c r="DM27" s="637"/>
      <c r="DN27" s="637"/>
      <c r="DO27" s="637"/>
      <c r="DP27" s="637"/>
      <c r="DQ27" s="637"/>
      <c r="DR27" s="637"/>
      <c r="DS27" s="637"/>
      <c r="DT27" s="637"/>
      <c r="DU27" s="637"/>
      <c r="DV27" s="638"/>
      <c r="DW27" s="641">
        <v>11.3</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15332</v>
      </c>
      <c r="S28" s="619"/>
      <c r="T28" s="619"/>
      <c r="U28" s="619"/>
      <c r="V28" s="619"/>
      <c r="W28" s="619"/>
      <c r="X28" s="619"/>
      <c r="Y28" s="620"/>
      <c r="Z28" s="671">
        <v>0</v>
      </c>
      <c r="AA28" s="671"/>
      <c r="AB28" s="671"/>
      <c r="AC28" s="671"/>
      <c r="AD28" s="672">
        <v>4249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2540065</v>
      </c>
      <c r="CS28" s="619"/>
      <c r="CT28" s="619"/>
      <c r="CU28" s="619"/>
      <c r="CV28" s="619"/>
      <c r="CW28" s="619"/>
      <c r="CX28" s="619"/>
      <c r="CY28" s="620"/>
      <c r="CZ28" s="621">
        <v>7.6</v>
      </c>
      <c r="DA28" s="639"/>
      <c r="DB28" s="639"/>
      <c r="DC28" s="640"/>
      <c r="DD28" s="624">
        <v>2497730</v>
      </c>
      <c r="DE28" s="619"/>
      <c r="DF28" s="619"/>
      <c r="DG28" s="619"/>
      <c r="DH28" s="619"/>
      <c r="DI28" s="619"/>
      <c r="DJ28" s="619"/>
      <c r="DK28" s="620"/>
      <c r="DL28" s="624">
        <v>2497730</v>
      </c>
      <c r="DM28" s="619"/>
      <c r="DN28" s="619"/>
      <c r="DO28" s="619"/>
      <c r="DP28" s="619"/>
      <c r="DQ28" s="619"/>
      <c r="DR28" s="619"/>
      <c r="DS28" s="619"/>
      <c r="DT28" s="619"/>
      <c r="DU28" s="619"/>
      <c r="DV28" s="620"/>
      <c r="DW28" s="641">
        <v>12.8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1662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2540065</v>
      </c>
      <c r="CS29" s="637"/>
      <c r="CT29" s="637"/>
      <c r="CU29" s="637"/>
      <c r="CV29" s="637"/>
      <c r="CW29" s="637"/>
      <c r="CX29" s="637"/>
      <c r="CY29" s="638"/>
      <c r="CZ29" s="621">
        <v>7.6</v>
      </c>
      <c r="DA29" s="639"/>
      <c r="DB29" s="639"/>
      <c r="DC29" s="640"/>
      <c r="DD29" s="624">
        <v>2497730</v>
      </c>
      <c r="DE29" s="637"/>
      <c r="DF29" s="637"/>
      <c r="DG29" s="637"/>
      <c r="DH29" s="637"/>
      <c r="DI29" s="637"/>
      <c r="DJ29" s="637"/>
      <c r="DK29" s="638"/>
      <c r="DL29" s="624">
        <v>2497730</v>
      </c>
      <c r="DM29" s="637"/>
      <c r="DN29" s="637"/>
      <c r="DO29" s="637"/>
      <c r="DP29" s="637"/>
      <c r="DQ29" s="637"/>
      <c r="DR29" s="637"/>
      <c r="DS29" s="637"/>
      <c r="DT29" s="637"/>
      <c r="DU29" s="637"/>
      <c r="DV29" s="638"/>
      <c r="DW29" s="641">
        <v>12.8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1762261</v>
      </c>
      <c r="S30" s="619"/>
      <c r="T30" s="619"/>
      <c r="U30" s="619"/>
      <c r="V30" s="619"/>
      <c r="W30" s="619"/>
      <c r="X30" s="619"/>
      <c r="Y30" s="620"/>
      <c r="Z30" s="671">
        <v>5</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98.2</v>
      </c>
      <c r="BH30" s="685"/>
      <c r="BI30" s="685"/>
      <c r="BJ30" s="685"/>
      <c r="BK30" s="685"/>
      <c r="BL30" s="685"/>
      <c r="BM30" s="686">
        <v>93.4</v>
      </c>
      <c r="BN30" s="685"/>
      <c r="BO30" s="685"/>
      <c r="BP30" s="685"/>
      <c r="BQ30" s="687"/>
      <c r="BR30" s="684">
        <v>98.1</v>
      </c>
      <c r="BS30" s="685"/>
      <c r="BT30" s="685"/>
      <c r="BU30" s="685"/>
      <c r="BV30" s="685"/>
      <c r="BW30" s="685"/>
      <c r="BX30" s="686">
        <v>92.8</v>
      </c>
      <c r="BY30" s="685"/>
      <c r="BZ30" s="685"/>
      <c r="CA30" s="685"/>
      <c r="CB30" s="687"/>
      <c r="CD30" s="690"/>
      <c r="CE30" s="691"/>
      <c r="CF30" s="655" t="s">
        <v>291</v>
      </c>
      <c r="CG30" s="652"/>
      <c r="CH30" s="652"/>
      <c r="CI30" s="652"/>
      <c r="CJ30" s="652"/>
      <c r="CK30" s="652"/>
      <c r="CL30" s="652"/>
      <c r="CM30" s="652"/>
      <c r="CN30" s="652"/>
      <c r="CO30" s="652"/>
      <c r="CP30" s="652"/>
      <c r="CQ30" s="653"/>
      <c r="CR30" s="618">
        <v>2235647</v>
      </c>
      <c r="CS30" s="619"/>
      <c r="CT30" s="619"/>
      <c r="CU30" s="619"/>
      <c r="CV30" s="619"/>
      <c r="CW30" s="619"/>
      <c r="CX30" s="619"/>
      <c r="CY30" s="620"/>
      <c r="CZ30" s="621">
        <v>6.7</v>
      </c>
      <c r="DA30" s="639"/>
      <c r="DB30" s="639"/>
      <c r="DC30" s="640"/>
      <c r="DD30" s="624">
        <v>2196971</v>
      </c>
      <c r="DE30" s="619"/>
      <c r="DF30" s="619"/>
      <c r="DG30" s="619"/>
      <c r="DH30" s="619"/>
      <c r="DI30" s="619"/>
      <c r="DJ30" s="619"/>
      <c r="DK30" s="620"/>
      <c r="DL30" s="624">
        <v>2196971</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1966174</v>
      </c>
      <c r="S31" s="619"/>
      <c r="T31" s="619"/>
      <c r="U31" s="619"/>
      <c r="V31" s="619"/>
      <c r="W31" s="619"/>
      <c r="X31" s="619"/>
      <c r="Y31" s="620"/>
      <c r="Z31" s="671">
        <v>5.6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v>
      </c>
      <c r="BH31" s="637"/>
      <c r="BI31" s="637"/>
      <c r="BJ31" s="637"/>
      <c r="BK31" s="637"/>
      <c r="BL31" s="637"/>
      <c r="BM31" s="673">
        <v>92.7</v>
      </c>
      <c r="BN31" s="683"/>
      <c r="BO31" s="683"/>
      <c r="BP31" s="683"/>
      <c r="BQ31" s="647"/>
      <c r="BR31" s="682">
        <v>97.8</v>
      </c>
      <c r="BS31" s="637"/>
      <c r="BT31" s="637"/>
      <c r="BU31" s="637"/>
      <c r="BV31" s="637"/>
      <c r="BW31" s="637"/>
      <c r="BX31" s="673">
        <v>91.9</v>
      </c>
      <c r="BY31" s="683"/>
      <c r="BZ31" s="683"/>
      <c r="CA31" s="683"/>
      <c r="CB31" s="647"/>
      <c r="CD31" s="690"/>
      <c r="CE31" s="691"/>
      <c r="CF31" s="655" t="s">
        <v>295</v>
      </c>
      <c r="CG31" s="652"/>
      <c r="CH31" s="652"/>
      <c r="CI31" s="652"/>
      <c r="CJ31" s="652"/>
      <c r="CK31" s="652"/>
      <c r="CL31" s="652"/>
      <c r="CM31" s="652"/>
      <c r="CN31" s="652"/>
      <c r="CO31" s="652"/>
      <c r="CP31" s="652"/>
      <c r="CQ31" s="653"/>
      <c r="CR31" s="618">
        <v>304418</v>
      </c>
      <c r="CS31" s="637"/>
      <c r="CT31" s="637"/>
      <c r="CU31" s="637"/>
      <c r="CV31" s="637"/>
      <c r="CW31" s="637"/>
      <c r="CX31" s="637"/>
      <c r="CY31" s="638"/>
      <c r="CZ31" s="621">
        <v>0.9</v>
      </c>
      <c r="DA31" s="639"/>
      <c r="DB31" s="639"/>
      <c r="DC31" s="640"/>
      <c r="DD31" s="624">
        <v>300759</v>
      </c>
      <c r="DE31" s="637"/>
      <c r="DF31" s="637"/>
      <c r="DG31" s="637"/>
      <c r="DH31" s="637"/>
      <c r="DI31" s="637"/>
      <c r="DJ31" s="637"/>
      <c r="DK31" s="638"/>
      <c r="DL31" s="624">
        <v>300759</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825867</v>
      </c>
      <c r="S32" s="619"/>
      <c r="T32" s="619"/>
      <c r="U32" s="619"/>
      <c r="V32" s="619"/>
      <c r="W32" s="619"/>
      <c r="X32" s="619"/>
      <c r="Y32" s="620"/>
      <c r="Z32" s="671">
        <v>2.2999999999999998</v>
      </c>
      <c r="AA32" s="671"/>
      <c r="AB32" s="671"/>
      <c r="AC32" s="671"/>
      <c r="AD32" s="672">
        <v>25740</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98.2</v>
      </c>
      <c r="BH32" s="603"/>
      <c r="BI32" s="603"/>
      <c r="BJ32" s="603"/>
      <c r="BK32" s="603"/>
      <c r="BL32" s="603"/>
      <c r="BM32" s="666">
        <v>93.3</v>
      </c>
      <c r="BN32" s="603"/>
      <c r="BO32" s="603"/>
      <c r="BP32" s="603"/>
      <c r="BQ32" s="660"/>
      <c r="BR32" s="681">
        <v>98</v>
      </c>
      <c r="BS32" s="603"/>
      <c r="BT32" s="603"/>
      <c r="BU32" s="603"/>
      <c r="BV32" s="603"/>
      <c r="BW32" s="603"/>
      <c r="BX32" s="666">
        <v>92.7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4260600</v>
      </c>
      <c r="S33" s="619"/>
      <c r="T33" s="619"/>
      <c r="U33" s="619"/>
      <c r="V33" s="619"/>
      <c r="W33" s="619"/>
      <c r="X33" s="619"/>
      <c r="Y33" s="620"/>
      <c r="Z33" s="671">
        <v>12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12716141</v>
      </c>
      <c r="CS33" s="637"/>
      <c r="CT33" s="637"/>
      <c r="CU33" s="637"/>
      <c r="CV33" s="637"/>
      <c r="CW33" s="637"/>
      <c r="CX33" s="637"/>
      <c r="CY33" s="638"/>
      <c r="CZ33" s="621">
        <v>38.299999999999997</v>
      </c>
      <c r="DA33" s="639"/>
      <c r="DB33" s="639"/>
      <c r="DC33" s="640"/>
      <c r="DD33" s="624">
        <v>11088896</v>
      </c>
      <c r="DE33" s="637"/>
      <c r="DF33" s="637"/>
      <c r="DG33" s="637"/>
      <c r="DH33" s="637"/>
      <c r="DI33" s="637"/>
      <c r="DJ33" s="637"/>
      <c r="DK33" s="638"/>
      <c r="DL33" s="624">
        <v>7774339</v>
      </c>
      <c r="DM33" s="637"/>
      <c r="DN33" s="637"/>
      <c r="DO33" s="637"/>
      <c r="DP33" s="637"/>
      <c r="DQ33" s="637"/>
      <c r="DR33" s="637"/>
      <c r="DS33" s="637"/>
      <c r="DT33" s="637"/>
      <c r="DU33" s="637"/>
      <c r="DV33" s="638"/>
      <c r="DW33" s="641">
        <v>39.700000000000003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4032806</v>
      </c>
      <c r="CS34" s="619"/>
      <c r="CT34" s="619"/>
      <c r="CU34" s="619"/>
      <c r="CV34" s="619"/>
      <c r="CW34" s="619"/>
      <c r="CX34" s="619"/>
      <c r="CY34" s="620"/>
      <c r="CZ34" s="621">
        <v>12.1</v>
      </c>
      <c r="DA34" s="639"/>
      <c r="DB34" s="639"/>
      <c r="DC34" s="640"/>
      <c r="DD34" s="624">
        <v>3124758</v>
      </c>
      <c r="DE34" s="619"/>
      <c r="DF34" s="619"/>
      <c r="DG34" s="619"/>
      <c r="DH34" s="619"/>
      <c r="DI34" s="619"/>
      <c r="DJ34" s="619"/>
      <c r="DK34" s="620"/>
      <c r="DL34" s="624">
        <v>2748170</v>
      </c>
      <c r="DM34" s="619"/>
      <c r="DN34" s="619"/>
      <c r="DO34" s="619"/>
      <c r="DP34" s="619"/>
      <c r="DQ34" s="619"/>
      <c r="DR34" s="619"/>
      <c r="DS34" s="619"/>
      <c r="DT34" s="619"/>
      <c r="DU34" s="619"/>
      <c r="DV34" s="620"/>
      <c r="DW34" s="641">
        <v>14</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1490500</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3800891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380748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205911</v>
      </c>
      <c r="CS35" s="637"/>
      <c r="CT35" s="637"/>
      <c r="CU35" s="637"/>
      <c r="CV35" s="637"/>
      <c r="CW35" s="637"/>
      <c r="CX35" s="637"/>
      <c r="CY35" s="638"/>
      <c r="CZ35" s="621">
        <v>0.6</v>
      </c>
      <c r="DA35" s="639"/>
      <c r="DB35" s="639"/>
      <c r="DC35" s="640"/>
      <c r="DD35" s="624">
        <v>197515</v>
      </c>
      <c r="DE35" s="637"/>
      <c r="DF35" s="637"/>
      <c r="DG35" s="637"/>
      <c r="DH35" s="637"/>
      <c r="DI35" s="637"/>
      <c r="DJ35" s="637"/>
      <c r="DK35" s="638"/>
      <c r="DL35" s="624">
        <v>197515</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35416492</v>
      </c>
      <c r="S36" s="659"/>
      <c r="T36" s="659"/>
      <c r="U36" s="659"/>
      <c r="V36" s="659"/>
      <c r="W36" s="659"/>
      <c r="X36" s="659"/>
      <c r="Y36" s="662"/>
      <c r="Z36" s="663">
        <v>100</v>
      </c>
      <c r="AA36" s="663"/>
      <c r="AB36" s="663"/>
      <c r="AC36" s="663"/>
      <c r="AD36" s="664">
        <v>18078129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561655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-127017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3203822</v>
      </c>
      <c r="CS36" s="619"/>
      <c r="CT36" s="619"/>
      <c r="CU36" s="619"/>
      <c r="CV36" s="619"/>
      <c r="CW36" s="619"/>
      <c r="CX36" s="619"/>
      <c r="CY36" s="620"/>
      <c r="CZ36" s="621">
        <v>9.6</v>
      </c>
      <c r="DA36" s="639"/>
      <c r="DB36" s="639"/>
      <c r="DC36" s="640"/>
      <c r="DD36" s="624">
        <v>3053540</v>
      </c>
      <c r="DE36" s="619"/>
      <c r="DF36" s="619"/>
      <c r="DG36" s="619"/>
      <c r="DH36" s="619"/>
      <c r="DI36" s="619"/>
      <c r="DJ36" s="619"/>
      <c r="DK36" s="620"/>
      <c r="DL36" s="624">
        <v>2410753</v>
      </c>
      <c r="DM36" s="619"/>
      <c r="DN36" s="619"/>
      <c r="DO36" s="619"/>
      <c r="DP36" s="619"/>
      <c r="DQ36" s="619"/>
      <c r="DR36" s="619"/>
      <c r="DS36" s="619"/>
      <c r="DT36" s="619"/>
      <c r="DU36" s="619"/>
      <c r="DV36" s="620"/>
      <c r="DW36" s="641">
        <v>12.3</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18026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1582454</v>
      </c>
      <c r="CS37" s="637"/>
      <c r="CT37" s="637"/>
      <c r="CU37" s="637"/>
      <c r="CV37" s="637"/>
      <c r="CW37" s="637"/>
      <c r="CX37" s="637"/>
      <c r="CY37" s="638"/>
      <c r="CZ37" s="621">
        <v>4.8</v>
      </c>
      <c r="DA37" s="639"/>
      <c r="DB37" s="639"/>
      <c r="DC37" s="640"/>
      <c r="DD37" s="624">
        <v>1582454</v>
      </c>
      <c r="DE37" s="637"/>
      <c r="DF37" s="637"/>
      <c r="DG37" s="637"/>
      <c r="DH37" s="637"/>
      <c r="DI37" s="637"/>
      <c r="DJ37" s="637"/>
      <c r="DK37" s="638"/>
      <c r="DL37" s="624">
        <v>1505166</v>
      </c>
      <c r="DM37" s="637"/>
      <c r="DN37" s="637"/>
      <c r="DO37" s="637"/>
      <c r="DP37" s="637"/>
      <c r="DQ37" s="637"/>
      <c r="DR37" s="637"/>
      <c r="DS37" s="637"/>
      <c r="DT37" s="637"/>
      <c r="DU37" s="637"/>
      <c r="DV37" s="638"/>
      <c r="DW37" s="641">
        <v>7.7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30333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3800891</v>
      </c>
      <c r="CS38" s="619"/>
      <c r="CT38" s="619"/>
      <c r="CU38" s="619"/>
      <c r="CV38" s="619"/>
      <c r="CW38" s="619"/>
      <c r="CX38" s="619"/>
      <c r="CY38" s="620"/>
      <c r="CZ38" s="621">
        <v>11.4</v>
      </c>
      <c r="DA38" s="639"/>
      <c r="DB38" s="639"/>
      <c r="DC38" s="640"/>
      <c r="DD38" s="624">
        <v>3359628</v>
      </c>
      <c r="DE38" s="619"/>
      <c r="DF38" s="619"/>
      <c r="DG38" s="619"/>
      <c r="DH38" s="619"/>
      <c r="DI38" s="619"/>
      <c r="DJ38" s="619"/>
      <c r="DK38" s="620"/>
      <c r="DL38" s="624">
        <v>2417901</v>
      </c>
      <c r="DM38" s="619"/>
      <c r="DN38" s="619"/>
      <c r="DO38" s="619"/>
      <c r="DP38" s="619"/>
      <c r="DQ38" s="619"/>
      <c r="DR38" s="619"/>
      <c r="DS38" s="619"/>
      <c r="DT38" s="619"/>
      <c r="DU38" s="619"/>
      <c r="DV38" s="620"/>
      <c r="DW38" s="641">
        <v>12.4</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1357711</v>
      </c>
      <c r="CS39" s="637"/>
      <c r="CT39" s="637"/>
      <c r="CU39" s="637"/>
      <c r="CV39" s="637"/>
      <c r="CW39" s="637"/>
      <c r="CX39" s="637"/>
      <c r="CY39" s="638"/>
      <c r="CZ39" s="621">
        <v>4.0999999999999996</v>
      </c>
      <c r="DA39" s="639"/>
      <c r="DB39" s="639"/>
      <c r="DC39" s="640"/>
      <c r="DD39" s="624">
        <v>1353455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1330482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115000</v>
      </c>
      <c r="CS40" s="619"/>
      <c r="CT40" s="619"/>
      <c r="CU40" s="619"/>
      <c r="CV40" s="619"/>
      <c r="CW40" s="619"/>
      <c r="CX40" s="619"/>
      <c r="CY40" s="620"/>
      <c r="CZ40" s="621">
        <v>0.3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1908754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4439802</v>
      </c>
      <c r="CS42" s="619"/>
      <c r="CT42" s="619"/>
      <c r="CU42" s="619"/>
      <c r="CV42" s="619"/>
      <c r="CW42" s="619"/>
      <c r="CX42" s="619"/>
      <c r="CY42" s="620"/>
      <c r="CZ42" s="621">
        <v>13.4</v>
      </c>
      <c r="DA42" s="622"/>
      <c r="DB42" s="622"/>
      <c r="DC42" s="623"/>
      <c r="DD42" s="624">
        <v>827942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189765</v>
      </c>
      <c r="CS43" s="637"/>
      <c r="CT43" s="637"/>
      <c r="CU43" s="637"/>
      <c r="CV43" s="637"/>
      <c r="CW43" s="637"/>
      <c r="CX43" s="637"/>
      <c r="CY43" s="638"/>
      <c r="CZ43" s="621">
        <v>0.6</v>
      </c>
      <c r="DA43" s="639"/>
      <c r="DB43" s="639"/>
      <c r="DC43" s="640"/>
      <c r="DD43" s="624">
        <v>186400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4439802</v>
      </c>
      <c r="CS44" s="619"/>
      <c r="CT44" s="619"/>
      <c r="CU44" s="619"/>
      <c r="CV44" s="619"/>
      <c r="CW44" s="619"/>
      <c r="CX44" s="619"/>
      <c r="CY44" s="620"/>
      <c r="CZ44" s="621">
        <v>13.4</v>
      </c>
      <c r="DA44" s="622"/>
      <c r="DB44" s="622"/>
      <c r="DC44" s="623"/>
      <c r="DD44" s="624">
        <v>827942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525305</v>
      </c>
      <c r="CS45" s="637"/>
      <c r="CT45" s="637"/>
      <c r="CU45" s="637"/>
      <c r="CV45" s="637"/>
      <c r="CW45" s="637"/>
      <c r="CX45" s="637"/>
      <c r="CY45" s="638"/>
      <c r="CZ45" s="621">
        <v>1.6</v>
      </c>
      <c r="DA45" s="639"/>
      <c r="DB45" s="639"/>
      <c r="DC45" s="640"/>
      <c r="DD45" s="624">
        <v>46604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3532037</v>
      </c>
      <c r="CS46" s="619"/>
      <c r="CT46" s="619"/>
      <c r="CU46" s="619"/>
      <c r="CV46" s="619"/>
      <c r="CW46" s="619"/>
      <c r="CX46" s="619"/>
      <c r="CY46" s="620"/>
      <c r="CZ46" s="621">
        <v>10.6</v>
      </c>
      <c r="DA46" s="622"/>
      <c r="DB46" s="622"/>
      <c r="DC46" s="623"/>
      <c r="DD46" s="624">
        <v>728778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33222244</v>
      </c>
      <c r="CS49" s="603"/>
      <c r="CT49" s="603"/>
      <c r="CU49" s="603"/>
      <c r="CV49" s="603"/>
      <c r="CW49" s="603"/>
      <c r="CX49" s="603"/>
      <c r="CY49" s="604"/>
      <c r="CZ49" s="605">
        <v>100</v>
      </c>
      <c r="DA49" s="606"/>
      <c r="DB49" s="606"/>
      <c r="DC49" s="607"/>
      <c r="DD49" s="608">
        <v>22013058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35465</v>
      </c>
      <c r="R7" s="1131"/>
      <c r="S7" s="1131"/>
      <c r="T7" s="1131"/>
      <c r="U7" s="1131"/>
      <c r="V7" s="1131">
        <v>33271</v>
      </c>
      <c r="W7" s="1131"/>
      <c r="X7" s="1131"/>
      <c r="Y7" s="1131"/>
      <c r="Z7" s="1131"/>
      <c r="AA7" s="1131">
        <v>2194</v>
      </c>
      <c r="AB7" s="1131"/>
      <c r="AC7" s="1131"/>
      <c r="AD7" s="1131"/>
      <c r="AE7" s="1132"/>
      <c r="AF7" s="1133">
        <v>1998</v>
      </c>
      <c r="AG7" s="1134"/>
      <c r="AH7" s="1134"/>
      <c r="AI7" s="1134"/>
      <c r="AJ7" s="1135"/>
      <c r="AK7" s="1117">
        <v>1762</v>
      </c>
      <c r="AL7" s="1118"/>
      <c r="AM7" s="1118"/>
      <c r="AN7" s="1118"/>
      <c r="AO7" s="1118"/>
      <c r="AP7" s="1118">
        <v>34063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35465</v>
      </c>
      <c r="R23" s="1095"/>
      <c r="S23" s="1095"/>
      <c r="T23" s="1095"/>
      <c r="U23" s="1095"/>
      <c r="V23" s="1095">
        <v>33271</v>
      </c>
      <c r="W23" s="1095"/>
      <c r="X23" s="1095"/>
      <c r="Y23" s="1095"/>
      <c r="Z23" s="1095"/>
      <c r="AA23" s="1095">
        <v>2194</v>
      </c>
      <c r="AB23" s="1095"/>
      <c r="AC23" s="1095"/>
      <c r="AD23" s="1095"/>
      <c r="AE23" s="1096"/>
      <c r="AF23" s="1097">
        <v>1998</v>
      </c>
      <c r="AG23" s="1095"/>
      <c r="AH23" s="1095"/>
      <c r="AI23" s="1095"/>
      <c r="AJ23" s="1098"/>
      <c r="AK23" s="1099"/>
      <c r="AL23" s="1100"/>
      <c r="AM23" s="1100"/>
      <c r="AN23" s="1100"/>
      <c r="AO23" s="1100"/>
      <c r="AP23" s="1095">
        <v>34063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14484</v>
      </c>
      <c r="R28" s="1080"/>
      <c r="S28" s="1080"/>
      <c r="T28" s="1080"/>
      <c r="U28" s="1080"/>
      <c r="V28" s="1080">
        <v>14104</v>
      </c>
      <c r="W28" s="1080"/>
      <c r="X28" s="1080"/>
      <c r="Y28" s="1080"/>
      <c r="Z28" s="1080"/>
      <c r="AA28" s="1080">
        <v>381</v>
      </c>
      <c r="AB28" s="1080"/>
      <c r="AC28" s="1080"/>
      <c r="AD28" s="1080"/>
      <c r="AE28" s="1081"/>
      <c r="AF28" s="1082">
        <v>381</v>
      </c>
      <c r="AG28" s="1080"/>
      <c r="AH28" s="1080"/>
      <c r="AI28" s="1080"/>
      <c r="AJ28" s="1083"/>
      <c r="AK28" s="1084">
        <v>1437</v>
      </c>
      <c r="AL28" s="1072"/>
      <c r="AM28" s="1072"/>
      <c r="AN28" s="1072"/>
      <c r="AO28" s="1072"/>
      <c r="AP28" s="1072" t="s">
        <v>528</v>
      </c>
      <c r="AQ28" s="1072"/>
      <c r="AR28" s="1072"/>
      <c r="AS28" s="1072"/>
      <c r="AT28" s="1072"/>
      <c r="AU28" s="1072" t="s">
        <v>529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6512</v>
      </c>
      <c r="R29" s="1070"/>
      <c r="S29" s="1070"/>
      <c r="T29" s="1070"/>
      <c r="U29" s="1070"/>
      <c r="V29" s="1070">
        <v>6222</v>
      </c>
      <c r="W29" s="1070"/>
      <c r="X29" s="1070"/>
      <c r="Y29" s="1070"/>
      <c r="Z29" s="1070"/>
      <c r="AA29" s="1070">
        <v>290</v>
      </c>
      <c r="AB29" s="1070"/>
      <c r="AC29" s="1070"/>
      <c r="AD29" s="1070"/>
      <c r="AE29" s="1071"/>
      <c r="AF29" s="1045">
        <v>288</v>
      </c>
      <c r="AG29" s="1046"/>
      <c r="AH29" s="1046"/>
      <c r="AI29" s="1046"/>
      <c r="AJ29" s="1047"/>
      <c r="AK29" s="1006">
        <v>1050</v>
      </c>
      <c r="AL29" s="997"/>
      <c r="AM29" s="997"/>
      <c r="AN29" s="997"/>
      <c r="AO29" s="997"/>
      <c r="AP29" s="997" t="s">
        <v>529</v>
      </c>
      <c r="AQ29" s="997"/>
      <c r="AR29" s="997"/>
      <c r="AS29" s="997"/>
      <c r="AT29" s="997"/>
      <c r="AU29" s="997" t="s">
        <v>529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976</v>
      </c>
      <c r="R30" s="1070"/>
      <c r="S30" s="1070"/>
      <c r="T30" s="1070"/>
      <c r="U30" s="1070"/>
      <c r="V30" s="1070">
        <v>969</v>
      </c>
      <c r="W30" s="1070"/>
      <c r="X30" s="1070"/>
      <c r="Y30" s="1070"/>
      <c r="Z30" s="1070"/>
      <c r="AA30" s="1070">
        <v>7</v>
      </c>
      <c r="AB30" s="1070"/>
      <c r="AC30" s="1070"/>
      <c r="AD30" s="1070"/>
      <c r="AE30" s="1071"/>
      <c r="AF30" s="1045">
        <v>7</v>
      </c>
      <c r="AG30" s="1046"/>
      <c r="AH30" s="1046"/>
      <c r="AI30" s="1046"/>
      <c r="AJ30" s="1047"/>
      <c r="AK30" s="1006">
        <v>156</v>
      </c>
      <c r="AL30" s="997"/>
      <c r="AM30" s="997"/>
      <c r="AN30" s="997"/>
      <c r="AO30" s="997"/>
      <c r="AP30" s="997" t="s">
        <v>529</v>
      </c>
      <c r="AQ30" s="997"/>
      <c r="AR30" s="997"/>
      <c r="AS30" s="997"/>
      <c r="AT30" s="997"/>
      <c r="AU30" s="997" t="s">
        <v>530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2236</v>
      </c>
      <c r="R31" s="1070"/>
      <c r="S31" s="1070"/>
      <c r="T31" s="1070"/>
      <c r="U31" s="1070"/>
      <c r="V31" s="1070">
        <v>2092</v>
      </c>
      <c r="W31" s="1070"/>
      <c r="X31" s="1070"/>
      <c r="Y31" s="1070"/>
      <c r="Z31" s="1070"/>
      <c r="AA31" s="1070">
        <v>144</v>
      </c>
      <c r="AB31" s="1070"/>
      <c r="AC31" s="1070"/>
      <c r="AD31" s="1070"/>
      <c r="AE31" s="1071"/>
      <c r="AF31" s="1045">
        <v>103</v>
      </c>
      <c r="AG31" s="1046"/>
      <c r="AH31" s="1046"/>
      <c r="AI31" s="1046"/>
      <c r="AJ31" s="1047"/>
      <c r="AK31" s="1006">
        <v>562</v>
      </c>
      <c r="AL31" s="997"/>
      <c r="AM31" s="997"/>
      <c r="AN31" s="997"/>
      <c r="AO31" s="997"/>
      <c r="AP31" s="997">
        <v>8602</v>
      </c>
      <c r="AQ31" s="997"/>
      <c r="AR31" s="997"/>
      <c r="AS31" s="997"/>
      <c r="AT31" s="997"/>
      <c r="AU31" s="997">
        <v>3733</v>
      </c>
      <c r="AV31" s="997"/>
      <c r="AW31" s="997"/>
      <c r="AX31" s="997"/>
      <c r="AY31" s="997"/>
      <c r="AZ31" s="1068" t="s">
        <v>529</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779</v>
      </c>
      <c r="AG63" s="985"/>
      <c r="AH63" s="985"/>
      <c r="AI63" s="985"/>
      <c r="AJ63" s="1056"/>
      <c r="AK63" s="1057"/>
      <c r="AL63" s="989"/>
      <c r="AM63" s="989"/>
      <c r="AN63" s="989"/>
      <c r="AO63" s="989"/>
      <c r="AP63" s="985">
        <v>8602</v>
      </c>
      <c r="AQ63" s="985"/>
      <c r="AR63" s="985"/>
      <c r="AS63" s="985"/>
      <c r="AT63" s="985"/>
      <c r="AU63" s="985">
        <v>3733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475</v>
      </c>
      <c r="AQ68" s="1008"/>
      <c r="AR68" s="1008"/>
      <c r="AS68" s="1008"/>
      <c r="AT68" s="1008"/>
      <c r="AU68" s="1008" t="s">
        <v>475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475</v>
      </c>
      <c r="AL69" s="997"/>
      <c r="AM69" s="997"/>
      <c r="AN69" s="997"/>
      <c r="AO69" s="997"/>
      <c r="AP69" s="997" t="s">
        <v>475</v>
      </c>
      <c r="AQ69" s="997"/>
      <c r="AR69" s="997"/>
      <c r="AS69" s="997"/>
      <c r="AT69" s="997"/>
      <c r="AU69" s="997" t="s">
        <v>475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475</v>
      </c>
      <c r="AQ70" s="997"/>
      <c r="AR70" s="997"/>
      <c r="AS70" s="997"/>
      <c r="AT70" s="997"/>
      <c r="AU70" s="997" t="s">
        <v>475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475</v>
      </c>
      <c r="AL71" s="997"/>
      <c r="AM71" s="997"/>
      <c r="AN71" s="997"/>
      <c r="AO71" s="997"/>
      <c r="AP71" s="997" t="s">
        <v>475</v>
      </c>
      <c r="AQ71" s="997"/>
      <c r="AR71" s="997"/>
      <c r="AS71" s="997"/>
      <c r="AT71" s="997"/>
      <c r="AU71" s="997" t="s">
        <v>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534</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475</v>
      </c>
      <c r="AQ72" s="997"/>
      <c r="AR72" s="997"/>
      <c r="AS72" s="997"/>
      <c r="AT72" s="997"/>
      <c r="AU72" s="997" t="s">
        <v>475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535</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475</v>
      </c>
      <c r="AQ73" s="997"/>
      <c r="AR73" s="997"/>
      <c r="AS73" s="997"/>
      <c r="AT73" s="997"/>
      <c r="AU73" s="997" t="s">
        <v>475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536</v>
      </c>
      <c r="C74" s="1001"/>
      <c r="D74" s="1001"/>
      <c r="E74" s="1001"/>
      <c r="F74" s="1001"/>
      <c r="G74" s="1001"/>
      <c r="H74" s="1001"/>
      <c r="I74" s="1001"/>
      <c r="J74" s="1001"/>
      <c r="K74" s="1001"/>
      <c r="L74" s="1001"/>
      <c r="M74" s="1001"/>
      <c r="N74" s="1001"/>
      <c r="O74" s="1001"/>
      <c r="P74" s="1002"/>
      <c r="Q74" s="1003">
        <v>3709</v>
      </c>
      <c r="R74" s="997"/>
      <c r="S74" s="997"/>
      <c r="T74" s="997"/>
      <c r="U74" s="997"/>
      <c r="V74" s="997">
        <v>3537</v>
      </c>
      <c r="W74" s="997"/>
      <c r="X74" s="997"/>
      <c r="Y74" s="997"/>
      <c r="Z74" s="997"/>
      <c r="AA74" s="997">
        <v>172</v>
      </c>
      <c r="AB74" s="997"/>
      <c r="AC74" s="997"/>
      <c r="AD74" s="997"/>
      <c r="AE74" s="997"/>
      <c r="AF74" s="997">
        <v>172</v>
      </c>
      <c r="AG74" s="997"/>
      <c r="AH74" s="997"/>
      <c r="AI74" s="997"/>
      <c r="AJ74" s="997"/>
      <c r="AK74" s="997">
        <v>122</v>
      </c>
      <c r="AL74" s="997"/>
      <c r="AM74" s="997"/>
      <c r="AN74" s="997"/>
      <c r="AO74" s="997"/>
      <c r="AP74" s="997">
        <v>1130</v>
      </c>
      <c r="AQ74" s="997"/>
      <c r="AR74" s="997"/>
      <c r="AS74" s="997"/>
      <c r="AT74" s="997"/>
      <c r="AU74" s="997">
        <v>724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537</v>
      </c>
      <c r="C75" s="1001"/>
      <c r="D75" s="1001"/>
      <c r="E75" s="1001"/>
      <c r="F75" s="1001"/>
      <c r="G75" s="1001"/>
      <c r="H75" s="1001"/>
      <c r="I75" s="1001"/>
      <c r="J75" s="1001"/>
      <c r="K75" s="1001"/>
      <c r="L75" s="1001"/>
      <c r="M75" s="1001"/>
      <c r="N75" s="1001"/>
      <c r="O75" s="1001"/>
      <c r="P75" s="1002"/>
      <c r="Q75" s="1004">
        <v>1408</v>
      </c>
      <c r="R75" s="1005"/>
      <c r="S75" s="1005"/>
      <c r="T75" s="1005"/>
      <c r="U75" s="1006"/>
      <c r="V75" s="1007">
        <v>1186</v>
      </c>
      <c r="W75" s="1005"/>
      <c r="X75" s="1005"/>
      <c r="Y75" s="1005"/>
      <c r="Z75" s="1006"/>
      <c r="AA75" s="1007">
        <v>222</v>
      </c>
      <c r="AB75" s="1005"/>
      <c r="AC75" s="1005"/>
      <c r="AD75" s="1005"/>
      <c r="AE75" s="1006"/>
      <c r="AF75" s="1007">
        <v>222</v>
      </c>
      <c r="AG75" s="1005"/>
      <c r="AH75" s="1005"/>
      <c r="AI75" s="1005"/>
      <c r="AJ75" s="1006"/>
      <c r="AK75" s="1007">
        <v>19</v>
      </c>
      <c r="AL75" s="1005"/>
      <c r="AM75" s="1005"/>
      <c r="AN75" s="1005"/>
      <c r="AO75" s="1006"/>
      <c r="AP75" s="1007">
        <v>566</v>
      </c>
      <c r="AQ75" s="1005"/>
      <c r="AR75" s="1005"/>
      <c r="AS75" s="1005"/>
      <c r="AT75" s="1006"/>
      <c r="AU75" s="1007">
        <v>82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11622</v>
      </c>
      <c r="AG88" s="985"/>
      <c r="AH88" s="985"/>
      <c r="AI88" s="985"/>
      <c r="AJ88" s="985"/>
      <c r="AK88" s="989"/>
      <c r="AL88" s="989"/>
      <c r="AM88" s="989"/>
      <c r="AN88" s="989"/>
      <c r="AO88" s="989"/>
      <c r="AP88" s="985">
        <v>1696</v>
      </c>
      <c r="AQ88" s="985"/>
      <c r="AR88" s="985"/>
      <c r="AS88" s="985"/>
      <c r="AT88" s="985"/>
      <c r="AU88" s="985">
        <v>806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285</v>
      </c>
      <c r="AG109" s="918"/>
      <c r="AH109" s="918"/>
      <c r="AI109" s="918"/>
      <c r="AJ109" s="919"/>
      <c r="AK109" s="920" t="s">
        <v>284</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285</v>
      </c>
      <c r="BW109" s="918"/>
      <c r="BX109" s="918"/>
      <c r="BY109" s="918"/>
      <c r="BZ109" s="919"/>
      <c r="CA109" s="920" t="s">
        <v>284</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285</v>
      </c>
      <c r="DM109" s="918"/>
      <c r="DN109" s="918"/>
      <c r="DO109" s="918"/>
      <c r="DP109" s="919"/>
      <c r="DQ109" s="920" t="s">
        <v>284</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2594463</v>
      </c>
      <c r="AB110" s="903"/>
      <c r="AC110" s="903"/>
      <c r="AD110" s="903"/>
      <c r="AE110" s="904"/>
      <c r="AF110" s="905">
        <v>2467893</v>
      </c>
      <c r="AG110" s="903"/>
      <c r="AH110" s="903"/>
      <c r="AI110" s="903"/>
      <c r="AJ110" s="904"/>
      <c r="AK110" s="905">
        <v>2540065</v>
      </c>
      <c r="AL110" s="903"/>
      <c r="AM110" s="903"/>
      <c r="AN110" s="903"/>
      <c r="AO110" s="904"/>
      <c r="AP110" s="906">
        <v>15.1</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29762805</v>
      </c>
      <c r="BR110" s="830"/>
      <c r="BS110" s="830"/>
      <c r="BT110" s="830"/>
      <c r="BU110" s="830"/>
      <c r="BV110" s="830">
        <v>32037910</v>
      </c>
      <c r="BW110" s="830"/>
      <c r="BX110" s="830"/>
      <c r="BY110" s="830"/>
      <c r="BZ110" s="830"/>
      <c r="CA110" s="830">
        <v>34062863</v>
      </c>
      <c r="CB110" s="830"/>
      <c r="CC110" s="830"/>
      <c r="CD110" s="830"/>
      <c r="CE110" s="830"/>
      <c r="CF110" s="891">
        <v>203.1</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820175</v>
      </c>
      <c r="DH110" s="830"/>
      <c r="DI110" s="830"/>
      <c r="DJ110" s="830"/>
      <c r="DK110" s="830"/>
      <c r="DL110" s="830">
        <v>736672</v>
      </c>
      <c r="DM110" s="830"/>
      <c r="DN110" s="830"/>
      <c r="DO110" s="830"/>
      <c r="DP110" s="830"/>
      <c r="DQ110" s="830">
        <v>691236</v>
      </c>
      <c r="DR110" s="830"/>
      <c r="DS110" s="830"/>
      <c r="DT110" s="830"/>
      <c r="DU110" s="830"/>
      <c r="DV110" s="831">
        <v>4.0999999999999996</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849034</v>
      </c>
      <c r="BR111" s="801"/>
      <c r="BS111" s="801"/>
      <c r="BT111" s="801"/>
      <c r="BU111" s="801"/>
      <c r="BV111" s="801">
        <v>755809</v>
      </c>
      <c r="BW111" s="801"/>
      <c r="BX111" s="801"/>
      <c r="BY111" s="801"/>
      <c r="BZ111" s="801"/>
      <c r="CA111" s="801">
        <v>700755</v>
      </c>
      <c r="CB111" s="801"/>
      <c r="CC111" s="801"/>
      <c r="CD111" s="801"/>
      <c r="CE111" s="801"/>
      <c r="CF111" s="878">
        <v>4.2</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4488305</v>
      </c>
      <c r="BR112" s="801"/>
      <c r="BS112" s="801"/>
      <c r="BT112" s="801"/>
      <c r="BU112" s="801"/>
      <c r="BV112" s="801">
        <v>4073369</v>
      </c>
      <c r="BW112" s="801"/>
      <c r="BX112" s="801"/>
      <c r="BY112" s="801"/>
      <c r="BZ112" s="801"/>
      <c r="CA112" s="801">
        <v>3733181</v>
      </c>
      <c r="CB112" s="801"/>
      <c r="CC112" s="801"/>
      <c r="CD112" s="801"/>
      <c r="CE112" s="801"/>
      <c r="CF112" s="878">
        <v>22.3</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310506</v>
      </c>
      <c r="AB113" s="939"/>
      <c r="AC113" s="939"/>
      <c r="AD113" s="939"/>
      <c r="AE113" s="940"/>
      <c r="AF113" s="941">
        <v>334342</v>
      </c>
      <c r="AG113" s="939"/>
      <c r="AH113" s="939"/>
      <c r="AI113" s="939"/>
      <c r="AJ113" s="940"/>
      <c r="AK113" s="941">
        <v>314210</v>
      </c>
      <c r="AL113" s="939"/>
      <c r="AM113" s="939"/>
      <c r="AN113" s="939"/>
      <c r="AO113" s="940"/>
      <c r="AP113" s="942">
        <v>1.9</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138331</v>
      </c>
      <c r="BR113" s="801"/>
      <c r="BS113" s="801"/>
      <c r="BT113" s="801"/>
      <c r="BU113" s="801"/>
      <c r="BV113" s="801">
        <v>364369</v>
      </c>
      <c r="BW113" s="801"/>
      <c r="BX113" s="801"/>
      <c r="BY113" s="801"/>
      <c r="BZ113" s="801"/>
      <c r="CA113" s="801">
        <v>806228</v>
      </c>
      <c r="CB113" s="801"/>
      <c r="CC113" s="801"/>
      <c r="CD113" s="801"/>
      <c r="CE113" s="801"/>
      <c r="CF113" s="878">
        <v>4.8</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230871</v>
      </c>
      <c r="AB114" s="814"/>
      <c r="AC114" s="814"/>
      <c r="AD114" s="814"/>
      <c r="AE114" s="815"/>
      <c r="AF114" s="816">
        <v>38862</v>
      </c>
      <c r="AG114" s="814"/>
      <c r="AH114" s="814"/>
      <c r="AI114" s="814"/>
      <c r="AJ114" s="815"/>
      <c r="AK114" s="816">
        <v>18800</v>
      </c>
      <c r="AL114" s="814"/>
      <c r="AM114" s="814"/>
      <c r="AN114" s="814"/>
      <c r="AO114" s="815"/>
      <c r="AP114" s="784">
        <v>0.1</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4025925</v>
      </c>
      <c r="BR114" s="801"/>
      <c r="BS114" s="801"/>
      <c r="BT114" s="801"/>
      <c r="BU114" s="801"/>
      <c r="BV114" s="801">
        <v>3846274</v>
      </c>
      <c r="BW114" s="801"/>
      <c r="BX114" s="801"/>
      <c r="BY114" s="801"/>
      <c r="BZ114" s="801"/>
      <c r="CA114" s="801">
        <v>3451934</v>
      </c>
      <c r="CB114" s="801"/>
      <c r="CC114" s="801"/>
      <c r="CD114" s="801"/>
      <c r="CE114" s="801"/>
      <c r="CF114" s="878">
        <v>20.6</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11804</v>
      </c>
      <c r="AB115" s="939"/>
      <c r="AC115" s="939"/>
      <c r="AD115" s="939"/>
      <c r="AE115" s="940"/>
      <c r="AF115" s="941">
        <v>75156</v>
      </c>
      <c r="AG115" s="939"/>
      <c r="AH115" s="939"/>
      <c r="AI115" s="939"/>
      <c r="AJ115" s="940"/>
      <c r="AK115" s="941">
        <v>74968</v>
      </c>
      <c r="AL115" s="939"/>
      <c r="AM115" s="939"/>
      <c r="AN115" s="939"/>
      <c r="AO115" s="940"/>
      <c r="AP115" s="942">
        <v>0.4</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418</v>
      </c>
      <c r="BR115" s="801"/>
      <c r="BS115" s="801"/>
      <c r="BT115" s="801"/>
      <c r="BU115" s="801"/>
      <c r="BV115" s="801" t="s">
        <v>406</v>
      </c>
      <c r="BW115" s="801"/>
      <c r="BX115" s="801"/>
      <c r="BY115" s="801"/>
      <c r="BZ115" s="801"/>
      <c r="CA115" s="801">
        <v>2675</v>
      </c>
      <c r="CB115" s="801"/>
      <c r="CC115" s="801"/>
      <c r="CD115" s="801"/>
      <c r="CE115" s="801"/>
      <c r="CF115" s="878">
        <v>0</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28859</v>
      </c>
      <c r="DH116" s="814"/>
      <c r="DI116" s="814"/>
      <c r="DJ116" s="814"/>
      <c r="DK116" s="815"/>
      <c r="DL116" s="816">
        <v>19137</v>
      </c>
      <c r="DM116" s="814"/>
      <c r="DN116" s="814"/>
      <c r="DO116" s="814"/>
      <c r="DP116" s="815"/>
      <c r="DQ116" s="816">
        <v>9519</v>
      </c>
      <c r="DR116" s="814"/>
      <c r="DS116" s="814"/>
      <c r="DT116" s="814"/>
      <c r="DU116" s="815"/>
      <c r="DV116" s="784">
        <v>0.1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3147644</v>
      </c>
      <c r="AB117" s="925"/>
      <c r="AC117" s="925"/>
      <c r="AD117" s="925"/>
      <c r="AE117" s="926"/>
      <c r="AF117" s="928">
        <v>2916253</v>
      </c>
      <c r="AG117" s="925"/>
      <c r="AH117" s="925"/>
      <c r="AI117" s="925"/>
      <c r="AJ117" s="926"/>
      <c r="AK117" s="928">
        <v>2948043</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285</v>
      </c>
      <c r="AG118" s="918"/>
      <c r="AH118" s="918"/>
      <c r="AI118" s="918"/>
      <c r="AJ118" s="919"/>
      <c r="AK118" s="920" t="s">
        <v>284</v>
      </c>
      <c r="AL118" s="918"/>
      <c r="AM118" s="918"/>
      <c r="AN118" s="918"/>
      <c r="AO118" s="919"/>
      <c r="AP118" s="921" t="s">
        <v>396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426</v>
      </c>
      <c r="BP118" s="868"/>
      <c r="BQ118" s="887">
        <v>39264818</v>
      </c>
      <c r="BR118" s="888"/>
      <c r="BS118" s="888"/>
      <c r="BT118" s="888"/>
      <c r="BU118" s="888"/>
      <c r="BV118" s="888">
        <v>41077731</v>
      </c>
      <c r="BW118" s="888"/>
      <c r="BX118" s="888"/>
      <c r="BY118" s="888"/>
      <c r="BZ118" s="888"/>
      <c r="CA118" s="888">
        <v>42757636</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264</v>
      </c>
      <c r="AB119" s="903"/>
      <c r="AC119" s="903"/>
      <c r="AD119" s="903"/>
      <c r="AE119" s="904"/>
      <c r="AF119" s="905">
        <v>63521</v>
      </c>
      <c r="AG119" s="903"/>
      <c r="AH119" s="903"/>
      <c r="AI119" s="903"/>
      <c r="AJ119" s="904"/>
      <c r="AK119" s="905">
        <v>63570</v>
      </c>
      <c r="AL119" s="903"/>
      <c r="AM119" s="903"/>
      <c r="AN119" s="903"/>
      <c r="AO119" s="904"/>
      <c r="AP119" s="906">
        <v>0.4</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6667900</v>
      </c>
      <c r="BR119" s="830"/>
      <c r="BS119" s="830"/>
      <c r="BT119" s="830"/>
      <c r="BU119" s="830"/>
      <c r="BV119" s="830">
        <v>6485323</v>
      </c>
      <c r="BW119" s="830"/>
      <c r="BX119" s="830"/>
      <c r="BY119" s="830"/>
      <c r="BZ119" s="830"/>
      <c r="CA119" s="830">
        <v>6468269</v>
      </c>
      <c r="CB119" s="830"/>
      <c r="CC119" s="830"/>
      <c r="CD119" s="830"/>
      <c r="CE119" s="830"/>
      <c r="CF119" s="891">
        <v>38.6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5920158</v>
      </c>
      <c r="BR120" s="801"/>
      <c r="BS120" s="801"/>
      <c r="BT120" s="801"/>
      <c r="BU120" s="801"/>
      <c r="BV120" s="801">
        <v>5308247</v>
      </c>
      <c r="BW120" s="801"/>
      <c r="BX120" s="801"/>
      <c r="BY120" s="801"/>
      <c r="BZ120" s="801"/>
      <c r="CA120" s="801">
        <v>5281482</v>
      </c>
      <c r="CB120" s="801"/>
      <c r="CC120" s="801"/>
      <c r="CD120" s="801"/>
      <c r="CE120" s="801"/>
      <c r="CF120" s="878">
        <v>31.5</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4488305</v>
      </c>
      <c r="DH120" s="830"/>
      <c r="DI120" s="830"/>
      <c r="DJ120" s="830"/>
      <c r="DK120" s="830"/>
      <c r="DL120" s="830">
        <v>4073369</v>
      </c>
      <c r="DM120" s="830"/>
      <c r="DN120" s="830"/>
      <c r="DO120" s="830"/>
      <c r="DP120" s="830"/>
      <c r="DQ120" s="830">
        <v>3733138</v>
      </c>
      <c r="DR120" s="830"/>
      <c r="DS120" s="830"/>
      <c r="DT120" s="830"/>
      <c r="DU120" s="830"/>
      <c r="DV120" s="831">
        <v>22.3</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25409081</v>
      </c>
      <c r="BR121" s="888"/>
      <c r="BS121" s="888"/>
      <c r="BT121" s="888"/>
      <c r="BU121" s="888"/>
      <c r="BV121" s="888">
        <v>26550957</v>
      </c>
      <c r="BW121" s="888"/>
      <c r="BX121" s="888"/>
      <c r="BY121" s="888"/>
      <c r="BZ121" s="888"/>
      <c r="CA121" s="888">
        <v>27752737</v>
      </c>
      <c r="CB121" s="888"/>
      <c r="CC121" s="888"/>
      <c r="CD121" s="888"/>
      <c r="CE121" s="888"/>
      <c r="CF121" s="889">
        <v>165.5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435</v>
      </c>
      <c r="BP122" s="868"/>
      <c r="BQ122" s="869">
        <v>37997139</v>
      </c>
      <c r="BR122" s="870"/>
      <c r="BS122" s="870"/>
      <c r="BT122" s="870"/>
      <c r="BU122" s="870"/>
      <c r="BV122" s="870">
        <v>38344527</v>
      </c>
      <c r="BW122" s="870"/>
      <c r="BX122" s="870"/>
      <c r="BY122" s="870"/>
      <c r="BZ122" s="870"/>
      <c r="CA122" s="870">
        <v>39502488</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7.7</v>
      </c>
      <c r="BR123" s="862"/>
      <c r="BS123" s="862"/>
      <c r="BT123" s="862"/>
      <c r="BU123" s="862"/>
      <c r="BV123" s="862">
        <v>16.7</v>
      </c>
      <c r="BW123" s="862"/>
      <c r="BX123" s="862"/>
      <c r="BY123" s="862"/>
      <c r="BZ123" s="862"/>
      <c r="CA123" s="862">
        <v>19.399999999999999</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9825</v>
      </c>
      <c r="AB124" s="814"/>
      <c r="AC124" s="814"/>
      <c r="AD124" s="814"/>
      <c r="AE124" s="815"/>
      <c r="AF124" s="816">
        <v>9722</v>
      </c>
      <c r="AG124" s="814"/>
      <c r="AH124" s="814"/>
      <c r="AI124" s="814"/>
      <c r="AJ124" s="815"/>
      <c r="AK124" s="816">
        <v>9619</v>
      </c>
      <c r="AL124" s="814"/>
      <c r="AM124" s="814"/>
      <c r="AN124" s="814"/>
      <c r="AO124" s="815"/>
      <c r="AP124" s="784">
        <v>0.1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1715</v>
      </c>
      <c r="AB127" s="814"/>
      <c r="AC127" s="814"/>
      <c r="AD127" s="814"/>
      <c r="AE127" s="815"/>
      <c r="AF127" s="816">
        <v>1913</v>
      </c>
      <c r="AG127" s="814"/>
      <c r="AH127" s="814"/>
      <c r="AI127" s="814"/>
      <c r="AJ127" s="815"/>
      <c r="AK127" s="816">
        <v>1779</v>
      </c>
      <c r="AL127" s="814"/>
      <c r="AM127" s="814"/>
      <c r="AN127" s="814"/>
      <c r="AO127" s="815"/>
      <c r="AP127" s="784">
        <v>0</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12.55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418</v>
      </c>
      <c r="DH127" s="850"/>
      <c r="DI127" s="850"/>
      <c r="DJ127" s="850"/>
      <c r="DK127" s="850"/>
      <c r="DL127" s="850" t="s">
        <v>109</v>
      </c>
      <c r="DM127" s="850"/>
      <c r="DN127" s="850"/>
      <c r="DO127" s="850"/>
      <c r="DP127" s="850"/>
      <c r="DQ127" s="850">
        <v>2675</v>
      </c>
      <c r="DR127" s="850"/>
      <c r="DS127" s="850"/>
      <c r="DT127" s="850"/>
      <c r="DU127" s="850"/>
      <c r="DV127" s="851">
        <v>0</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782120</v>
      </c>
      <c r="AB128" s="754"/>
      <c r="AC128" s="754"/>
      <c r="AD128" s="754"/>
      <c r="AE128" s="755"/>
      <c r="AF128" s="756">
        <v>705337</v>
      </c>
      <c r="AG128" s="754"/>
      <c r="AH128" s="754"/>
      <c r="AI128" s="754"/>
      <c r="AJ128" s="755"/>
      <c r="AK128" s="756">
        <v>712110</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17.55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18585417</v>
      </c>
      <c r="AB129" s="814"/>
      <c r="AC129" s="814"/>
      <c r="AD129" s="814"/>
      <c r="AE129" s="815"/>
      <c r="AF129" s="816">
        <v>18541320</v>
      </c>
      <c r="AG129" s="814"/>
      <c r="AH129" s="814"/>
      <c r="AI129" s="814"/>
      <c r="AJ129" s="815"/>
      <c r="AK129" s="816">
        <v>18869857</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2180340</v>
      </c>
      <c r="AB130" s="814"/>
      <c r="AC130" s="814"/>
      <c r="AD130" s="814"/>
      <c r="AE130" s="815"/>
      <c r="AF130" s="816">
        <v>2243962</v>
      </c>
      <c r="AG130" s="814"/>
      <c r="AH130" s="814"/>
      <c r="AI130" s="814"/>
      <c r="AJ130" s="815"/>
      <c r="AK130" s="816">
        <v>2099274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19.399999999999999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16405077</v>
      </c>
      <c r="AB131" s="747"/>
      <c r="AC131" s="747"/>
      <c r="AD131" s="747"/>
      <c r="AE131" s="748"/>
      <c r="AF131" s="749">
        <v>16297358</v>
      </c>
      <c r="AG131" s="747"/>
      <c r="AH131" s="747"/>
      <c r="AI131" s="747"/>
      <c r="AJ131" s="748"/>
      <c r="AK131" s="749">
        <v>16770583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1.1288212790000001</v>
      </c>
      <c r="AB132" s="770"/>
      <c r="AC132" s="770"/>
      <c r="AD132" s="770"/>
      <c r="AE132" s="771"/>
      <c r="AF132" s="772">
        <v>-0.202769062</v>
      </c>
      <c r="AG132" s="770"/>
      <c r="AH132" s="770"/>
      <c r="AI132" s="770"/>
      <c r="AJ132" s="771"/>
      <c r="AK132" s="772">
        <v>0.814873281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2.7</v>
      </c>
      <c r="AB133" s="779"/>
      <c r="AC133" s="779"/>
      <c r="AD133" s="779"/>
      <c r="AE133" s="780"/>
      <c r="AF133" s="778">
        <v>1.4</v>
      </c>
      <c r="AG133" s="779"/>
      <c r="AH133" s="779"/>
      <c r="AI133" s="779"/>
      <c r="AJ133" s="780"/>
      <c r="AK133" s="778">
        <v>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5844379</v>
      </c>
      <c r="L9" s="264">
        <v>53394</v>
      </c>
      <c r="M9" s="265">
        <v>57752</v>
      </c>
      <c r="N9" s="266">
        <v>-7.5</v>
      </c>
    </row>
    <row r="10" spans="1:16" x14ac:dyDescent="0.15">
      <c r="A10" s="248"/>
      <c r="B10" s="244"/>
      <c r="C10" s="244"/>
      <c r="D10" s="244"/>
      <c r="E10" s="244"/>
      <c r="F10" s="244"/>
      <c r="G10" s="1163" t="s">
        <v>472</v>
      </c>
      <c r="H10" s="1164"/>
      <c r="I10" s="1164"/>
      <c r="J10" s="1165"/>
      <c r="K10" s="267">
        <v>547882</v>
      </c>
      <c r="L10" s="268">
        <v>5005</v>
      </c>
      <c r="M10" s="269">
        <v>3854</v>
      </c>
      <c r="N10" s="270">
        <v>29.9</v>
      </c>
    </row>
    <row r="11" spans="1:16" ht="13.5" customHeight="1" x14ac:dyDescent="0.15">
      <c r="A11" s="248"/>
      <c r="B11" s="244"/>
      <c r="C11" s="244"/>
      <c r="D11" s="244"/>
      <c r="E11" s="244"/>
      <c r="F11" s="244"/>
      <c r="G11" s="1163" t="s">
        <v>473</v>
      </c>
      <c r="H11" s="1164"/>
      <c r="I11" s="1164"/>
      <c r="J11" s="1165"/>
      <c r="K11" s="267">
        <v>131496</v>
      </c>
      <c r="L11" s="268">
        <v>1201</v>
      </c>
      <c r="M11" s="269">
        <v>3128</v>
      </c>
      <c r="N11" s="270">
        <v>-61.6</v>
      </c>
    </row>
    <row r="12" spans="1:16" ht="13.5" customHeight="1" x14ac:dyDescent="0.15">
      <c r="A12" s="248"/>
      <c r="B12" s="244"/>
      <c r="C12" s="244"/>
      <c r="D12" s="244"/>
      <c r="E12" s="244"/>
      <c r="F12" s="244"/>
      <c r="G12" s="1163" t="s">
        <v>474</v>
      </c>
      <c r="H12" s="1164"/>
      <c r="I12" s="1164"/>
      <c r="J12" s="1165"/>
      <c r="K12" s="267" t="s">
        <v>475</v>
      </c>
      <c r="L12" s="268" t="s">
        <v>475</v>
      </c>
      <c r="M12" s="269">
        <v>608</v>
      </c>
      <c r="N12" s="270" t="s">
        <v>475</v>
      </c>
    </row>
    <row r="13" spans="1:16" ht="13.5" customHeight="1" x14ac:dyDescent="0.15">
      <c r="A13" s="248"/>
      <c r="B13" s="244"/>
      <c r="C13" s="244"/>
      <c r="D13" s="244"/>
      <c r="E13" s="244"/>
      <c r="F13" s="244"/>
      <c r="G13" s="1163" t="s">
        <v>476</v>
      </c>
      <c r="H13" s="1164"/>
      <c r="I13" s="1164"/>
      <c r="J13" s="1165"/>
      <c r="K13" s="267" t="s">
        <v>475</v>
      </c>
      <c r="L13" s="268" t="s">
        <v>475</v>
      </c>
      <c r="M13" s="269">
        <v>0</v>
      </c>
      <c r="N13" s="270" t="s">
        <v>475</v>
      </c>
    </row>
    <row r="14" spans="1:16" ht="13.5" customHeight="1" x14ac:dyDescent="0.15">
      <c r="A14" s="248"/>
      <c r="B14" s="244"/>
      <c r="C14" s="244"/>
      <c r="D14" s="244"/>
      <c r="E14" s="244"/>
      <c r="F14" s="244"/>
      <c r="G14" s="1163" t="s">
        <v>477</v>
      </c>
      <c r="H14" s="1164"/>
      <c r="I14" s="1164"/>
      <c r="J14" s="1165"/>
      <c r="K14" s="267">
        <v>192145</v>
      </c>
      <c r="L14" s="268">
        <v>1755</v>
      </c>
      <c r="M14" s="269">
        <v>2455</v>
      </c>
      <c r="N14" s="270">
        <v>-28.5</v>
      </c>
    </row>
    <row r="15" spans="1:16" ht="13.5" customHeight="1" x14ac:dyDescent="0.15">
      <c r="A15" s="248"/>
      <c r="B15" s="244"/>
      <c r="C15" s="244"/>
      <c r="D15" s="244"/>
      <c r="E15" s="244"/>
      <c r="F15" s="244"/>
      <c r="G15" s="1163" t="s">
        <v>478</v>
      </c>
      <c r="H15" s="1164"/>
      <c r="I15" s="1164"/>
      <c r="J15" s="1165"/>
      <c r="K15" s="267">
        <v>189765</v>
      </c>
      <c r="L15" s="268">
        <v>1734</v>
      </c>
      <c r="M15" s="269">
        <v>1040</v>
      </c>
      <c r="N15" s="270">
        <v>66.7</v>
      </c>
    </row>
    <row r="16" spans="1:16" x14ac:dyDescent="0.15">
      <c r="A16" s="248"/>
      <c r="B16" s="244"/>
      <c r="C16" s="244"/>
      <c r="D16" s="244"/>
      <c r="E16" s="244"/>
      <c r="F16" s="244"/>
      <c r="G16" s="1166" t="s">
        <v>479</v>
      </c>
      <c r="H16" s="1167"/>
      <c r="I16" s="1167"/>
      <c r="J16" s="1168"/>
      <c r="K16" s="268">
        <v>-457595</v>
      </c>
      <c r="L16" s="268">
        <v>-4181</v>
      </c>
      <c r="M16" s="269">
        <v>-5417</v>
      </c>
      <c r="N16" s="270">
        <v>-22.8</v>
      </c>
    </row>
    <row r="17" spans="1:16" x14ac:dyDescent="0.15">
      <c r="A17" s="248"/>
      <c r="B17" s="244"/>
      <c r="C17" s="244"/>
      <c r="D17" s="244"/>
      <c r="E17" s="244"/>
      <c r="F17" s="244"/>
      <c r="G17" s="1166" t="s">
        <v>168</v>
      </c>
      <c r="H17" s="1167"/>
      <c r="I17" s="1167"/>
      <c r="J17" s="1168"/>
      <c r="K17" s="268">
        <v>6448072</v>
      </c>
      <c r="L17" s="268">
        <v>58909</v>
      </c>
      <c r="M17" s="269">
        <v>63420</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5.97</v>
      </c>
      <c r="L21" s="281">
        <v>6.06</v>
      </c>
      <c r="M21" s="282">
        <v>-0.09</v>
      </c>
      <c r="N21" s="249"/>
      <c r="O21" s="283"/>
      <c r="P21" s="279"/>
    </row>
    <row r="22" spans="1:16" s="284" customFormat="1" x14ac:dyDescent="0.15">
      <c r="A22" s="279"/>
      <c r="B22" s="249"/>
      <c r="C22" s="249"/>
      <c r="D22" s="249"/>
      <c r="E22" s="249"/>
      <c r="F22" s="249"/>
      <c r="G22" s="1160" t="s">
        <v>485</v>
      </c>
      <c r="H22" s="1161"/>
      <c r="I22" s="1161"/>
      <c r="J22" s="1162"/>
      <c r="K22" s="285">
        <v>101.4</v>
      </c>
      <c r="L22" s="286">
        <v>99.7</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2540065</v>
      </c>
      <c r="L32" s="294">
        <v>23206</v>
      </c>
      <c r="M32" s="295">
        <v>31722</v>
      </c>
      <c r="N32" s="296">
        <v>-26.8</v>
      </c>
    </row>
    <row r="33" spans="1:16" ht="13.5" customHeight="1" x14ac:dyDescent="0.15">
      <c r="A33" s="248"/>
      <c r="B33" s="244"/>
      <c r="C33" s="244"/>
      <c r="D33" s="244"/>
      <c r="E33" s="244"/>
      <c r="F33" s="244"/>
      <c r="G33" s="1151" t="s">
        <v>490</v>
      </c>
      <c r="H33" s="1152"/>
      <c r="I33" s="1152"/>
      <c r="J33" s="1153"/>
      <c r="K33" s="294" t="s">
        <v>475</v>
      </c>
      <c r="L33" s="294" t="s">
        <v>475</v>
      </c>
      <c r="M33" s="295">
        <v>0</v>
      </c>
      <c r="N33" s="296" t="s">
        <v>475</v>
      </c>
    </row>
    <row r="34" spans="1:16" ht="27" customHeight="1" x14ac:dyDescent="0.15">
      <c r="A34" s="248"/>
      <c r="B34" s="244"/>
      <c r="C34" s="244"/>
      <c r="D34" s="244"/>
      <c r="E34" s="244"/>
      <c r="F34" s="244"/>
      <c r="G34" s="1151" t="s">
        <v>491</v>
      </c>
      <c r="H34" s="1152"/>
      <c r="I34" s="1152"/>
      <c r="J34" s="1153"/>
      <c r="K34" s="294" t="s">
        <v>475</v>
      </c>
      <c r="L34" s="294" t="s">
        <v>475</v>
      </c>
      <c r="M34" s="295">
        <v>57</v>
      </c>
      <c r="N34" s="296" t="s">
        <v>475</v>
      </c>
    </row>
    <row r="35" spans="1:16" ht="27" customHeight="1" x14ac:dyDescent="0.15">
      <c r="A35" s="248"/>
      <c r="B35" s="244"/>
      <c r="C35" s="244"/>
      <c r="D35" s="244"/>
      <c r="E35" s="244"/>
      <c r="F35" s="244"/>
      <c r="G35" s="1151" t="s">
        <v>492</v>
      </c>
      <c r="H35" s="1152"/>
      <c r="I35" s="1152"/>
      <c r="J35" s="1153"/>
      <c r="K35" s="294">
        <v>314210</v>
      </c>
      <c r="L35" s="294">
        <v>2871</v>
      </c>
      <c r="M35" s="295">
        <v>7092</v>
      </c>
      <c r="N35" s="296">
        <v>-59.5</v>
      </c>
    </row>
    <row r="36" spans="1:16" ht="27" customHeight="1" x14ac:dyDescent="0.15">
      <c r="A36" s="248"/>
      <c r="B36" s="244"/>
      <c r="C36" s="244"/>
      <c r="D36" s="244"/>
      <c r="E36" s="244"/>
      <c r="F36" s="244"/>
      <c r="G36" s="1151" t="s">
        <v>493</v>
      </c>
      <c r="H36" s="1152"/>
      <c r="I36" s="1152"/>
      <c r="J36" s="1153"/>
      <c r="K36" s="294">
        <v>18800</v>
      </c>
      <c r="L36" s="294">
        <v>172</v>
      </c>
      <c r="M36" s="295">
        <v>1180</v>
      </c>
      <c r="N36" s="296">
        <v>-85.4</v>
      </c>
    </row>
    <row r="37" spans="1:16" ht="13.5" customHeight="1" x14ac:dyDescent="0.15">
      <c r="A37" s="248"/>
      <c r="B37" s="244"/>
      <c r="C37" s="244"/>
      <c r="D37" s="244"/>
      <c r="E37" s="244"/>
      <c r="F37" s="244"/>
      <c r="G37" s="1151" t="s">
        <v>494</v>
      </c>
      <c r="H37" s="1152"/>
      <c r="I37" s="1152"/>
      <c r="J37" s="1153"/>
      <c r="K37" s="294">
        <v>74968</v>
      </c>
      <c r="L37" s="294">
        <v>685</v>
      </c>
      <c r="M37" s="295">
        <v>1206</v>
      </c>
      <c r="N37" s="296">
        <v>-43.2</v>
      </c>
    </row>
    <row r="38" spans="1:16" ht="27" customHeight="1" x14ac:dyDescent="0.15">
      <c r="A38" s="248"/>
      <c r="B38" s="244"/>
      <c r="C38" s="244"/>
      <c r="D38" s="244"/>
      <c r="E38" s="244"/>
      <c r="F38" s="244"/>
      <c r="G38" s="1154" t="s">
        <v>495</v>
      </c>
      <c r="H38" s="1155"/>
      <c r="I38" s="1155"/>
      <c r="J38" s="1156"/>
      <c r="K38" s="297" t="s">
        <v>475</v>
      </c>
      <c r="L38" s="297" t="s">
        <v>475</v>
      </c>
      <c r="M38" s="298">
        <v>3</v>
      </c>
      <c r="N38" s="299" t="s">
        <v>475</v>
      </c>
      <c r="O38" s="293"/>
    </row>
    <row r="39" spans="1:16" x14ac:dyDescent="0.15">
      <c r="A39" s="248"/>
      <c r="B39" s="244"/>
      <c r="C39" s="244"/>
      <c r="D39" s="244"/>
      <c r="E39" s="244"/>
      <c r="F39" s="244"/>
      <c r="G39" s="1154" t="s">
        <v>496</v>
      </c>
      <c r="H39" s="1155"/>
      <c r="I39" s="1155"/>
      <c r="J39" s="1156"/>
      <c r="K39" s="300">
        <v>-712110</v>
      </c>
      <c r="L39" s="300">
        <v>-6506</v>
      </c>
      <c r="M39" s="301">
        <v>-6973</v>
      </c>
      <c r="N39" s="302">
        <v>-6.7</v>
      </c>
      <c r="O39" s="293"/>
    </row>
    <row r="40" spans="1:16" ht="27" customHeight="1" x14ac:dyDescent="0.15">
      <c r="A40" s="248"/>
      <c r="B40" s="244"/>
      <c r="C40" s="244"/>
      <c r="D40" s="244"/>
      <c r="E40" s="244"/>
      <c r="F40" s="244"/>
      <c r="G40" s="1151" t="s">
        <v>497</v>
      </c>
      <c r="H40" s="1152"/>
      <c r="I40" s="1152"/>
      <c r="J40" s="1153"/>
      <c r="K40" s="300">
        <v>-2099274</v>
      </c>
      <c r="L40" s="300">
        <v>-19179</v>
      </c>
      <c r="M40" s="301">
        <v>-25524</v>
      </c>
      <c r="N40" s="302">
        <v>-24.9</v>
      </c>
      <c r="O40" s="293"/>
    </row>
    <row r="41" spans="1:16" x14ac:dyDescent="0.15">
      <c r="A41" s="248"/>
      <c r="B41" s="244"/>
      <c r="C41" s="244"/>
      <c r="D41" s="244"/>
      <c r="E41" s="244"/>
      <c r="F41" s="244"/>
      <c r="G41" s="1157" t="s">
        <v>279</v>
      </c>
      <c r="H41" s="1158"/>
      <c r="I41" s="1158"/>
      <c r="J41" s="1159"/>
      <c r="K41" s="294">
        <v>136659</v>
      </c>
      <c r="L41" s="300">
        <v>1249</v>
      </c>
      <c r="M41" s="301">
        <v>8763</v>
      </c>
      <c r="N41" s="302">
        <v>-85.7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2723201</v>
      </c>
      <c r="J51" s="320">
        <v>25026</v>
      </c>
      <c r="K51" s="321">
        <v>7.7</v>
      </c>
      <c r="L51" s="322">
        <v>41433</v>
      </c>
      <c r="M51" s="323">
        <v>15.2</v>
      </c>
      <c r="N51" s="324">
        <v>-7.5</v>
      </c>
    </row>
    <row r="52" spans="1:14" x14ac:dyDescent="0.15">
      <c r="A52" s="248"/>
      <c r="B52" s="244"/>
      <c r="C52" s="244"/>
      <c r="D52" s="244"/>
      <c r="E52" s="244"/>
      <c r="F52" s="244"/>
      <c r="G52" s="325"/>
      <c r="H52" s="326" t="s">
        <v>508</v>
      </c>
      <c r="I52" s="327">
        <v>1880516</v>
      </c>
      <c r="J52" s="328">
        <v>17282</v>
      </c>
      <c r="K52" s="329">
        <v>14.2</v>
      </c>
      <c r="L52" s="330">
        <v>22351</v>
      </c>
      <c r="M52" s="331">
        <v>11</v>
      </c>
      <c r="N52" s="332">
        <v>3.2</v>
      </c>
    </row>
    <row r="53" spans="1:14" x14ac:dyDescent="0.15">
      <c r="A53" s="248"/>
      <c r="B53" s="244"/>
      <c r="C53" s="244"/>
      <c r="D53" s="244"/>
      <c r="E53" s="244"/>
      <c r="F53" s="244"/>
      <c r="G53" s="310" t="s">
        <v>509</v>
      </c>
      <c r="H53" s="311"/>
      <c r="I53" s="319">
        <v>3041270</v>
      </c>
      <c r="J53" s="320">
        <v>27757</v>
      </c>
      <c r="K53" s="321">
        <v>10.9</v>
      </c>
      <c r="L53" s="322">
        <v>43493</v>
      </c>
      <c r="M53" s="323">
        <v>5</v>
      </c>
      <c r="N53" s="324">
        <v>5.9</v>
      </c>
    </row>
    <row r="54" spans="1:14" x14ac:dyDescent="0.15">
      <c r="A54" s="248"/>
      <c r="B54" s="244"/>
      <c r="C54" s="244"/>
      <c r="D54" s="244"/>
      <c r="E54" s="244"/>
      <c r="F54" s="244"/>
      <c r="G54" s="325"/>
      <c r="H54" s="326" t="s">
        <v>508</v>
      </c>
      <c r="I54" s="327">
        <v>1543200</v>
      </c>
      <c r="J54" s="328">
        <v>14084</v>
      </c>
      <c r="K54" s="329">
        <v>-18.5</v>
      </c>
      <c r="L54" s="330">
        <v>23254</v>
      </c>
      <c r="M54" s="331">
        <v>4</v>
      </c>
      <c r="N54" s="332">
        <v>-22.5</v>
      </c>
    </row>
    <row r="55" spans="1:14" x14ac:dyDescent="0.15">
      <c r="A55" s="248"/>
      <c r="B55" s="244"/>
      <c r="C55" s="244"/>
      <c r="D55" s="244"/>
      <c r="E55" s="244"/>
      <c r="F55" s="244"/>
      <c r="G55" s="310" t="s">
        <v>510</v>
      </c>
      <c r="H55" s="311"/>
      <c r="I55" s="319">
        <v>6173599</v>
      </c>
      <c r="J55" s="320">
        <v>56280</v>
      </c>
      <c r="K55" s="321">
        <v>102.8</v>
      </c>
      <c r="L55" s="322">
        <v>50840</v>
      </c>
      <c r="M55" s="323">
        <v>16.899999999999999</v>
      </c>
      <c r="N55" s="324">
        <v>85.9</v>
      </c>
    </row>
    <row r="56" spans="1:14" x14ac:dyDescent="0.15">
      <c r="A56" s="248"/>
      <c r="B56" s="244"/>
      <c r="C56" s="244"/>
      <c r="D56" s="244"/>
      <c r="E56" s="244"/>
      <c r="F56" s="244"/>
      <c r="G56" s="325"/>
      <c r="H56" s="326" t="s">
        <v>508</v>
      </c>
      <c r="I56" s="327">
        <v>3195952</v>
      </c>
      <c r="J56" s="328">
        <v>29135</v>
      </c>
      <c r="K56" s="329">
        <v>106.9</v>
      </c>
      <c r="L56" s="330">
        <v>25367</v>
      </c>
      <c r="M56" s="331">
        <v>9.1</v>
      </c>
      <c r="N56" s="332">
        <v>97.8</v>
      </c>
    </row>
    <row r="57" spans="1:14" x14ac:dyDescent="0.15">
      <c r="A57" s="248"/>
      <c r="B57" s="244"/>
      <c r="C57" s="244"/>
      <c r="D57" s="244"/>
      <c r="E57" s="244"/>
      <c r="F57" s="244"/>
      <c r="G57" s="310" t="s">
        <v>511</v>
      </c>
      <c r="H57" s="311"/>
      <c r="I57" s="319">
        <v>5436946</v>
      </c>
      <c r="J57" s="320">
        <v>49624</v>
      </c>
      <c r="K57" s="321">
        <v>-11.8</v>
      </c>
      <c r="L57" s="322">
        <v>53605</v>
      </c>
      <c r="M57" s="323">
        <v>5.4</v>
      </c>
      <c r="N57" s="324">
        <v>-17.2</v>
      </c>
    </row>
    <row r="58" spans="1:14" x14ac:dyDescent="0.15">
      <c r="A58" s="248"/>
      <c r="B58" s="244"/>
      <c r="C58" s="244"/>
      <c r="D58" s="244"/>
      <c r="E58" s="244"/>
      <c r="F58" s="244"/>
      <c r="G58" s="325"/>
      <c r="H58" s="326" t="s">
        <v>508</v>
      </c>
      <c r="I58" s="327">
        <v>4019228</v>
      </c>
      <c r="J58" s="328">
        <v>36685</v>
      </c>
      <c r="K58" s="329">
        <v>25.9</v>
      </c>
      <c r="L58" s="330">
        <v>28343</v>
      </c>
      <c r="M58" s="331">
        <v>11.7</v>
      </c>
      <c r="N58" s="332">
        <v>14.2</v>
      </c>
    </row>
    <row r="59" spans="1:14" x14ac:dyDescent="0.15">
      <c r="A59" s="248"/>
      <c r="B59" s="244"/>
      <c r="C59" s="244"/>
      <c r="D59" s="244"/>
      <c r="E59" s="244"/>
      <c r="F59" s="244"/>
      <c r="G59" s="310" t="s">
        <v>512</v>
      </c>
      <c r="H59" s="311"/>
      <c r="I59" s="319">
        <v>4439802</v>
      </c>
      <c r="J59" s="320">
        <v>40562</v>
      </c>
      <c r="K59" s="321">
        <v>-18.3</v>
      </c>
      <c r="L59" s="322">
        <v>44267</v>
      </c>
      <c r="M59" s="323">
        <v>-17.399999999999999</v>
      </c>
      <c r="N59" s="324">
        <v>-0.9</v>
      </c>
    </row>
    <row r="60" spans="1:14" x14ac:dyDescent="0.15">
      <c r="A60" s="248"/>
      <c r="B60" s="244"/>
      <c r="C60" s="244"/>
      <c r="D60" s="244"/>
      <c r="E60" s="244"/>
      <c r="F60" s="244"/>
      <c r="G60" s="325"/>
      <c r="H60" s="326" t="s">
        <v>508</v>
      </c>
      <c r="I60" s="333">
        <v>3532037</v>
      </c>
      <c r="J60" s="328">
        <v>32268</v>
      </c>
      <c r="K60" s="329">
        <v>-12</v>
      </c>
      <c r="L60" s="330">
        <v>26161</v>
      </c>
      <c r="M60" s="331">
        <v>-7.7</v>
      </c>
      <c r="N60" s="332">
        <v>-4.3</v>
      </c>
    </row>
    <row r="61" spans="1:14" x14ac:dyDescent="0.15">
      <c r="A61" s="248"/>
      <c r="B61" s="244"/>
      <c r="C61" s="244"/>
      <c r="D61" s="244"/>
      <c r="E61" s="244"/>
      <c r="F61" s="244"/>
      <c r="G61" s="310" t="s">
        <v>513</v>
      </c>
      <c r="H61" s="334"/>
      <c r="I61" s="335">
        <v>4362964</v>
      </c>
      <c r="J61" s="336">
        <v>39850</v>
      </c>
      <c r="K61" s="337">
        <v>18.3</v>
      </c>
      <c r="L61" s="338">
        <v>46728</v>
      </c>
      <c r="M61" s="339">
        <v>5</v>
      </c>
      <c r="N61" s="324">
        <v>13.3</v>
      </c>
    </row>
    <row r="62" spans="1:14" x14ac:dyDescent="0.15">
      <c r="A62" s="248"/>
      <c r="B62" s="244"/>
      <c r="C62" s="244"/>
      <c r="D62" s="244"/>
      <c r="E62" s="244"/>
      <c r="F62" s="244"/>
      <c r="G62" s="325"/>
      <c r="H62" s="326" t="s">
        <v>508</v>
      </c>
      <c r="I62" s="327">
        <v>2834187</v>
      </c>
      <c r="J62" s="328">
        <v>25891</v>
      </c>
      <c r="K62" s="329">
        <v>23.3</v>
      </c>
      <c r="L62" s="330">
        <v>25095</v>
      </c>
      <c r="M62" s="331">
        <v>5.6</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12.17</v>
      </c>
      <c r="G47" s="12">
        <v>14.05</v>
      </c>
      <c r="H47" s="12">
        <v>19.71</v>
      </c>
      <c r="I47" s="12">
        <v>16.149999999999999</v>
      </c>
      <c r="J47" s="13">
        <v>15.55</v>
      </c>
    </row>
    <row r="48" spans="2:10" ht="57.75" customHeight="1" x14ac:dyDescent="0.15">
      <c r="B48" s="14"/>
      <c r="C48" s="1171" t="s">
        <v>4</v>
      </c>
      <c r="D48" s="1171"/>
      <c r="E48" s="1172"/>
      <c r="F48" s="15">
        <v>8.19</v>
      </c>
      <c r="G48" s="16">
        <v>8.68</v>
      </c>
      <c r="H48" s="16">
        <v>8.94</v>
      </c>
      <c r="I48" s="16">
        <v>9.85</v>
      </c>
      <c r="J48" s="17">
        <v>10.59</v>
      </c>
    </row>
    <row r="49" spans="2:10" ht="57.75" customHeight="1" thickBot="1" x14ac:dyDescent="0.2">
      <c r="B49" s="18"/>
      <c r="C49" s="1173" t="s">
        <v>5</v>
      </c>
      <c r="D49" s="1173"/>
      <c r="E49" s="1174"/>
      <c r="F49" s="19">
        <v>4.3899999999999997</v>
      </c>
      <c r="G49" s="20">
        <v>2.5</v>
      </c>
      <c r="H49" s="20">
        <v>6.04</v>
      </c>
      <c r="I49" s="20" t="s">
        <v>520</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2017-03-31T04:23:40Z</cp:lastPrinted>
  <dcterms:modified xsi:type="dcterms:W3CDTF">2017-03-31T04:47:33Z</dcterms:modified>
</cp:coreProperties>
</file>