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AA69" i="12" l="1"/>
  <c r="AA68"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CO35" i="10"/>
  <c r="BE35" i="10"/>
  <c r="C35" i="10"/>
  <c r="BW34" i="10"/>
  <c r="BE34" i="10"/>
  <c r="C34" i="10"/>
  <c r="U34" i="10" s="1"/>
  <c r="U35" i="10" s="1"/>
  <c r="U36" i="10" s="1"/>
  <c r="CO34" i="10" l="1"/>
  <c r="BW35" i="10"/>
  <c r="BW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<sst xmlns="http://schemas.openxmlformats.org/spreadsheetml/2006/main" count="1066" uniqueCount="598">
  <si>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</si>
  <si>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</si>
  <si>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</si>
  <si>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</si>
  <si>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</si>
  <si>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</si>
  <si>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</si>
  <si>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</si>
  <si>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</si>
  <si>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</si>
  <si>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</si>
  <si>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</si>
  <si>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</si>
  <si>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</si>
  <si>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</si>
  <si>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</si>
  <si>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</si>
  <si>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</si>
  <si>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</si>
  <si>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</si>
  <si>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</si>
  <si>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</si>
  <si>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</si>
  <si>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</si>
  <si>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</si>
  <si>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</si>
  <si>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</si>
  <si>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</si>
  <si>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</si>
  <si>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</si>
  <si>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</si>
  <si>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</si>
  <si>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</si>
  <si>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</si>
  <si>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</si>
  <si>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</si>
  <si>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</si>
  <si>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</si>
  <si>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</si>
  <si>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</si>
  <si>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</si>
  <si>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</si>
  <si>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</si>
  <si>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</si>
  <si>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</si>
  <si>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</si>
  <si>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</si>
  <si>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</si>
  <si>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</si>
  <si>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</si>
  <si>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</si>
  <si>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</si>
  <si>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</si>
  <si>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</si>
  <si>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</si>
  <si>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</si>
  <si>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</si>
  <si>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</si>
  <si>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</si>
  <si>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</si>
  <si>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</si>
  <si>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</si>
  <si>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</si>
  <si>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</si>
  <si>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</si>
  <si>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</si>
  <si>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</si>
  <si>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</si>
  <si>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</si>
  <si>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</si>
  <si>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</si>
  <si>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</si>
  <si>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</si>
  <si>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</si>
  <si>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</si>
  <si>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</si>
  <si>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</si>
  <si>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</si>
  <si>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</si>
  <si>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</si>
  <si>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</si>
  <si>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</si>
  <si>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</si>
  <si>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</si>
  <si>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</si>
  <si>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</si>
  <si>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</si>
  <si>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</si>
  <si>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</si>
  <si>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</si>
  <si>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</si>
  <si>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</si>
  <si>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</si>
  <si>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</si>
  <si>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</si>
  <si>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</si>
  <si>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</si>
  <si>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</si>
  <si>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我孫子市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</si>
  <si>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</si>
  <si>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</si>
  <si>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</si>
  <si>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</si>
  <si>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</si>
  <si>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</si>
  <si>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</si>
  <si>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</si>
  <si>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</si>
  <si>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</si>
  <si>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</si>
  <si>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</si>
  <si>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</si>
  <si>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</si>
  <si>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</si>
  <si>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</si>
  <si>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</si>
  <si>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</si>
  <si>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</si>
  <si>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</si>
  <si>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</si>
  <si>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</si>
  <si>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</si>
  <si>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</si>
  <si>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</si>
  <si>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</si>
  <si>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</si>
  <si>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</si>
  <si>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</si>
  <si>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</si>
  <si>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</si>
  <si>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</si>
  <si>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</si>
  <si>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</si>
  <si>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</si>
  <si>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</si>
  <si>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</si>
  <si>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</si>
  <si>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</si>
  <si>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</si>
  <si>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</si>
  <si>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</si>
  <si>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</si>
  <si>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</si>
  <si>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</si>
  <si>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</si>
  <si>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</si>
  <si>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</si>
  <si>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</si>
  <si>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</si>
  <si>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</si>
  <si>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</si>
  <si>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</si>
  <si>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</si>
  <si>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</si>
  <si>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</si>
  <si>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</si>
  <si>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</si>
  <si>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</si>
  <si>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</si>
  <si>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</si>
  <si>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</si>
  <si>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</si>
  <si>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</si>
  <si>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</si>
  <si>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</si>
  <si>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</si>
  <si>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</si>
  <si>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</si>
  <si>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</si>
  <si>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</si>
  <si>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</si>
  <si>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</si>
  <si>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</si>
  <si>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</si>
  <si>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</si>
  <si>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</si>
  <si>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</si>
  <si>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</si>
  <si>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</si>
  <si>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</si>
  <si>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</si>
  <si>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</si>
  <si>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</si>
  <si>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</si>
  <si>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</si>
  <si>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</si>
  <si>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</si>
  <si>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</si>
  <si>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</si>
  <si>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</si>
  <si>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</si>
  <si>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</si>
  <si>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</si>
  <si>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</si>
  <si>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</si>
  <si>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</si>
  <si>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</si>
  <si>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</si>
  <si>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</si>
  <si>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</si>
  <si>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</si>
  <si>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</si>
  <si>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</si>
  <si>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</si>
  <si>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</si>
  <si>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</si>
  <si>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</si>
  <si>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</si>
  <si>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</si>
  <si>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</si>
  <si>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</si>
  <si>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</si>
  <si>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</si>
  <si>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</si>
  <si>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</si>
  <si>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千葉県我孫子市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</si>
  <si>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</si>
  <si>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</si>
  <si>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</si>
  <si>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</si>
  <si>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</si>
  <si>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</si>
  <si>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</si>
  <si>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</si>
  <si>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</si>
  <si>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</si>
  <si>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</si>
  <si>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</si>
  <si>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</si>
  <si>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</si>
  <si>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</si>
  <si>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</si>
  <si>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</si>
  <si>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</si>
  <si>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</si>
  <si>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</si>
  <si>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</si>
  <si>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</si>
  <si>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</si>
  <si>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</si>
  <si>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</si>
  <si>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</si>
  <si>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</si>
  <si>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</si>
  <si>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</si>
  <si>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</si>
  <si>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</si>
  <si>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</si>
  <si>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</si>
  <si>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</si>
  <si>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</si>
  <si>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</si>
  <si>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</si>
  <si>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</si>
  <si>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</si>
  <si>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</si>
  <si>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</si>
  <si>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</si>
  <si>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</si>
  <si>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</si>
  <si>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</si>
  <si>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</si>
  <si>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</si>
  <si>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</si>
  <si>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</si>
  <si>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</si>
  <si>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</si>
  <si>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</si>
  <si>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</si>
  <si>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</si>
  <si>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</si>
  <si>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</si>
  <si>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</si>
  <si>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</si>
  <si>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</si>
  <si>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</si>
  <si>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</si>
  <si>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</si>
  <si>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</si>
  <si>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</si>
  <si>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</si>
  <si>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</si>
  <si>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</si>
  <si>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</si>
  <si>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</si>
  <si>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</si>
  <si>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</si>
  <si>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</si>
  <si>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</si>
  <si>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</si>
  <si>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</si>
  <si>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</si>
  <si>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</si>
  <si>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</si>
  <si>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</si>
  <si>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</si>
  <si>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</si>
  <si>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</si>
  <si>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</si>
  <si>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</si>
  <si>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</si>
  <si>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</si>
  <si>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</si>
  <si>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</si>
  <si>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</si>
  <si>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</si>
  <si>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</si>
  <si>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</si>
  <si>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</si>
  <si>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</si>
  <si>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</si>
  <si>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</si>
  <si>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</si>
  <si>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</si>
  <si>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</si>
  <si>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</si>
  <si>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</si>
  <si>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</si>
  <si>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</si>
  <si>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</si>
  <si>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</si>
  <si>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</si>
  <si>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</si>
  <si>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</si>
  <si>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</si>
  <si>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</si>
  <si>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</si>
  <si>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</si>
  <si>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</si>
  <si>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</si>
  <si>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</si>
  <si>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</si>
  <si>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</si>
  <si>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</si>
  <si>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</si>
  <si>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</si>
  <si>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</si>
  <si>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</si>
  <si>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</si>
  <si>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</si>
  <si>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</si>
  <si>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</si>
  <si>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</si>
  <si>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</si>
  <si>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</si>
  <si>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</si>
  <si>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</si>
  <si>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</si>
  <si>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</si>
  <si>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</si>
  <si>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</si>
  <si>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</si>
  <si>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</si>
  <si>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</si>
  <si>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</si>
  <si>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</si>
  <si>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</si>
  <si>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</si>
  <si>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</si>
  <si>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</si>
  <si>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</si>
  <si>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</si>
  <si>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</si>
  <si>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</si>
  <si>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</si>
  <si>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</si>
  <si>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</si>
  <si>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</si>
  <si>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</si>
  <si>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</si>
  <si>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千葉県我孫子市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</si>
  <si>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</si>
  <si>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</si>
  <si>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</si>
  <si>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</si>
  <si>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</si>
  <si>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</si>
  <si>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</si>
  <si>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</si>
  <si>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</si>
  <si>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</si>
  <si>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</si>
  <si>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</si>
  <si>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</si>
  <si>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</si>
  <si>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</si>
  <si>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</si>
  <si>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</si>
  <si>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</si>
  <si>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</si>
  <si>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</si>
  <si>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</si>
  <si>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</si>
  <si>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</si>
  <si>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</si>
  <si>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</si>
  <si>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</si>
  <si>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</si>
  <si>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</si>
  <si>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</si>
  <si>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</si>
  <si>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</si>
  <si>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</si>
  <si>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</si>
  <si>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我孫子市国民健康保険事業特別会計</t>
    <phoneticPr fontId="5"/>
  </si>
  <si>
    <t>我孫子市介護保険特別会計</t>
    <phoneticPr fontId="5"/>
  </si>
  <si>
    <t>我孫子市後期高齢者医療特別会計</t>
    <phoneticPr fontId="5"/>
  </si>
  <si>
    <t>我孫子市水道事業会計</t>
    <phoneticPr fontId="5"/>
  </si>
  <si>
    <t>法適用企業</t>
    <phoneticPr fontId="5"/>
  </si>
  <si>
    <t>我孫子市下水道事業会計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</si>
  <si>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</si>
  <si>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</si>
  <si>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</si>
  <si>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</si>
  <si>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</si>
  <si>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</si>
  <si>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</si>
  <si>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</si>
  <si>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</si>
  <si>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</si>
  <si>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</si>
  <si>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</si>
  <si>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</si>
  <si>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</si>
  <si>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</si>
  <si>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</si>
  <si>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</si>
  <si>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</si>
  <si>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</si>
  <si>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</si>
  <si>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</si>
  <si>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</si>
  <si>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</si>
  <si>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</si>
  <si>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</si>
  <si>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</si>
  <si>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</si>
  <si>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</si>
  <si>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</si>
  <si>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</si>
  <si>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</si>
  <si>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</si>
  <si>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</si>
  <si>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</si>
  <si>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</si>
  <si>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</si>
  <si>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</si>
  <si>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</si>
  <si>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</si>
  <si>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</si>
  <si>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</si>
  <si>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</si>
  <si>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</si>
  <si>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</si>
  <si>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</si>
  <si>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</si>
  <si>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</si>
  <si>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</si>
  <si>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</si>
  <si>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</si>
  <si>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</si>
  <si>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</si>
  <si>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</si>
  <si>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</si>
  <si>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</si>
  <si>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</si>
  <si>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</si>
  <si>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</si>
  <si>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</si>
  <si>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</si>
  <si>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</si>
  <si>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</si>
  <si>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</si>
  <si>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</si>
  <si>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</si>
  <si>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</si>
  <si>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</si>
  <si>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</si>
  <si>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</si>
  <si>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</si>
  <si>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</si>
  <si>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</si>
  <si>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</si>
  <si>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</si>
  <si>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</si>
  <si>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</si>
  <si>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</si>
  <si>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</si>
  <si>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</si>
  <si>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</si>
  <si>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</si>
  <si>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</si>
  <si>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</si>
  <si>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</si>
  <si>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</si>
  <si>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</si>
  <si>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</si>
  <si>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</si>
  <si>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</si>
  <si>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</si>
  <si>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</si>
  <si>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</si>
  <si>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</si>
  <si>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</si>
  <si>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</si>
  <si>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</si>
  <si>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</si>
  <si>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</si>
  <si>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</si>
  <si>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</si>
  <si>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</si>
  <si>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</si>
  <si>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</si>
  <si>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</si>
  <si>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</si>
  <si>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</si>
  <si>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</si>
  <si>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</si>
  <si>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</si>
  <si>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</si>
  <si>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</si>
  <si>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</si>
  <si>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</si>
  <si>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</si>
  <si>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</si>
  <si>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</si>
  <si>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</si>
  <si>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</si>
  <si>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</si>
  <si>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</si>
  <si>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</si>
  <si>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</si>
  <si>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</si>
  <si>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</si>
  <si>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</si>
  <si>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</si>
  <si>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</si>
  <si>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</si>
  <si>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</si>
  <si>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</si>
  <si>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</si>
  <si>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</si>
  <si>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</si>
  <si>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</si>
  <si>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</si>
  <si>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</si>
  <si>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</si>
  <si>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</si>
  <si>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</si>
  <si>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</si>
  <si>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</si>
  <si>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</si>
  <si>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3.48</t>
  </si>
  <si>
    <t>▲ 1.83</t>
  </si>
  <si>
    <t>▲ 0.89</t>
  </si>
  <si>
    <t>▲ 1.01</t>
  </si>
  <si>
    <t>我孫子市水道事業会計</t>
  </si>
  <si>
    <t>一般会計</t>
  </si>
  <si>
    <t>我孫子市介護保険特別会計</t>
  </si>
  <si>
    <t>我孫子市下水道事業会計</t>
  </si>
  <si>
    <t>我孫子市国民健康保険事業特別会計</t>
  </si>
  <si>
    <t>我孫子市後期高齢者医療特別会計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</si>
  <si>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</si>
  <si>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</si>
  <si>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</si>
  <si>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</si>
  <si>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</si>
  <si>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</si>
  <si>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</si>
  <si>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</si>
  <si>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我孫子市土地開発公社</t>
    <rPh sb="0" eb="4">
      <t>アビコシ</t>
    </rPh>
    <rPh sb="4" eb="6">
      <t>トチ</t>
    </rPh>
    <rPh sb="6" eb="8">
      <t>カイハツ</t>
    </rPh>
    <rPh sb="8" eb="10">
      <t>コウシャ</t>
    </rPh>
    <phoneticPr fontId="2"/>
  </si>
  <si>
    <t>-</t>
    <phoneticPr fontId="2"/>
  </si>
  <si>
    <t>清掃工場建設基金</t>
  </si>
  <si>
    <t>文化施設整備基金</t>
  </si>
  <si>
    <t>社会福祉事業基金</t>
  </si>
  <si>
    <t>緑の基金</t>
  </si>
  <si>
    <t>めるへん文庫基金</t>
  </si>
  <si>
    <t>東葛中部地区総合開発事務組合（一般会計）</t>
    <rPh sb="0" eb="2">
      <t>トウカツ</t>
    </rPh>
    <rPh sb="2" eb="4">
      <t>チュウブ</t>
    </rPh>
    <rPh sb="4" eb="6">
      <t>チク</t>
    </rPh>
    <rPh sb="6" eb="8">
      <t>ソウゴウ</t>
    </rPh>
    <rPh sb="8" eb="10">
      <t>カイハツ</t>
    </rPh>
    <rPh sb="10" eb="12">
      <t>ジム</t>
    </rPh>
    <rPh sb="12" eb="14">
      <t>クミアイ</t>
    </rPh>
    <rPh sb="15" eb="17">
      <t>イッパン</t>
    </rPh>
    <rPh sb="17" eb="19">
      <t>カイケイ</t>
    </rPh>
    <phoneticPr fontId="2"/>
  </si>
  <si>
    <t>北千葉広域水道企業団１団体（水道用水供給事業会計）</t>
    <rPh sb="0" eb="1">
      <t>キタ</t>
    </rPh>
    <rPh sb="1" eb="3">
      <t>チバ</t>
    </rPh>
    <rPh sb="3" eb="5">
      <t>コウイキ</t>
    </rPh>
    <rPh sb="5" eb="7">
      <t>スイドウ</t>
    </rPh>
    <rPh sb="7" eb="10">
      <t>キギョウダン</t>
    </rPh>
    <rPh sb="11" eb="13">
      <t>ダンタイ</t>
    </rPh>
    <rPh sb="14" eb="16">
      <t>スイドウ</t>
    </rPh>
    <rPh sb="16" eb="18">
      <t>ヨウスイ</t>
    </rPh>
    <rPh sb="18" eb="20">
      <t>キョウキュウ</t>
    </rPh>
    <rPh sb="20" eb="22">
      <t>ジギョウ</t>
    </rPh>
    <rPh sb="22" eb="24">
      <t>カイケイ</t>
    </rPh>
    <phoneticPr fontId="2"/>
  </si>
  <si>
    <t>千葉県市町村総合事務組合（一般会計）</t>
    <rPh sb="13" eb="15">
      <t>イッパン</t>
    </rPh>
    <rPh sb="15" eb="17">
      <t>カイケイ</t>
    </rPh>
    <phoneticPr fontId="2"/>
  </si>
  <si>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</si>
  <si>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</si>
  <si>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</si>
  <si>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rPh sb="15" eb="19">
      <t>イッパンカイケイ</t>
    </rPh>
    <phoneticPr fontId="2"/>
  </si>
  <si>
    <t>千葉県後期高齢者医療広域連合(後期高齢者医療特別会計）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</si>
  <si>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</si>
  <si>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</si>
  <si>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</si>
  <si>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</si>
  <si>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</si>
  <si>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</si>
  <si>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に類似団体と比較して低くなっている。これは、毎年の当初予算編成において、臨時財政対策債と大規模事業債を除く地方債発行額を当該年度の公債費以下とすることを目標として、適切な事業の選択・実施を行い、地方債発行額及び地方債残高の抑制に努めているためである。
　ただし、今後は新規焼却施設の建設に係る地方債の発行を予定しており、比率が上昇することが考えられるため、これまで以上に公債費の適正化に取り組んでいく必要がある。</t>
    <rPh sb="61" eb="64">
      <t>ダイキボ</t>
    </rPh>
    <rPh sb="64" eb="66">
      <t>ジギョウ</t>
    </rPh>
    <rPh sb="66" eb="67">
      <t>サイ</t>
    </rPh>
    <rPh sb="68" eb="69">
      <t>ノゾ</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</si>
  <si>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</si>
  <si>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</si>
  <si>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</si>
  <si>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について、昨年度との比較では、僅かに悪化している。その要因として充当可能基金や基準財政需要額算入見込額の減により充当可能財源が減少したことに加え、標準財政規模が増加したためである。前年度に引き続き地方債残高と基金残高のバランスに配慮した財政運営を行う必要がある。</t>
    <rPh sb="0" eb="2">
      <t>ショウライ</t>
    </rPh>
    <rPh sb="2" eb="4">
      <t>フタン</t>
    </rPh>
    <rPh sb="4" eb="6">
      <t>ヒリツ</t>
    </rPh>
    <rPh sb="11" eb="14">
      <t>サクネンド</t>
    </rPh>
    <rPh sb="16" eb="18">
      <t>ヒカク</t>
    </rPh>
    <rPh sb="21" eb="22">
      <t>ワズ</t>
    </rPh>
    <rPh sb="24" eb="26">
      <t>アッカ</t>
    </rPh>
    <rPh sb="38" eb="40">
      <t>ジュウトウ</t>
    </rPh>
    <rPh sb="40" eb="42">
      <t>カノウ</t>
    </rPh>
    <rPh sb="42" eb="44">
      <t>キキン</t>
    </rPh>
    <rPh sb="45" eb="47">
      <t>キジュン</t>
    </rPh>
    <rPh sb="47" eb="49">
      <t>ザイセイ</t>
    </rPh>
    <rPh sb="49" eb="51">
      <t>ジュヨウ</t>
    </rPh>
    <rPh sb="51" eb="52">
      <t>ガク</t>
    </rPh>
    <rPh sb="52" eb="54">
      <t>サンニュウ</t>
    </rPh>
    <rPh sb="54" eb="56">
      <t>ミコ</t>
    </rPh>
    <rPh sb="56" eb="57">
      <t>ガク</t>
    </rPh>
    <rPh sb="58" eb="59">
      <t>ゲン</t>
    </rPh>
    <rPh sb="62" eb="64">
      <t>ジュウトウ</t>
    </rPh>
    <rPh sb="64" eb="66">
      <t>カノウ</t>
    </rPh>
    <rPh sb="66" eb="68">
      <t>ザイゲン</t>
    </rPh>
    <rPh sb="69" eb="71">
      <t>ゲンショウ</t>
    </rPh>
    <rPh sb="76" eb="77">
      <t>クワ</t>
    </rPh>
    <rPh sb="79" eb="81">
      <t>ヒョウジュン</t>
    </rPh>
    <rPh sb="81" eb="83">
      <t>ザイセイ</t>
    </rPh>
    <rPh sb="83" eb="85">
      <t>キボ</t>
    </rPh>
    <rPh sb="86" eb="87">
      <t>ゾウ</t>
    </rPh>
    <rPh sb="87" eb="88">
      <t>カ</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</si>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</sst>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0A3E-418A-B81D-18A4E6479B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28386</c:v>
                </c:pt>
                <c:pt idx="1">
                  <c:v>16193</c:v>
                </c:pt>
                <c:pt idx="2">
                  <c:v>19178</c:v>
                </c:pt>
                <c:pt idx="3">
                  <c:v>14138</c:v>
                </c:pt>
                <c:pt idx="4">
                  <c:v>19785</c:v>
                </c:pt>
              </c:numCache>
            </c:numRef>
          </c:val>
          <c:smooth val="0"/>
          <c:extLst>
            <c:ext xmlns:c16="http://schemas.microsoft.com/office/drawing/2014/chart" uri="{C3380CC4-5D6E-409C-BE32-E72D297353CC}">
              <c16:uniqueId val="{00000001-0A3E-418A-B81D-18A4E6479B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3.19</c:v>
                </c:pt>
                <c:pt idx="1">
                  <c:v>3.31</c:v>
                </c:pt>
                <c:pt idx="2">
                  <c:v>3.57</c:v>
                </c:pt>
                <c:pt idx="3">
                  <c:v>2.3199999999999998</c:v>
                </c:pt>
                <c:pt idx="4">
                  <c:v>4.26</c:v>
                </c:pt>
              </c:numCache>
            </c:numRef>
          </c:val>
          <c:extLst>
            <c:ext xmlns:c16="http://schemas.microsoft.com/office/drawing/2014/chart" uri="{C3380CC4-5D6E-409C-BE32-E72D297353CC}">
              <c16:uniqueId val="{00000000-F6A7-4D7A-AD93-D33D4D030B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12.17</c:v>
                </c:pt>
                <c:pt idx="1">
                  <c:v>10.119999999999999</c:v>
                </c:pt>
                <c:pt idx="2">
                  <c:v>8.75</c:v>
                </c:pt>
                <c:pt idx="3">
                  <c:v>8.9499999999999993</c:v>
                </c:pt>
                <c:pt idx="4">
                  <c:v>9.6199999999999992</c:v>
                </c:pt>
              </c:numCache>
            </c:numRef>
          </c:val>
          <c:extLst>
            <c:ext xmlns:c16="http://schemas.microsoft.com/office/drawing/2014/chart" uri="{C3380CC4-5D6E-409C-BE32-E72D297353CC}">
              <c16:uniqueId val="{00000001-F6A7-4D7A-AD93-D33D4D030B8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-3.48</c:v>
                </c:pt>
                <c:pt idx="1">
                  <c:v>-1.83</c:v>
                </c:pt>
                <c:pt idx="2">
                  <c:v>-0.89</c:v>
                </c:pt>
                <c:pt idx="3">
                  <c:v>-1.01</c:v>
                </c:pt>
                <c:pt idx="4">
                  <c:v>2.91</c:v>
                </c:pt>
              </c:numCache>
            </c:numRef>
          </c:val>
          <c:smooth val="0"/>
          <c:extLst>
            <c:ext xmlns:c16="http://schemas.microsoft.com/office/drawing/2014/chart" uri="{C3380CC4-5D6E-409C-BE32-E72D297353CC}">
              <c16:uniqueId val="{00000002-F6A7-4D7A-AD93-D33D4D030B8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3D-4CFC-9EA8-598E9B68BB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3D-4CFC-9EA8-598E9B68BB1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3D-4CFC-9EA8-598E9B68BB1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3D-4CFC-9EA8-598E9B68BB14}"/>
            </c:ext>
          </c:extLst>
        </c:ser>
        <c:ser>
          <c:idx val="4"/>
          <c:order val="4"/>
          <c:tx>
            <c:strRef>
              <c:f>データシート!$A$31</c:f>
              <c:strCache>
                <c:ptCount val="1"/>
                <c:pt idx="0">
                  <c:v>我孫子市後期高齢者医療特別会計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0.19</c:v>
                </c:pt>
                <c:pt idx="2">
                  <c:v>#N/A</c:v>
                </c:pt>
                <c:pt idx="3">
                  <c:v>0.18</c:v>
                </c:pt>
                <c:pt idx="4">
                  <c:v>#N/A</c:v>
                </c:pt>
                <c:pt idx="5">
                  <c:v>0.21</c:v>
                </c:pt>
                <c:pt idx="6">
                  <c:v>#N/A</c:v>
                </c:pt>
                <c:pt idx="7">
                  <c:v>0.17</c:v>
                </c:pt>
                <c:pt idx="8">
                  <c:v>#N/A</c:v>
                </c:pt>
                <c:pt idx="9">
                  <c:v>0.04</c:v>
                </c:pt>
              </c:numCache>
            </c:numRef>
          </c:val>
          <c:extLst>
            <c:ext xmlns:c16="http://schemas.microsoft.com/office/drawing/2014/chart" uri="{C3380CC4-5D6E-409C-BE32-E72D297353CC}">
              <c16:uniqueId val="{00000004-ED3D-4CFC-9EA8-598E9B68BB14}"/>
            </c:ext>
          </c:extLst>
        </c:ser>
        <c:ser>
          <c:idx val="5"/>
          <c:order val="5"/>
          <c:tx>
            <c:strRef>
              <c:f>データシート!$A$32</c:f>
              <c:strCache>
                <c:ptCount val="1"/>
                <c:pt idx="0">
                  <c:v>我孫子市国民健康保険事業特別会計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3.05</c:v>
                </c:pt>
                <c:pt idx="2">
                  <c:v>#N/A</c:v>
                </c:pt>
                <c:pt idx="3">
                  <c:v>3.19</c:v>
                </c:pt>
                <c:pt idx="4">
                  <c:v>#N/A</c:v>
                </c:pt>
                <c:pt idx="5">
                  <c:v>0.52</c:v>
                </c:pt>
                <c:pt idx="6">
                  <c:v>#N/A</c:v>
                </c:pt>
                <c:pt idx="7">
                  <c:v>0.22</c:v>
                </c:pt>
                <c:pt idx="8">
                  <c:v>#N/A</c:v>
                </c:pt>
                <c:pt idx="9">
                  <c:v>0.28000000000000003</c:v>
                </c:pt>
              </c:numCache>
            </c:numRef>
          </c:val>
          <c:extLst>
            <c:ext xmlns:c16="http://schemas.microsoft.com/office/drawing/2014/chart" uri="{C3380CC4-5D6E-409C-BE32-E72D297353CC}">
              <c16:uniqueId val="{00000005-ED3D-4CFC-9EA8-598E9B68BB14}"/>
            </c:ext>
          </c:extLst>
        </c:ser>
        <c:ser>
          <c:idx val="6"/>
          <c:order val="6"/>
          <c:tx>
            <c:strRef>
              <c:f>データシート!$A$33</c:f>
              <c:strCache>
                <c:ptCount val="1"/>
                <c:pt idx="0">
                  <c:v>我孫子市下水道事業会計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0.87</c:v>
                </c:pt>
                <c:pt idx="2">
                  <c:v>#N/A</c:v>
                </c:pt>
                <c:pt idx="3">
                  <c:v>0.92</c:v>
                </c:pt>
                <c:pt idx="4">
                  <c:v>#N/A</c:v>
                </c:pt>
                <c:pt idx="5">
                  <c:v>0.66</c:v>
                </c:pt>
                <c:pt idx="6">
                  <c:v>#N/A</c:v>
                </c:pt>
                <c:pt idx="7">
                  <c:v>0.25</c:v>
                </c:pt>
                <c:pt idx="8">
                  <c:v>#N/A</c:v>
                </c:pt>
                <c:pt idx="9">
                  <c:v>0.53</c:v>
                </c:pt>
              </c:numCache>
            </c:numRef>
          </c:val>
          <c:extLst>
            <c:ext xmlns:c16="http://schemas.microsoft.com/office/drawing/2014/chart" uri="{C3380CC4-5D6E-409C-BE32-E72D297353CC}">
              <c16:uniqueId val="{00000006-ED3D-4CFC-9EA8-598E9B68BB14}"/>
            </c:ext>
          </c:extLst>
        </c:ser>
        <c:ser>
          <c:idx val="7"/>
          <c:order val="7"/>
          <c:tx>
            <c:strRef>
              <c:f>データシート!$A$34</c:f>
              <c:strCache>
                <c:ptCount val="1"/>
                <c:pt idx="0">
                  <c:v>我孫子市介護保険特別会計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1.48</c:v>
                </c:pt>
                <c:pt idx="2">
                  <c:v>#N/A</c:v>
                </c:pt>
                <c:pt idx="3">
                  <c:v>1.43</c:v>
                </c:pt>
                <c:pt idx="4">
                  <c:v>#N/A</c:v>
                </c:pt>
                <c:pt idx="5">
                  <c:v>1.3</c:v>
                </c:pt>
                <c:pt idx="6">
                  <c:v>#N/A</c:v>
                </c:pt>
                <c:pt idx="7">
                  <c:v>0.32</c:v>
                </c:pt>
                <c:pt idx="8">
                  <c:v>#N/A</c:v>
                </c:pt>
                <c:pt idx="9">
                  <c:v>1.58</c:v>
                </c:pt>
              </c:numCache>
            </c:numRef>
          </c:val>
          <c:extLst>
            <c:ext xmlns:c16="http://schemas.microsoft.com/office/drawing/2014/chart" uri="{C3380CC4-5D6E-409C-BE32-E72D297353CC}">
              <c16:uniqueId val="{00000007-ED3D-4CFC-9EA8-598E9B68BB1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3.18</c:v>
                </c:pt>
                <c:pt idx="2">
                  <c:v>#N/A</c:v>
                </c:pt>
                <c:pt idx="3">
                  <c:v>3.3</c:v>
                </c:pt>
                <c:pt idx="4">
                  <c:v>#N/A</c:v>
                </c:pt>
                <c:pt idx="5">
                  <c:v>3.56</c:v>
                </c:pt>
                <c:pt idx="6">
                  <c:v>#N/A</c:v>
                </c:pt>
                <c:pt idx="7">
                  <c:v>2.31</c:v>
                </c:pt>
                <c:pt idx="8">
                  <c:v>#N/A</c:v>
                </c:pt>
                <c:pt idx="9">
                  <c:v>4.26</c:v>
                </c:pt>
              </c:numCache>
            </c:numRef>
          </c:val>
          <c:extLst>
            <c:ext xmlns:c16="http://schemas.microsoft.com/office/drawing/2014/chart" uri="{C3380CC4-5D6E-409C-BE32-E72D297353CC}">
              <c16:uniqueId val="{00000008-ED3D-4CFC-9EA8-598E9B68BB14}"/>
            </c:ext>
          </c:extLst>
        </c:ser>
        <c:ser>
          <c:idx val="9"/>
          <c:order val="9"/>
          <c:tx>
            <c:strRef>
              <c:f>データシート!$A$36</c:f>
              <c:strCache>
                <c:ptCount val="1"/>
                <c:pt idx="0">
                  <c:v>我孫子市水道事業会計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11.94</c:v>
                </c:pt>
                <c:pt idx="2">
                  <c:v>#N/A</c:v>
                </c:pt>
                <c:pt idx="3">
                  <c:v>11.94</c:v>
                </c:pt>
                <c:pt idx="4">
                  <c:v>#N/A</c:v>
                </c:pt>
                <c:pt idx="5">
                  <c:v>11.28</c:v>
                </c:pt>
                <c:pt idx="6">
                  <c:v>#N/A</c:v>
                </c:pt>
                <c:pt idx="7">
                  <c:v>12.23</c:v>
                </c:pt>
                <c:pt idx="8">
                  <c:v>#N/A</c:v>
                </c:pt>
                <c:pt idx="9">
                  <c:v>13.51</c:v>
                </c:pt>
              </c:numCache>
            </c:numRef>
          </c:val>
          <c:extLst>
            <c:ext xmlns:c16="http://schemas.microsoft.com/office/drawing/2014/chart" uri="{C3380CC4-5D6E-409C-BE32-E72D297353CC}">
              <c16:uniqueId val="{00000009-ED3D-4CFC-9EA8-598E9B68BB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3134</c:v>
                </c:pt>
                <c:pt idx="5">
                  <c:v>3157</c:v>
                </c:pt>
                <c:pt idx="8">
                  <c:v>3355</c:v>
                </c:pt>
                <c:pt idx="11">
                  <c:v>3286</c:v>
                </c:pt>
                <c:pt idx="14">
                  <c:v>3048</c:v>
                </c:pt>
              </c:numCache>
            </c:numRef>
          </c:val>
          <c:extLst>
            <c:ext xmlns:c16="http://schemas.microsoft.com/office/drawing/2014/chart" uri="{C3380CC4-5D6E-409C-BE32-E72D297353CC}">
              <c16:uniqueId val="{00000000-77B1-4034-816D-130B314141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B1-4034-816D-130B314141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26</c:v>
                </c:pt>
                <c:pt idx="3">
                  <c:v>37</c:v>
                </c:pt>
                <c:pt idx="6">
                  <c:v>79</c:v>
                </c:pt>
                <c:pt idx="9">
                  <c:v>4</c:v>
                </c:pt>
                <c:pt idx="12">
                  <c:v>3</c:v>
                </c:pt>
              </c:numCache>
            </c:numRef>
          </c:val>
          <c:extLst>
            <c:ext xmlns:c16="http://schemas.microsoft.com/office/drawing/2014/chart" uri="{C3380CC4-5D6E-409C-BE32-E72D297353CC}">
              <c16:uniqueId val="{00000002-77B1-4034-816D-130B314141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c:v>
                </c:pt>
                <c:pt idx="3">
                  <c:v>12</c:v>
                </c:pt>
                <c:pt idx="6">
                  <c:v>15</c:v>
                </c:pt>
                <c:pt idx="9">
                  <c:v>11</c:v>
                </c:pt>
                <c:pt idx="12">
                  <c:v>14</c:v>
                </c:pt>
              </c:numCache>
            </c:numRef>
          </c:val>
          <c:extLst>
            <c:ext xmlns:c16="http://schemas.microsoft.com/office/drawing/2014/chart" uri="{C3380CC4-5D6E-409C-BE32-E72D297353CC}">
              <c16:uniqueId val="{00000003-77B1-4034-816D-130B314141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487</c:v>
                </c:pt>
                <c:pt idx="3">
                  <c:v>346</c:v>
                </c:pt>
                <c:pt idx="6">
                  <c:v>418</c:v>
                </c:pt>
                <c:pt idx="9">
                  <c:v>397</c:v>
                </c:pt>
                <c:pt idx="12">
                  <c:v>412</c:v>
                </c:pt>
              </c:numCache>
            </c:numRef>
          </c:val>
          <c:extLst>
            <c:ext xmlns:c16="http://schemas.microsoft.com/office/drawing/2014/chart" uri="{C3380CC4-5D6E-409C-BE32-E72D297353CC}">
              <c16:uniqueId val="{00000004-77B1-4034-816D-130B314141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B1-4034-816D-130B314141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B1-4034-816D-130B314141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2915</c:v>
                </c:pt>
                <c:pt idx="3">
                  <c:v>2986</c:v>
                </c:pt>
                <c:pt idx="6">
                  <c:v>3013</c:v>
                </c:pt>
                <c:pt idx="9">
                  <c:v>3082</c:v>
                </c:pt>
                <c:pt idx="12">
                  <c:v>3112</c:v>
                </c:pt>
              </c:numCache>
            </c:numRef>
          </c:val>
          <c:extLst>
            <c:ext xmlns:c16="http://schemas.microsoft.com/office/drawing/2014/chart" uri="{C3380CC4-5D6E-409C-BE32-E72D297353CC}">
              <c16:uniqueId val="{00000007-77B1-4034-816D-130B3141414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310</c:v>
                </c:pt>
                <c:pt idx="2">
                  <c:v>#N/A</c:v>
                </c:pt>
                <c:pt idx="3">
                  <c:v>#N/A</c:v>
                </c:pt>
                <c:pt idx="4">
                  <c:v>224</c:v>
                </c:pt>
                <c:pt idx="5">
                  <c:v>#N/A</c:v>
                </c:pt>
                <c:pt idx="6">
                  <c:v>#N/A</c:v>
                </c:pt>
                <c:pt idx="7">
                  <c:v>170</c:v>
                </c:pt>
                <c:pt idx="8">
                  <c:v>#N/A</c:v>
                </c:pt>
                <c:pt idx="9">
                  <c:v>#N/A</c:v>
                </c:pt>
                <c:pt idx="10">
                  <c:v>208</c:v>
                </c:pt>
                <c:pt idx="11">
                  <c:v>#N/A</c:v>
                </c:pt>
                <c:pt idx="12">
                  <c:v>#N/A</c:v>
                </c:pt>
                <c:pt idx="13">
                  <c:v>493</c:v>
                </c:pt>
                <c:pt idx="14">
                  <c:v>#N/A</c:v>
                </c:pt>
              </c:numCache>
            </c:numRef>
          </c:val>
          <c:smooth val="0"/>
          <c:extLst>
            <c:ext xmlns:c16="http://schemas.microsoft.com/office/drawing/2014/chart" uri="{C3380CC4-5D6E-409C-BE32-E72D297353CC}">
              <c16:uniqueId val="{00000008-77B1-4034-816D-130B3141414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30409</c:v>
                </c:pt>
                <c:pt idx="5">
                  <c:v>30623</c:v>
                </c:pt>
                <c:pt idx="8">
                  <c:v>30773</c:v>
                </c:pt>
                <c:pt idx="11">
                  <c:v>30544</c:v>
                </c:pt>
                <c:pt idx="14">
                  <c:v>30386</c:v>
                </c:pt>
              </c:numCache>
            </c:numRef>
          </c:val>
          <c:extLst>
            <c:ext xmlns:c16="http://schemas.microsoft.com/office/drawing/2014/chart" uri="{C3380CC4-5D6E-409C-BE32-E72D297353CC}">
              <c16:uniqueId val="{00000000-F3A8-4156-AC92-3D6E5A3108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7550</c:v>
                </c:pt>
                <c:pt idx="5">
                  <c:v>7508</c:v>
                </c:pt>
                <c:pt idx="8">
                  <c:v>7435</c:v>
                </c:pt>
                <c:pt idx="11">
                  <c:v>7073</c:v>
                </c:pt>
                <c:pt idx="14">
                  <c:v>7169</c:v>
                </c:pt>
              </c:numCache>
            </c:numRef>
          </c:val>
          <c:extLst>
            <c:ext xmlns:c16="http://schemas.microsoft.com/office/drawing/2014/chart" uri="{C3380CC4-5D6E-409C-BE32-E72D297353CC}">
              <c16:uniqueId val="{00000001-F3A8-4156-AC92-3D6E5A3108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6630</c:v>
                </c:pt>
                <c:pt idx="5">
                  <c:v>6221</c:v>
                </c:pt>
                <c:pt idx="8">
                  <c:v>6815</c:v>
                </c:pt>
                <c:pt idx="11">
                  <c:v>6950</c:v>
                </c:pt>
                <c:pt idx="14">
                  <c:v>6868</c:v>
                </c:pt>
              </c:numCache>
            </c:numRef>
          </c:val>
          <c:extLst>
            <c:ext xmlns:c16="http://schemas.microsoft.com/office/drawing/2014/chart" uri="{C3380CC4-5D6E-409C-BE32-E72D297353CC}">
              <c16:uniqueId val="{00000002-F3A8-4156-AC92-3D6E5A3108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A8-4156-AC92-3D6E5A3108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A8-4156-AC92-3D6E5A3108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5</c:v>
                </c:pt>
                <c:pt idx="6">
                  <c:v>1</c:v>
                </c:pt>
                <c:pt idx="9">
                  <c:v>4</c:v>
                </c:pt>
                <c:pt idx="12">
                  <c:v>0</c:v>
                </c:pt>
              </c:numCache>
            </c:numRef>
          </c:val>
          <c:extLst>
            <c:ext xmlns:c16="http://schemas.microsoft.com/office/drawing/2014/chart" uri="{C3380CC4-5D6E-409C-BE32-E72D297353CC}">
              <c16:uniqueId val="{00000005-F3A8-4156-AC92-3D6E5A3108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5006</c:v>
                </c:pt>
                <c:pt idx="3">
                  <c:v>4874</c:v>
                </c:pt>
                <c:pt idx="6">
                  <c:v>4427</c:v>
                </c:pt>
                <c:pt idx="9">
                  <c:v>4264</c:v>
                </c:pt>
                <c:pt idx="12">
                  <c:v>4187</c:v>
                </c:pt>
              </c:numCache>
            </c:numRef>
          </c:val>
          <c:extLst>
            <c:ext xmlns:c16="http://schemas.microsoft.com/office/drawing/2014/chart" uri="{C3380CC4-5D6E-409C-BE32-E72D297353CC}">
              <c16:uniqueId val="{00000006-F3A8-4156-AC92-3D6E5A3108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195</c:v>
                </c:pt>
                <c:pt idx="3">
                  <c:v>214</c:v>
                </c:pt>
                <c:pt idx="6">
                  <c:v>197</c:v>
                </c:pt>
                <c:pt idx="9">
                  <c:v>206</c:v>
                </c:pt>
                <c:pt idx="12">
                  <c:v>217</c:v>
                </c:pt>
              </c:numCache>
            </c:numRef>
          </c:val>
          <c:extLst>
            <c:ext xmlns:c16="http://schemas.microsoft.com/office/drawing/2014/chart" uri="{C3380CC4-5D6E-409C-BE32-E72D297353CC}">
              <c16:uniqueId val="{00000007-F3A8-4156-AC92-3D6E5A3108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4382</c:v>
                </c:pt>
                <c:pt idx="3">
                  <c:v>5250</c:v>
                </c:pt>
                <c:pt idx="6">
                  <c:v>5268</c:v>
                </c:pt>
                <c:pt idx="9">
                  <c:v>4849</c:v>
                </c:pt>
                <c:pt idx="12">
                  <c:v>4925</c:v>
                </c:pt>
              </c:numCache>
            </c:numRef>
          </c:val>
          <c:extLst>
            <c:ext xmlns:c16="http://schemas.microsoft.com/office/drawing/2014/chart" uri="{C3380CC4-5D6E-409C-BE32-E72D297353CC}">
              <c16:uniqueId val="{00000008-F3A8-4156-AC92-3D6E5A3108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270</c:v>
                </c:pt>
                <c:pt idx="3">
                  <c:v>202</c:v>
                </c:pt>
                <c:pt idx="6">
                  <c:v>9</c:v>
                </c:pt>
                <c:pt idx="9">
                  <c:v>541</c:v>
                </c:pt>
                <c:pt idx="12">
                  <c:v>729</c:v>
                </c:pt>
              </c:numCache>
            </c:numRef>
          </c:val>
          <c:extLst>
            <c:ext xmlns:c16="http://schemas.microsoft.com/office/drawing/2014/chart" uri="{C3380CC4-5D6E-409C-BE32-E72D297353CC}">
              <c16:uniqueId val="{00000009-F3A8-4156-AC92-3D6E5A3108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31315</c:v>
                </c:pt>
                <c:pt idx="3">
                  <c:v>31008</c:v>
                </c:pt>
                <c:pt idx="6">
                  <c:v>31182</c:v>
                </c:pt>
                <c:pt idx="9">
                  <c:v>30515</c:v>
                </c:pt>
                <c:pt idx="12">
                  <c:v>30321</c:v>
                </c:pt>
              </c:numCache>
            </c:numRef>
          </c:val>
          <c:extLst>
            <c:ext xmlns:c16="http://schemas.microsoft.com/office/drawing/2014/chart" uri="{C3380CC4-5D6E-409C-BE32-E72D297353CC}">
              <c16:uniqueId val="{0000000A-F3A8-4156-AC92-3D6E5A31089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3A8-4156-AC92-3D6E5A31089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2072</c:v>
                </c:pt>
                <c:pt idx="1">
                  <c:v>2126</c:v>
                </c:pt>
                <c:pt idx="2">
                  <c:v>2347</c:v>
                </c:pt>
              </c:numCache>
            </c:numRef>
          </c:val>
          <c:extLst>
            <c:ext xmlns:c16="http://schemas.microsoft.com/office/drawing/2014/chart" uri="{C3380CC4-5D6E-409C-BE32-E72D297353CC}">
              <c16:uniqueId val="{00000000-403E-447D-A35A-1DCDCE8D85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242</c:v>
                </c:pt>
                <c:pt idx="1">
                  <c:v>243</c:v>
                </c:pt>
                <c:pt idx="2">
                  <c:v>243</c:v>
                </c:pt>
              </c:numCache>
            </c:numRef>
          </c:val>
          <c:extLst>
            <c:ext xmlns:c16="http://schemas.microsoft.com/office/drawing/2014/chart" uri="{C3380CC4-5D6E-409C-BE32-E72D297353CC}">
              <c16:uniqueId val="{00000001-403E-447D-A35A-1DCDCE8D85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2921</c:v>
                </c:pt>
                <c:pt idx="1">
                  <c:v>2883</c:v>
                </c:pt>
                <c:pt idx="2">
                  <c:v>2744</c:v>
                </c:pt>
              </c:numCache>
            </c:numRef>
          </c:val>
          <c:extLst>
            <c:ext xmlns:c16="http://schemas.microsoft.com/office/drawing/2014/chart" uri="{C3380CC4-5D6E-409C-BE32-E72D297353CC}">
              <c16:uniqueId val="{00000002-403E-447D-A35A-1DCDCE8D85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{5416B440-47FD-442C-8413-46A6AF745B6C}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A99-4C69-A706-88539C55BF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{C63E3E94-F21D-410D-BA18-619490C2D30D}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99-4C69-A706-88539C55BF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{B23DD8A4-2026-46CD-9237-3D0859D15A15}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99-4C69-A706-88539C55BF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{62390C5D-13C5-415E-A7D6-10890D7996CA}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99-4C69-A706-88539C55BF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{400E0F47-CDBF-4C43-9F48-64D3BD5F4E3E}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99-4C69-A706-88539C55BFF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{923081BF-A93F-4B85-A3E5-9DBE7ECD4E7C}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A99-4C69-A706-88539C55BFF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{FA14FF4B-5101-4093-A508-FA5E02782034}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A99-4C69-A706-88539C55BFF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{6C80DAFA-9264-47FB-A028-1388AD738F3B}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A99-4C69-A706-88539C55BFF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{1FEE8926-89DA-4E82-9388-74AE35D6E984}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A99-4C69-A706-88539C55BF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67.3</c:v>
                </c:pt>
                <c:pt idx="8">
                  <c:v>68.3</c:v>
                </c:pt>
                <c:pt idx="16">
                  <c:v>69.5</c:v>
                </c:pt>
                <c:pt idx="24">
                  <c:v>71</c:v>
                </c:pt>
                <c:pt idx="32">
                  <c:v>72.599999999999994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A99-4C69-A706-88539C55BFF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{18AD06A0-B126-4A41-9843-14AD0FD0C25D}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A99-4C69-A706-88539C55BFF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{C42E2B91-66B8-4A02-B303-6C846E1260BB}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99-4C69-A706-88539C55BF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{DA8BD2CB-B93B-4B1E-B80D-3EAEAA17421F}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99-4C69-A706-88539C55BF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{7F64AF3B-CA49-443B-B2AA-BFAEF5CF12FF}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99-4C69-A706-88539C55BF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{9F229F48-F90A-4A65-B0FA-BE9601AFFB5A}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99-4C69-A706-88539C55BFF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{0CEC9B9D-39BB-4C2D-A943-F149CBCEBD8F}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A99-4C69-A706-88539C55BFF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{AA255687-92FF-4B5E-97B8-2BA360C7C7E9}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A99-4C69-A706-88539C55BFF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{89F3AD6C-E660-44B6-B4FC-48461276D860}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A99-4C69-A706-88539C55BFF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{72ACC14A-8E39-48F1-9F54-CB75FE0DA665}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A99-4C69-A706-88539C55BF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9A99-4C69-A706-88539C55BFF0}"/>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{4CD9ED16-265D-4857-A250-2CAC40D9D61C}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D39-433A-825B-38AB695454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{7C71DE92-43EA-4AAA-894B-6230458D7D14}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39-433A-825B-38AB695454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{D910DA18-7532-43AF-AF85-571B3395269F}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39-433A-825B-38AB695454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{4031C180-05AA-4581-899C-6B031148E352}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39-433A-825B-38AB695454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{C3FE7C46-64A8-4F6D-8ACE-CA945888011F}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39-433A-825B-38AB6954541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{0702A5C4-F74D-472C-AFA7-0C00DD1B8BA8}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D39-433A-825B-38AB6954541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{658C0F67-F20C-49F0-9502-6472A2DA768D}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D39-433A-825B-38AB6954541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{869E6693-A90C-41AA-9779-AE701881B680}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D39-433A-825B-38AB6954541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{6476269D-00A3-4725-9F09-6CE50D5255CB}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D39-433A-825B-38AB695454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1.3</c:v>
                </c:pt>
                <c:pt idx="16">
                  <c:v>1</c:v>
                </c:pt>
                <c:pt idx="24">
                  <c:v>0.9</c:v>
                </c:pt>
                <c:pt idx="32">
                  <c:v>1.3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D39-433A-825B-38AB695454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{720CF82C-D92B-4EA1-80F9-6B3E1A863F87}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D39-433A-825B-38AB6954541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{A2045AD7-98F4-4D20-B77C-0B7AA7EBC876}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39-433A-825B-38AB695454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{34BFB2B8-EEE9-4140-9F9E-C87735770A55}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39-433A-825B-38AB695454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{39F7315D-92BB-4927-A53B-652F7C8F5852}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39-433A-825B-38AB695454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{7A6C3A8F-709C-4150-AFEF-461DF96FF282}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39-433A-825B-38AB6954541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{8213DD2B-DC9F-4DEA-A132-258940A288E3}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D39-433A-825B-38AB6954541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{D9C9C100-0C73-43BF-97FE-14B092C09621}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D39-433A-825B-38AB6954541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{03BF9757-C0DB-453F-8335-DAA8005C0181}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D39-433A-825B-38AB6954541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{B8BC789C-55CF-42A1-B2B1-A5B76E04A91B}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D39-433A-825B-38AB695454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2D39-433A-825B-38AB6954541F}"/>
            </c:ext>
          </c:extLst>
        </c:ser>
        <c:dLbls>
          <c:showLegendKey val="0"/>
          <c:showVal val="1"/>
          <c:showCatName val="0"/>
          <c:showSerName val="0"/>
          <c:showPercent val="0"/>
          <c:showBubbleSize val="0"/>
        </c:dLbls>
        <c:axId val="84219776"/>
        <c:axId val="84234240"/>
      </c:scatterChart>
      <c:valAx>
        <c:axId val="84219776"/>
        <c:scaling>
          <c:orientation val="maxMin"/>
          <c:max val="5.0999999999999996"/>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実質公債費比率の分子は、前年度と比較すると、約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している。その理由としては、前年度と比較し</a:t>
          </a:r>
          <a:r>
            <a:rPr kumimoji="1" lang="ja-JP" altLang="en-US" sz="1100">
              <a:solidFill>
                <a:schemeClr val="dk1"/>
              </a:solidFill>
              <a:effectLst/>
              <a:latin typeface="+mn-lt"/>
              <a:ea typeface="+mn-ea"/>
              <a:cs typeface="+mn-cs"/>
            </a:rPr>
            <a:t>て公営企業債の元利償還金に対する繰入金の増加や特定財源の額の減などに伴い、増加している項目が多いことから元利償還金と準元利償還金の合計額は約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千万円増となった。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将来負担比率は昨年度に</a:t>
          </a:r>
          <a:r>
            <a:rPr kumimoji="1" lang="ja-JP" altLang="ja-JP" sz="1100">
              <a:solidFill>
                <a:schemeClr val="dk1"/>
              </a:solidFill>
              <a:effectLst/>
              <a:latin typeface="+mn-ea"/>
              <a:ea typeface="+mn-ea"/>
              <a:cs typeface="+mn-cs"/>
            </a:rPr>
            <a:t>引き続き</a:t>
          </a:r>
          <a:r>
            <a:rPr kumimoji="1" lang="en-US" altLang="ja-JP" sz="1100">
              <a:solidFill>
                <a:schemeClr val="dk1"/>
              </a:solidFill>
              <a:effectLst/>
              <a:latin typeface="+mn-ea"/>
              <a:ea typeface="+mn-ea"/>
              <a:cs typeface="+mn-cs"/>
            </a:rPr>
            <a:t>0</a:t>
          </a:r>
          <a:r>
            <a:rPr kumimoji="1" lang="ja-JP" altLang="ja-JP" sz="1100">
              <a:solidFill>
                <a:schemeClr val="dk1"/>
              </a:solidFill>
              <a:effectLst/>
              <a:latin typeface="+mn-ea"/>
              <a:ea typeface="+mn-ea"/>
              <a:cs typeface="+mn-cs"/>
            </a:rPr>
            <a:t>と</a:t>
          </a:r>
          <a:r>
            <a:rPr kumimoji="1" lang="ja-JP" altLang="ja-JP" sz="1100">
              <a:solidFill>
                <a:schemeClr val="dk1"/>
              </a:solidFill>
              <a:effectLst/>
              <a:latin typeface="+mn-lt"/>
              <a:ea typeface="+mn-ea"/>
              <a:cs typeface="+mn-cs"/>
            </a:rPr>
            <a:t>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将来負担額は、一般会計等に係る</a:t>
          </a:r>
          <a:r>
            <a:rPr kumimoji="1" lang="ja-JP" altLang="en-US" sz="1100">
              <a:solidFill>
                <a:schemeClr val="dk1"/>
              </a:solidFill>
              <a:effectLst/>
              <a:latin typeface="+mn-lt"/>
              <a:ea typeface="+mn-ea"/>
              <a:cs typeface="+mn-cs"/>
            </a:rPr>
            <a:t>債務負担行為に基づく支出予定額、</a:t>
          </a:r>
          <a:r>
            <a:rPr kumimoji="1" lang="ja-JP" altLang="ja-JP" sz="1100">
              <a:solidFill>
                <a:schemeClr val="dk1"/>
              </a:solidFill>
              <a:effectLst/>
              <a:latin typeface="+mn-lt"/>
              <a:ea typeface="+mn-ea"/>
              <a:cs typeface="+mn-cs"/>
            </a:rPr>
            <a:t>公営企業</a:t>
          </a:r>
          <a:r>
            <a:rPr kumimoji="1" lang="ja-JP" altLang="en-US" sz="1100">
              <a:solidFill>
                <a:schemeClr val="dk1"/>
              </a:solidFill>
              <a:effectLst/>
              <a:latin typeface="+mn-lt"/>
              <a:ea typeface="+mn-ea"/>
              <a:cs typeface="+mn-cs"/>
            </a:rPr>
            <a:t>債等</a:t>
          </a:r>
          <a:r>
            <a:rPr kumimoji="1" lang="ja-JP" altLang="ja-JP" sz="1100">
              <a:solidFill>
                <a:schemeClr val="dk1"/>
              </a:solidFill>
              <a:effectLst/>
              <a:latin typeface="+mn-lt"/>
              <a:ea typeface="+mn-ea"/>
              <a:cs typeface="+mn-cs"/>
            </a:rPr>
            <a:t>繰入見込額</a:t>
          </a:r>
          <a:r>
            <a:rPr kumimoji="1" lang="ja-JP" altLang="en-US" sz="1100">
              <a:solidFill>
                <a:schemeClr val="dk1"/>
              </a:solidFill>
              <a:effectLst/>
              <a:latin typeface="+mn-lt"/>
              <a:ea typeface="+mn-ea"/>
              <a:cs typeface="+mn-cs"/>
            </a:rPr>
            <a:t>、組合等負担等見込額</a:t>
          </a:r>
          <a:r>
            <a:rPr kumimoji="1" lang="ja-JP" altLang="ja-JP" sz="1100">
              <a:solidFill>
                <a:schemeClr val="dk1"/>
              </a:solidFill>
              <a:effectLst/>
              <a:latin typeface="+mn-lt"/>
              <a:ea typeface="+mn-ea"/>
              <a:cs typeface="+mn-cs"/>
            </a:rPr>
            <a:t>が増加した。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さらに、</a:t>
          </a:r>
          <a:r>
            <a:rPr kumimoji="1" lang="ja-JP" altLang="ja-JP" sz="1100">
              <a:solidFill>
                <a:schemeClr val="dk1"/>
              </a:solidFill>
              <a:effectLst/>
              <a:latin typeface="+mn-lt"/>
              <a:ea typeface="+mn-ea"/>
              <a:cs typeface="+mn-cs"/>
            </a:rPr>
            <a:t>充当可能財源等は、充当可能特定歳入</a:t>
          </a:r>
          <a:r>
            <a:rPr kumimoji="1" lang="ja-JP" altLang="en-US" sz="1100">
              <a:solidFill>
                <a:schemeClr val="dk1"/>
              </a:solidFill>
              <a:effectLst/>
              <a:latin typeface="+mn-lt"/>
              <a:ea typeface="+mn-ea"/>
              <a:cs typeface="+mn-cs"/>
            </a:rPr>
            <a:t>は増加したものの、</a:t>
          </a:r>
          <a:r>
            <a:rPr kumimoji="1" lang="ja-JP" altLang="ja-JP" sz="1100">
              <a:solidFill>
                <a:schemeClr val="dk1"/>
              </a:solidFill>
              <a:effectLst/>
              <a:latin typeface="+mn-lt"/>
              <a:ea typeface="+mn-ea"/>
              <a:cs typeface="+mn-cs"/>
            </a:rPr>
            <a:t>充当可能基金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基準財政需要額算入見込額が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した。このため、将来負担比率の分子が前年度よりも</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千葉県我孫子市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ea"/>
              <a:ea typeface="+mn-ea"/>
              <a:cs typeface="+mn-cs"/>
            </a:rPr>
            <a:t>人口減少等により市税が減少する一方で扶助費が増え続け、慢性的な財源不足が続いている</a:t>
          </a:r>
          <a:r>
            <a:rPr lang="ja-JP" altLang="en-US" sz="1100">
              <a:solidFill>
                <a:schemeClr val="dk1"/>
              </a:solidFill>
              <a:effectLst/>
              <a:latin typeface="+mn-ea"/>
              <a:ea typeface="+mn-ea"/>
              <a:cs typeface="+mn-cs"/>
            </a:rPr>
            <a:t>が前年度繰越金を積極的に積み立てたことにより基金全体として</a:t>
          </a:r>
          <a:r>
            <a:rPr lang="ja-JP"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約</a:t>
          </a:r>
          <a:r>
            <a:rPr kumimoji="1" lang="ja-JP" altLang="en-US" sz="1100">
              <a:solidFill>
                <a:schemeClr val="dk1"/>
              </a:solidFill>
              <a:effectLst/>
              <a:latin typeface="+mn-ea"/>
              <a:ea typeface="+mn-ea"/>
              <a:cs typeface="+mn-cs"/>
            </a:rPr>
            <a:t>８２００万</a:t>
          </a:r>
          <a:r>
            <a:rPr kumimoji="1" lang="ja-JP" altLang="ja-JP" sz="1100">
              <a:solidFill>
                <a:schemeClr val="dk1"/>
              </a:solidFill>
              <a:effectLst/>
              <a:latin typeface="+mn-ea"/>
              <a:ea typeface="+mn-ea"/>
              <a:cs typeface="+mn-cs"/>
            </a:rPr>
            <a:t>円の</a:t>
          </a:r>
          <a:r>
            <a:rPr kumimoji="1" lang="ja-JP" altLang="en-US" sz="1100">
              <a:solidFill>
                <a:schemeClr val="dk1"/>
              </a:solidFill>
              <a:effectLst/>
              <a:latin typeface="+mn-ea"/>
              <a:ea typeface="+mn-ea"/>
              <a:cs typeface="+mn-cs"/>
            </a:rPr>
            <a:t>増と</a:t>
          </a:r>
          <a:r>
            <a:rPr kumimoji="1" lang="ja-JP" altLang="ja-JP" sz="1100">
              <a:solidFill>
                <a:schemeClr val="dk1"/>
              </a:solidFill>
              <a:effectLst/>
              <a:latin typeface="+mn-ea"/>
              <a:ea typeface="+mn-ea"/>
              <a:cs typeface="+mn-cs"/>
            </a:rPr>
            <a:t>なった。</a:t>
          </a:r>
          <a:endParaRPr lang="ja-JP" altLang="ja-JP" sz="14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ea"/>
              <a:ea typeface="+mn-ea"/>
              <a:cs typeface="+mn-cs"/>
            </a:rPr>
            <a:t>歳出削減に向けた事業の見直しを行い、積立てることのできる財源を少しでも確保していく</a:t>
          </a:r>
          <a:r>
            <a:rPr lang="ja-JP" altLang="en-US" sz="1100">
              <a:solidFill>
                <a:schemeClr val="dk1"/>
              </a:solidFill>
              <a:effectLst/>
              <a:latin typeface="+mn-ea"/>
              <a:ea typeface="+mn-ea"/>
              <a:cs typeface="+mn-cs"/>
            </a:rPr>
            <a:t>。</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清掃工場建設基金：清掃工場の建設に関する事業</a:t>
          </a:r>
          <a:endParaRPr lang="ja-JP" altLang="ja-JP" sz="1400">
            <a:effectLst/>
          </a:endParaRPr>
        </a:p>
        <a:p>
          <a:r>
            <a:rPr kumimoji="1" lang="ja-JP" altLang="ja-JP" sz="1100">
              <a:solidFill>
                <a:schemeClr val="dk1"/>
              </a:solidFill>
              <a:effectLst/>
              <a:latin typeface="+mn-lt"/>
              <a:ea typeface="+mn-ea"/>
              <a:cs typeface="+mn-cs"/>
            </a:rPr>
            <a:t>　文化施設整備基金：文化施設の整備を推進する事業</a:t>
          </a:r>
          <a:endParaRPr lang="ja-JP" altLang="ja-JP" sz="1400">
            <a:effectLst/>
          </a:endParaRPr>
        </a:p>
        <a:p>
          <a:r>
            <a:rPr kumimoji="1" lang="ja-JP" altLang="ja-JP" sz="1100">
              <a:solidFill>
                <a:schemeClr val="dk1"/>
              </a:solidFill>
              <a:effectLst/>
              <a:latin typeface="+mn-lt"/>
              <a:ea typeface="+mn-ea"/>
              <a:cs typeface="+mn-cs"/>
            </a:rPr>
            <a:t>　社会福祉事業基金：社会福祉施設の整備や福祉の増進を推進する事業</a:t>
          </a:r>
          <a:endParaRPr lang="ja-JP" altLang="ja-JP" sz="1400">
            <a:effectLst/>
          </a:endParaRPr>
        </a:p>
        <a:p>
          <a:r>
            <a:rPr kumimoji="1" lang="ja-JP" altLang="ja-JP" sz="1100">
              <a:solidFill>
                <a:schemeClr val="dk1"/>
              </a:solidFill>
              <a:effectLst/>
              <a:latin typeface="+mn-lt"/>
              <a:ea typeface="+mn-ea"/>
              <a:cs typeface="+mn-cs"/>
            </a:rPr>
            <a:t>　緑の基金：良好な自然環境を保全し、緑と市民生活の調和を推進</a:t>
          </a:r>
          <a:endParaRPr lang="ja-JP" altLang="ja-JP" sz="1400">
            <a:effectLst/>
          </a:endParaRPr>
        </a:p>
        <a:p>
          <a:r>
            <a:rPr kumimoji="1" lang="ja-JP" altLang="ja-JP" sz="1100">
              <a:solidFill>
                <a:schemeClr val="dk1"/>
              </a:solidFill>
              <a:effectLst/>
              <a:latin typeface="+mn-lt"/>
              <a:ea typeface="+mn-ea"/>
              <a:cs typeface="+mn-cs"/>
            </a:rPr>
            <a:t>　めるへん文庫基金：子どもたちが創作活動に親しみを持ち、豊かな感性を育むことを目的に設置された「めるへん文庫」を推進する事業</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清掃工場建設基金：新クリーンセンター整備事業に</a:t>
          </a:r>
          <a:r>
            <a:rPr kumimoji="1" lang="ja-JP" altLang="en-US" sz="1100">
              <a:solidFill>
                <a:schemeClr val="dk1"/>
              </a:solidFill>
              <a:effectLst/>
              <a:latin typeface="+mn-lt"/>
              <a:ea typeface="+mn-ea"/>
              <a:cs typeface="+mn-cs"/>
            </a:rPr>
            <a:t>充当した</a:t>
          </a:r>
          <a:r>
            <a:rPr kumimoji="1" lang="ja-JP" altLang="ja-JP" sz="1100">
              <a:solidFill>
                <a:schemeClr val="dk1"/>
              </a:solidFill>
              <a:effectLst/>
              <a:latin typeface="+mn-lt"/>
              <a:ea typeface="+mn-ea"/>
              <a:cs typeface="+mn-cs"/>
            </a:rPr>
            <a:t>ことによ</a:t>
          </a:r>
          <a:r>
            <a:rPr kumimoji="1" lang="ja-JP" altLang="en-US" sz="1100">
              <a:solidFill>
                <a:schemeClr val="dk1"/>
              </a:solidFill>
              <a:effectLst/>
              <a:latin typeface="+mn-lt"/>
              <a:ea typeface="+mn-ea"/>
              <a:cs typeface="+mn-cs"/>
            </a:rPr>
            <a:t>り約１億２千万円の減額</a:t>
          </a:r>
          <a:endParaRPr lang="ja-JP" altLang="ja-JP" sz="1400">
            <a:effectLst/>
          </a:endParaRPr>
        </a:p>
        <a:p>
          <a:r>
            <a:rPr kumimoji="1" lang="ja-JP" altLang="ja-JP" sz="1100">
              <a:solidFill>
                <a:schemeClr val="dk1"/>
              </a:solidFill>
              <a:effectLst/>
              <a:latin typeface="+mn-lt"/>
              <a:ea typeface="+mn-ea"/>
              <a:cs typeface="+mn-cs"/>
            </a:rPr>
            <a:t>　文化施設整備基金：文化施設整備に向けた積み立て及び寄附金によ</a:t>
          </a:r>
          <a:r>
            <a:rPr kumimoji="1" lang="ja-JP" altLang="en-US" sz="1100">
              <a:solidFill>
                <a:schemeClr val="dk1"/>
              </a:solidFill>
              <a:effectLst/>
              <a:latin typeface="+mn-lt"/>
              <a:ea typeface="+mn-ea"/>
              <a:cs typeface="+mn-cs"/>
            </a:rPr>
            <a:t>り約１００万円の</a:t>
          </a:r>
          <a:r>
            <a:rPr kumimoji="1" lang="ja-JP" altLang="ja-JP" sz="1100">
              <a:solidFill>
                <a:schemeClr val="dk1"/>
              </a:solidFill>
              <a:effectLst/>
              <a:latin typeface="+mn-lt"/>
              <a:ea typeface="+mn-ea"/>
              <a:cs typeface="+mn-cs"/>
            </a:rPr>
            <a:t>増額</a:t>
          </a:r>
          <a:endParaRPr lang="ja-JP" altLang="ja-JP" sz="1400">
            <a:effectLst/>
          </a:endParaRPr>
        </a:p>
        <a:p>
          <a:r>
            <a:rPr kumimoji="1" lang="ja-JP" altLang="ja-JP" sz="1100">
              <a:solidFill>
                <a:schemeClr val="dk1"/>
              </a:solidFill>
              <a:effectLst/>
              <a:latin typeface="+mn-lt"/>
              <a:ea typeface="+mn-ea"/>
              <a:cs typeface="+mn-cs"/>
            </a:rPr>
            <a:t>　社会福祉事業基金：寄附金によ</a:t>
          </a:r>
          <a:r>
            <a:rPr kumimoji="1" lang="ja-JP" altLang="en-US" sz="1100">
              <a:solidFill>
                <a:schemeClr val="dk1"/>
              </a:solidFill>
              <a:effectLst/>
              <a:latin typeface="+mn-lt"/>
              <a:ea typeface="+mn-ea"/>
              <a:cs typeface="+mn-cs"/>
            </a:rPr>
            <a:t>り１００万円の</a:t>
          </a:r>
          <a:r>
            <a:rPr kumimoji="1" lang="ja-JP" altLang="ja-JP" sz="1100">
              <a:solidFill>
                <a:schemeClr val="dk1"/>
              </a:solidFill>
              <a:effectLst/>
              <a:latin typeface="+mn-lt"/>
              <a:ea typeface="+mn-ea"/>
              <a:cs typeface="+mn-cs"/>
            </a:rPr>
            <a:t>増額</a:t>
          </a:r>
          <a:endParaRPr lang="ja-JP" altLang="ja-JP" sz="1400">
            <a:effectLst/>
          </a:endParaRPr>
        </a:p>
        <a:p>
          <a:r>
            <a:rPr kumimoji="1" lang="ja-JP" altLang="ja-JP" sz="1100">
              <a:solidFill>
                <a:schemeClr val="dk1"/>
              </a:solidFill>
              <a:effectLst/>
              <a:latin typeface="+mn-lt"/>
              <a:ea typeface="+mn-ea"/>
              <a:cs typeface="+mn-cs"/>
            </a:rPr>
            <a:t>　緑の基金：</a:t>
          </a:r>
          <a:r>
            <a:rPr kumimoji="1" lang="ja-JP" altLang="en-US" sz="1100">
              <a:solidFill>
                <a:schemeClr val="dk1"/>
              </a:solidFill>
              <a:effectLst/>
              <a:latin typeface="+mn-lt"/>
              <a:ea typeface="+mn-ea"/>
              <a:cs typeface="+mn-cs"/>
            </a:rPr>
            <a:t>五本松公園や市民の森の用地取得費に充当したことにより７００万円の減額</a:t>
          </a:r>
          <a:endParaRPr lang="ja-JP" altLang="ja-JP" sz="1400">
            <a:effectLst/>
          </a:endParaRPr>
        </a:p>
        <a:p>
          <a:r>
            <a:rPr kumimoji="1" lang="ja-JP" altLang="ja-JP" sz="1100">
              <a:solidFill>
                <a:schemeClr val="dk1"/>
              </a:solidFill>
              <a:effectLst/>
              <a:latin typeface="+mn-lt"/>
              <a:ea typeface="+mn-ea"/>
              <a:cs typeface="+mn-cs"/>
            </a:rPr>
            <a:t>　めるへん文庫基金：</a:t>
          </a:r>
          <a:r>
            <a:rPr kumimoji="1" lang="ja-JP" altLang="en-US" sz="1100">
              <a:solidFill>
                <a:schemeClr val="dk1"/>
              </a:solidFill>
              <a:effectLst/>
              <a:latin typeface="+mn-lt"/>
              <a:ea typeface="+mn-ea"/>
              <a:cs typeface="+mn-cs"/>
            </a:rPr>
            <a:t>前年度と同額</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清掃工場建設基金：</a:t>
          </a:r>
          <a:r>
            <a:rPr kumimoji="1" lang="ja-JP" altLang="en-US" sz="1100">
              <a:solidFill>
                <a:schemeClr val="dk1"/>
              </a:solidFill>
              <a:effectLst/>
              <a:latin typeface="+mn-lt"/>
              <a:ea typeface="+mn-ea"/>
              <a:cs typeface="+mn-cs"/>
            </a:rPr>
            <a:t>廃棄物処理施設の周期的な更新</a:t>
          </a:r>
          <a:r>
            <a:rPr kumimoji="1" lang="ja-JP" altLang="ja-JP" sz="1100">
              <a:solidFill>
                <a:schemeClr val="dk1"/>
              </a:solidFill>
              <a:effectLst/>
              <a:latin typeface="+mn-lt"/>
              <a:ea typeface="+mn-ea"/>
              <a:cs typeface="+mn-cs"/>
            </a:rPr>
            <a:t>に向けて、積立てていくことを予定</a:t>
          </a:r>
          <a:endParaRPr lang="ja-JP" altLang="ja-JP" sz="1400">
            <a:effectLst/>
          </a:endParaRPr>
        </a:p>
        <a:p>
          <a:r>
            <a:rPr kumimoji="1" lang="ja-JP" altLang="ja-JP" sz="1100">
              <a:solidFill>
                <a:schemeClr val="dk1"/>
              </a:solidFill>
              <a:effectLst/>
              <a:latin typeface="+mn-lt"/>
              <a:ea typeface="+mn-ea"/>
              <a:cs typeface="+mn-cs"/>
            </a:rPr>
            <a:t>　文化施設整備基金：寄附金などによる積立て予定</a:t>
          </a:r>
          <a:endParaRPr lang="ja-JP" altLang="ja-JP" sz="1400">
            <a:effectLst/>
          </a:endParaRPr>
        </a:p>
        <a:p>
          <a:r>
            <a:rPr kumimoji="1" lang="ja-JP" altLang="ja-JP" sz="1100">
              <a:solidFill>
                <a:schemeClr val="dk1"/>
              </a:solidFill>
              <a:effectLst/>
              <a:latin typeface="+mn-lt"/>
              <a:ea typeface="+mn-ea"/>
              <a:cs typeface="+mn-cs"/>
            </a:rPr>
            <a:t>　社会福祉事業基金：寄附金などによる積立て予定</a:t>
          </a:r>
          <a:endParaRPr lang="ja-JP" altLang="ja-JP" sz="1400">
            <a:effectLst/>
          </a:endParaRPr>
        </a:p>
        <a:p>
          <a:r>
            <a:rPr kumimoji="1" lang="ja-JP" altLang="ja-JP" sz="1100">
              <a:solidFill>
                <a:schemeClr val="dk1"/>
              </a:solidFill>
              <a:effectLst/>
              <a:latin typeface="+mn-lt"/>
              <a:ea typeface="+mn-ea"/>
              <a:cs typeface="+mn-cs"/>
            </a:rPr>
            <a:t>　緑の基金：寄附金などによる積立て予定</a:t>
          </a:r>
          <a:endParaRPr lang="ja-JP" altLang="ja-JP" sz="1400">
            <a:effectLst/>
          </a:endParaRPr>
        </a:p>
        <a:p>
          <a:r>
            <a:rPr kumimoji="1" lang="ja-JP" altLang="ja-JP" sz="1100">
              <a:solidFill>
                <a:schemeClr val="dk1"/>
              </a:solidFill>
              <a:effectLst/>
              <a:latin typeface="+mn-lt"/>
              <a:ea typeface="+mn-ea"/>
              <a:cs typeface="+mn-cs"/>
            </a:rPr>
            <a:t>　めるへん文庫基金：寄附金などによる積立て予定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前年度繰越金を積極的に積み立てたことにより約２億２千万円増加した。</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pPr eaLnBrk="1" fontAlgn="auto" latinLnBrk="0" hangingPunct="1"/>
          <a:r>
            <a:rPr lang="ja-JP" altLang="ja-JP" sz="1100">
              <a:solidFill>
                <a:schemeClr val="dk1"/>
              </a:solidFill>
              <a:effectLst/>
              <a:latin typeface="+mn-ea"/>
              <a:ea typeface="+mn-ea"/>
              <a:cs typeface="+mn-cs"/>
            </a:rPr>
            <a:t>　</a:t>
          </a:r>
          <a:r>
            <a:rPr lang="ja-JP" altLang="en-US" sz="1100">
              <a:solidFill>
                <a:schemeClr val="dk1"/>
              </a:solidFill>
              <a:effectLst/>
              <a:latin typeface="+mn-ea"/>
              <a:ea typeface="+mn-ea"/>
              <a:cs typeface="+mn-cs"/>
            </a:rPr>
            <a:t>昨年度に引き続き、</a:t>
          </a:r>
          <a:r>
            <a:rPr lang="ja-JP" altLang="ja-JP" sz="1100">
              <a:solidFill>
                <a:schemeClr val="dk1"/>
              </a:solidFill>
              <a:effectLst/>
              <a:latin typeface="+mn-ea"/>
              <a:ea typeface="+mn-ea"/>
              <a:cs typeface="+mn-cs"/>
            </a:rPr>
            <a:t>歳出削減に</a:t>
          </a:r>
          <a:r>
            <a:rPr lang="ja-JP" altLang="ja-JP" sz="1100">
              <a:solidFill>
                <a:schemeClr val="dk1"/>
              </a:solidFill>
              <a:effectLst/>
              <a:latin typeface="+mn-lt"/>
              <a:ea typeface="+mn-ea"/>
              <a:cs typeface="+mn-cs"/>
            </a:rPr>
            <a:t>向けた事業の見直しを行う。歳入を増やすため、ふるさと納税の推進や移住定住の促進や企業の誘致等を行う。</a:t>
          </a:r>
          <a:endParaRPr lang="ja-JP" altLang="ja-JP" sz="1400">
            <a:effectLst/>
          </a:endParaRPr>
        </a:p>
        <a:p>
          <a:pPr eaLnBrk="1" fontAlgn="auto" latinLnBrk="0" hangingPunct="1"/>
          <a:r>
            <a:rPr lang="ja-JP" altLang="ja-JP" sz="1100">
              <a:solidFill>
                <a:schemeClr val="dk1"/>
              </a:solidFill>
              <a:effectLst/>
              <a:latin typeface="+mn-lt"/>
              <a:ea typeface="+mn-ea"/>
              <a:cs typeface="+mn-cs"/>
            </a:rPr>
            <a:t>　財政調整基金の残高は、</a:t>
          </a:r>
          <a:r>
            <a:rPr lang="ja-JP" altLang="en-US" sz="1100">
              <a:solidFill>
                <a:schemeClr val="dk1"/>
              </a:solidFill>
              <a:effectLst/>
              <a:latin typeface="+mn-lt"/>
              <a:ea typeface="+mn-ea"/>
              <a:cs typeface="+mn-cs"/>
            </a:rPr>
            <a:t>標準財政規模の１０％を確保することを目標としている。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ここ</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年間、</a:t>
          </a:r>
          <a:r>
            <a:rPr kumimoji="1" lang="ja-JP" altLang="en-US" sz="1100">
              <a:solidFill>
                <a:schemeClr val="dk1"/>
              </a:solidFill>
              <a:effectLst/>
              <a:latin typeface="+mn-ea"/>
              <a:ea typeface="+mn-ea"/>
              <a:cs typeface="+mn-cs"/>
            </a:rPr>
            <a:t>ほぼ</a:t>
          </a:r>
          <a:r>
            <a:rPr kumimoji="1" lang="ja-JP" altLang="ja-JP" sz="1100">
              <a:solidFill>
                <a:schemeClr val="dk1"/>
              </a:solidFill>
              <a:effectLst/>
              <a:latin typeface="+mn-ea"/>
              <a:ea typeface="+mn-ea"/>
              <a:cs typeface="+mn-cs"/>
            </a:rPr>
            <a:t>同額で推移している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地方債の償還計画を踏まえ、</a:t>
          </a:r>
          <a:r>
            <a:rPr lang="ja-JP" altLang="ja-JP" sz="1100">
              <a:solidFill>
                <a:schemeClr val="dk1"/>
              </a:solidFill>
              <a:effectLst/>
              <a:latin typeface="+mn-lt"/>
              <a:ea typeface="+mn-ea"/>
              <a:cs typeface="+mn-cs"/>
            </a:rPr>
            <a:t>積立てることのできる財源を少しでも確保していく。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131,644
129,649
43.15
54,882,790
53,239,295
1,039,951
24,403,044
30,321,016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類似団体と比較して相対的に高い水準となっている。これは、主に道路について、類似団体と</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％以上開きがあるのが原因と思われるが、ストック分析票①の分析欄に示すとおり取得年月日の認識方法の違いのためである。しかし、直近</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年間の上昇率も類似団体平均よりも高いため、今後は施設の老朽化対策に、より財源を投じていく必要がある。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4660773"/>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5951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94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443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4660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7510</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49795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12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1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499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51943</xdr:rowOff>
    </xdr:from>
    <xdr:to>
      <xdr:col>23</xdr:col>
      <xdr:colOff>136525</xdr:colOff>
      <xdr:row>32</xdr:row>
      <xdr:rowOff>153543</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553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30370</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51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154305</xdr:rowOff>
    </xdr:from>
    <xdr:to>
      <xdr:col>19</xdr:col>
      <xdr:colOff>187325</xdr:colOff>
      <xdr:row>32</xdr:row>
      <xdr:rowOff>84455</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46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33655</xdr:rowOff>
    </xdr:from>
    <xdr:to>
      <xdr:col>23</xdr:col>
      <xdr:colOff>85725</xdr:colOff>
      <xdr:row>32</xdr:row>
      <xdr:rowOff>102743</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5520055"/>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89535</xdr:rowOff>
    </xdr:from>
    <xdr:to>
      <xdr:col>15</xdr:col>
      <xdr:colOff>187325</xdr:colOff>
      <xdr:row>32</xdr:row>
      <xdr:rowOff>19685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40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140335</xdr:rowOff>
    </xdr:from>
    <xdr:to>
      <xdr:col>19</xdr:col>
      <xdr:colOff>136525</xdr:colOff>
      <xdr:row>32</xdr:row>
      <xdr:rowOff>33655</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545528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37719</xdr:rowOff>
    </xdr:from>
    <xdr:to>
      <xdr:col>11</xdr:col>
      <xdr:colOff>187325</xdr:colOff>
      <xdr:row>31</xdr:row>
      <xdr:rowOff>139319</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535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88519</xdr:rowOff>
    </xdr:from>
    <xdr:to>
      <xdr:col>15</xdr:col>
      <xdr:colOff>136525</xdr:colOff>
      <xdr:row>31</xdr:row>
      <xdr:rowOff>140335</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5403469"/>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165989</xdr:rowOff>
    </xdr:from>
    <xdr:to>
      <xdr:col>7</xdr:col>
      <xdr:colOff>187325</xdr:colOff>
      <xdr:row>31</xdr:row>
      <xdr:rowOff>96139</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53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45339</xdr:rowOff>
    </xdr:from>
    <xdr:to>
      <xdr:col>11</xdr:col>
      <xdr:colOff>136525</xdr:colOff>
      <xdr:row>31</xdr:row>
      <xdr:rowOff>88519</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5360289"/>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488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42308</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4842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20718</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482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144670</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4773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75582</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556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10812</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549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130446</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544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87266</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540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償還比率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に比べわずかに減少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となっているが、今後は新規焼却施設の建設に係る地方債の発行を予定しており、地方債残高が大きく増加することが考えられるため、これまで以上に地方債借入の適正化に取り組んでいく必要がある。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000-000086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flipV="1">
          <a:off x="14793595" y="4541308"/>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36" name="債務償還比率最小値テキスト">
          <a:extLst>
            <a:ext uri="{FF2B5EF4-FFF2-40B4-BE49-F238E27FC236}">
              <a16:creationId xmlns:a16="http://schemas.microsoft.com/office/drawing/2014/main" id="{00000000-0008-0000-0000-000088000000}"/>
            </a:ext>
          </a:extLst>
        </xdr:cNvPr>
        <xdr:cNvSpPr txBox="1"/>
      </xdr:nvSpPr>
      <xdr:spPr>
        <a:xfrm>
          <a:off x="14846300" y="57679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576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00000000-0008-0000-0000-00008A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91499</xdr:rowOff>
    </xdr:from>
    <xdr:ext cx="469744" cy="259045"/>
    <xdr:sp macro="" textlink="">
      <xdr:nvSpPr>
        <xdr:cNvPr id="140" name="債務償還比率平均値テキスト">
          <a:extLst>
            <a:ext uri="{FF2B5EF4-FFF2-40B4-BE49-F238E27FC236}">
              <a16:creationId xmlns:a16="http://schemas.microsoft.com/office/drawing/2014/main" id="{00000000-0008-0000-0000-00008C000000}"/>
            </a:ext>
          </a:extLst>
        </xdr:cNvPr>
        <xdr:cNvSpPr txBox="1"/>
      </xdr:nvSpPr>
      <xdr:spPr>
        <a:xfrm>
          <a:off x="14846300" y="489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4744700" y="491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4033500" y="492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3271500" y="491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2509500" y="493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1747500" y="494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68021</xdr:rowOff>
    </xdr:from>
    <xdr:to>
      <xdr:col>76</xdr:col>
      <xdr:colOff>73025</xdr:colOff>
      <xdr:row>28</xdr:row>
      <xdr:rowOff>169621</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744700" y="486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90898</xdr:rowOff>
    </xdr:from>
    <xdr:ext cx="469744" cy="259045"/>
    <xdr:sp macro="" textlink="">
      <xdr:nvSpPr>
        <xdr:cNvPr id="152" name="債務償還比率該当値テキスト">
          <a:extLst>
            <a:ext uri="{FF2B5EF4-FFF2-40B4-BE49-F238E27FC236}">
              <a16:creationId xmlns:a16="http://schemas.microsoft.com/office/drawing/2014/main" id="{00000000-0008-0000-0000-000098000000}"/>
            </a:ext>
          </a:extLst>
        </xdr:cNvPr>
        <xdr:cNvSpPr txBox="1"/>
      </xdr:nvSpPr>
      <xdr:spPr>
        <a:xfrm>
          <a:off x="14846300" y="472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108683</xdr:rowOff>
    </xdr:from>
    <xdr:to>
      <xdr:col>72</xdr:col>
      <xdr:colOff>123825</xdr:colOff>
      <xdr:row>29</xdr:row>
      <xdr:rowOff>38833</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033500" y="49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118821</xdr:rowOff>
    </xdr:from>
    <xdr:to>
      <xdr:col>76</xdr:col>
      <xdr:colOff>22225</xdr:colOff>
      <xdr:row>28</xdr:row>
      <xdr:rowOff>159483</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4084300" y="4919421"/>
          <a:ext cx="711200" cy="4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114080</xdr:rowOff>
    </xdr:from>
    <xdr:to>
      <xdr:col>68</xdr:col>
      <xdr:colOff>123825</xdr:colOff>
      <xdr:row>29</xdr:row>
      <xdr:rowOff>44230</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3271500" y="49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159483</xdr:rowOff>
    </xdr:from>
    <xdr:to>
      <xdr:col>72</xdr:col>
      <xdr:colOff>73025</xdr:colOff>
      <xdr:row>28</xdr:row>
      <xdr:rowOff>164880</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3322300" y="4960083"/>
          <a:ext cx="762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8551</xdr:rowOff>
    </xdr:from>
    <xdr:to>
      <xdr:col>64</xdr:col>
      <xdr:colOff>123825</xdr:colOff>
      <xdr:row>29</xdr:row>
      <xdr:rowOff>110151</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2509500" y="498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164880</xdr:rowOff>
    </xdr:from>
    <xdr:to>
      <xdr:col>68</xdr:col>
      <xdr:colOff>73025</xdr:colOff>
      <xdr:row>29</xdr:row>
      <xdr:rowOff>59351</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2560300" y="4965480"/>
          <a:ext cx="762000" cy="6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5529</xdr:rowOff>
    </xdr:from>
    <xdr:to>
      <xdr:col>60</xdr:col>
      <xdr:colOff>123825</xdr:colOff>
      <xdr:row>29</xdr:row>
      <xdr:rowOff>107129</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1747500" y="497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56329</xdr:rowOff>
    </xdr:from>
    <xdr:to>
      <xdr:col>64</xdr:col>
      <xdr:colOff>73025</xdr:colOff>
      <xdr:row>29</xdr:row>
      <xdr:rowOff>59351</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1798300" y="5028379"/>
          <a:ext cx="7620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46800</xdr:rowOff>
    </xdr:from>
    <xdr:ext cx="469744" cy="259045"/>
    <xdr:sp macro="" textlink="">
      <xdr:nvSpPr>
        <xdr:cNvPr id="161" name="n_1aveValue債務償還比率">
          <a:extLst>
            <a:ext uri="{FF2B5EF4-FFF2-40B4-BE49-F238E27FC236}">
              <a16:creationId xmlns:a16="http://schemas.microsoft.com/office/drawing/2014/main" id="{00000000-0008-0000-0000-0000A1000000}"/>
            </a:ext>
          </a:extLst>
        </xdr:cNvPr>
        <xdr:cNvSpPr txBox="1"/>
      </xdr:nvSpPr>
      <xdr:spPr>
        <a:xfrm>
          <a:off x="13836727" y="50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37948</xdr:rowOff>
    </xdr:from>
    <xdr:ext cx="469744" cy="259045"/>
    <xdr:sp macro="" textlink="">
      <xdr:nvSpPr>
        <xdr:cNvPr id="162" name="n_2aveValue債務償還比率">
          <a:extLst>
            <a:ext uri="{FF2B5EF4-FFF2-40B4-BE49-F238E27FC236}">
              <a16:creationId xmlns:a16="http://schemas.microsoft.com/office/drawing/2014/main" id="{00000000-0008-0000-0000-0000A2000000}"/>
            </a:ext>
          </a:extLst>
        </xdr:cNvPr>
        <xdr:cNvSpPr txBox="1"/>
      </xdr:nvSpPr>
      <xdr:spPr>
        <a:xfrm>
          <a:off x="13087427" y="500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76590</xdr:rowOff>
    </xdr:from>
    <xdr:ext cx="469744" cy="259045"/>
    <xdr:sp macro="" textlink="">
      <xdr:nvSpPr>
        <xdr:cNvPr id="163" name="n_3aveValue債務償還比率">
          <a:extLst>
            <a:ext uri="{FF2B5EF4-FFF2-40B4-BE49-F238E27FC236}">
              <a16:creationId xmlns:a16="http://schemas.microsoft.com/office/drawing/2014/main" id="{00000000-0008-0000-0000-0000A3000000}"/>
            </a:ext>
          </a:extLst>
        </xdr:cNvPr>
        <xdr:cNvSpPr txBox="1"/>
      </xdr:nvSpPr>
      <xdr:spPr>
        <a:xfrm>
          <a:off x="12325427" y="470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91846</xdr:rowOff>
    </xdr:from>
    <xdr:ext cx="469744" cy="259045"/>
    <xdr:sp macro="" textlink="">
      <xdr:nvSpPr>
        <xdr:cNvPr id="164" name="n_4aveValue債務償還比率">
          <a:extLst>
            <a:ext uri="{FF2B5EF4-FFF2-40B4-BE49-F238E27FC236}">
              <a16:creationId xmlns:a16="http://schemas.microsoft.com/office/drawing/2014/main" id="{00000000-0008-0000-0000-0000A4000000}"/>
            </a:ext>
          </a:extLst>
        </xdr:cNvPr>
        <xdr:cNvSpPr txBox="1"/>
      </xdr:nvSpPr>
      <xdr:spPr>
        <a:xfrm>
          <a:off x="11563427" y="472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55360</xdr:rowOff>
    </xdr:from>
    <xdr:ext cx="469744" cy="259045"/>
    <xdr:sp macro="" textlink="">
      <xdr:nvSpPr>
        <xdr:cNvPr id="165" name="n_1mainValue債務償還比率">
          <a:extLst>
            <a:ext uri="{FF2B5EF4-FFF2-40B4-BE49-F238E27FC236}">
              <a16:creationId xmlns:a16="http://schemas.microsoft.com/office/drawing/2014/main" id="{00000000-0008-0000-0000-0000A5000000}"/>
            </a:ext>
          </a:extLst>
        </xdr:cNvPr>
        <xdr:cNvSpPr txBox="1"/>
      </xdr:nvSpPr>
      <xdr:spPr>
        <a:xfrm>
          <a:off x="13836727" y="468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60757</xdr:rowOff>
    </xdr:from>
    <xdr:ext cx="469744" cy="259045"/>
    <xdr:sp macro="" textlink="">
      <xdr:nvSpPr>
        <xdr:cNvPr id="166" name="n_2mainValue債務償還比率">
          <a:extLst>
            <a:ext uri="{FF2B5EF4-FFF2-40B4-BE49-F238E27FC236}">
              <a16:creationId xmlns:a16="http://schemas.microsoft.com/office/drawing/2014/main" id="{00000000-0008-0000-0000-0000A6000000}"/>
            </a:ext>
          </a:extLst>
        </xdr:cNvPr>
        <xdr:cNvSpPr txBox="1"/>
      </xdr:nvSpPr>
      <xdr:spPr>
        <a:xfrm>
          <a:off x="13087427" y="468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101278</xdr:rowOff>
    </xdr:from>
    <xdr:ext cx="469744" cy="259045"/>
    <xdr:sp macro="" textlink="">
      <xdr:nvSpPr>
        <xdr:cNvPr id="167" name="n_3mainValue債務償還比率">
          <a:extLst>
            <a:ext uri="{FF2B5EF4-FFF2-40B4-BE49-F238E27FC236}">
              <a16:creationId xmlns:a16="http://schemas.microsoft.com/office/drawing/2014/main" id="{00000000-0008-0000-0000-0000A7000000}"/>
            </a:ext>
          </a:extLst>
        </xdr:cNvPr>
        <xdr:cNvSpPr txBox="1"/>
      </xdr:nvSpPr>
      <xdr:spPr>
        <a:xfrm>
          <a:off x="12325427" y="507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98256</xdr:rowOff>
    </xdr:from>
    <xdr:ext cx="469744" cy="259045"/>
    <xdr:sp macro="" textlink="">
      <xdr:nvSpPr>
        <xdr:cNvPr id="168" name="n_4mainValue債務償還比率">
          <a:extLst>
            <a:ext uri="{FF2B5EF4-FFF2-40B4-BE49-F238E27FC236}">
              <a16:creationId xmlns:a16="http://schemas.microsoft.com/office/drawing/2014/main" id="{00000000-0008-0000-0000-0000A8000000}"/>
            </a:ext>
          </a:extLst>
        </xdr:cNvPr>
        <xdr:cNvSpPr txBox="1"/>
      </xdr:nvSpPr>
      <xdr:spPr>
        <a:xfrm>
          <a:off x="11563427" y="507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131,644
129,649
43.15
54,882,790
53,239,295
1,039,951
24,403,044
30,321,016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160274</xdr:rowOff>
    </xdr:from>
    <xdr:to>
      <xdr:col>24</xdr:col>
      <xdr:colOff>114300</xdr:colOff>
      <xdr:row>40</xdr:row>
      <xdr:rowOff>90424</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138701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82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139700</xdr:rowOff>
    </xdr:from>
    <xdr:to>
      <xdr:col>20</xdr:col>
      <xdr:colOff>38100</xdr:colOff>
      <xdr:row>40</xdr:row>
      <xdr:rowOff>69850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19050</xdr:rowOff>
    </xdr:from>
    <xdr:to>
      <xdr:col>24</xdr:col>
      <xdr:colOff>63500</xdr:colOff>
      <xdr:row>40</xdr:row>
      <xdr:rowOff>39624</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87705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121412</xdr:rowOff>
    </xdr:from>
    <xdr:to>
      <xdr:col>15</xdr:col>
      <xdr:colOff>101600</xdr:colOff>
      <xdr:row>40</xdr:row>
      <xdr:rowOff>51562</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xdr:rowOff>
    </xdr:from>
    <xdr:to>
      <xdr:col>19</xdr:col>
      <xdr:colOff>177800</xdr:colOff>
      <xdr:row>40</xdr:row>
      <xdr:rowOff>19050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85876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109982</xdr:rowOff>
    </xdr:from>
    <xdr:to>
      <xdr:col>10</xdr:col>
      <xdr:colOff>165100</xdr:colOff>
      <xdr:row>40</xdr:row>
      <xdr:rowOff>40132</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160782</xdr:rowOff>
    </xdr:from>
    <xdr:to>
      <xdr:col>15</xdr:col>
      <xdr:colOff>50800</xdr:colOff>
      <xdr:row>40</xdr:row>
      <xdr:rowOff>762</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84733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91694</xdr:rowOff>
    </xdr:from>
    <xdr:to>
      <xdr:col>6</xdr:col>
      <xdr:colOff>38100</xdr:colOff>
      <xdr:row>40</xdr:row>
      <xdr:rowOff>21844</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142494</xdr:rowOff>
    </xdr:from>
    <xdr:to>
      <xdr:col>10</xdr:col>
      <xdr:colOff>114300</xdr:colOff>
      <xdr:row>39</xdr:row>
      <xdr:rowOff>160782</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829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88663</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60977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42689</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90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31259</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88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12971</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87368</xdr:rowOff>
    </xdr:from>
    <xdr:ext cx="469744"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60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28296</xdr:rowOff>
    </xdr:from>
    <xdr:to>
      <xdr:col>55</xdr:col>
      <xdr:colOff>50800</xdr:colOff>
      <xdr:row>40</xdr:row>
      <xdr:rowOff>129896</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88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6723</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24485</xdr:rowOff>
    </xdr:from>
    <xdr:to>
      <xdr:col>50</xdr:col>
      <xdr:colOff>165100</xdr:colOff>
      <xdr:row>40</xdr:row>
      <xdr:rowOff>126085</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8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75285</xdr:rowOff>
    </xdr:from>
    <xdr:to>
      <xdr:col>55</xdr:col>
      <xdr:colOff>0</xdr:colOff>
      <xdr:row>40</xdr:row>
      <xdr:rowOff>79096</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a:off x="9639300" y="693328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30353</xdr:rowOff>
    </xdr:from>
    <xdr:to>
      <xdr:col>46</xdr:col>
      <xdr:colOff>38100</xdr:colOff>
      <xdr:row>40</xdr:row>
      <xdr:rowOff>131953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8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75285</xdr:rowOff>
    </xdr:from>
    <xdr:to>
      <xdr:col>50</xdr:col>
      <xdr:colOff>114300</xdr:colOff>
      <xdr:row>40</xdr:row>
      <xdr:rowOff>81153</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933285"/>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31724</xdr:rowOff>
    </xdr:from>
    <xdr:to>
      <xdr:col>41</xdr:col>
      <xdr:colOff>101600</xdr:colOff>
      <xdr:row>40</xdr:row>
      <xdr:rowOff>133324</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8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81153</xdr:rowOff>
    </xdr:from>
    <xdr:to>
      <xdr:col>45</xdr:col>
      <xdr:colOff>177800</xdr:colOff>
      <xdr:row>40</xdr:row>
      <xdr:rowOff>82524</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93915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29667</xdr:rowOff>
    </xdr:from>
    <xdr:to>
      <xdr:col>36</xdr:col>
      <xdr:colOff>165100</xdr:colOff>
      <xdr:row>40</xdr:row>
      <xdr:rowOff>131267</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8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80467</xdr:rowOff>
    </xdr:from>
    <xdr:to>
      <xdr:col>41</xdr:col>
      <xdr:colOff>50800</xdr:colOff>
      <xdr:row>40</xdr:row>
      <xdr:rowOff>82524</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6972300" y="693846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32732</xdr:rowOff>
    </xdr:from>
    <xdr:ext cx="469744"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91727" y="654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28541</xdr:rowOff>
    </xdr:from>
    <xdr:ext cx="469744"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5154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32123</xdr:rowOff>
    </xdr:from>
    <xdr:ext cx="469744"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626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25722</xdr:rowOff>
    </xdr:from>
    <xdr:ext cx="469744"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37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117212</xdr:rowOff>
    </xdr:from>
    <xdr:ext cx="469744"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91727" y="697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123080</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515427" y="69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124451</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626427" y="698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122394</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37427" y="698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46907"/>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116222</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06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00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123507</xdr:rowOff>
    </xdr:from>
    <xdr:to>
      <xdr:col>24</xdr:col>
      <xdr:colOff>114300</xdr:colOff>
      <xdr:row>59</xdr:row>
      <xdr:rowOff>53657</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06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146384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9919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83503</xdr:rowOff>
    </xdr:from>
    <xdr:to>
      <xdr:col>20</xdr:col>
      <xdr:colOff>38100</xdr:colOff>
      <xdr:row>59</xdr:row>
      <xdr:rowOff>13653</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02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134303</xdr:rowOff>
    </xdr:from>
    <xdr:to>
      <xdr:col>24</xdr:col>
      <xdr:colOff>63500</xdr:colOff>
      <xdr:row>59</xdr:row>
      <xdr:rowOff>2857</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078403"/>
          <a:ext cx="8382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43497</xdr:rowOff>
    </xdr:from>
    <xdr:to>
      <xdr:col>15</xdr:col>
      <xdr:colOff>101600</xdr:colOff>
      <xdr:row>58</xdr:row>
      <xdr:rowOff>145097</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99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94297</xdr:rowOff>
    </xdr:from>
    <xdr:to>
      <xdr:col>19</xdr:col>
      <xdr:colOff>177800</xdr:colOff>
      <xdr:row>58</xdr:row>
      <xdr:rowOff>134303</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038397"/>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3493</xdr:rowOff>
    </xdr:from>
    <xdr:to>
      <xdr:col>10</xdr:col>
      <xdr:colOff>165100</xdr:colOff>
      <xdr:row>58</xdr:row>
      <xdr:rowOff>105093</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994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54293</xdr:rowOff>
    </xdr:from>
    <xdr:to>
      <xdr:col>15</xdr:col>
      <xdr:colOff>50800</xdr:colOff>
      <xdr:row>58</xdr:row>
      <xdr:rowOff>94297</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9998393"/>
          <a:ext cx="8890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152082</xdr:rowOff>
    </xdr:from>
    <xdr:to>
      <xdr:col>6</xdr:col>
      <xdr:colOff>38100</xdr:colOff>
      <xdr:row>58</xdr:row>
      <xdr:rowOff>82232</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99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31432</xdr:rowOff>
    </xdr:from>
    <xdr:to>
      <xdr:col>10</xdr:col>
      <xdr:colOff>114300</xdr:colOff>
      <xdr:row>58</xdr:row>
      <xdr:rowOff>54293</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997553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153370</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09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150512</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110507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30180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9802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161624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9762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121620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9722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98759</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9699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151419</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609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110637</xdr:rowOff>
    </xdr:from>
    <xdr:to>
      <xdr:col>55</xdr:col>
      <xdr:colOff>50800</xdr:colOff>
      <xdr:row>59</xdr:row>
      <xdr:rowOff>40787</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05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133514</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990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114481</xdr:rowOff>
    </xdr:from>
    <xdr:to>
      <xdr:col>50</xdr:col>
      <xdr:colOff>165100</xdr:colOff>
      <xdr:row>59</xdr:row>
      <xdr:rowOff>44631</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05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161437</xdr:rowOff>
    </xdr:from>
    <xdr:to>
      <xdr:col>55</xdr:col>
      <xdr:colOff>0</xdr:colOff>
      <xdr:row>58</xdr:row>
      <xdr:rowOff>165281</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0105537"/>
          <a:ext cx="838200" cy="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114718</xdr:rowOff>
    </xdr:from>
    <xdr:to>
      <xdr:col>46</xdr:col>
      <xdr:colOff>38100</xdr:colOff>
      <xdr:row>59</xdr:row>
      <xdr:rowOff>44868</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0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165281</xdr:rowOff>
    </xdr:from>
    <xdr:to>
      <xdr:col>50</xdr:col>
      <xdr:colOff>114300</xdr:colOff>
      <xdr:row>58</xdr:row>
      <xdr:rowOff>165518</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0109381"/>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115937</xdr:rowOff>
    </xdr:from>
    <xdr:to>
      <xdr:col>41</xdr:col>
      <xdr:colOff>101600</xdr:colOff>
      <xdr:row>59</xdr:row>
      <xdr:rowOff>46087</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06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165518</xdr:rowOff>
    </xdr:from>
    <xdr:to>
      <xdr:col>45</xdr:col>
      <xdr:colOff>177800</xdr:colOff>
      <xdr:row>58</xdr:row>
      <xdr:rowOff>166737</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0109618"/>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36475</xdr:rowOff>
    </xdr:from>
    <xdr:to>
      <xdr:col>36</xdr:col>
      <xdr:colOff>165100</xdr:colOff>
      <xdr:row>58</xdr:row>
      <xdr:rowOff>138075</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99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87275</xdr:rowOff>
    </xdr:from>
    <xdr:to>
      <xdr:col>41</xdr:col>
      <xdr:colOff>50800</xdr:colOff>
      <xdr:row>58</xdr:row>
      <xdr:rowOff>166737</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6972300" y="10031375"/>
          <a:ext cx="889000" cy="7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111494</xdr:rowOff>
    </xdr:from>
    <xdr:ext cx="534377"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59411" y="1074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120443</xdr:rowOff>
    </xdr:from>
    <xdr:ext cx="534377"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83111" y="107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123393</xdr:rowOff>
    </xdr:from>
    <xdr:ext cx="534377"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941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97130</xdr:rowOff>
    </xdr:from>
    <xdr:ext cx="534377"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705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61158</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27095" y="983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61395</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50795" y="983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62614</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61795" y="983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154602</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672795" y="975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116222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417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93997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31114</xdr:rowOff>
    </xdr:from>
    <xdr:to>
      <xdr:col>20</xdr:col>
      <xdr:colOff>38100</xdr:colOff>
      <xdr:row>82</xdr:row>
      <xdr:rowOff>132714</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81914</xdr:rowOff>
    </xdr:from>
    <xdr:to>
      <xdr:col>24</xdr:col>
      <xdr:colOff>63500</xdr:colOff>
      <xdr:row>82</xdr:row>
      <xdr:rowOff>121920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797300" y="141408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162561</xdr:rowOff>
    </xdr:from>
    <xdr:to>
      <xdr:col>15</xdr:col>
      <xdr:colOff>101600</xdr:colOff>
      <xdr:row>82</xdr:row>
      <xdr:rowOff>92711</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41911</xdr:rowOff>
    </xdr:from>
    <xdr:to>
      <xdr:col>19</xdr:col>
      <xdr:colOff>177800</xdr:colOff>
      <xdr:row>82</xdr:row>
      <xdr:rowOff>81914</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41008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120650</xdr:rowOff>
    </xdr:from>
    <xdr:to>
      <xdr:col>10</xdr:col>
      <xdr:colOff>165100</xdr:colOff>
      <xdr:row>82</xdr:row>
      <xdr:rowOff>50800</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0</xdr:rowOff>
    </xdr:from>
    <xdr:to>
      <xdr:col>15</xdr:col>
      <xdr:colOff>50800</xdr:colOff>
      <xdr:row>82</xdr:row>
      <xdr:rowOff>41911</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40589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13970</xdr:rowOff>
    </xdr:from>
    <xdr:to>
      <xdr:col>6</xdr:col>
      <xdr:colOff>38100</xdr:colOff>
      <xdr:row>81</xdr:row>
      <xdr:rowOff>115570</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64770</xdr:rowOff>
    </xdr:from>
    <xdr:to>
      <xdr:col>10</xdr:col>
      <xdr:colOff>114300</xdr:colOff>
      <xdr:row>82</xdr:row>
      <xdr:rowOff>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3952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149241</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109238</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132097</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1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100-000057010000}"/>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100-000059010000}"/>
            </a:ext>
          </a:extLst>
        </xdr:cNvPr>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2176</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100-00005B010000}"/>
            </a:ext>
          </a:extLst>
        </xdr:cNvPr>
        <xdr:cNvSpPr txBox="1"/>
      </xdr:nvSpPr>
      <xdr:spPr>
        <a:xfrm>
          <a:off x="10515600" y="1423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129603</xdr:rowOff>
    </xdr:from>
    <xdr:to>
      <xdr:col>55</xdr:col>
      <xdr:colOff>50800</xdr:colOff>
      <xdr:row>85</xdr:row>
      <xdr:rowOff>59753</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10426700" y="1453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44530</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100-000067010000}"/>
            </a:ext>
          </a:extLst>
        </xdr:cNvPr>
        <xdr:cNvSpPr txBox="1"/>
      </xdr:nvSpPr>
      <xdr:spPr>
        <a:xfrm>
          <a:off x="10515600" y="1444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130175</xdr:rowOff>
    </xdr:from>
    <xdr:to>
      <xdr:col>50</xdr:col>
      <xdr:colOff>165100</xdr:colOff>
      <xdr:row>85</xdr:row>
      <xdr:rowOff>60325</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9588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8953</xdr:rowOff>
    </xdr:from>
    <xdr:to>
      <xdr:col>55</xdr:col>
      <xdr:colOff>0</xdr:colOff>
      <xdr:row>85</xdr:row>
      <xdr:rowOff>9525</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9639300" y="14582203"/>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130175</xdr:rowOff>
    </xdr:from>
    <xdr:to>
      <xdr:col>46</xdr:col>
      <xdr:colOff>38100</xdr:colOff>
      <xdr:row>85</xdr:row>
      <xdr:rowOff>60325</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8699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xdr:rowOff>
    </xdr:from>
    <xdr:to>
      <xdr:col>50</xdr:col>
      <xdr:colOff>114300</xdr:colOff>
      <xdr:row>85</xdr:row>
      <xdr:rowOff>9525</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8750300" y="1458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130175</xdr:rowOff>
    </xdr:from>
    <xdr:to>
      <xdr:col>41</xdr:col>
      <xdr:colOff>101600</xdr:colOff>
      <xdr:row>85</xdr:row>
      <xdr:rowOff>60325</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7810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9525</xdr:rowOff>
    </xdr:from>
    <xdr:to>
      <xdr:col>45</xdr:col>
      <xdr:colOff>177800</xdr:colOff>
      <xdr:row>85</xdr:row>
      <xdr:rowOff>9525</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7861300" y="1458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126746</xdr:rowOff>
    </xdr:from>
    <xdr:to>
      <xdr:col>36</xdr:col>
      <xdr:colOff>165100</xdr:colOff>
      <xdr:row>85</xdr:row>
      <xdr:rowOff>56896</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6921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6096</xdr:rowOff>
    </xdr:from>
    <xdr:to>
      <xdr:col>41</xdr:col>
      <xdr:colOff>50800</xdr:colOff>
      <xdr:row>85</xdr:row>
      <xdr:rowOff>9525</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6972300" y="1457934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68" name="n_1aveValue【公営住宅】&#10;一人当たり面積">
          <a:extLst>
            <a:ext uri="{FF2B5EF4-FFF2-40B4-BE49-F238E27FC236}">
              <a16:creationId xmlns:a16="http://schemas.microsoft.com/office/drawing/2014/main" id="{00000000-0008-0000-0100-000070010000}"/>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109427</xdr:rowOff>
    </xdr:from>
    <xdr:ext cx="469744" cy="259045"/>
    <xdr:sp macro="" textlink="">
      <xdr:nvSpPr>
        <xdr:cNvPr id="369" name="n_2aveValue【公営住宅】&#10;一人当たり面積">
          <a:extLst>
            <a:ext uri="{FF2B5EF4-FFF2-40B4-BE49-F238E27FC236}">
              <a16:creationId xmlns:a16="http://schemas.microsoft.com/office/drawing/2014/main" id="{00000000-0008-0000-0100-000071010000}"/>
            </a:ext>
          </a:extLst>
        </xdr:cNvPr>
        <xdr:cNvSpPr txBox="1"/>
      </xdr:nvSpPr>
      <xdr:spPr>
        <a:xfrm>
          <a:off x="85154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99713</xdr:rowOff>
    </xdr:from>
    <xdr:ext cx="469744" cy="259045"/>
    <xdr:sp macro="" textlink="">
      <xdr:nvSpPr>
        <xdr:cNvPr id="370" name="n_3aveValue【公営住宅】&#10;一人当たり面積">
          <a:extLst>
            <a:ext uri="{FF2B5EF4-FFF2-40B4-BE49-F238E27FC236}">
              <a16:creationId xmlns:a16="http://schemas.microsoft.com/office/drawing/2014/main" id="{00000000-0008-0000-0100-000072010000}"/>
            </a:ext>
          </a:extLst>
        </xdr:cNvPr>
        <xdr:cNvSpPr txBox="1"/>
      </xdr:nvSpPr>
      <xdr:spPr>
        <a:xfrm>
          <a:off x="7626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90567</xdr:rowOff>
    </xdr:from>
    <xdr:ext cx="469744" cy="259045"/>
    <xdr:sp macro="" textlink="">
      <xdr:nvSpPr>
        <xdr:cNvPr id="371" name="n_4aveValue【公営住宅】&#10;一人当たり面積">
          <a:extLst>
            <a:ext uri="{FF2B5EF4-FFF2-40B4-BE49-F238E27FC236}">
              <a16:creationId xmlns:a16="http://schemas.microsoft.com/office/drawing/2014/main" id="{00000000-0008-0000-0100-000073010000}"/>
            </a:ext>
          </a:extLst>
        </xdr:cNvPr>
        <xdr:cNvSpPr txBox="1"/>
      </xdr:nvSpPr>
      <xdr:spPr>
        <a:xfrm>
          <a:off x="6737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51452</xdr:rowOff>
    </xdr:from>
    <xdr:ext cx="469744" cy="259045"/>
    <xdr:sp macro="" textlink="">
      <xdr:nvSpPr>
        <xdr:cNvPr id="372" name="n_1mainValue【公営住宅】&#10;一人当たり面積">
          <a:extLst>
            <a:ext uri="{FF2B5EF4-FFF2-40B4-BE49-F238E27FC236}">
              <a16:creationId xmlns:a16="http://schemas.microsoft.com/office/drawing/2014/main" id="{00000000-0008-0000-0100-000074010000}"/>
            </a:ext>
          </a:extLst>
        </xdr:cNvPr>
        <xdr:cNvSpPr txBox="1"/>
      </xdr:nvSpPr>
      <xdr:spPr>
        <a:xfrm>
          <a:off x="93917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51452</xdr:rowOff>
    </xdr:from>
    <xdr:ext cx="469744" cy="259045"/>
    <xdr:sp macro="" textlink="">
      <xdr:nvSpPr>
        <xdr:cNvPr id="373" name="n_2mainValue【公営住宅】&#10;一人当たり面積">
          <a:extLst>
            <a:ext uri="{FF2B5EF4-FFF2-40B4-BE49-F238E27FC236}">
              <a16:creationId xmlns:a16="http://schemas.microsoft.com/office/drawing/2014/main" id="{00000000-0008-0000-0100-000075010000}"/>
            </a:ext>
          </a:extLst>
        </xdr:cNvPr>
        <xdr:cNvSpPr txBox="1"/>
      </xdr:nvSpPr>
      <xdr:spPr>
        <a:xfrm>
          <a:off x="85154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51452</xdr:rowOff>
    </xdr:from>
    <xdr:ext cx="469744" cy="259045"/>
    <xdr:sp macro="" textlink="">
      <xdr:nvSpPr>
        <xdr:cNvPr id="374" name="n_3mainValue【公営住宅】&#10;一人当たり面積">
          <a:extLst>
            <a:ext uri="{FF2B5EF4-FFF2-40B4-BE49-F238E27FC236}">
              <a16:creationId xmlns:a16="http://schemas.microsoft.com/office/drawing/2014/main" id="{00000000-0008-0000-0100-000076010000}"/>
            </a:ext>
          </a:extLst>
        </xdr:cNvPr>
        <xdr:cNvSpPr txBox="1"/>
      </xdr:nvSpPr>
      <xdr:spPr>
        <a:xfrm>
          <a:off x="76264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48023</xdr:rowOff>
    </xdr:from>
    <xdr:ext cx="469744" cy="259045"/>
    <xdr:sp macro="" textlink="">
      <xdr:nvSpPr>
        <xdr:cNvPr id="375" name="n_4mainValue【公営住宅】&#10;一人当たり面積">
          <a:extLst>
            <a:ext uri="{FF2B5EF4-FFF2-40B4-BE49-F238E27FC236}">
              <a16:creationId xmlns:a16="http://schemas.microsoft.com/office/drawing/2014/main" id="{00000000-0008-0000-0100-000077010000}"/>
            </a:ext>
          </a:extLst>
        </xdr:cNvPr>
        <xdr:cNvSpPr txBox="1"/>
      </xdr:nvSpPr>
      <xdr:spPr>
        <a:xfrm>
          <a:off x="6737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00000000-0008-0000-0100-00009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00000000-0008-0000-0100-0000A1010000}"/>
            </a:ext>
          </a:extLst>
        </xdr:cNvPr>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00000000-0008-0000-0100-0000A3010000}"/>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00000000-0008-0000-0100-0000A5010000}"/>
            </a:ext>
          </a:extLst>
        </xdr:cNvPr>
        <xdr:cNvSpPr txBox="1"/>
      </xdr:nvSpPr>
      <xdr:spPr>
        <a:xfrm>
          <a:off x="163576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78740</xdr:rowOff>
    </xdr:from>
    <xdr:to>
      <xdr:col>85</xdr:col>
      <xdr:colOff>177800</xdr:colOff>
      <xdr:row>40</xdr:row>
      <xdr:rowOff>8890</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62687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57167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00000000-0008-0000-0100-0000B1010000}"/>
            </a:ext>
          </a:extLst>
        </xdr:cNvPr>
        <xdr:cNvSpPr txBox="1"/>
      </xdr:nvSpPr>
      <xdr:spPr>
        <a:xfrm>
          <a:off x="16357600"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42545</xdr:rowOff>
    </xdr:from>
    <xdr:to>
      <xdr:col>81</xdr:col>
      <xdr:colOff>101600</xdr:colOff>
      <xdr:row>39</xdr:row>
      <xdr:rowOff>144145</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5430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93345</xdr:rowOff>
    </xdr:from>
    <xdr:to>
      <xdr:col>85</xdr:col>
      <xdr:colOff>127000</xdr:colOff>
      <xdr:row>39</xdr:row>
      <xdr:rowOff>129540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5481300" y="67798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4541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41910</xdr:rowOff>
    </xdr:from>
    <xdr:to>
      <xdr:col>81</xdr:col>
      <xdr:colOff>50800</xdr:colOff>
      <xdr:row>39</xdr:row>
      <xdr:rowOff>93345</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4592300" y="6557010"/>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124460</xdr:rowOff>
    </xdr:from>
    <xdr:to>
      <xdr:col>72</xdr:col>
      <xdr:colOff>38100</xdr:colOff>
      <xdr:row>38</xdr:row>
      <xdr:rowOff>54610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3652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3810</xdr:rowOff>
    </xdr:from>
    <xdr:to>
      <xdr:col>76</xdr:col>
      <xdr:colOff>114300</xdr:colOff>
      <xdr:row>38</xdr:row>
      <xdr:rowOff>41910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3703300" y="65189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15875</xdr:rowOff>
    </xdr:from>
    <xdr:to>
      <xdr:col>67</xdr:col>
      <xdr:colOff>101600</xdr:colOff>
      <xdr:row>38</xdr:row>
      <xdr:rowOff>117475</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2763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3810</xdr:rowOff>
    </xdr:from>
    <xdr:to>
      <xdr:col>71</xdr:col>
      <xdr:colOff>177800</xdr:colOff>
      <xdr:row>38</xdr:row>
      <xdr:rowOff>66675</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flipV="1">
          <a:off x="12814300" y="65189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126382</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5266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4389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135272</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52660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45737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3500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108602</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2611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13970</xdr:rowOff>
    </xdr:from>
    <xdr:to>
      <xdr:col>116</xdr:col>
      <xdr:colOff>114300</xdr:colOff>
      <xdr:row>41</xdr:row>
      <xdr:rowOff>115570</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100347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9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13970</xdr:rowOff>
    </xdr:from>
    <xdr:to>
      <xdr:col>112</xdr:col>
      <xdr:colOff>38100</xdr:colOff>
      <xdr:row>41</xdr:row>
      <xdr:rowOff>115570</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64770</xdr:rowOff>
    </xdr:from>
    <xdr:to>
      <xdr:col>116</xdr:col>
      <xdr:colOff>63500</xdr:colOff>
      <xdr:row>41</xdr:row>
      <xdr:rowOff>64770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21323300" y="709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132080</xdr:rowOff>
    </xdr:from>
    <xdr:to>
      <xdr:col>107</xdr:col>
      <xdr:colOff>101600</xdr:colOff>
      <xdr:row>41</xdr:row>
      <xdr:rowOff>62230</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11430</xdr:rowOff>
    </xdr:from>
    <xdr:to>
      <xdr:col>111</xdr:col>
      <xdr:colOff>177800</xdr:colOff>
      <xdr:row>41</xdr:row>
      <xdr:rowOff>64770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20434300" y="7040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132080</xdr:rowOff>
    </xdr:from>
    <xdr:to>
      <xdr:col>102</xdr:col>
      <xdr:colOff>165100</xdr:colOff>
      <xdr:row>41</xdr:row>
      <xdr:rowOff>62230</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11430</xdr:rowOff>
    </xdr:from>
    <xdr:to>
      <xdr:col>107</xdr:col>
      <xdr:colOff>50800</xdr:colOff>
      <xdr:row>41</xdr:row>
      <xdr:rowOff>11430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9545300" y="704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132080</xdr:rowOff>
    </xdr:from>
    <xdr:to>
      <xdr:col>98</xdr:col>
      <xdr:colOff>38100</xdr:colOff>
      <xdr:row>41</xdr:row>
      <xdr:rowOff>62230</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11430</xdr:rowOff>
    </xdr:from>
    <xdr:to>
      <xdr:col>102</xdr:col>
      <xdr:colOff>114300</xdr:colOff>
      <xdr:row>41</xdr:row>
      <xdr:rowOff>11430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8656300" y="704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106697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53357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53357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53357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1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100-000014020000}"/>
            </a:ext>
          </a:extLst>
        </xdr:cNvPr>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100-000016020000}"/>
            </a:ext>
          </a:extLst>
        </xdr:cNvPr>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100-000018020000}"/>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10160</xdr:rowOff>
    </xdr:from>
    <xdr:to>
      <xdr:col>85</xdr:col>
      <xdr:colOff>177800</xdr:colOff>
      <xdr:row>61</xdr:row>
      <xdr:rowOff>111760</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6268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160037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100-000024020000}"/>
            </a:ext>
          </a:extLst>
        </xdr:cNvPr>
        <xdr:cNvSpPr txBox="1"/>
      </xdr:nvSpPr>
      <xdr:spPr>
        <a:xfrm>
          <a:off x="16357600"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109220</xdr:rowOff>
    </xdr:from>
    <xdr:to>
      <xdr:col>81</xdr:col>
      <xdr:colOff>101600</xdr:colOff>
      <xdr:row>61</xdr:row>
      <xdr:rowOff>39370</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160020</xdr:rowOff>
    </xdr:from>
    <xdr:to>
      <xdr:col>85</xdr:col>
      <xdr:colOff>127000</xdr:colOff>
      <xdr:row>61</xdr:row>
      <xdr:rowOff>60960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5481300" y="104470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454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91440</xdr:rowOff>
    </xdr:from>
    <xdr:to>
      <xdr:col>81</xdr:col>
      <xdr:colOff>50800</xdr:colOff>
      <xdr:row>60</xdr:row>
      <xdr:rowOff>160020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4592300" y="10378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135890</xdr:rowOff>
    </xdr:from>
    <xdr:to>
      <xdr:col>72</xdr:col>
      <xdr:colOff>38100</xdr:colOff>
      <xdr:row>60</xdr:row>
      <xdr:rowOff>66040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3652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xdr:rowOff>
    </xdr:from>
    <xdr:to>
      <xdr:col>76</xdr:col>
      <xdr:colOff>114300</xdr:colOff>
      <xdr:row>60</xdr:row>
      <xdr:rowOff>91440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3703300" y="10302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154940</xdr:rowOff>
    </xdr:from>
    <xdr:to>
      <xdr:col>67</xdr:col>
      <xdr:colOff>101600</xdr:colOff>
      <xdr:row>59</xdr:row>
      <xdr:rowOff>85090</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2763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34290</xdr:rowOff>
    </xdr:from>
    <xdr:to>
      <xdr:col>71</xdr:col>
      <xdr:colOff>177800</xdr:colOff>
      <xdr:row>60</xdr:row>
      <xdr:rowOff>15240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814300" y="101498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162577</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100-00002D020000}"/>
            </a:ext>
          </a:extLst>
        </xdr:cNvPr>
        <xdr:cNvSpPr txBox="1"/>
      </xdr:nvSpPr>
      <xdr:spPr>
        <a:xfrm>
          <a:off x="15266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100-00002E020000}"/>
            </a:ext>
          </a:extLst>
        </xdr:cNvPr>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132097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100-00002F020000}"/>
            </a:ext>
          </a:extLst>
        </xdr:cNvPr>
        <xdr:cNvSpPr txBox="1"/>
      </xdr:nvSpPr>
      <xdr:spPr>
        <a:xfrm>
          <a:off x="13500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80027</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100-000030020000}"/>
            </a:ext>
          </a:extLst>
        </xdr:cNvPr>
        <xdr:cNvSpPr txBox="1"/>
      </xdr:nvSpPr>
      <xdr:spPr>
        <a:xfrm>
          <a:off x="12611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30497</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57167</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1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100-000050020000}"/>
            </a:ext>
          </a:extLst>
        </xdr:cNvPr>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4" name="【学校施設】&#10;一人当たり面積最大値テキスト">
          <a:extLst>
            <a:ext uri="{FF2B5EF4-FFF2-40B4-BE49-F238E27FC236}">
              <a16:creationId xmlns:a16="http://schemas.microsoft.com/office/drawing/2014/main" id="{00000000-0008-0000-0100-000052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30860</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100-000054020000}"/>
            </a:ext>
          </a:extLst>
        </xdr:cNvPr>
        <xdr:cNvSpPr txBox="1"/>
      </xdr:nvSpPr>
      <xdr:spPr>
        <a:xfrm>
          <a:off x="22199600" y="10146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94524</xdr:rowOff>
    </xdr:from>
    <xdr:to>
      <xdr:col>116</xdr:col>
      <xdr:colOff>114300</xdr:colOff>
      <xdr:row>62</xdr:row>
      <xdr:rowOff>24674</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21107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72951</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100-000060020000}"/>
            </a:ext>
          </a:extLst>
        </xdr:cNvPr>
        <xdr:cNvSpPr txBox="1"/>
      </xdr:nvSpPr>
      <xdr:spPr>
        <a:xfrm>
          <a:off x="22199600" y="105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98878</xdr:rowOff>
    </xdr:from>
    <xdr:to>
      <xdr:col>112</xdr:col>
      <xdr:colOff>38100</xdr:colOff>
      <xdr:row>62</xdr:row>
      <xdr:rowOff>29028</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1272500" y="105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145324</xdr:rowOff>
    </xdr:from>
    <xdr:to>
      <xdr:col>116</xdr:col>
      <xdr:colOff>63500</xdr:colOff>
      <xdr:row>61</xdr:row>
      <xdr:rowOff>149678</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1323300" y="10603774"/>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99967</xdr:rowOff>
    </xdr:from>
    <xdr:to>
      <xdr:col>107</xdr:col>
      <xdr:colOff>101600</xdr:colOff>
      <xdr:row>62</xdr:row>
      <xdr:rowOff>30117</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20383500" y="1055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149678</xdr:rowOff>
    </xdr:from>
    <xdr:to>
      <xdr:col>111</xdr:col>
      <xdr:colOff>177800</xdr:colOff>
      <xdr:row>61</xdr:row>
      <xdr:rowOff>150767</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20434300" y="10608128"/>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101056</xdr:rowOff>
    </xdr:from>
    <xdr:to>
      <xdr:col>102</xdr:col>
      <xdr:colOff>165100</xdr:colOff>
      <xdr:row>62</xdr:row>
      <xdr:rowOff>31206</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9494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150767</xdr:rowOff>
    </xdr:from>
    <xdr:to>
      <xdr:col>107</xdr:col>
      <xdr:colOff>50800</xdr:colOff>
      <xdr:row>61</xdr:row>
      <xdr:rowOff>151856</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9545300" y="1060921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152763</xdr:rowOff>
    </xdr:from>
    <xdr:to>
      <xdr:col>98</xdr:col>
      <xdr:colOff>38100</xdr:colOff>
      <xdr:row>61</xdr:row>
      <xdr:rowOff>82913</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18605500" y="1043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32113</xdr:rowOff>
    </xdr:from>
    <xdr:to>
      <xdr:col>102</xdr:col>
      <xdr:colOff>114300</xdr:colOff>
      <xdr:row>61</xdr:row>
      <xdr:rowOff>151856</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8656300" y="1049056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152236</xdr:rowOff>
    </xdr:from>
    <xdr:ext cx="469744" cy="259045"/>
    <xdr:sp macro="" textlink="">
      <xdr:nvSpPr>
        <xdr:cNvPr id="617" name="n_1aveValue【学校施設】&#10;一人当たり面積">
          <a:extLst>
            <a:ext uri="{FF2B5EF4-FFF2-40B4-BE49-F238E27FC236}">
              <a16:creationId xmlns:a16="http://schemas.microsoft.com/office/drawing/2014/main" id="{00000000-0008-0000-0100-000069020000}"/>
            </a:ext>
          </a:extLst>
        </xdr:cNvPr>
        <xdr:cNvSpPr txBox="1"/>
      </xdr:nvSpPr>
      <xdr:spPr>
        <a:xfrm>
          <a:off x="21075727" y="100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168564</xdr:rowOff>
    </xdr:from>
    <xdr:ext cx="469744" cy="259045"/>
    <xdr:sp macro="" textlink="">
      <xdr:nvSpPr>
        <xdr:cNvPr id="618" name="n_2aveValue【学校施設】&#10;一人当たり面積">
          <a:extLst>
            <a:ext uri="{FF2B5EF4-FFF2-40B4-BE49-F238E27FC236}">
              <a16:creationId xmlns:a16="http://schemas.microsoft.com/office/drawing/2014/main" id="{00000000-0008-0000-0100-00006A020000}"/>
            </a:ext>
          </a:extLst>
        </xdr:cNvPr>
        <xdr:cNvSpPr txBox="1"/>
      </xdr:nvSpPr>
      <xdr:spPr>
        <a:xfrm>
          <a:off x="20199427" y="101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140261</xdr:rowOff>
    </xdr:from>
    <xdr:ext cx="469744" cy="259045"/>
    <xdr:sp macro="" textlink="">
      <xdr:nvSpPr>
        <xdr:cNvPr id="619" name="n_3aveValue【学校施設】&#10;一人当たり面積">
          <a:extLst>
            <a:ext uri="{FF2B5EF4-FFF2-40B4-BE49-F238E27FC236}">
              <a16:creationId xmlns:a16="http://schemas.microsoft.com/office/drawing/2014/main" id="{00000000-0008-0000-0100-00006B020000}"/>
            </a:ext>
          </a:extLst>
        </xdr:cNvPr>
        <xdr:cNvSpPr txBox="1"/>
      </xdr:nvSpPr>
      <xdr:spPr>
        <a:xfrm>
          <a:off x="19310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620" name="n_4aveValue【学校施設】&#10;一人当たり面積">
          <a:extLst>
            <a:ext uri="{FF2B5EF4-FFF2-40B4-BE49-F238E27FC236}">
              <a16:creationId xmlns:a16="http://schemas.microsoft.com/office/drawing/2014/main" id="{00000000-0008-0000-0100-00006C020000}"/>
            </a:ext>
          </a:extLst>
        </xdr:cNvPr>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20155</xdr:rowOff>
    </xdr:from>
    <xdr:ext cx="469744" cy="259045"/>
    <xdr:sp macro="" textlink="">
      <xdr:nvSpPr>
        <xdr:cNvPr id="621" name="n_1mainValue【学校施設】&#10;一人当たり面積">
          <a:extLst>
            <a:ext uri="{FF2B5EF4-FFF2-40B4-BE49-F238E27FC236}">
              <a16:creationId xmlns:a16="http://schemas.microsoft.com/office/drawing/2014/main" id="{00000000-0008-0000-0100-00006D020000}"/>
            </a:ext>
          </a:extLst>
        </xdr:cNvPr>
        <xdr:cNvSpPr txBox="1"/>
      </xdr:nvSpPr>
      <xdr:spPr>
        <a:xfrm>
          <a:off x="21075727" y="1065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21244</xdr:rowOff>
    </xdr:from>
    <xdr:ext cx="469744" cy="259045"/>
    <xdr:sp macro="" textlink="">
      <xdr:nvSpPr>
        <xdr:cNvPr id="622" name="n_2mainValue【学校施設】&#10;一人当たり面積">
          <a:extLst>
            <a:ext uri="{FF2B5EF4-FFF2-40B4-BE49-F238E27FC236}">
              <a16:creationId xmlns:a16="http://schemas.microsoft.com/office/drawing/2014/main" id="{00000000-0008-0000-0100-00006E020000}"/>
            </a:ext>
          </a:extLst>
        </xdr:cNvPr>
        <xdr:cNvSpPr txBox="1"/>
      </xdr:nvSpPr>
      <xdr:spPr>
        <a:xfrm>
          <a:off x="20199427" y="1065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22333</xdr:rowOff>
    </xdr:from>
    <xdr:ext cx="469744" cy="259045"/>
    <xdr:sp macro="" textlink="">
      <xdr:nvSpPr>
        <xdr:cNvPr id="623" name="n_3mainValue【学校施設】&#10;一人当たり面積">
          <a:extLst>
            <a:ext uri="{FF2B5EF4-FFF2-40B4-BE49-F238E27FC236}">
              <a16:creationId xmlns:a16="http://schemas.microsoft.com/office/drawing/2014/main" id="{00000000-0008-0000-0100-00006F020000}"/>
            </a:ext>
          </a:extLst>
        </xdr:cNvPr>
        <xdr:cNvSpPr txBox="1"/>
      </xdr:nvSpPr>
      <xdr:spPr>
        <a:xfrm>
          <a:off x="19310427" y="1065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74040</xdr:rowOff>
    </xdr:from>
    <xdr:ext cx="469744" cy="259045"/>
    <xdr:sp macro="" textlink="">
      <xdr:nvSpPr>
        <xdr:cNvPr id="624" name="n_4mainValue【学校施設】&#10;一人当たり面積">
          <a:extLst>
            <a:ext uri="{FF2B5EF4-FFF2-40B4-BE49-F238E27FC236}">
              <a16:creationId xmlns:a16="http://schemas.microsoft.com/office/drawing/2014/main" id="{00000000-0008-0000-0100-000070020000}"/>
            </a:ext>
          </a:extLst>
        </xdr:cNvPr>
        <xdr:cNvSpPr txBox="1"/>
      </xdr:nvSpPr>
      <xdr:spPr>
        <a:xfrm>
          <a:off x="18421427" y="1053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00000000-0008-0000-01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104775</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flipV="1">
          <a:off x="16318864" y="170307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108602</xdr:rowOff>
    </xdr:from>
    <xdr:ext cx="405111" cy="259045"/>
    <xdr:sp macro="" textlink="">
      <xdr:nvSpPr>
        <xdr:cNvPr id="666" name="【公民館】&#10;有形固定資産減価償却率最小値テキスト">
          <a:extLst>
            <a:ext uri="{FF2B5EF4-FFF2-40B4-BE49-F238E27FC236}">
              <a16:creationId xmlns:a16="http://schemas.microsoft.com/office/drawing/2014/main" id="{00000000-0008-0000-0100-00009A020000}"/>
            </a:ext>
          </a:extLst>
        </xdr:cNvPr>
        <xdr:cNvSpPr txBox="1"/>
      </xdr:nvSpPr>
      <xdr:spPr>
        <a:xfrm>
          <a:off x="16357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6230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668" name="【公民館】&#10;有形固定資産減価償却率最大値テキスト">
          <a:extLst>
            <a:ext uri="{FF2B5EF4-FFF2-40B4-BE49-F238E27FC236}">
              <a16:creationId xmlns:a16="http://schemas.microsoft.com/office/drawing/2014/main" id="{00000000-0008-0000-0100-00009C020000}"/>
            </a:ext>
          </a:extLst>
        </xdr:cNvPr>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129557</xdr:rowOff>
    </xdr:from>
    <xdr:ext cx="405111" cy="259045"/>
    <xdr:sp macro="" textlink="">
      <xdr:nvSpPr>
        <xdr:cNvPr id="670" name="【公民館】&#10;有形固定資産減価償却率平均値テキスト">
          <a:extLst>
            <a:ext uri="{FF2B5EF4-FFF2-40B4-BE49-F238E27FC236}">
              <a16:creationId xmlns:a16="http://schemas.microsoft.com/office/drawing/2014/main" id="{00000000-0008-0000-0100-00009E020000}"/>
            </a:ext>
          </a:extLst>
        </xdr:cNvPr>
        <xdr:cNvSpPr txBox="1"/>
      </xdr:nvSpPr>
      <xdr:spPr>
        <a:xfrm>
          <a:off x="16357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3652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276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71120</xdr:rowOff>
    </xdr:from>
    <xdr:to>
      <xdr:col>85</xdr:col>
      <xdr:colOff>177800</xdr:colOff>
      <xdr:row>103</xdr:row>
      <xdr:rowOff>1270</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6268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93997</xdr:rowOff>
    </xdr:from>
    <xdr:ext cx="405111" cy="259045"/>
    <xdr:sp macro="" textlink="">
      <xdr:nvSpPr>
        <xdr:cNvPr id="682" name="【公民館】&#10;有形固定資産減価償却率該当値テキスト">
          <a:extLst>
            <a:ext uri="{FF2B5EF4-FFF2-40B4-BE49-F238E27FC236}">
              <a16:creationId xmlns:a16="http://schemas.microsoft.com/office/drawing/2014/main" id="{00000000-0008-0000-0100-0000AA020000}"/>
            </a:ext>
          </a:extLst>
        </xdr:cNvPr>
        <xdr:cNvSpPr txBox="1"/>
      </xdr:nvSpPr>
      <xdr:spPr>
        <a:xfrm>
          <a:off x="16357600"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12064</xdr:rowOff>
    </xdr:from>
    <xdr:to>
      <xdr:col>81</xdr:col>
      <xdr:colOff>101600</xdr:colOff>
      <xdr:row>102</xdr:row>
      <xdr:rowOff>113664</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5430500" y="174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62864</xdr:rowOff>
    </xdr:from>
    <xdr:to>
      <xdr:col>85</xdr:col>
      <xdr:colOff>127000</xdr:colOff>
      <xdr:row>102</xdr:row>
      <xdr:rowOff>121920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5481300" y="17550764"/>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122555</xdr:rowOff>
    </xdr:from>
    <xdr:to>
      <xdr:col>76</xdr:col>
      <xdr:colOff>165100</xdr:colOff>
      <xdr:row>102</xdr:row>
      <xdr:rowOff>52705</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4541500"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1905</xdr:rowOff>
    </xdr:from>
    <xdr:to>
      <xdr:col>81</xdr:col>
      <xdr:colOff>50800</xdr:colOff>
      <xdr:row>102</xdr:row>
      <xdr:rowOff>62864</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4592300" y="17489805"/>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116839</xdr:rowOff>
    </xdr:from>
    <xdr:to>
      <xdr:col>72</xdr:col>
      <xdr:colOff>38100</xdr:colOff>
      <xdr:row>102</xdr:row>
      <xdr:rowOff>46989</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3652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167639</xdr:rowOff>
    </xdr:from>
    <xdr:to>
      <xdr:col>76</xdr:col>
      <xdr:colOff>114300</xdr:colOff>
      <xdr:row>102</xdr:row>
      <xdr:rowOff>1905</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3703300" y="174840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71120</xdr:rowOff>
    </xdr:from>
    <xdr:to>
      <xdr:col>67</xdr:col>
      <xdr:colOff>101600</xdr:colOff>
      <xdr:row>102</xdr:row>
      <xdr:rowOff>1270</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2763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121920</xdr:rowOff>
    </xdr:from>
    <xdr:to>
      <xdr:col>71</xdr:col>
      <xdr:colOff>177800</xdr:colOff>
      <xdr:row>101</xdr:row>
      <xdr:rowOff>167639</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2814300" y="174383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691" name="n_1aveValue【公民館】&#10;有形固定資産減価償却率">
          <a:extLst>
            <a:ext uri="{FF2B5EF4-FFF2-40B4-BE49-F238E27FC236}">
              <a16:creationId xmlns:a16="http://schemas.microsoft.com/office/drawing/2014/main" id="{00000000-0008-0000-0100-0000B3020000}"/>
            </a:ext>
          </a:extLst>
        </xdr:cNvPr>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692" name="n_2aveValue【公民館】&#10;有形固定資産減価償却率">
          <a:extLst>
            <a:ext uri="{FF2B5EF4-FFF2-40B4-BE49-F238E27FC236}">
              <a16:creationId xmlns:a16="http://schemas.microsoft.com/office/drawing/2014/main" id="{00000000-0008-0000-0100-0000B4020000}"/>
            </a:ext>
          </a:extLst>
        </xdr:cNvPr>
        <xdr:cNvSpPr txBox="1"/>
      </xdr:nvSpPr>
      <xdr:spPr>
        <a:xfrm>
          <a:off x="14389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45738</xdr:rowOff>
    </xdr:from>
    <xdr:ext cx="405111" cy="259045"/>
    <xdr:sp macro="" textlink="">
      <xdr:nvSpPr>
        <xdr:cNvPr id="693" name="n_3aveValue【公民館】&#10;有形固定資産減価償却率">
          <a:extLst>
            <a:ext uri="{FF2B5EF4-FFF2-40B4-BE49-F238E27FC236}">
              <a16:creationId xmlns:a16="http://schemas.microsoft.com/office/drawing/2014/main" id="{00000000-0008-0000-0100-0000B5020000}"/>
            </a:ext>
          </a:extLst>
        </xdr:cNvPr>
        <xdr:cNvSpPr txBox="1"/>
      </xdr:nvSpPr>
      <xdr:spPr>
        <a:xfrm>
          <a:off x="13500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20972</xdr:rowOff>
    </xdr:from>
    <xdr:ext cx="405111" cy="259045"/>
    <xdr:sp macro="" textlink="">
      <xdr:nvSpPr>
        <xdr:cNvPr id="694" name="n_4aveValue【公民館】&#10;有形固定資産減価償却率">
          <a:extLst>
            <a:ext uri="{FF2B5EF4-FFF2-40B4-BE49-F238E27FC236}">
              <a16:creationId xmlns:a16="http://schemas.microsoft.com/office/drawing/2014/main" id="{00000000-0008-0000-0100-0000B6020000}"/>
            </a:ext>
          </a:extLst>
        </xdr:cNvPr>
        <xdr:cNvSpPr txBox="1"/>
      </xdr:nvSpPr>
      <xdr:spPr>
        <a:xfrm>
          <a:off x="12611744" y="178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130191</xdr:rowOff>
    </xdr:from>
    <xdr:ext cx="405111" cy="259045"/>
    <xdr:sp macro="" textlink="">
      <xdr:nvSpPr>
        <xdr:cNvPr id="695" name="n_1mainValue【公民館】&#10;有形固定資産減価償却率">
          <a:extLst>
            <a:ext uri="{FF2B5EF4-FFF2-40B4-BE49-F238E27FC236}">
              <a16:creationId xmlns:a16="http://schemas.microsoft.com/office/drawing/2014/main" id="{00000000-0008-0000-0100-0000B7020000}"/>
            </a:ext>
          </a:extLst>
        </xdr:cNvPr>
        <xdr:cNvSpPr txBox="1"/>
      </xdr:nvSpPr>
      <xdr:spPr>
        <a:xfrm>
          <a:off x="15266044" y="1727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69232</xdr:rowOff>
    </xdr:from>
    <xdr:ext cx="405111" cy="259045"/>
    <xdr:sp macro="" textlink="">
      <xdr:nvSpPr>
        <xdr:cNvPr id="696" name="n_2mainValue【公民館】&#10;有形固定資産減価償却率">
          <a:extLst>
            <a:ext uri="{FF2B5EF4-FFF2-40B4-BE49-F238E27FC236}">
              <a16:creationId xmlns:a16="http://schemas.microsoft.com/office/drawing/2014/main" id="{00000000-0008-0000-0100-0000B8020000}"/>
            </a:ext>
          </a:extLst>
        </xdr:cNvPr>
        <xdr:cNvSpPr txBox="1"/>
      </xdr:nvSpPr>
      <xdr:spPr>
        <a:xfrm>
          <a:off x="14389744" y="1721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63516</xdr:rowOff>
    </xdr:from>
    <xdr:ext cx="405111" cy="259045"/>
    <xdr:sp macro="" textlink="">
      <xdr:nvSpPr>
        <xdr:cNvPr id="697" name="n_3mainValue【公民館】&#10;有形固定資産減価償却率">
          <a:extLst>
            <a:ext uri="{FF2B5EF4-FFF2-40B4-BE49-F238E27FC236}">
              <a16:creationId xmlns:a16="http://schemas.microsoft.com/office/drawing/2014/main" id="{00000000-0008-0000-0100-0000B9020000}"/>
            </a:ext>
          </a:extLst>
        </xdr:cNvPr>
        <xdr:cNvSpPr txBox="1"/>
      </xdr:nvSpPr>
      <xdr:spPr>
        <a:xfrm>
          <a:off x="135007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17797</xdr:rowOff>
    </xdr:from>
    <xdr:ext cx="405111" cy="259045"/>
    <xdr:sp macro="" textlink="">
      <xdr:nvSpPr>
        <xdr:cNvPr id="698" name="n_4mainValue【公民館】&#10;有形固定資産減価償却率">
          <a:extLst>
            <a:ext uri="{FF2B5EF4-FFF2-40B4-BE49-F238E27FC236}">
              <a16:creationId xmlns:a16="http://schemas.microsoft.com/office/drawing/2014/main" id="{00000000-0008-0000-0100-0000BA020000}"/>
            </a:ext>
          </a:extLst>
        </xdr:cNvPr>
        <xdr:cNvSpPr txBox="1"/>
      </xdr:nvSpPr>
      <xdr:spPr>
        <a:xfrm>
          <a:off x="126117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00000000-0008-0000-0100-0000D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91439</xdr:rowOff>
    </xdr:from>
    <xdr:to>
      <xdr:col>116</xdr:col>
      <xdr:colOff>62864</xdr:colOff>
      <xdr:row>108</xdr:row>
      <xdr:rowOff>38100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flipV="1">
          <a:off x="22160864" y="172364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23" name="【公民館】&#10;一人当たり面積最小値テキスト">
          <a:extLst>
            <a:ext uri="{FF2B5EF4-FFF2-40B4-BE49-F238E27FC236}">
              <a16:creationId xmlns:a16="http://schemas.microsoft.com/office/drawing/2014/main" id="{00000000-0008-0000-0100-0000D302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38116</xdr:rowOff>
    </xdr:from>
    <xdr:ext cx="469744" cy="259045"/>
    <xdr:sp macro="" textlink="">
      <xdr:nvSpPr>
        <xdr:cNvPr id="725" name="【公民館】&#10;一人当たり面積最大値テキスト">
          <a:extLst>
            <a:ext uri="{FF2B5EF4-FFF2-40B4-BE49-F238E27FC236}">
              <a16:creationId xmlns:a16="http://schemas.microsoft.com/office/drawing/2014/main" id="{00000000-0008-0000-0100-0000D5020000}"/>
            </a:ext>
          </a:extLst>
        </xdr:cNvPr>
        <xdr:cNvSpPr txBox="1"/>
      </xdr:nvSpPr>
      <xdr:spPr>
        <a:xfrm>
          <a:off x="22199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91439</xdr:rowOff>
    </xdr:from>
    <xdr:to>
      <xdr:col>116</xdr:col>
      <xdr:colOff>152400</xdr:colOff>
      <xdr:row>100</xdr:row>
      <xdr:rowOff>91439</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22072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52088</xdr:rowOff>
    </xdr:from>
    <xdr:ext cx="469744" cy="259045"/>
    <xdr:sp macro="" textlink="">
      <xdr:nvSpPr>
        <xdr:cNvPr id="727" name="【公民館】&#10;一人当たり面積平均値テキスト">
          <a:extLst>
            <a:ext uri="{FF2B5EF4-FFF2-40B4-BE49-F238E27FC236}">
              <a16:creationId xmlns:a16="http://schemas.microsoft.com/office/drawing/2014/main" id="{00000000-0008-0000-0100-0000D7020000}"/>
            </a:ext>
          </a:extLst>
        </xdr:cNvPr>
        <xdr:cNvSpPr txBox="1"/>
      </xdr:nvSpPr>
      <xdr:spPr>
        <a:xfrm>
          <a:off x="22199600" y="17882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221107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19494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154939</xdr:rowOff>
    </xdr:from>
    <xdr:to>
      <xdr:col>116</xdr:col>
      <xdr:colOff>114300</xdr:colOff>
      <xdr:row>107</xdr:row>
      <xdr:rowOff>85089</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22110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133366</xdr:rowOff>
    </xdr:from>
    <xdr:ext cx="469744" cy="259045"/>
    <xdr:sp macro="" textlink="">
      <xdr:nvSpPr>
        <xdr:cNvPr id="739" name="【公民館】&#10;一人当たり面積該当値テキスト">
          <a:extLst>
            <a:ext uri="{FF2B5EF4-FFF2-40B4-BE49-F238E27FC236}">
              <a16:creationId xmlns:a16="http://schemas.microsoft.com/office/drawing/2014/main" id="{00000000-0008-0000-0100-0000E3020000}"/>
            </a:ext>
          </a:extLst>
        </xdr:cNvPr>
        <xdr:cNvSpPr txBox="1"/>
      </xdr:nvSpPr>
      <xdr:spPr>
        <a:xfrm>
          <a:off x="22199600"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34289</xdr:rowOff>
    </xdr:from>
    <xdr:to>
      <xdr:col>116</xdr:col>
      <xdr:colOff>63500</xdr:colOff>
      <xdr:row>107</xdr:row>
      <xdr:rowOff>41911</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flipV="1">
          <a:off x="21323300" y="183794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2038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41911</xdr:rowOff>
    </xdr:from>
    <xdr:to>
      <xdr:col>111</xdr:col>
      <xdr:colOff>177800</xdr:colOff>
      <xdr:row>107</xdr:row>
      <xdr:rowOff>41911</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20434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19494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41911</xdr:rowOff>
    </xdr:from>
    <xdr:to>
      <xdr:col>107</xdr:col>
      <xdr:colOff>50800</xdr:colOff>
      <xdr:row>107</xdr:row>
      <xdr:rowOff>41911</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9545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162561</xdr:rowOff>
    </xdr:from>
    <xdr:to>
      <xdr:col>98</xdr:col>
      <xdr:colOff>38100</xdr:colOff>
      <xdr:row>107</xdr:row>
      <xdr:rowOff>92711</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18605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41911</xdr:rowOff>
    </xdr:from>
    <xdr:to>
      <xdr:col>102</xdr:col>
      <xdr:colOff>114300</xdr:colOff>
      <xdr:row>107</xdr:row>
      <xdr:rowOff>41911</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8656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748" name="n_1aveValue【公民館】&#10;一人当たり面積">
          <a:extLst>
            <a:ext uri="{FF2B5EF4-FFF2-40B4-BE49-F238E27FC236}">
              <a16:creationId xmlns:a16="http://schemas.microsoft.com/office/drawing/2014/main" id="{00000000-0008-0000-0100-0000EC020000}"/>
            </a:ext>
          </a:extLst>
        </xdr:cNvPr>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749" name="n_2aveValue【公民館】&#10;一人当たり面積">
          <a:extLst>
            <a:ext uri="{FF2B5EF4-FFF2-40B4-BE49-F238E27FC236}">
              <a16:creationId xmlns:a16="http://schemas.microsoft.com/office/drawing/2014/main" id="{00000000-0008-0000-0100-0000ED020000}"/>
            </a:ext>
          </a:extLst>
        </xdr:cNvPr>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21607</xdr:rowOff>
    </xdr:from>
    <xdr:ext cx="469744" cy="259045"/>
    <xdr:sp macro="" textlink="">
      <xdr:nvSpPr>
        <xdr:cNvPr id="750" name="n_3aveValue【公民館】&#10;一人当たり面積">
          <a:extLst>
            <a:ext uri="{FF2B5EF4-FFF2-40B4-BE49-F238E27FC236}">
              <a16:creationId xmlns:a16="http://schemas.microsoft.com/office/drawing/2014/main" id="{00000000-0008-0000-0100-0000EE020000}"/>
            </a:ext>
          </a:extLst>
        </xdr:cNvPr>
        <xdr:cNvSpPr txBox="1"/>
      </xdr:nvSpPr>
      <xdr:spPr>
        <a:xfrm>
          <a:off x="19310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751" name="n_4aveValue【公民館】&#10;一人当たり面積">
          <a:extLst>
            <a:ext uri="{FF2B5EF4-FFF2-40B4-BE49-F238E27FC236}">
              <a16:creationId xmlns:a16="http://schemas.microsoft.com/office/drawing/2014/main" id="{00000000-0008-0000-0100-0000EF020000}"/>
            </a:ext>
          </a:extLst>
        </xdr:cNvPr>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752" name="n_1mainValue【公民館】&#10;一人当たり面積">
          <a:extLst>
            <a:ext uri="{FF2B5EF4-FFF2-40B4-BE49-F238E27FC236}">
              <a16:creationId xmlns:a16="http://schemas.microsoft.com/office/drawing/2014/main" id="{00000000-0008-0000-0100-0000F0020000}"/>
            </a:ext>
          </a:extLst>
        </xdr:cNvPr>
        <xdr:cNvSpPr txBox="1"/>
      </xdr:nvSpPr>
      <xdr:spPr>
        <a:xfrm>
          <a:off x="21075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53" name="n_2mainValue【公民館】&#10;一人当たり面積">
          <a:extLst>
            <a:ext uri="{FF2B5EF4-FFF2-40B4-BE49-F238E27FC236}">
              <a16:creationId xmlns:a16="http://schemas.microsoft.com/office/drawing/2014/main" id="{00000000-0008-0000-0100-0000F1020000}"/>
            </a:ext>
          </a:extLst>
        </xdr:cNvPr>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754" name="n_3mainValue【公民館】&#10;一人当たり面積">
          <a:extLst>
            <a:ext uri="{FF2B5EF4-FFF2-40B4-BE49-F238E27FC236}">
              <a16:creationId xmlns:a16="http://schemas.microsoft.com/office/drawing/2014/main" id="{00000000-0008-0000-0100-0000F2020000}"/>
            </a:ext>
          </a:extLst>
        </xdr:cNvPr>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83838</xdr:rowOff>
    </xdr:from>
    <xdr:ext cx="469744" cy="259045"/>
    <xdr:sp macro="" textlink="">
      <xdr:nvSpPr>
        <xdr:cNvPr id="755" name="n_4mainValue【公民館】&#10;一人当たり面積">
          <a:extLst>
            <a:ext uri="{FF2B5EF4-FFF2-40B4-BE49-F238E27FC236}">
              <a16:creationId xmlns:a16="http://schemas.microsoft.com/office/drawing/2014/main" id="{00000000-0008-0000-0100-0000F3020000}"/>
            </a:ext>
          </a:extLst>
        </xdr:cNvPr>
        <xdr:cNvSpPr txBox="1"/>
      </xdr:nvSpPr>
      <xdr:spPr>
        <a:xfrm>
          <a:off x="18421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000000-0008-0000-0100-0000F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道路については、その取得年月日を、多くの市町村が各々の市道台帳の認定年月日（特定の一括認定日が多い）を便宜上記入している中、本市は、本来はそれ以前から存在し管理している道路の取得年月日を、区画整理や開発行為による面整備、建築基準法第</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条</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項</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号の位置指定道路の築造や昭和</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年等の地形図により存在年代を確認することで高い精度を確保している。そのため、取得年月日の平均が他市町村より古く減価償却率の数値が高い要因となっている。また、橋梁・トンネルについては、取得原価が不明のため、再調達原価を積算し記載している。このため、特に地下道や隧道の単価を一定の考え方により設定した結果、一人当たりの有形固定資産額が大きくなっている要因と考え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・公民館については、全</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施設とも平成になっての取得であり、比較的新しいため減価償却率の数値が低い要因となっている。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・学校については、類似団体が建替えを進めていると想定される一方、本市は長寿命化を進める方針のため、相対的に本市の減価償却率の数値が上昇していると考えられる。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各類型の市民一人当たりの保有率については、概ね平均を下回るものが多く、市の人口が減少傾向を示している中で、持続可能な財政運営を進めるため、今後このストック量を維持しながら計画的な施設配置と修繕を行う必要がある。</a:t>
          </a:r>
          <a:r>
            <a:rPr kumimoji="1" lang="en-US"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131,644
129,649
43.15
54,882,790
53,239,295
1,039,951
24,403,044
30,321,016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43016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8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xdr:rowOff>
    </xdr:from>
    <xdr:to>
      <xdr:col>24</xdr:col>
      <xdr:colOff>114300</xdr:colOff>
      <xdr:row>37</xdr:row>
      <xdr:rowOff>115570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36847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149497</xdr:rowOff>
    </xdr:from>
    <xdr:to>
      <xdr:col>20</xdr:col>
      <xdr:colOff>38100</xdr:colOff>
      <xdr:row>37</xdr:row>
      <xdr:rowOff>79647</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28847</xdr:rowOff>
    </xdr:from>
    <xdr:to>
      <xdr:col>24</xdr:col>
      <xdr:colOff>63500</xdr:colOff>
      <xdr:row>37</xdr:row>
      <xdr:rowOff>64770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37249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113574</xdr:rowOff>
    </xdr:from>
    <xdr:to>
      <xdr:col>15</xdr:col>
      <xdr:colOff>101600</xdr:colOff>
      <xdr:row>37</xdr:row>
      <xdr:rowOff>43724</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164374</xdr:rowOff>
    </xdr:from>
    <xdr:to>
      <xdr:col>19</xdr:col>
      <xdr:colOff>177800</xdr:colOff>
      <xdr:row>37</xdr:row>
      <xdr:rowOff>28847</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3365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89081</xdr:rowOff>
    </xdr:from>
    <xdr:to>
      <xdr:col>10</xdr:col>
      <xdr:colOff>165100</xdr:colOff>
      <xdr:row>37</xdr:row>
      <xdr:rowOff>19231</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139881</xdr:rowOff>
    </xdr:from>
    <xdr:to>
      <xdr:col>15</xdr:col>
      <xdr:colOff>50800</xdr:colOff>
      <xdr:row>36</xdr:row>
      <xdr:rowOff>164374</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3120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56424</xdr:rowOff>
    </xdr:from>
    <xdr:to>
      <xdr:col>6</xdr:col>
      <xdr:colOff>38100</xdr:colOff>
      <xdr:row>36</xdr:row>
      <xdr:rowOff>158024</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107224</xdr:rowOff>
    </xdr:from>
    <xdr:to>
      <xdr:col>10</xdr:col>
      <xdr:colOff>114300</xdr:colOff>
      <xdr:row>36</xdr:row>
      <xdr:rowOff>139881</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2794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103431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114861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93634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96174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60251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35758</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3101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2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200-000076000000}"/>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200-000078000000}"/>
            </a:ext>
          </a:extLst>
        </xdr:cNvPr>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7455</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200-00007A000000}"/>
            </a:ext>
          </a:extLst>
        </xdr:cNvPr>
        <xdr:cNvSpPr txBox="1"/>
      </xdr:nvSpPr>
      <xdr:spPr>
        <a:xfrm>
          <a:off x="10515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74385</xdr:rowOff>
    </xdr:from>
    <xdr:to>
      <xdr:col>55</xdr:col>
      <xdr:colOff>50800</xdr:colOff>
      <xdr:row>41</xdr:row>
      <xdr:rowOff>4535</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104267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52812</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200-000086000000}"/>
            </a:ext>
          </a:extLst>
        </xdr:cNvPr>
        <xdr:cNvSpPr txBox="1"/>
      </xdr:nvSpPr>
      <xdr:spPr>
        <a:xfrm>
          <a:off x="10515600"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90715</xdr:rowOff>
    </xdr:from>
    <xdr:to>
      <xdr:col>50</xdr:col>
      <xdr:colOff>165100</xdr:colOff>
      <xdr:row>41</xdr:row>
      <xdr:rowOff>20865</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9588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125185</xdr:rowOff>
    </xdr:from>
    <xdr:to>
      <xdr:col>55</xdr:col>
      <xdr:colOff>0</xdr:colOff>
      <xdr:row>40</xdr:row>
      <xdr:rowOff>141515</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9639300" y="69831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90715</xdr:rowOff>
    </xdr:from>
    <xdr:to>
      <xdr:col>46</xdr:col>
      <xdr:colOff>38100</xdr:colOff>
      <xdr:row>41</xdr:row>
      <xdr:rowOff>20865</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8699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141515</xdr:rowOff>
    </xdr:from>
    <xdr:to>
      <xdr:col>50</xdr:col>
      <xdr:colOff>114300</xdr:colOff>
      <xdr:row>40</xdr:row>
      <xdr:rowOff>141515</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8750300" y="69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90715</xdr:rowOff>
    </xdr:from>
    <xdr:to>
      <xdr:col>41</xdr:col>
      <xdr:colOff>101600</xdr:colOff>
      <xdr:row>41</xdr:row>
      <xdr:rowOff>20865</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7810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141515</xdr:rowOff>
    </xdr:from>
    <xdr:to>
      <xdr:col>45</xdr:col>
      <xdr:colOff>177800</xdr:colOff>
      <xdr:row>40</xdr:row>
      <xdr:rowOff>141515</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7861300" y="69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90715</xdr:rowOff>
    </xdr:from>
    <xdr:to>
      <xdr:col>36</xdr:col>
      <xdr:colOff>165100</xdr:colOff>
      <xdr:row>41</xdr:row>
      <xdr:rowOff>20865</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6921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141515</xdr:rowOff>
    </xdr:from>
    <xdr:to>
      <xdr:col>41</xdr:col>
      <xdr:colOff>50800</xdr:colOff>
      <xdr:row>40</xdr:row>
      <xdr:rowOff>141515</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6972300" y="69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70049</xdr:rowOff>
    </xdr:from>
    <xdr:ext cx="469744" cy="259045"/>
    <xdr:sp macro="" textlink="">
      <xdr:nvSpPr>
        <xdr:cNvPr id="143" name="n_1aveValue【図書館】&#10;一人当たり面積">
          <a:extLst>
            <a:ext uri="{FF2B5EF4-FFF2-40B4-BE49-F238E27FC236}">
              <a16:creationId xmlns:a16="http://schemas.microsoft.com/office/drawing/2014/main" id="{00000000-0008-0000-0200-00008F000000}"/>
            </a:ext>
          </a:extLst>
        </xdr:cNvPr>
        <xdr:cNvSpPr txBox="1"/>
      </xdr:nvSpPr>
      <xdr:spPr>
        <a:xfrm>
          <a:off x="93917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4" name="n_2aveValue【図書館】&#10;一人当たり面積">
          <a:extLst>
            <a:ext uri="{FF2B5EF4-FFF2-40B4-BE49-F238E27FC236}">
              <a16:creationId xmlns:a16="http://schemas.microsoft.com/office/drawing/2014/main" id="{00000000-0008-0000-0200-000090000000}"/>
            </a:ext>
          </a:extLst>
        </xdr:cNvPr>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102705</xdr:rowOff>
    </xdr:from>
    <xdr:ext cx="469744" cy="259045"/>
    <xdr:sp macro="" textlink="">
      <xdr:nvSpPr>
        <xdr:cNvPr id="145" name="n_3aveValue【図書館】&#10;一人当たり面積">
          <a:extLst>
            <a:ext uri="{FF2B5EF4-FFF2-40B4-BE49-F238E27FC236}">
              <a16:creationId xmlns:a16="http://schemas.microsoft.com/office/drawing/2014/main" id="{00000000-0008-0000-0200-000091000000}"/>
            </a:ext>
          </a:extLst>
        </xdr:cNvPr>
        <xdr:cNvSpPr txBox="1"/>
      </xdr:nvSpPr>
      <xdr:spPr>
        <a:xfrm>
          <a:off x="7626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102705</xdr:rowOff>
    </xdr:from>
    <xdr:ext cx="469744" cy="259045"/>
    <xdr:sp macro="" textlink="">
      <xdr:nvSpPr>
        <xdr:cNvPr id="146" name="n_4aveValue【図書館】&#10;一人当たり面積">
          <a:extLst>
            <a:ext uri="{FF2B5EF4-FFF2-40B4-BE49-F238E27FC236}">
              <a16:creationId xmlns:a16="http://schemas.microsoft.com/office/drawing/2014/main" id="{00000000-0008-0000-0200-000092000000}"/>
            </a:ext>
          </a:extLst>
        </xdr:cNvPr>
        <xdr:cNvSpPr txBox="1"/>
      </xdr:nvSpPr>
      <xdr:spPr>
        <a:xfrm>
          <a:off x="6737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11992</xdr:rowOff>
    </xdr:from>
    <xdr:ext cx="469744" cy="259045"/>
    <xdr:sp macro="" textlink="">
      <xdr:nvSpPr>
        <xdr:cNvPr id="147" name="n_1mainValue【図書館】&#10;一人当たり面積">
          <a:extLst>
            <a:ext uri="{FF2B5EF4-FFF2-40B4-BE49-F238E27FC236}">
              <a16:creationId xmlns:a16="http://schemas.microsoft.com/office/drawing/2014/main" id="{00000000-0008-0000-0200-000093000000}"/>
            </a:ext>
          </a:extLst>
        </xdr:cNvPr>
        <xdr:cNvSpPr txBox="1"/>
      </xdr:nvSpPr>
      <xdr:spPr>
        <a:xfrm>
          <a:off x="9391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11992</xdr:rowOff>
    </xdr:from>
    <xdr:ext cx="469744" cy="259045"/>
    <xdr:sp macro="" textlink="">
      <xdr:nvSpPr>
        <xdr:cNvPr id="148" name="n_2mainValue【図書館】&#10;一人当たり面積">
          <a:extLst>
            <a:ext uri="{FF2B5EF4-FFF2-40B4-BE49-F238E27FC236}">
              <a16:creationId xmlns:a16="http://schemas.microsoft.com/office/drawing/2014/main" id="{00000000-0008-0000-0200-000094000000}"/>
            </a:ext>
          </a:extLst>
        </xdr:cNvPr>
        <xdr:cNvSpPr txBox="1"/>
      </xdr:nvSpPr>
      <xdr:spPr>
        <a:xfrm>
          <a:off x="8515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11992</xdr:rowOff>
    </xdr:from>
    <xdr:ext cx="469744" cy="259045"/>
    <xdr:sp macro="" textlink="">
      <xdr:nvSpPr>
        <xdr:cNvPr id="149" name="n_3mainValue【図書館】&#10;一人当たり面積">
          <a:extLst>
            <a:ext uri="{FF2B5EF4-FFF2-40B4-BE49-F238E27FC236}">
              <a16:creationId xmlns:a16="http://schemas.microsoft.com/office/drawing/2014/main" id="{00000000-0008-0000-0200-000095000000}"/>
            </a:ext>
          </a:extLst>
        </xdr:cNvPr>
        <xdr:cNvSpPr txBox="1"/>
      </xdr:nvSpPr>
      <xdr:spPr>
        <a:xfrm>
          <a:off x="7626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11992</xdr:rowOff>
    </xdr:from>
    <xdr:ext cx="469744" cy="259045"/>
    <xdr:sp macro="" textlink="">
      <xdr:nvSpPr>
        <xdr:cNvPr id="150" name="n_4mainValue【図書館】&#10;一人当たり面積">
          <a:extLst>
            <a:ext uri="{FF2B5EF4-FFF2-40B4-BE49-F238E27FC236}">
              <a16:creationId xmlns:a16="http://schemas.microsoft.com/office/drawing/2014/main" id="{00000000-0008-0000-0200-000096000000}"/>
            </a:ext>
          </a:extLst>
        </xdr:cNvPr>
        <xdr:cNvSpPr txBox="1"/>
      </xdr:nvSpPr>
      <xdr:spPr>
        <a:xfrm>
          <a:off x="6737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0000000-0008-0000-02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00000000-0008-0000-0200-0000B0000000}"/>
            </a:ext>
          </a:extLst>
        </xdr:cNvPr>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0000000-0008-0000-0200-0000B2000000}"/>
            </a:ext>
          </a:extLst>
        </xdr:cNvPr>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160672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0000000-0008-0000-0200-0000B4000000}"/>
            </a:ext>
          </a:extLst>
        </xdr:cNvPr>
        <xdr:cNvSpPr txBox="1"/>
      </xdr:nvSpPr>
      <xdr:spPr>
        <a:xfrm>
          <a:off x="467360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44450</xdr:rowOff>
    </xdr:from>
    <xdr:to>
      <xdr:col>24</xdr:col>
      <xdr:colOff>114300</xdr:colOff>
      <xdr:row>61</xdr:row>
      <xdr:rowOff>146050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4584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22877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200-0000C0000000}"/>
            </a:ext>
          </a:extLst>
        </xdr:cNvPr>
        <xdr:cNvSpPr txBox="1"/>
      </xdr:nvSpPr>
      <xdr:spPr>
        <a:xfrm>
          <a:off x="4673600"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160655</xdr:rowOff>
    </xdr:from>
    <xdr:to>
      <xdr:col>20</xdr:col>
      <xdr:colOff>38100</xdr:colOff>
      <xdr:row>61</xdr:row>
      <xdr:rowOff>90805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3746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40005</xdr:rowOff>
    </xdr:from>
    <xdr:to>
      <xdr:col>24</xdr:col>
      <xdr:colOff>63500</xdr:colOff>
      <xdr:row>61</xdr:row>
      <xdr:rowOff>95250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3797300" y="1049845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103505</xdr:rowOff>
    </xdr:from>
    <xdr:to>
      <xdr:col>15</xdr:col>
      <xdr:colOff>101600</xdr:colOff>
      <xdr:row>61</xdr:row>
      <xdr:rowOff>33655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2857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154305</xdr:rowOff>
    </xdr:from>
    <xdr:to>
      <xdr:col>19</xdr:col>
      <xdr:colOff>177800</xdr:colOff>
      <xdr:row>61</xdr:row>
      <xdr:rowOff>40005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908300" y="104413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162560</xdr:rowOff>
    </xdr:from>
    <xdr:to>
      <xdr:col>10</xdr:col>
      <xdr:colOff>165100</xdr:colOff>
      <xdr:row>61</xdr:row>
      <xdr:rowOff>92710</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968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154305</xdr:rowOff>
    </xdr:from>
    <xdr:to>
      <xdr:col>15</xdr:col>
      <xdr:colOff>50800</xdr:colOff>
      <xdr:row>61</xdr:row>
      <xdr:rowOff>41910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flipV="1">
          <a:off x="2019300" y="1044130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149225</xdr:rowOff>
    </xdr:from>
    <xdr:to>
      <xdr:col>6</xdr:col>
      <xdr:colOff>38100</xdr:colOff>
      <xdr:row>60</xdr:row>
      <xdr:rowOff>79375</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079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28575</xdr:rowOff>
    </xdr:from>
    <xdr:to>
      <xdr:col>10</xdr:col>
      <xdr:colOff>114300</xdr:colOff>
      <xdr:row>61</xdr:row>
      <xdr:rowOff>41910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1130300" y="10315575"/>
          <a:ext cx="889000"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201" name="n_1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2" name="n_2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203" name="n_3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4" name="n_4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81932</xdr:rowOff>
    </xdr:from>
    <xdr:ext cx="405111" cy="259045"/>
    <xdr:sp macro="" textlink="">
      <xdr:nvSpPr>
        <xdr:cNvPr id="205" name="n_1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35820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24782</xdr:rowOff>
    </xdr:from>
    <xdr:ext cx="405111" cy="259045"/>
    <xdr:sp macro="" textlink="">
      <xdr:nvSpPr>
        <xdr:cNvPr id="206" name="n_2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2705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83837</xdr:rowOff>
    </xdr:from>
    <xdr:ext cx="405111" cy="259045"/>
    <xdr:sp macro="" textlink="">
      <xdr:nvSpPr>
        <xdr:cNvPr id="207" name="n_3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1816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70502</xdr:rowOff>
    </xdr:from>
    <xdr:ext cx="405111" cy="259045"/>
    <xdr:sp macro="" textlink="">
      <xdr:nvSpPr>
        <xdr:cNvPr id="208" name="n_4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927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2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200-0000E9000000}"/>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200-0000EB000000}"/>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200-0000ED000000}"/>
            </a:ext>
          </a:extLst>
        </xdr:cNvPr>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44450</xdr:rowOff>
    </xdr:from>
    <xdr:to>
      <xdr:col>55</xdr:col>
      <xdr:colOff>50800</xdr:colOff>
      <xdr:row>63</xdr:row>
      <xdr:rowOff>146050</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10426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130827</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200-0000F9000000}"/>
            </a:ext>
          </a:extLst>
        </xdr:cNvPr>
        <xdr:cNvSpPr txBox="1"/>
      </xdr:nvSpPr>
      <xdr:spPr>
        <a:xfrm>
          <a:off x="105156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44450</xdr:rowOff>
    </xdr:from>
    <xdr:to>
      <xdr:col>50</xdr:col>
      <xdr:colOff>165100</xdr:colOff>
      <xdr:row>63</xdr:row>
      <xdr:rowOff>146050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9588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95250</xdr:rowOff>
    </xdr:from>
    <xdr:to>
      <xdr:col>55</xdr:col>
      <xdr:colOff>0</xdr:colOff>
      <xdr:row>63</xdr:row>
      <xdr:rowOff>95250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9639300" y="1089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44450</xdr:rowOff>
    </xdr:from>
    <xdr:to>
      <xdr:col>46</xdr:col>
      <xdr:colOff>38100</xdr:colOff>
      <xdr:row>63</xdr:row>
      <xdr:rowOff>146050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8699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95250</xdr:rowOff>
    </xdr:from>
    <xdr:to>
      <xdr:col>50</xdr:col>
      <xdr:colOff>114300</xdr:colOff>
      <xdr:row>63</xdr:row>
      <xdr:rowOff>95250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8750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48260</xdr:rowOff>
    </xdr:from>
    <xdr:to>
      <xdr:col>41</xdr:col>
      <xdr:colOff>101600</xdr:colOff>
      <xdr:row>63</xdr:row>
      <xdr:rowOff>149860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7810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95250</xdr:rowOff>
    </xdr:from>
    <xdr:to>
      <xdr:col>45</xdr:col>
      <xdr:colOff>177800</xdr:colOff>
      <xdr:row>63</xdr:row>
      <xdr:rowOff>99060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7861300" y="10896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48260</xdr:rowOff>
    </xdr:from>
    <xdr:to>
      <xdr:col>36</xdr:col>
      <xdr:colOff>165100</xdr:colOff>
      <xdr:row>63</xdr:row>
      <xdr:rowOff>149860</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6921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99060</xdr:rowOff>
    </xdr:from>
    <xdr:to>
      <xdr:col>41</xdr:col>
      <xdr:colOff>50800</xdr:colOff>
      <xdr:row>63</xdr:row>
      <xdr:rowOff>99060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6972300" y="109004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8" name="n_1aveValue【体育館・プール】&#10;一人当たり面積">
          <a:extLst>
            <a:ext uri="{FF2B5EF4-FFF2-40B4-BE49-F238E27FC236}">
              <a16:creationId xmlns:a16="http://schemas.microsoft.com/office/drawing/2014/main" id="{00000000-0008-0000-0200-000002010000}"/>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25417</xdr:rowOff>
    </xdr:from>
    <xdr:ext cx="469744" cy="259045"/>
    <xdr:sp macro="" textlink="">
      <xdr:nvSpPr>
        <xdr:cNvPr id="259" name="n_2aveValue【体育館・プール】&#10;一人当たり面積">
          <a:extLst>
            <a:ext uri="{FF2B5EF4-FFF2-40B4-BE49-F238E27FC236}">
              <a16:creationId xmlns:a16="http://schemas.microsoft.com/office/drawing/2014/main" id="{00000000-0008-0000-0200-000003010000}"/>
            </a:ext>
          </a:extLst>
        </xdr:cNvPr>
        <xdr:cNvSpPr txBox="1"/>
      </xdr:nvSpPr>
      <xdr:spPr>
        <a:xfrm>
          <a:off x="8515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60" name="n_3aveValue【体育館・プール】&#10;一人当たり面積">
          <a:extLst>
            <a:ext uri="{FF2B5EF4-FFF2-40B4-BE49-F238E27FC236}">
              <a16:creationId xmlns:a16="http://schemas.microsoft.com/office/drawing/2014/main" id="{00000000-0008-0000-0200-000004010000}"/>
            </a:ext>
          </a:extLst>
        </xdr:cNvPr>
        <xdr:cNvSpPr txBox="1"/>
      </xdr:nvSpPr>
      <xdr:spPr>
        <a:xfrm>
          <a:off x="7626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40657</xdr:rowOff>
    </xdr:from>
    <xdr:ext cx="469744" cy="259045"/>
    <xdr:sp macro="" textlink="">
      <xdr:nvSpPr>
        <xdr:cNvPr id="261" name="n_4aveValue【体育館・プール】&#10;一人当たり面積">
          <a:extLst>
            <a:ext uri="{FF2B5EF4-FFF2-40B4-BE49-F238E27FC236}">
              <a16:creationId xmlns:a16="http://schemas.microsoft.com/office/drawing/2014/main" id="{00000000-0008-0000-0200-000005010000}"/>
            </a:ext>
          </a:extLst>
        </xdr:cNvPr>
        <xdr:cNvSpPr txBox="1"/>
      </xdr:nvSpPr>
      <xdr:spPr>
        <a:xfrm>
          <a:off x="6737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137177</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200-000006010000}"/>
            </a:ext>
          </a:extLst>
        </xdr:cNvPr>
        <xdr:cNvSpPr txBox="1"/>
      </xdr:nvSpPr>
      <xdr:spPr>
        <a:xfrm>
          <a:off x="9391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137177</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200-000007010000}"/>
            </a:ext>
          </a:extLst>
        </xdr:cNvPr>
        <xdr:cNvSpPr txBox="1"/>
      </xdr:nvSpPr>
      <xdr:spPr>
        <a:xfrm>
          <a:off x="8515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140987</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200-000008010000}"/>
            </a:ext>
          </a:extLst>
        </xdr:cNvPr>
        <xdr:cNvSpPr txBox="1"/>
      </xdr:nvSpPr>
      <xdr:spPr>
        <a:xfrm>
          <a:off x="76264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140987</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200-000009010000}"/>
            </a:ext>
          </a:extLst>
        </xdr:cNvPr>
        <xdr:cNvSpPr txBox="1"/>
      </xdr:nvSpPr>
      <xdr:spPr>
        <a:xfrm>
          <a:off x="67374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id="{00000000-0008-0000-0200-00002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xdr:rowOff>
    </xdr:from>
    <xdr:to>
      <xdr:col>24</xdr:col>
      <xdr:colOff>62865</xdr:colOff>
      <xdr:row>86</xdr:row>
      <xdr:rowOff>47898</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flipV="1">
          <a:off x="4634865" y="13215257"/>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51725</xdr:rowOff>
    </xdr:from>
    <xdr:ext cx="405111" cy="259045"/>
    <xdr:sp macro="" textlink="">
      <xdr:nvSpPr>
        <xdr:cNvPr id="293" name="【福祉施設】&#10;有形固定資産減価償却率最小値テキスト">
          <a:extLst>
            <a:ext uri="{FF2B5EF4-FFF2-40B4-BE49-F238E27FC236}">
              <a16:creationId xmlns:a16="http://schemas.microsoft.com/office/drawing/2014/main" id="{00000000-0008-0000-0200-000025010000}"/>
            </a:ext>
          </a:extLst>
        </xdr:cNvPr>
        <xdr:cNvSpPr txBox="1"/>
      </xdr:nvSpPr>
      <xdr:spPr>
        <a:xfrm>
          <a:off x="4673600" y="1479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47898</xdr:rowOff>
    </xdr:from>
    <xdr:to>
      <xdr:col>24</xdr:col>
      <xdr:colOff>152400</xdr:colOff>
      <xdr:row>86</xdr:row>
      <xdr:rowOff>47898</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479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131734</xdr:rowOff>
    </xdr:from>
    <xdr:ext cx="405111" cy="259045"/>
    <xdr:sp macro="" textlink="">
      <xdr:nvSpPr>
        <xdr:cNvPr id="295" name="【福祉施設】&#10;有形固定資産減価償却率最大値テキスト">
          <a:extLst>
            <a:ext uri="{FF2B5EF4-FFF2-40B4-BE49-F238E27FC236}">
              <a16:creationId xmlns:a16="http://schemas.microsoft.com/office/drawing/2014/main" id="{00000000-0008-0000-0200-000027010000}"/>
            </a:ext>
          </a:extLst>
        </xdr:cNvPr>
        <xdr:cNvSpPr txBox="1"/>
      </xdr:nvSpPr>
      <xdr:spPr>
        <a:xfrm>
          <a:off x="4673600" y="1299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xdr:rowOff>
    </xdr:from>
    <xdr:to>
      <xdr:col>24</xdr:col>
      <xdr:colOff>152400</xdr:colOff>
      <xdr:row>77</xdr:row>
      <xdr:rowOff>13607</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4546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63698</xdr:rowOff>
    </xdr:from>
    <xdr:ext cx="405111" cy="259045"/>
    <xdr:sp macro="" textlink="">
      <xdr:nvSpPr>
        <xdr:cNvPr id="297" name="【福祉施設】&#10;有形固定資産減価償却率平均値テキスト">
          <a:extLst>
            <a:ext uri="{FF2B5EF4-FFF2-40B4-BE49-F238E27FC236}">
              <a16:creationId xmlns:a16="http://schemas.microsoft.com/office/drawing/2014/main" id="{00000000-0008-0000-0200-000029010000}"/>
            </a:ext>
          </a:extLst>
        </xdr:cNvPr>
        <xdr:cNvSpPr txBox="1"/>
      </xdr:nvSpPr>
      <xdr:spPr>
        <a:xfrm>
          <a:off x="4673600" y="13779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45847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82006</xdr:rowOff>
    </xdr:from>
    <xdr:to>
      <xdr:col>20</xdr:col>
      <xdr:colOff>38100</xdr:colOff>
      <xdr:row>81</xdr:row>
      <xdr:rowOff>12156</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37465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1968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3629</xdr:rowOff>
    </xdr:from>
    <xdr:to>
      <xdr:col>6</xdr:col>
      <xdr:colOff>38100</xdr:colOff>
      <xdr:row>80</xdr:row>
      <xdr:rowOff>105229</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079500" y="13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45847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104883</xdr:rowOff>
    </xdr:from>
    <xdr:ext cx="405111" cy="259045"/>
    <xdr:sp macro="" textlink="">
      <xdr:nvSpPr>
        <xdr:cNvPr id="309" name="【福祉施設】&#10;有形固定資産減価償却率該当値テキスト">
          <a:extLst>
            <a:ext uri="{FF2B5EF4-FFF2-40B4-BE49-F238E27FC236}">
              <a16:creationId xmlns:a16="http://schemas.microsoft.com/office/drawing/2014/main" id="{00000000-0008-0000-0200-000035010000}"/>
            </a:ext>
          </a:extLst>
        </xdr:cNvPr>
        <xdr:cNvSpPr txBox="1"/>
      </xdr:nvSpPr>
      <xdr:spPr>
        <a:xfrm>
          <a:off x="4673600" y="136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168548</xdr:rowOff>
    </xdr:from>
    <xdr:to>
      <xdr:col>20</xdr:col>
      <xdr:colOff>38100</xdr:colOff>
      <xdr:row>80</xdr:row>
      <xdr:rowOff>98698</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3746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47898</xdr:rowOff>
    </xdr:from>
    <xdr:to>
      <xdr:col>24</xdr:col>
      <xdr:colOff>63500</xdr:colOff>
      <xdr:row>80</xdr:row>
      <xdr:rowOff>132806</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3797300" y="13763898"/>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80373</xdr:rowOff>
    </xdr:from>
    <xdr:to>
      <xdr:col>15</xdr:col>
      <xdr:colOff>101600</xdr:colOff>
      <xdr:row>80</xdr:row>
      <xdr:rowOff>10523</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2857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131173</xdr:rowOff>
    </xdr:from>
    <xdr:to>
      <xdr:col>19</xdr:col>
      <xdr:colOff>177800</xdr:colOff>
      <xdr:row>80</xdr:row>
      <xdr:rowOff>47898</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908300" y="13675723"/>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34652</xdr:rowOff>
    </xdr:from>
    <xdr:to>
      <xdr:col>10</xdr:col>
      <xdr:colOff>165100</xdr:colOff>
      <xdr:row>79</xdr:row>
      <xdr:rowOff>136252</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968500" y="135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85452</xdr:rowOff>
    </xdr:from>
    <xdr:to>
      <xdr:col>15</xdr:col>
      <xdr:colOff>50800</xdr:colOff>
      <xdr:row>79</xdr:row>
      <xdr:rowOff>131173</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2019300" y="1363000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140788</xdr:rowOff>
    </xdr:from>
    <xdr:to>
      <xdr:col>6</xdr:col>
      <xdr:colOff>38100</xdr:colOff>
      <xdr:row>79</xdr:row>
      <xdr:rowOff>70938</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1079500" y="1351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20138</xdr:rowOff>
    </xdr:from>
    <xdr:to>
      <xdr:col>10</xdr:col>
      <xdr:colOff>114300</xdr:colOff>
      <xdr:row>79</xdr:row>
      <xdr:rowOff>85452</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130300" y="13564688"/>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3283</xdr:rowOff>
    </xdr:from>
    <xdr:ext cx="405111" cy="259045"/>
    <xdr:sp macro="" textlink="">
      <xdr:nvSpPr>
        <xdr:cNvPr id="318" name="n_1aveValue【福祉施設】&#10;有形固定資産減価償却率">
          <a:extLst>
            <a:ext uri="{FF2B5EF4-FFF2-40B4-BE49-F238E27FC236}">
              <a16:creationId xmlns:a16="http://schemas.microsoft.com/office/drawing/2014/main" id="{00000000-0008-0000-0200-00003E010000}"/>
            </a:ext>
          </a:extLst>
        </xdr:cNvPr>
        <xdr:cNvSpPr txBox="1"/>
      </xdr:nvSpPr>
      <xdr:spPr>
        <a:xfrm>
          <a:off x="3582044" y="1389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148607</xdr:rowOff>
    </xdr:from>
    <xdr:ext cx="405111" cy="259045"/>
    <xdr:sp macro="" textlink="">
      <xdr:nvSpPr>
        <xdr:cNvPr id="319" name="n_2aveValue【福祉施設】&#10;有形固定資産減価償却率">
          <a:extLst>
            <a:ext uri="{FF2B5EF4-FFF2-40B4-BE49-F238E27FC236}">
              <a16:creationId xmlns:a16="http://schemas.microsoft.com/office/drawing/2014/main" id="{00000000-0008-0000-0200-00003F010000}"/>
            </a:ext>
          </a:extLst>
        </xdr:cNvPr>
        <xdr:cNvSpPr txBox="1"/>
      </xdr:nvSpPr>
      <xdr:spPr>
        <a:xfrm>
          <a:off x="2705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102888</xdr:rowOff>
    </xdr:from>
    <xdr:ext cx="405111" cy="259045"/>
    <xdr:sp macro="" textlink="">
      <xdr:nvSpPr>
        <xdr:cNvPr id="320" name="n_3aveValue【福祉施設】&#10;有形固定資産減価償却率">
          <a:extLst>
            <a:ext uri="{FF2B5EF4-FFF2-40B4-BE49-F238E27FC236}">
              <a16:creationId xmlns:a16="http://schemas.microsoft.com/office/drawing/2014/main" id="{00000000-0008-0000-0200-000040010000}"/>
            </a:ext>
          </a:extLst>
        </xdr:cNvPr>
        <xdr:cNvSpPr txBox="1"/>
      </xdr:nvSpPr>
      <xdr:spPr>
        <a:xfrm>
          <a:off x="1816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96356</xdr:rowOff>
    </xdr:from>
    <xdr:ext cx="405111" cy="259045"/>
    <xdr:sp macro="" textlink="">
      <xdr:nvSpPr>
        <xdr:cNvPr id="321" name="n_4aveValue【福祉施設】&#10;有形固定資産減価償却率">
          <a:extLst>
            <a:ext uri="{FF2B5EF4-FFF2-40B4-BE49-F238E27FC236}">
              <a16:creationId xmlns:a16="http://schemas.microsoft.com/office/drawing/2014/main" id="{00000000-0008-0000-0200-000041010000}"/>
            </a:ext>
          </a:extLst>
        </xdr:cNvPr>
        <xdr:cNvSpPr txBox="1"/>
      </xdr:nvSpPr>
      <xdr:spPr>
        <a:xfrm>
          <a:off x="927744" y="1381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115225</xdr:rowOff>
    </xdr:from>
    <xdr:ext cx="405111" cy="259045"/>
    <xdr:sp macro="" textlink="">
      <xdr:nvSpPr>
        <xdr:cNvPr id="322" name="n_1mainValue【福祉施設】&#10;有形固定資産減価償却率">
          <a:extLst>
            <a:ext uri="{FF2B5EF4-FFF2-40B4-BE49-F238E27FC236}">
              <a16:creationId xmlns:a16="http://schemas.microsoft.com/office/drawing/2014/main" id="{00000000-0008-0000-0200-000042010000}"/>
            </a:ext>
          </a:extLst>
        </xdr:cNvPr>
        <xdr:cNvSpPr txBox="1"/>
      </xdr:nvSpPr>
      <xdr:spPr>
        <a:xfrm>
          <a:off x="35820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27050</xdr:rowOff>
    </xdr:from>
    <xdr:ext cx="405111" cy="259045"/>
    <xdr:sp macro="" textlink="">
      <xdr:nvSpPr>
        <xdr:cNvPr id="323" name="n_2mainValue【福祉施設】&#10;有形固定資産減価償却率">
          <a:extLst>
            <a:ext uri="{FF2B5EF4-FFF2-40B4-BE49-F238E27FC236}">
              <a16:creationId xmlns:a16="http://schemas.microsoft.com/office/drawing/2014/main" id="{00000000-0008-0000-0200-000043010000}"/>
            </a:ext>
          </a:extLst>
        </xdr:cNvPr>
        <xdr:cNvSpPr txBox="1"/>
      </xdr:nvSpPr>
      <xdr:spPr>
        <a:xfrm>
          <a:off x="27057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152779</xdr:rowOff>
    </xdr:from>
    <xdr:ext cx="405111" cy="259045"/>
    <xdr:sp macro="" textlink="">
      <xdr:nvSpPr>
        <xdr:cNvPr id="324" name="n_3mainValue【福祉施設】&#10;有形固定資産減価償却率">
          <a:extLst>
            <a:ext uri="{FF2B5EF4-FFF2-40B4-BE49-F238E27FC236}">
              <a16:creationId xmlns:a16="http://schemas.microsoft.com/office/drawing/2014/main" id="{00000000-0008-0000-0200-000044010000}"/>
            </a:ext>
          </a:extLst>
        </xdr:cNvPr>
        <xdr:cNvSpPr txBox="1"/>
      </xdr:nvSpPr>
      <xdr:spPr>
        <a:xfrm>
          <a:off x="18167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87465</xdr:rowOff>
    </xdr:from>
    <xdr:ext cx="405111" cy="259045"/>
    <xdr:sp macro="" textlink="">
      <xdr:nvSpPr>
        <xdr:cNvPr id="325" name="n_4mainValue【福祉施設】&#10;有形固定資産減価償却率">
          <a:extLst>
            <a:ext uri="{FF2B5EF4-FFF2-40B4-BE49-F238E27FC236}">
              <a16:creationId xmlns:a16="http://schemas.microsoft.com/office/drawing/2014/main" id="{00000000-0008-0000-0200-000045010000}"/>
            </a:ext>
          </a:extLst>
        </xdr:cNvPr>
        <xdr:cNvSpPr txBox="1"/>
      </xdr:nvSpPr>
      <xdr:spPr>
        <a:xfrm>
          <a:off x="927744" y="1328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00000000-0008-0000-02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flipV="1">
          <a:off x="10476865"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50" name="【福祉施設】&#10;一人当たり面積最小値テキスト">
          <a:extLst>
            <a:ext uri="{FF2B5EF4-FFF2-40B4-BE49-F238E27FC236}">
              <a16:creationId xmlns:a16="http://schemas.microsoft.com/office/drawing/2014/main" id="{00000000-0008-0000-0200-00005E010000}"/>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52" name="【福祉施設】&#10;一人当たり面積最大値テキスト">
          <a:extLst>
            <a:ext uri="{FF2B5EF4-FFF2-40B4-BE49-F238E27FC236}">
              <a16:creationId xmlns:a16="http://schemas.microsoft.com/office/drawing/2014/main" id="{00000000-0008-0000-0200-000060010000}"/>
            </a:ext>
          </a:extLst>
        </xdr:cNvPr>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54" name="【福祉施設】&#10;一人当たり面積平均値テキスト">
          <a:extLst>
            <a:ext uri="{FF2B5EF4-FFF2-40B4-BE49-F238E27FC236}">
              <a16:creationId xmlns:a16="http://schemas.microsoft.com/office/drawing/2014/main" id="{00000000-0008-0000-0200-000062010000}"/>
            </a:ext>
          </a:extLst>
        </xdr:cNvPr>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10426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6921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120650</xdr:rowOff>
    </xdr:from>
    <xdr:to>
      <xdr:col>55</xdr:col>
      <xdr:colOff>50800</xdr:colOff>
      <xdr:row>82</xdr:row>
      <xdr:rowOff>50800</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10426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143527</xdr:rowOff>
    </xdr:from>
    <xdr:ext cx="469744" cy="259045"/>
    <xdr:sp macro="" textlink="">
      <xdr:nvSpPr>
        <xdr:cNvPr id="366" name="【福祉施設】&#10;一人当たり面積該当値テキスト">
          <a:extLst>
            <a:ext uri="{FF2B5EF4-FFF2-40B4-BE49-F238E27FC236}">
              <a16:creationId xmlns:a16="http://schemas.microsoft.com/office/drawing/2014/main" id="{00000000-0008-0000-0200-00006E010000}"/>
            </a:ext>
          </a:extLst>
        </xdr:cNvPr>
        <xdr:cNvSpPr txBox="1"/>
      </xdr:nvSpPr>
      <xdr:spPr>
        <a:xfrm>
          <a:off x="105156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120650</xdr:rowOff>
    </xdr:from>
    <xdr:to>
      <xdr:col>50</xdr:col>
      <xdr:colOff>165100</xdr:colOff>
      <xdr:row>82</xdr:row>
      <xdr:rowOff>50800</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9588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0</xdr:rowOff>
    </xdr:from>
    <xdr:to>
      <xdr:col>55</xdr:col>
      <xdr:colOff>0</xdr:colOff>
      <xdr:row>82</xdr:row>
      <xdr:rowOff>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9639300" y="1405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120650</xdr:rowOff>
    </xdr:from>
    <xdr:to>
      <xdr:col>46</xdr:col>
      <xdr:colOff>38100</xdr:colOff>
      <xdr:row>82</xdr:row>
      <xdr:rowOff>50800</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8699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0</xdr:rowOff>
    </xdr:from>
    <xdr:to>
      <xdr:col>50</xdr:col>
      <xdr:colOff>114300</xdr:colOff>
      <xdr:row>82</xdr:row>
      <xdr:rowOff>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8750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120650</xdr:rowOff>
    </xdr:from>
    <xdr:to>
      <xdr:col>41</xdr:col>
      <xdr:colOff>101600</xdr:colOff>
      <xdr:row>82</xdr:row>
      <xdr:rowOff>50800</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7810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0</xdr:rowOff>
    </xdr:from>
    <xdr:to>
      <xdr:col>45</xdr:col>
      <xdr:colOff>177800</xdr:colOff>
      <xdr:row>82</xdr:row>
      <xdr:rowOff>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7861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107950</xdr:rowOff>
    </xdr:from>
    <xdr:to>
      <xdr:col>36</xdr:col>
      <xdr:colOff>165100</xdr:colOff>
      <xdr:row>82</xdr:row>
      <xdr:rowOff>38100</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6921500" y="139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158750</xdr:rowOff>
    </xdr:from>
    <xdr:to>
      <xdr:col>41</xdr:col>
      <xdr:colOff>50800</xdr:colOff>
      <xdr:row>82</xdr:row>
      <xdr:rowOff>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6972300" y="14046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168927</xdr:rowOff>
    </xdr:from>
    <xdr:ext cx="469744" cy="259045"/>
    <xdr:sp macro="" textlink="">
      <xdr:nvSpPr>
        <xdr:cNvPr id="375" name="n_1aveValue【福祉施設】&#10;一人当たり面積">
          <a:extLst>
            <a:ext uri="{FF2B5EF4-FFF2-40B4-BE49-F238E27FC236}">
              <a16:creationId xmlns:a16="http://schemas.microsoft.com/office/drawing/2014/main" id="{00000000-0008-0000-0200-000077010000}"/>
            </a:ext>
          </a:extLst>
        </xdr:cNvPr>
        <xdr:cNvSpPr txBox="1"/>
      </xdr:nvSpPr>
      <xdr:spPr>
        <a:xfrm>
          <a:off x="93917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76" name="n_2aveValue【福祉施設】&#10;一人当たり面積">
          <a:extLst>
            <a:ext uri="{FF2B5EF4-FFF2-40B4-BE49-F238E27FC236}">
              <a16:creationId xmlns:a16="http://schemas.microsoft.com/office/drawing/2014/main" id="{00000000-0008-0000-0200-000078010000}"/>
            </a:ext>
          </a:extLst>
        </xdr:cNvPr>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156227</xdr:rowOff>
    </xdr:from>
    <xdr:ext cx="469744" cy="259045"/>
    <xdr:sp macro="" textlink="">
      <xdr:nvSpPr>
        <xdr:cNvPr id="377" name="n_3aveValue【福祉施設】&#10;一人当たり面積">
          <a:extLst>
            <a:ext uri="{FF2B5EF4-FFF2-40B4-BE49-F238E27FC236}">
              <a16:creationId xmlns:a16="http://schemas.microsoft.com/office/drawing/2014/main" id="{00000000-0008-0000-0200-000079010000}"/>
            </a:ext>
          </a:extLst>
        </xdr:cNvPr>
        <xdr:cNvSpPr txBox="1"/>
      </xdr:nvSpPr>
      <xdr:spPr>
        <a:xfrm>
          <a:off x="7626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168927</xdr:rowOff>
    </xdr:from>
    <xdr:ext cx="469744" cy="259045"/>
    <xdr:sp macro="" textlink="">
      <xdr:nvSpPr>
        <xdr:cNvPr id="378" name="n_4aveValue【福祉施設】&#10;一人当たり面積">
          <a:extLst>
            <a:ext uri="{FF2B5EF4-FFF2-40B4-BE49-F238E27FC236}">
              <a16:creationId xmlns:a16="http://schemas.microsoft.com/office/drawing/2014/main" id="{00000000-0008-0000-0200-00007A010000}"/>
            </a:ext>
          </a:extLst>
        </xdr:cNvPr>
        <xdr:cNvSpPr txBox="1"/>
      </xdr:nvSpPr>
      <xdr:spPr>
        <a:xfrm>
          <a:off x="6737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67327</xdr:rowOff>
    </xdr:from>
    <xdr:ext cx="469744" cy="259045"/>
    <xdr:sp macro="" textlink="">
      <xdr:nvSpPr>
        <xdr:cNvPr id="379" name="n_1mainValue【福祉施設】&#10;一人当たり面積">
          <a:extLst>
            <a:ext uri="{FF2B5EF4-FFF2-40B4-BE49-F238E27FC236}">
              <a16:creationId xmlns:a16="http://schemas.microsoft.com/office/drawing/2014/main" id="{00000000-0008-0000-0200-00007B010000}"/>
            </a:ext>
          </a:extLst>
        </xdr:cNvPr>
        <xdr:cNvSpPr txBox="1"/>
      </xdr:nvSpPr>
      <xdr:spPr>
        <a:xfrm>
          <a:off x="9391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67327</xdr:rowOff>
    </xdr:from>
    <xdr:ext cx="469744" cy="259045"/>
    <xdr:sp macro="" textlink="">
      <xdr:nvSpPr>
        <xdr:cNvPr id="380" name="n_2mainValue【福祉施設】&#10;一人当たり面積">
          <a:extLst>
            <a:ext uri="{FF2B5EF4-FFF2-40B4-BE49-F238E27FC236}">
              <a16:creationId xmlns:a16="http://schemas.microsoft.com/office/drawing/2014/main" id="{00000000-0008-0000-0200-00007C010000}"/>
            </a:ext>
          </a:extLst>
        </xdr:cNvPr>
        <xdr:cNvSpPr txBox="1"/>
      </xdr:nvSpPr>
      <xdr:spPr>
        <a:xfrm>
          <a:off x="8515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67327</xdr:rowOff>
    </xdr:from>
    <xdr:ext cx="469744" cy="259045"/>
    <xdr:sp macro="" textlink="">
      <xdr:nvSpPr>
        <xdr:cNvPr id="381" name="n_3mainValue【福祉施設】&#10;一人当たり面積">
          <a:extLst>
            <a:ext uri="{FF2B5EF4-FFF2-40B4-BE49-F238E27FC236}">
              <a16:creationId xmlns:a16="http://schemas.microsoft.com/office/drawing/2014/main" id="{00000000-0008-0000-0200-00007D010000}"/>
            </a:ext>
          </a:extLst>
        </xdr:cNvPr>
        <xdr:cNvSpPr txBox="1"/>
      </xdr:nvSpPr>
      <xdr:spPr>
        <a:xfrm>
          <a:off x="7626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54627</xdr:rowOff>
    </xdr:from>
    <xdr:ext cx="469744" cy="259045"/>
    <xdr:sp macro="" textlink="">
      <xdr:nvSpPr>
        <xdr:cNvPr id="382" name="n_4mainValue【福祉施設】&#10;一人当たり面積">
          <a:extLst>
            <a:ext uri="{FF2B5EF4-FFF2-40B4-BE49-F238E27FC236}">
              <a16:creationId xmlns:a16="http://schemas.microsoft.com/office/drawing/2014/main" id="{00000000-0008-0000-0200-00007E010000}"/>
            </a:ext>
          </a:extLst>
        </xdr:cNvPr>
        <xdr:cNvSpPr txBox="1"/>
      </xdr:nvSpPr>
      <xdr:spPr>
        <a:xfrm>
          <a:off x="67374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a:extLst>
            <a:ext uri="{FF2B5EF4-FFF2-40B4-BE49-F238E27FC236}">
              <a16:creationId xmlns:a16="http://schemas.microsoft.com/office/drawing/2014/main" id="{00000000-0008-0000-0200-0000A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425" name="【一般廃棄物処理施設】&#10;有形固定資産減価償却率最小値テキスト">
          <a:extLst>
            <a:ext uri="{FF2B5EF4-FFF2-40B4-BE49-F238E27FC236}">
              <a16:creationId xmlns:a16="http://schemas.microsoft.com/office/drawing/2014/main" id="{00000000-0008-0000-0200-0000A9010000}"/>
            </a:ext>
          </a:extLst>
        </xdr:cNvPr>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427" name="【一般廃棄物処理施設】&#10;有形固定資産減価償却率最大値テキスト">
          <a:extLst>
            <a:ext uri="{FF2B5EF4-FFF2-40B4-BE49-F238E27FC236}">
              <a16:creationId xmlns:a16="http://schemas.microsoft.com/office/drawing/2014/main" id="{00000000-0008-0000-0200-0000AB010000}"/>
            </a:ext>
          </a:extLst>
        </xdr:cNvPr>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151147</xdr:rowOff>
    </xdr:from>
    <xdr:ext cx="405111" cy="259045"/>
    <xdr:sp macro="" textlink="">
      <xdr:nvSpPr>
        <xdr:cNvPr id="429" name="【一般廃棄物処理施設】&#10;有形固定資産減価償却率平均値テキスト">
          <a:extLst>
            <a:ext uri="{FF2B5EF4-FFF2-40B4-BE49-F238E27FC236}">
              <a16:creationId xmlns:a16="http://schemas.microsoft.com/office/drawing/2014/main" id="{00000000-0008-0000-0200-0000AD010000}"/>
            </a:ext>
          </a:extLst>
        </xdr:cNvPr>
        <xdr:cNvSpPr txBox="1"/>
      </xdr:nvSpPr>
      <xdr:spPr>
        <a:xfrm>
          <a:off x="16357600" y="649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433" name="フローチャート: 判断 432">
          <a:extLst>
            <a:ext uri="{FF2B5EF4-FFF2-40B4-BE49-F238E27FC236}">
              <a16:creationId xmlns:a16="http://schemas.microsoft.com/office/drawing/2014/main" id="{00000000-0008-0000-0200-0000B1010000}"/>
            </a:ext>
          </a:extLst>
        </xdr:cNvPr>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434" name="フローチャート: 判断 433">
          <a:extLst>
            <a:ext uri="{FF2B5EF4-FFF2-40B4-BE49-F238E27FC236}">
              <a16:creationId xmlns:a16="http://schemas.microsoft.com/office/drawing/2014/main" id="{00000000-0008-0000-0200-0000B2010000}"/>
            </a:ext>
          </a:extLst>
        </xdr:cNvPr>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126637</xdr:rowOff>
    </xdr:from>
    <xdr:to>
      <xdr:col>85</xdr:col>
      <xdr:colOff>177800</xdr:colOff>
      <xdr:row>41</xdr:row>
      <xdr:rowOff>56787</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162687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105064</xdr:rowOff>
    </xdr:from>
    <xdr:ext cx="405111" cy="259045"/>
    <xdr:sp macro="" textlink="">
      <xdr:nvSpPr>
        <xdr:cNvPr id="441" name="【一般廃棄物処理施設】&#10;有形固定資産減価償却率該当値テキスト">
          <a:extLst>
            <a:ext uri="{FF2B5EF4-FFF2-40B4-BE49-F238E27FC236}">
              <a16:creationId xmlns:a16="http://schemas.microsoft.com/office/drawing/2014/main" id="{00000000-0008-0000-0200-0000B9010000}"/>
            </a:ext>
          </a:extLst>
        </xdr:cNvPr>
        <xdr:cNvSpPr txBox="1"/>
      </xdr:nvSpPr>
      <xdr:spPr>
        <a:xfrm>
          <a:off x="16357600"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93980</xdr:rowOff>
    </xdr:from>
    <xdr:to>
      <xdr:col>81</xdr:col>
      <xdr:colOff>101600</xdr:colOff>
      <xdr:row>41</xdr:row>
      <xdr:rowOff>24130</xdr:rowOff>
    </xdr:to>
    <xdr:sp macro="" textlink="">
      <xdr:nvSpPr>
        <xdr:cNvPr id="442" name="楕円 441">
          <a:extLst>
            <a:ext uri="{FF2B5EF4-FFF2-40B4-BE49-F238E27FC236}">
              <a16:creationId xmlns:a16="http://schemas.microsoft.com/office/drawing/2014/main" id="{00000000-0008-0000-0200-0000BA010000}"/>
            </a:ext>
          </a:extLst>
        </xdr:cNvPr>
        <xdr:cNvSpPr/>
      </xdr:nvSpPr>
      <xdr:spPr>
        <a:xfrm>
          <a:off x="1543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144780</xdr:rowOff>
    </xdr:from>
    <xdr:to>
      <xdr:col>85</xdr:col>
      <xdr:colOff>127000</xdr:colOff>
      <xdr:row>41</xdr:row>
      <xdr:rowOff>5987</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5481300" y="70027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69487</xdr:rowOff>
    </xdr:from>
    <xdr:to>
      <xdr:col>76</xdr:col>
      <xdr:colOff>165100</xdr:colOff>
      <xdr:row>40</xdr:row>
      <xdr:rowOff>171087</xdr:rowOff>
    </xdr:to>
    <xdr:sp macro="" textlink="">
      <xdr:nvSpPr>
        <xdr:cNvPr id="444" name="楕円 443">
          <a:extLst>
            <a:ext uri="{FF2B5EF4-FFF2-40B4-BE49-F238E27FC236}">
              <a16:creationId xmlns:a16="http://schemas.microsoft.com/office/drawing/2014/main" id="{00000000-0008-0000-0200-0000BC010000}"/>
            </a:ext>
          </a:extLst>
        </xdr:cNvPr>
        <xdr:cNvSpPr/>
      </xdr:nvSpPr>
      <xdr:spPr>
        <a:xfrm>
          <a:off x="14541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120287</xdr:rowOff>
    </xdr:from>
    <xdr:to>
      <xdr:col>81</xdr:col>
      <xdr:colOff>50800</xdr:colOff>
      <xdr:row>40</xdr:row>
      <xdr:rowOff>144780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4592300" y="69782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44994</xdr:rowOff>
    </xdr:from>
    <xdr:to>
      <xdr:col>72</xdr:col>
      <xdr:colOff>38100</xdr:colOff>
      <xdr:row>40</xdr:row>
      <xdr:rowOff>146594</xdr:rowOff>
    </xdr:to>
    <xdr:sp macro="" textlink="">
      <xdr:nvSpPr>
        <xdr:cNvPr id="446" name="楕円 445">
          <a:extLst>
            <a:ext uri="{FF2B5EF4-FFF2-40B4-BE49-F238E27FC236}">
              <a16:creationId xmlns:a16="http://schemas.microsoft.com/office/drawing/2014/main" id="{00000000-0008-0000-0200-0000BE010000}"/>
            </a:ext>
          </a:extLst>
        </xdr:cNvPr>
        <xdr:cNvSpPr/>
      </xdr:nvSpPr>
      <xdr:spPr>
        <a:xfrm>
          <a:off x="13652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95794</xdr:rowOff>
    </xdr:from>
    <xdr:to>
      <xdr:col>76</xdr:col>
      <xdr:colOff>114300</xdr:colOff>
      <xdr:row>40</xdr:row>
      <xdr:rowOff>120287</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3703300" y="69537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20501</xdr:rowOff>
    </xdr:from>
    <xdr:to>
      <xdr:col>67</xdr:col>
      <xdr:colOff>101600</xdr:colOff>
      <xdr:row>40</xdr:row>
      <xdr:rowOff>122101</xdr:rowOff>
    </xdr:to>
    <xdr:sp macro="" textlink="">
      <xdr:nvSpPr>
        <xdr:cNvPr id="448" name="楕円 447">
          <a:extLst>
            <a:ext uri="{FF2B5EF4-FFF2-40B4-BE49-F238E27FC236}">
              <a16:creationId xmlns:a16="http://schemas.microsoft.com/office/drawing/2014/main" id="{00000000-0008-0000-0200-0000C0010000}"/>
            </a:ext>
          </a:extLst>
        </xdr:cNvPr>
        <xdr:cNvSpPr/>
      </xdr:nvSpPr>
      <xdr:spPr>
        <a:xfrm>
          <a:off x="12763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71301</xdr:rowOff>
    </xdr:from>
    <xdr:to>
      <xdr:col>71</xdr:col>
      <xdr:colOff>177800</xdr:colOff>
      <xdr:row>40</xdr:row>
      <xdr:rowOff>95794</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2814300" y="692930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92908</xdr:rowOff>
    </xdr:from>
    <xdr:ext cx="405111" cy="259045"/>
    <xdr:sp macro="" textlink="">
      <xdr:nvSpPr>
        <xdr:cNvPr id="450" name="n_1ave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52660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451" name="n_2ave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22696</xdr:rowOff>
    </xdr:from>
    <xdr:ext cx="405111" cy="259045"/>
    <xdr:sp macro="" textlink="">
      <xdr:nvSpPr>
        <xdr:cNvPr id="452" name="n_3aveValue【一般廃棄物処理施設】&#10;有形固定資産減価償却率">
          <a:extLst>
            <a:ext uri="{FF2B5EF4-FFF2-40B4-BE49-F238E27FC236}">
              <a16:creationId xmlns:a16="http://schemas.microsoft.com/office/drawing/2014/main" id="{00000000-0008-0000-0200-0000C4010000}"/>
            </a:ext>
          </a:extLst>
        </xdr:cNvPr>
        <xdr:cNvSpPr txBox="1"/>
      </xdr:nvSpPr>
      <xdr:spPr>
        <a:xfrm>
          <a:off x="13500744"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146793</xdr:rowOff>
    </xdr:from>
    <xdr:ext cx="405111" cy="259045"/>
    <xdr:sp macro="" textlink="">
      <xdr:nvSpPr>
        <xdr:cNvPr id="453" name="n_4aveValue【一般廃棄物処理施設】&#10;有形固定資産減価償却率">
          <a:extLst>
            <a:ext uri="{FF2B5EF4-FFF2-40B4-BE49-F238E27FC236}">
              <a16:creationId xmlns:a16="http://schemas.microsoft.com/office/drawing/2014/main" id="{00000000-0008-0000-0200-0000C5010000}"/>
            </a:ext>
          </a:extLst>
        </xdr:cNvPr>
        <xdr:cNvSpPr txBox="1"/>
      </xdr:nvSpPr>
      <xdr:spPr>
        <a:xfrm>
          <a:off x="12611744" y="649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15257</xdr:rowOff>
    </xdr:from>
    <xdr:ext cx="405111" cy="259045"/>
    <xdr:sp macro="" textlink="">
      <xdr:nvSpPr>
        <xdr:cNvPr id="454" name="n_1mainValue【一般廃棄物処理施設】&#10;有形固定資産減価償却率">
          <a:extLst>
            <a:ext uri="{FF2B5EF4-FFF2-40B4-BE49-F238E27FC236}">
              <a16:creationId xmlns:a16="http://schemas.microsoft.com/office/drawing/2014/main" id="{00000000-0008-0000-0200-0000C6010000}"/>
            </a:ext>
          </a:extLst>
        </xdr:cNvPr>
        <xdr:cNvSpPr txBox="1"/>
      </xdr:nvSpPr>
      <xdr:spPr>
        <a:xfrm>
          <a:off x="152660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162214</xdr:rowOff>
    </xdr:from>
    <xdr:ext cx="405111" cy="259045"/>
    <xdr:sp macro="" textlink="">
      <xdr:nvSpPr>
        <xdr:cNvPr id="455" name="n_2mainValue【一般廃棄物処理施設】&#10;有形固定資産減価償却率">
          <a:extLst>
            <a:ext uri="{FF2B5EF4-FFF2-40B4-BE49-F238E27FC236}">
              <a16:creationId xmlns:a16="http://schemas.microsoft.com/office/drawing/2014/main" id="{00000000-0008-0000-0200-0000C7010000}"/>
            </a:ext>
          </a:extLst>
        </xdr:cNvPr>
        <xdr:cNvSpPr txBox="1"/>
      </xdr:nvSpPr>
      <xdr:spPr>
        <a:xfrm>
          <a:off x="14389744"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137721</xdr:rowOff>
    </xdr:from>
    <xdr:ext cx="405111" cy="259045"/>
    <xdr:sp macro="" textlink="">
      <xdr:nvSpPr>
        <xdr:cNvPr id="456" name="n_3mainValue【一般廃棄物処理施設】&#10;有形固定資産減価償却率">
          <a:extLst>
            <a:ext uri="{FF2B5EF4-FFF2-40B4-BE49-F238E27FC236}">
              <a16:creationId xmlns:a16="http://schemas.microsoft.com/office/drawing/2014/main" id="{00000000-0008-0000-0200-0000C8010000}"/>
            </a:ext>
          </a:extLst>
        </xdr:cNvPr>
        <xdr:cNvSpPr txBox="1"/>
      </xdr:nvSpPr>
      <xdr:spPr>
        <a:xfrm>
          <a:off x="13500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113228</xdr:rowOff>
    </xdr:from>
    <xdr:ext cx="405111" cy="259045"/>
    <xdr:sp macro="" textlink="">
      <xdr:nvSpPr>
        <xdr:cNvPr id="457" name="n_4mainValue【一般廃棄物処理施設】&#10;有形固定資産減価償却率">
          <a:extLst>
            <a:ext uri="{FF2B5EF4-FFF2-40B4-BE49-F238E27FC236}">
              <a16:creationId xmlns:a16="http://schemas.microsoft.com/office/drawing/2014/main" id="{00000000-0008-0000-0200-0000C9010000}"/>
            </a:ext>
          </a:extLst>
        </xdr:cNvPr>
        <xdr:cNvSpPr txBox="1"/>
      </xdr:nvSpPr>
      <xdr:spPr>
        <a:xfrm>
          <a:off x="126117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a:extLst>
            <a:ext uri="{FF2B5EF4-FFF2-40B4-BE49-F238E27FC236}">
              <a16:creationId xmlns:a16="http://schemas.microsoft.com/office/drawing/2014/main" id="{00000000-0008-0000-0200-0000D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480" name="【一般廃棄物処理施設】&#10;一人当たり有形固定資産（償却資産）額最小値テキスト">
          <a:extLst>
            <a:ext uri="{FF2B5EF4-FFF2-40B4-BE49-F238E27FC236}">
              <a16:creationId xmlns:a16="http://schemas.microsoft.com/office/drawing/2014/main" id="{00000000-0008-0000-0200-0000E0010000}"/>
            </a:ext>
          </a:extLst>
        </xdr:cNvPr>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482" name="【一般廃棄物処理施設】&#10;一人当たり有形固定資産（償却資産）額最大値テキスト">
          <a:extLst>
            <a:ext uri="{FF2B5EF4-FFF2-40B4-BE49-F238E27FC236}">
              <a16:creationId xmlns:a16="http://schemas.microsoft.com/office/drawing/2014/main" id="{00000000-0008-0000-0200-0000E2010000}"/>
            </a:ext>
          </a:extLst>
        </xdr:cNvPr>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55953</xdr:rowOff>
    </xdr:from>
    <xdr:ext cx="534377" cy="259045"/>
    <xdr:sp macro="" textlink="">
      <xdr:nvSpPr>
        <xdr:cNvPr id="484" name="【一般廃棄物処理施設】&#10;一人当たり有形固定資産（償却資産）額平均値テキスト">
          <a:extLst>
            <a:ext uri="{FF2B5EF4-FFF2-40B4-BE49-F238E27FC236}">
              <a16:creationId xmlns:a16="http://schemas.microsoft.com/office/drawing/2014/main" id="{00000000-0008-0000-0200-0000E4010000}"/>
            </a:ext>
          </a:extLst>
        </xdr:cNvPr>
        <xdr:cNvSpPr txBox="1"/>
      </xdr:nvSpPr>
      <xdr:spPr>
        <a:xfrm>
          <a:off x="22199600" y="657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488" name="フローチャート: 判断 487">
          <a:extLst>
            <a:ext uri="{FF2B5EF4-FFF2-40B4-BE49-F238E27FC236}">
              <a16:creationId xmlns:a16="http://schemas.microsoft.com/office/drawing/2014/main" id="{00000000-0008-0000-0200-0000E8010000}"/>
            </a:ext>
          </a:extLst>
        </xdr:cNvPr>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489" name="フローチャート: 判断 488">
          <a:extLst>
            <a:ext uri="{FF2B5EF4-FFF2-40B4-BE49-F238E27FC236}">
              <a16:creationId xmlns:a16="http://schemas.microsoft.com/office/drawing/2014/main" id="{00000000-0008-0000-0200-0000E9010000}"/>
            </a:ext>
          </a:extLst>
        </xdr:cNvPr>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145685</xdr:rowOff>
    </xdr:from>
    <xdr:to>
      <xdr:col>116</xdr:col>
      <xdr:colOff>114300</xdr:colOff>
      <xdr:row>41</xdr:row>
      <xdr:rowOff>75835</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22110700" y="700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60612</xdr:rowOff>
    </xdr:from>
    <xdr:ext cx="534377" cy="259045"/>
    <xdr:sp macro="" textlink="">
      <xdr:nvSpPr>
        <xdr:cNvPr id="496" name="【一般廃棄物処理施設】&#10;一人当たり有形固定資産（償却資産）額該当値テキスト">
          <a:extLst>
            <a:ext uri="{FF2B5EF4-FFF2-40B4-BE49-F238E27FC236}">
              <a16:creationId xmlns:a16="http://schemas.microsoft.com/office/drawing/2014/main" id="{00000000-0008-0000-0200-0000F0010000}"/>
            </a:ext>
          </a:extLst>
        </xdr:cNvPr>
        <xdr:cNvSpPr txBox="1"/>
      </xdr:nvSpPr>
      <xdr:spPr>
        <a:xfrm>
          <a:off x="22199600" y="69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140943</xdr:rowOff>
    </xdr:from>
    <xdr:to>
      <xdr:col>112</xdr:col>
      <xdr:colOff>38100</xdr:colOff>
      <xdr:row>41</xdr:row>
      <xdr:rowOff>71093</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21272500" y="699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20293</xdr:rowOff>
    </xdr:from>
    <xdr:to>
      <xdr:col>116</xdr:col>
      <xdr:colOff>63500</xdr:colOff>
      <xdr:row>41</xdr:row>
      <xdr:rowOff>25035</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21323300" y="7049743"/>
          <a:ext cx="838200" cy="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140971</xdr:rowOff>
    </xdr:from>
    <xdr:to>
      <xdr:col>107</xdr:col>
      <xdr:colOff>101600</xdr:colOff>
      <xdr:row>41</xdr:row>
      <xdr:rowOff>71121</xdr:rowOff>
    </xdr:to>
    <xdr:sp macro="" textlink="">
      <xdr:nvSpPr>
        <xdr:cNvPr id="499" name="楕円 498">
          <a:extLst>
            <a:ext uri="{FF2B5EF4-FFF2-40B4-BE49-F238E27FC236}">
              <a16:creationId xmlns:a16="http://schemas.microsoft.com/office/drawing/2014/main" id="{00000000-0008-0000-0200-0000F3010000}"/>
            </a:ext>
          </a:extLst>
        </xdr:cNvPr>
        <xdr:cNvSpPr/>
      </xdr:nvSpPr>
      <xdr:spPr>
        <a:xfrm>
          <a:off x="20383500" y="69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20293</xdr:rowOff>
    </xdr:from>
    <xdr:to>
      <xdr:col>111</xdr:col>
      <xdr:colOff>177800</xdr:colOff>
      <xdr:row>41</xdr:row>
      <xdr:rowOff>20321</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flipV="1">
          <a:off x="20434300" y="7049743"/>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141117</xdr:rowOff>
    </xdr:from>
    <xdr:to>
      <xdr:col>102</xdr:col>
      <xdr:colOff>165100</xdr:colOff>
      <xdr:row>41</xdr:row>
      <xdr:rowOff>71267</xdr:rowOff>
    </xdr:to>
    <xdr:sp macro="" textlink="">
      <xdr:nvSpPr>
        <xdr:cNvPr id="501" name="楕円 500">
          <a:extLst>
            <a:ext uri="{FF2B5EF4-FFF2-40B4-BE49-F238E27FC236}">
              <a16:creationId xmlns:a16="http://schemas.microsoft.com/office/drawing/2014/main" id="{00000000-0008-0000-0200-0000F5010000}"/>
            </a:ext>
          </a:extLst>
        </xdr:cNvPr>
        <xdr:cNvSpPr/>
      </xdr:nvSpPr>
      <xdr:spPr>
        <a:xfrm>
          <a:off x="19494500" y="69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20321</xdr:rowOff>
    </xdr:from>
    <xdr:to>
      <xdr:col>107</xdr:col>
      <xdr:colOff>50800</xdr:colOff>
      <xdr:row>41</xdr:row>
      <xdr:rowOff>20467</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flipV="1">
          <a:off x="19545300" y="7049771"/>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141314</xdr:rowOff>
    </xdr:from>
    <xdr:to>
      <xdr:col>98</xdr:col>
      <xdr:colOff>38100</xdr:colOff>
      <xdr:row>41</xdr:row>
      <xdr:rowOff>71464</xdr:rowOff>
    </xdr:to>
    <xdr:sp macro="" textlink="">
      <xdr:nvSpPr>
        <xdr:cNvPr id="503" name="楕円 502">
          <a:extLst>
            <a:ext uri="{FF2B5EF4-FFF2-40B4-BE49-F238E27FC236}">
              <a16:creationId xmlns:a16="http://schemas.microsoft.com/office/drawing/2014/main" id="{00000000-0008-0000-0200-0000F7010000}"/>
            </a:ext>
          </a:extLst>
        </xdr:cNvPr>
        <xdr:cNvSpPr/>
      </xdr:nvSpPr>
      <xdr:spPr>
        <a:xfrm>
          <a:off x="18605500" y="699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20467</xdr:rowOff>
    </xdr:from>
    <xdr:to>
      <xdr:col>102</xdr:col>
      <xdr:colOff>114300</xdr:colOff>
      <xdr:row>41</xdr:row>
      <xdr:rowOff>20664</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flipV="1">
          <a:off x="18656300" y="7049917"/>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154870</xdr:rowOff>
    </xdr:from>
    <xdr:ext cx="534377" cy="259045"/>
    <xdr:sp macro="" textlink="">
      <xdr:nvSpPr>
        <xdr:cNvPr id="505" name="n_1ave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210434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166195</xdr:rowOff>
    </xdr:from>
    <xdr:ext cx="534377" cy="259045"/>
    <xdr:sp macro="" textlink="">
      <xdr:nvSpPr>
        <xdr:cNvPr id="506" name="n_2ave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20167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27627</xdr:rowOff>
    </xdr:from>
    <xdr:ext cx="534377" cy="259045"/>
    <xdr:sp macro="" textlink="">
      <xdr:nvSpPr>
        <xdr:cNvPr id="507" name="n_3aveValue【一般廃棄物処理施設】&#10;一人当たり有形固定資産（償却資産）額">
          <a:extLst>
            <a:ext uri="{FF2B5EF4-FFF2-40B4-BE49-F238E27FC236}">
              <a16:creationId xmlns:a16="http://schemas.microsoft.com/office/drawing/2014/main" id="{00000000-0008-0000-0200-0000FB010000}"/>
            </a:ext>
          </a:extLst>
        </xdr:cNvPr>
        <xdr:cNvSpPr txBox="1"/>
      </xdr:nvSpPr>
      <xdr:spPr>
        <a:xfrm>
          <a:off x="19278111" y="654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26754</xdr:rowOff>
    </xdr:from>
    <xdr:ext cx="534377" cy="259045"/>
    <xdr:sp macro="" textlink="">
      <xdr:nvSpPr>
        <xdr:cNvPr id="508" name="n_4aveValue【一般廃棄物処理施設】&#10;一人当たり有形固定資産（償却資産）額">
          <a:extLst>
            <a:ext uri="{FF2B5EF4-FFF2-40B4-BE49-F238E27FC236}">
              <a16:creationId xmlns:a16="http://schemas.microsoft.com/office/drawing/2014/main" id="{00000000-0008-0000-0200-0000FC010000}"/>
            </a:ext>
          </a:extLst>
        </xdr:cNvPr>
        <xdr:cNvSpPr txBox="1"/>
      </xdr:nvSpPr>
      <xdr:spPr>
        <a:xfrm>
          <a:off x="18389111" y="654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62220</xdr:rowOff>
    </xdr:from>
    <xdr:ext cx="534377" cy="259045"/>
    <xdr:sp macro="" textlink="">
      <xdr:nvSpPr>
        <xdr:cNvPr id="509" name="n_1mainValue【一般廃棄物処理施設】&#10;一人当たり有形固定資産（償却資産）額">
          <a:extLst>
            <a:ext uri="{FF2B5EF4-FFF2-40B4-BE49-F238E27FC236}">
              <a16:creationId xmlns:a16="http://schemas.microsoft.com/office/drawing/2014/main" id="{00000000-0008-0000-0200-0000FD010000}"/>
            </a:ext>
          </a:extLst>
        </xdr:cNvPr>
        <xdr:cNvSpPr txBox="1"/>
      </xdr:nvSpPr>
      <xdr:spPr>
        <a:xfrm>
          <a:off x="21043411" y="709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62248</xdr:rowOff>
    </xdr:from>
    <xdr:ext cx="534377" cy="259045"/>
    <xdr:sp macro="" textlink="">
      <xdr:nvSpPr>
        <xdr:cNvPr id="510" name="n_2mainValue【一般廃棄物処理施設】&#10;一人当たり有形固定資産（償却資産）額">
          <a:extLst>
            <a:ext uri="{FF2B5EF4-FFF2-40B4-BE49-F238E27FC236}">
              <a16:creationId xmlns:a16="http://schemas.microsoft.com/office/drawing/2014/main" id="{00000000-0008-0000-0200-0000FE010000}"/>
            </a:ext>
          </a:extLst>
        </xdr:cNvPr>
        <xdr:cNvSpPr txBox="1"/>
      </xdr:nvSpPr>
      <xdr:spPr>
        <a:xfrm>
          <a:off x="20167111" y="70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62394</xdr:rowOff>
    </xdr:from>
    <xdr:ext cx="534377" cy="259045"/>
    <xdr:sp macro="" textlink="">
      <xdr:nvSpPr>
        <xdr:cNvPr id="511" name="n_3mainValue【一般廃棄物処理施設】&#10;一人当たり有形固定資産（償却資産）額">
          <a:extLst>
            <a:ext uri="{FF2B5EF4-FFF2-40B4-BE49-F238E27FC236}">
              <a16:creationId xmlns:a16="http://schemas.microsoft.com/office/drawing/2014/main" id="{00000000-0008-0000-0200-0000FF010000}"/>
            </a:ext>
          </a:extLst>
        </xdr:cNvPr>
        <xdr:cNvSpPr txBox="1"/>
      </xdr:nvSpPr>
      <xdr:spPr>
        <a:xfrm>
          <a:off x="19278111" y="709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62591</xdr:rowOff>
    </xdr:from>
    <xdr:ext cx="534377" cy="259045"/>
    <xdr:sp macro="" textlink="">
      <xdr:nvSpPr>
        <xdr:cNvPr id="512" name="n_4mainValue【一般廃棄物処理施設】&#10;一人当たり有形固定資産（償却資産）額">
          <a:extLst>
            <a:ext uri="{FF2B5EF4-FFF2-40B4-BE49-F238E27FC236}">
              <a16:creationId xmlns:a16="http://schemas.microsoft.com/office/drawing/2014/main" id="{00000000-0008-0000-0200-000000020000}"/>
            </a:ext>
          </a:extLst>
        </xdr:cNvPr>
        <xdr:cNvSpPr txBox="1"/>
      </xdr:nvSpPr>
      <xdr:spPr>
        <a:xfrm>
          <a:off x="18389111" y="709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00000000-0008-0000-02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00000000-0008-0000-0200-000019020000}"/>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539" name="【保健センター・保健所】&#10;有形固定資産減価償却率最大値テキスト">
          <a:extLst>
            <a:ext uri="{FF2B5EF4-FFF2-40B4-BE49-F238E27FC236}">
              <a16:creationId xmlns:a16="http://schemas.microsoft.com/office/drawing/2014/main" id="{00000000-0008-0000-0200-00001B020000}"/>
            </a:ext>
          </a:extLst>
        </xdr:cNvPr>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4462</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00000000-0008-0000-0200-00001D020000}"/>
            </a:ext>
          </a:extLst>
        </xdr:cNvPr>
        <xdr:cNvSpPr txBox="1"/>
      </xdr:nvSpPr>
      <xdr:spPr>
        <a:xfrm>
          <a:off x="16357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545" name="フローチャート: 判断 544">
          <a:extLst>
            <a:ext uri="{FF2B5EF4-FFF2-40B4-BE49-F238E27FC236}">
              <a16:creationId xmlns:a16="http://schemas.microsoft.com/office/drawing/2014/main" id="{00000000-0008-0000-0200-000021020000}"/>
            </a:ext>
          </a:extLst>
        </xdr:cNvPr>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99695</xdr:rowOff>
    </xdr:from>
    <xdr:to>
      <xdr:col>85</xdr:col>
      <xdr:colOff>177800</xdr:colOff>
      <xdr:row>64</xdr:row>
      <xdr:rowOff>29845</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62687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78122</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00000000-0008-0000-0200-000029020000}"/>
            </a:ext>
          </a:extLst>
        </xdr:cNvPr>
        <xdr:cNvSpPr txBox="1"/>
      </xdr:nvSpPr>
      <xdr:spPr>
        <a:xfrm>
          <a:off x="16357600" y="108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52070</xdr:rowOff>
    </xdr:from>
    <xdr:to>
      <xdr:col>81</xdr:col>
      <xdr:colOff>101600</xdr:colOff>
      <xdr:row>63</xdr:row>
      <xdr:rowOff>153670</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5430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102870</xdr:rowOff>
    </xdr:from>
    <xdr:to>
      <xdr:col>85</xdr:col>
      <xdr:colOff>127000</xdr:colOff>
      <xdr:row>63</xdr:row>
      <xdr:rowOff>150495</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5481300" y="1090422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2540</xdr:rowOff>
    </xdr:from>
    <xdr:to>
      <xdr:col>76</xdr:col>
      <xdr:colOff>165100</xdr:colOff>
      <xdr:row>63</xdr:row>
      <xdr:rowOff>104140</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14541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53340</xdr:rowOff>
    </xdr:from>
    <xdr:to>
      <xdr:col>81</xdr:col>
      <xdr:colOff>50800</xdr:colOff>
      <xdr:row>63</xdr:row>
      <xdr:rowOff>102870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4592300" y="108546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6350</xdr:rowOff>
    </xdr:from>
    <xdr:to>
      <xdr:col>72</xdr:col>
      <xdr:colOff>38100</xdr:colOff>
      <xdr:row>63</xdr:row>
      <xdr:rowOff>107950</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1365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53340</xdr:rowOff>
    </xdr:from>
    <xdr:to>
      <xdr:col>76</xdr:col>
      <xdr:colOff>114300</xdr:colOff>
      <xdr:row>63</xdr:row>
      <xdr:rowOff>57150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flipV="1">
          <a:off x="13703300" y="10854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33020</xdr:rowOff>
    </xdr:from>
    <xdr:to>
      <xdr:col>67</xdr:col>
      <xdr:colOff>101600</xdr:colOff>
      <xdr:row>62</xdr:row>
      <xdr:rowOff>134620</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12763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83820</xdr:rowOff>
    </xdr:from>
    <xdr:to>
      <xdr:col>71</xdr:col>
      <xdr:colOff>177800</xdr:colOff>
      <xdr:row>63</xdr:row>
      <xdr:rowOff>57150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814300" y="107137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59707</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52660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23512</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43897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166387</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3500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153052</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00000000-0008-0000-0200-000035020000}"/>
            </a:ext>
          </a:extLst>
        </xdr:cNvPr>
        <xdr:cNvSpPr txBox="1"/>
      </xdr:nvSpPr>
      <xdr:spPr>
        <a:xfrm>
          <a:off x="12611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144797</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00000000-0008-0000-0200-000036020000}"/>
            </a:ext>
          </a:extLst>
        </xdr:cNvPr>
        <xdr:cNvSpPr txBox="1"/>
      </xdr:nvSpPr>
      <xdr:spPr>
        <a:xfrm>
          <a:off x="1526604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95267</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00000000-0008-0000-0200-000037020000}"/>
            </a:ext>
          </a:extLst>
        </xdr:cNvPr>
        <xdr:cNvSpPr txBox="1"/>
      </xdr:nvSpPr>
      <xdr:spPr>
        <a:xfrm>
          <a:off x="143897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99077</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00000000-0008-0000-0200-000038020000}"/>
            </a:ext>
          </a:extLst>
        </xdr:cNvPr>
        <xdr:cNvSpPr txBox="1"/>
      </xdr:nvSpPr>
      <xdr:spPr>
        <a:xfrm>
          <a:off x="13500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125747</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00000000-0008-0000-0200-000039020000}"/>
            </a:ext>
          </a:extLst>
        </xdr:cNvPr>
        <xdr:cNvSpPr txBox="1"/>
      </xdr:nvSpPr>
      <xdr:spPr>
        <a:xfrm>
          <a:off x="126117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00000000-0008-0000-0200-00005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00000000-0008-0000-0200-00005202000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00000000-0008-0000-0200-000054020000}"/>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00000000-0008-0000-0200-000056020000}"/>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158750</xdr:rowOff>
    </xdr:from>
    <xdr:to>
      <xdr:col>116</xdr:col>
      <xdr:colOff>114300</xdr:colOff>
      <xdr:row>63</xdr:row>
      <xdr:rowOff>88900</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22110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137177</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00000000-0008-0000-0200-000062020000}"/>
            </a:ext>
          </a:extLst>
        </xdr:cNvPr>
        <xdr:cNvSpPr txBox="1"/>
      </xdr:nvSpPr>
      <xdr:spPr>
        <a:xfrm>
          <a:off x="221996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38100</xdr:rowOff>
    </xdr:from>
    <xdr:to>
      <xdr:col>116</xdr:col>
      <xdr:colOff>63500</xdr:colOff>
      <xdr:row>63</xdr:row>
      <xdr:rowOff>38100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21323300" y="1083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38100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20434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158750</xdr:rowOff>
    </xdr:from>
    <xdr:to>
      <xdr:col>102</xdr:col>
      <xdr:colOff>165100</xdr:colOff>
      <xdr:row>63</xdr:row>
      <xdr:rowOff>88900</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19494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38100</xdr:rowOff>
    </xdr:from>
    <xdr:to>
      <xdr:col>107</xdr:col>
      <xdr:colOff>50800</xdr:colOff>
      <xdr:row>63</xdr:row>
      <xdr:rowOff>38100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9545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18605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63</xdr:row>
      <xdr:rowOff>38100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8656300" y="10782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19" name="n_1aveValue【保健センター・保健所】&#10;一人当たり面積">
          <a:extLst>
            <a:ext uri="{FF2B5EF4-FFF2-40B4-BE49-F238E27FC236}">
              <a16:creationId xmlns:a16="http://schemas.microsoft.com/office/drawing/2014/main" id="{00000000-0008-0000-0200-00006B020000}"/>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20" name="n_2aveValue【保健センター・保健所】&#10;一人当たり面積">
          <a:extLst>
            <a:ext uri="{FF2B5EF4-FFF2-40B4-BE49-F238E27FC236}">
              <a16:creationId xmlns:a16="http://schemas.microsoft.com/office/drawing/2014/main" id="{00000000-0008-0000-0200-00006C020000}"/>
            </a:ext>
          </a:extLst>
        </xdr:cNvPr>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621" name="n_3aveValue【保健センター・保健所】&#10;一人当たり面積">
          <a:extLst>
            <a:ext uri="{FF2B5EF4-FFF2-40B4-BE49-F238E27FC236}">
              <a16:creationId xmlns:a16="http://schemas.microsoft.com/office/drawing/2014/main" id="{00000000-0008-0000-0200-00006D020000}"/>
            </a:ext>
          </a:extLst>
        </xdr:cNvPr>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22" name="n_4aveValue【保健センター・保健所】&#10;一人当たり面積">
          <a:extLst>
            <a:ext uri="{FF2B5EF4-FFF2-40B4-BE49-F238E27FC236}">
              <a16:creationId xmlns:a16="http://schemas.microsoft.com/office/drawing/2014/main" id="{00000000-0008-0000-0200-00006E020000}"/>
            </a:ext>
          </a:extLst>
        </xdr:cNvPr>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80027</xdr:rowOff>
    </xdr:from>
    <xdr:ext cx="469744" cy="259045"/>
    <xdr:sp macro="" textlink="">
      <xdr:nvSpPr>
        <xdr:cNvPr id="623" name="n_1mainValue【保健センター・保健所】&#10;一人当たり面積">
          <a:extLst>
            <a:ext uri="{FF2B5EF4-FFF2-40B4-BE49-F238E27FC236}">
              <a16:creationId xmlns:a16="http://schemas.microsoft.com/office/drawing/2014/main" id="{00000000-0008-0000-0200-00006F020000}"/>
            </a:ext>
          </a:extLst>
        </xdr:cNvPr>
        <xdr:cNvSpPr txBox="1"/>
      </xdr:nvSpPr>
      <xdr:spPr>
        <a:xfrm>
          <a:off x="21075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macro="" textlink="">
      <xdr:nvSpPr>
        <xdr:cNvPr id="624" name="n_2mainValue【保健センター・保健所】&#10;一人当たり面積">
          <a:extLst>
            <a:ext uri="{FF2B5EF4-FFF2-40B4-BE49-F238E27FC236}">
              <a16:creationId xmlns:a16="http://schemas.microsoft.com/office/drawing/2014/main" id="{00000000-0008-0000-0200-000070020000}"/>
            </a:ext>
          </a:extLst>
        </xdr:cNvPr>
        <xdr:cNvSpPr txBox="1"/>
      </xdr:nvSpPr>
      <xdr:spPr>
        <a:xfrm>
          <a:off x="20199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80027</xdr:rowOff>
    </xdr:from>
    <xdr:ext cx="469744" cy="259045"/>
    <xdr:sp macro="" textlink="">
      <xdr:nvSpPr>
        <xdr:cNvPr id="625" name="n_3mainValue【保健センター・保健所】&#10;一人当たり面積">
          <a:extLst>
            <a:ext uri="{FF2B5EF4-FFF2-40B4-BE49-F238E27FC236}">
              <a16:creationId xmlns:a16="http://schemas.microsoft.com/office/drawing/2014/main" id="{00000000-0008-0000-0200-000071020000}"/>
            </a:ext>
          </a:extLst>
        </xdr:cNvPr>
        <xdr:cNvSpPr txBox="1"/>
      </xdr:nvSpPr>
      <xdr:spPr>
        <a:xfrm>
          <a:off x="19310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626" name="n_4mainValue【保健センター・保健所】&#10;一人当たり面積">
          <a:extLst>
            <a:ext uri="{FF2B5EF4-FFF2-40B4-BE49-F238E27FC236}">
              <a16:creationId xmlns:a16="http://schemas.microsoft.com/office/drawing/2014/main" id="{00000000-0008-0000-0200-000072020000}"/>
            </a:ext>
          </a:extLst>
        </xdr:cNvPr>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a:extLst>
            <a:ext uri="{FF2B5EF4-FFF2-40B4-BE49-F238E27FC236}">
              <a16:creationId xmlns:a16="http://schemas.microsoft.com/office/drawing/2014/main" id="{00000000-0008-0000-0200-00008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652" name="【消防施設】&#10;有形固定資産減価償却率最小値テキスト">
          <a:extLst>
            <a:ext uri="{FF2B5EF4-FFF2-40B4-BE49-F238E27FC236}">
              <a16:creationId xmlns:a16="http://schemas.microsoft.com/office/drawing/2014/main" id="{00000000-0008-0000-0200-00008C020000}"/>
            </a:ext>
          </a:extLst>
        </xdr:cNvPr>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654" name="【消防施設】&#10;有形固定資産減価償却率最大値テキスト">
          <a:extLst>
            <a:ext uri="{FF2B5EF4-FFF2-40B4-BE49-F238E27FC236}">
              <a16:creationId xmlns:a16="http://schemas.microsoft.com/office/drawing/2014/main" id="{00000000-0008-0000-0200-00008E020000}"/>
            </a:ext>
          </a:extLst>
        </xdr:cNvPr>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122572</xdr:rowOff>
    </xdr:from>
    <xdr:ext cx="405111" cy="259045"/>
    <xdr:sp macro="" textlink="">
      <xdr:nvSpPr>
        <xdr:cNvPr id="656" name="【消防施設】&#10;有形固定資産減価償却率平均値テキスト">
          <a:extLst>
            <a:ext uri="{FF2B5EF4-FFF2-40B4-BE49-F238E27FC236}">
              <a16:creationId xmlns:a16="http://schemas.microsoft.com/office/drawing/2014/main" id="{00000000-0008-0000-0200-000090020000}"/>
            </a:ext>
          </a:extLst>
        </xdr:cNvPr>
        <xdr:cNvSpPr txBox="1"/>
      </xdr:nvSpPr>
      <xdr:spPr>
        <a:xfrm>
          <a:off x="16357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661" name="フローチャート: 判断 660">
          <a:extLst>
            <a:ext uri="{FF2B5EF4-FFF2-40B4-BE49-F238E27FC236}">
              <a16:creationId xmlns:a16="http://schemas.microsoft.com/office/drawing/2014/main" id="{00000000-0008-0000-0200-000095020000}"/>
            </a:ext>
          </a:extLst>
        </xdr:cNvPr>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105411</xdr:rowOff>
    </xdr:from>
    <xdr:to>
      <xdr:col>85</xdr:col>
      <xdr:colOff>177800</xdr:colOff>
      <xdr:row>83</xdr:row>
      <xdr:rowOff>35561</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62687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83838</xdr:rowOff>
    </xdr:from>
    <xdr:ext cx="405111" cy="259045"/>
    <xdr:sp macro="" textlink="">
      <xdr:nvSpPr>
        <xdr:cNvPr id="668" name="【消防施設】&#10;有形固定資産減価償却率該当値テキスト">
          <a:extLst>
            <a:ext uri="{FF2B5EF4-FFF2-40B4-BE49-F238E27FC236}">
              <a16:creationId xmlns:a16="http://schemas.microsoft.com/office/drawing/2014/main" id="{00000000-0008-0000-0200-00009C020000}"/>
            </a:ext>
          </a:extLst>
        </xdr:cNvPr>
        <xdr:cNvSpPr txBox="1"/>
      </xdr:nvSpPr>
      <xdr:spPr>
        <a:xfrm>
          <a:off x="16357600"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73025</xdr:rowOff>
    </xdr:from>
    <xdr:to>
      <xdr:col>81</xdr:col>
      <xdr:colOff>101600</xdr:colOff>
      <xdr:row>83</xdr:row>
      <xdr:rowOff>3175</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15430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123825</xdr:rowOff>
    </xdr:from>
    <xdr:to>
      <xdr:col>85</xdr:col>
      <xdr:colOff>127000</xdr:colOff>
      <xdr:row>82</xdr:row>
      <xdr:rowOff>156211</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5481300" y="1418272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50164</xdr:rowOff>
    </xdr:from>
    <xdr:to>
      <xdr:col>76</xdr:col>
      <xdr:colOff>165100</xdr:colOff>
      <xdr:row>82</xdr:row>
      <xdr:rowOff>151764</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14541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100964</xdr:rowOff>
    </xdr:from>
    <xdr:to>
      <xdr:col>81</xdr:col>
      <xdr:colOff>50800</xdr:colOff>
      <xdr:row>82</xdr:row>
      <xdr:rowOff>123825</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4592300" y="141598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29211</xdr:rowOff>
    </xdr:from>
    <xdr:to>
      <xdr:col>72</xdr:col>
      <xdr:colOff>38100</xdr:colOff>
      <xdr:row>82</xdr:row>
      <xdr:rowOff>130811</xdr:rowOff>
    </xdr:to>
    <xdr:sp macro="" textlink="">
      <xdr:nvSpPr>
        <xdr:cNvPr id="673" name="楕円 672">
          <a:extLst>
            <a:ext uri="{FF2B5EF4-FFF2-40B4-BE49-F238E27FC236}">
              <a16:creationId xmlns:a16="http://schemas.microsoft.com/office/drawing/2014/main" id="{00000000-0008-0000-0200-0000A1020000}"/>
            </a:ext>
          </a:extLst>
        </xdr:cNvPr>
        <xdr:cNvSpPr/>
      </xdr:nvSpPr>
      <xdr:spPr>
        <a:xfrm>
          <a:off x="13652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80011</xdr:rowOff>
    </xdr:from>
    <xdr:to>
      <xdr:col>76</xdr:col>
      <xdr:colOff>114300</xdr:colOff>
      <xdr:row>82</xdr:row>
      <xdr:rowOff>100964</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3703300" y="1413891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166370</xdr:rowOff>
    </xdr:from>
    <xdr:to>
      <xdr:col>67</xdr:col>
      <xdr:colOff>101600</xdr:colOff>
      <xdr:row>82</xdr:row>
      <xdr:rowOff>96520</xdr:rowOff>
    </xdr:to>
    <xdr:sp macro="" textlink="">
      <xdr:nvSpPr>
        <xdr:cNvPr id="675" name="楕円 674">
          <a:extLst>
            <a:ext uri="{FF2B5EF4-FFF2-40B4-BE49-F238E27FC236}">
              <a16:creationId xmlns:a16="http://schemas.microsoft.com/office/drawing/2014/main" id="{00000000-0008-0000-0200-0000A3020000}"/>
            </a:ext>
          </a:extLst>
        </xdr:cNvPr>
        <xdr:cNvSpPr/>
      </xdr:nvSpPr>
      <xdr:spPr>
        <a:xfrm>
          <a:off x="12763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45720</xdr:rowOff>
    </xdr:from>
    <xdr:to>
      <xdr:col>71</xdr:col>
      <xdr:colOff>177800</xdr:colOff>
      <xdr:row>82</xdr:row>
      <xdr:rowOff>80011</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2814300" y="141046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170197</xdr:rowOff>
    </xdr:from>
    <xdr:ext cx="405111" cy="259045"/>
    <xdr:sp macro="" textlink="">
      <xdr:nvSpPr>
        <xdr:cNvPr id="677" name="n_1aveValue【消防施設】&#10;有形固定資産減価償却率">
          <a:extLst>
            <a:ext uri="{FF2B5EF4-FFF2-40B4-BE49-F238E27FC236}">
              <a16:creationId xmlns:a16="http://schemas.microsoft.com/office/drawing/2014/main" id="{00000000-0008-0000-0200-0000A5020000}"/>
            </a:ext>
          </a:extLst>
        </xdr:cNvPr>
        <xdr:cNvSpPr txBox="1"/>
      </xdr:nvSpPr>
      <xdr:spPr>
        <a:xfrm>
          <a:off x="15266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78" name="n_2aveValue【消防施設】&#10;有形固定資産減価償却率">
          <a:extLst>
            <a:ext uri="{FF2B5EF4-FFF2-40B4-BE49-F238E27FC236}">
              <a16:creationId xmlns:a16="http://schemas.microsoft.com/office/drawing/2014/main" id="{00000000-0008-0000-0200-0000A6020000}"/>
            </a:ext>
          </a:extLst>
        </xdr:cNvPr>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137813</xdr:rowOff>
    </xdr:from>
    <xdr:ext cx="405111" cy="259045"/>
    <xdr:sp macro="" textlink="">
      <xdr:nvSpPr>
        <xdr:cNvPr id="679" name="n_3aveValue【消防施設】&#10;有形固定資産減価償却率">
          <a:extLst>
            <a:ext uri="{FF2B5EF4-FFF2-40B4-BE49-F238E27FC236}">
              <a16:creationId xmlns:a16="http://schemas.microsoft.com/office/drawing/2014/main" id="{00000000-0008-0000-0200-0000A7020000}"/>
            </a:ext>
          </a:extLst>
        </xdr:cNvPr>
        <xdr:cNvSpPr txBox="1"/>
      </xdr:nvSpPr>
      <xdr:spPr>
        <a:xfrm>
          <a:off x="13500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122572</xdr:rowOff>
    </xdr:from>
    <xdr:ext cx="405111" cy="259045"/>
    <xdr:sp macro="" textlink="">
      <xdr:nvSpPr>
        <xdr:cNvPr id="680" name="n_4aveValue【消防施設】&#10;有形固定資産減価償却率">
          <a:extLst>
            <a:ext uri="{FF2B5EF4-FFF2-40B4-BE49-F238E27FC236}">
              <a16:creationId xmlns:a16="http://schemas.microsoft.com/office/drawing/2014/main" id="{00000000-0008-0000-0200-0000A8020000}"/>
            </a:ext>
          </a:extLst>
        </xdr:cNvPr>
        <xdr:cNvSpPr txBox="1"/>
      </xdr:nvSpPr>
      <xdr:spPr>
        <a:xfrm>
          <a:off x="12611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165752</xdr:rowOff>
    </xdr:from>
    <xdr:ext cx="405111" cy="259045"/>
    <xdr:sp macro="" textlink="">
      <xdr:nvSpPr>
        <xdr:cNvPr id="681" name="n_1mainValue【消防施設】&#10;有形固定資産減価償却率">
          <a:extLst>
            <a:ext uri="{FF2B5EF4-FFF2-40B4-BE49-F238E27FC236}">
              <a16:creationId xmlns:a16="http://schemas.microsoft.com/office/drawing/2014/main" id="{00000000-0008-0000-0200-0000A9020000}"/>
            </a:ext>
          </a:extLst>
        </xdr:cNvPr>
        <xdr:cNvSpPr txBox="1"/>
      </xdr:nvSpPr>
      <xdr:spPr>
        <a:xfrm>
          <a:off x="15266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142891</xdr:rowOff>
    </xdr:from>
    <xdr:ext cx="405111" cy="259045"/>
    <xdr:sp macro="" textlink="">
      <xdr:nvSpPr>
        <xdr:cNvPr id="682" name="n_2mainValue【消防施設】&#10;有形固定資産減価償却率">
          <a:extLst>
            <a:ext uri="{FF2B5EF4-FFF2-40B4-BE49-F238E27FC236}">
              <a16:creationId xmlns:a16="http://schemas.microsoft.com/office/drawing/2014/main" id="{00000000-0008-0000-0200-0000AA020000}"/>
            </a:ext>
          </a:extLst>
        </xdr:cNvPr>
        <xdr:cNvSpPr txBox="1"/>
      </xdr:nvSpPr>
      <xdr:spPr>
        <a:xfrm>
          <a:off x="14389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121938</xdr:rowOff>
    </xdr:from>
    <xdr:ext cx="405111" cy="259045"/>
    <xdr:sp macro="" textlink="">
      <xdr:nvSpPr>
        <xdr:cNvPr id="683" name="n_3mainValue【消防施設】&#10;有形固定資産減価償却率">
          <a:extLst>
            <a:ext uri="{FF2B5EF4-FFF2-40B4-BE49-F238E27FC236}">
              <a16:creationId xmlns:a16="http://schemas.microsoft.com/office/drawing/2014/main" id="{00000000-0008-0000-0200-0000AB020000}"/>
            </a:ext>
          </a:extLst>
        </xdr:cNvPr>
        <xdr:cNvSpPr txBox="1"/>
      </xdr:nvSpPr>
      <xdr:spPr>
        <a:xfrm>
          <a:off x="13500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87647</xdr:rowOff>
    </xdr:from>
    <xdr:ext cx="405111" cy="259045"/>
    <xdr:sp macro="" textlink="">
      <xdr:nvSpPr>
        <xdr:cNvPr id="684" name="n_4mainValue【消防施設】&#10;有形固定資産減価償却率">
          <a:extLst>
            <a:ext uri="{FF2B5EF4-FFF2-40B4-BE49-F238E27FC236}">
              <a16:creationId xmlns:a16="http://schemas.microsoft.com/office/drawing/2014/main" id="{00000000-0008-0000-0200-0000AC020000}"/>
            </a:ext>
          </a:extLst>
        </xdr:cNvPr>
        <xdr:cNvSpPr txBox="1"/>
      </xdr:nvSpPr>
      <xdr:spPr>
        <a:xfrm>
          <a:off x="12611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a:extLst>
            <a:ext uri="{FF2B5EF4-FFF2-40B4-BE49-F238E27FC236}">
              <a16:creationId xmlns:a16="http://schemas.microsoft.com/office/drawing/2014/main" id="{00000000-0008-0000-0200-0000C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09" name="【消防施設】&#10;一人当たり面積最小値テキスト">
          <a:extLst>
            <a:ext uri="{FF2B5EF4-FFF2-40B4-BE49-F238E27FC236}">
              <a16:creationId xmlns:a16="http://schemas.microsoft.com/office/drawing/2014/main" id="{00000000-0008-0000-0200-0000C502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11" name="【消防施設】&#10;一人当たり面積最大値テキスト">
          <a:extLst>
            <a:ext uri="{FF2B5EF4-FFF2-40B4-BE49-F238E27FC236}">
              <a16:creationId xmlns:a16="http://schemas.microsoft.com/office/drawing/2014/main" id="{00000000-0008-0000-0200-0000C702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713" name="【消防施設】&#10;一人当たり面積平均値テキスト">
          <a:extLst>
            <a:ext uri="{FF2B5EF4-FFF2-40B4-BE49-F238E27FC236}">
              <a16:creationId xmlns:a16="http://schemas.microsoft.com/office/drawing/2014/main" id="{00000000-0008-0000-0200-0000C9020000}"/>
            </a:ext>
          </a:extLst>
        </xdr:cNvPr>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17" name="フローチャート: 判断 716">
          <a:extLst>
            <a:ext uri="{FF2B5EF4-FFF2-40B4-BE49-F238E27FC236}">
              <a16:creationId xmlns:a16="http://schemas.microsoft.com/office/drawing/2014/main" id="{00000000-0008-0000-0200-0000CD020000}"/>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718" name="フローチャート: 判断 717">
          <a:extLst>
            <a:ext uri="{FF2B5EF4-FFF2-40B4-BE49-F238E27FC236}">
              <a16:creationId xmlns:a16="http://schemas.microsoft.com/office/drawing/2014/main" id="{00000000-0008-0000-0200-0000CE020000}"/>
            </a:ext>
          </a:extLst>
        </xdr:cNvPr>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105411</xdr:rowOff>
    </xdr:from>
    <xdr:to>
      <xdr:col>116</xdr:col>
      <xdr:colOff>114300</xdr:colOff>
      <xdr:row>84</xdr:row>
      <xdr:rowOff>35561</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22110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128288</xdr:rowOff>
    </xdr:from>
    <xdr:ext cx="469744" cy="259045"/>
    <xdr:sp macro="" textlink="">
      <xdr:nvSpPr>
        <xdr:cNvPr id="725" name="【消防施設】&#10;一人当たり面積該当値テキスト">
          <a:extLst>
            <a:ext uri="{FF2B5EF4-FFF2-40B4-BE49-F238E27FC236}">
              <a16:creationId xmlns:a16="http://schemas.microsoft.com/office/drawing/2014/main" id="{00000000-0008-0000-0200-0000D5020000}"/>
            </a:ext>
          </a:extLst>
        </xdr:cNvPr>
        <xdr:cNvSpPr txBox="1"/>
      </xdr:nvSpPr>
      <xdr:spPr>
        <a:xfrm>
          <a:off x="22199600"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105411</xdr:rowOff>
    </xdr:from>
    <xdr:to>
      <xdr:col>112</xdr:col>
      <xdr:colOff>38100</xdr:colOff>
      <xdr:row>84</xdr:row>
      <xdr:rowOff>35561</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21272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156211</xdr:rowOff>
    </xdr:from>
    <xdr:to>
      <xdr:col>116</xdr:col>
      <xdr:colOff>63500</xdr:colOff>
      <xdr:row>83</xdr:row>
      <xdr:rowOff>156211</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21323300" y="14386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109220</xdr:rowOff>
    </xdr:from>
    <xdr:to>
      <xdr:col>107</xdr:col>
      <xdr:colOff>101600</xdr:colOff>
      <xdr:row>84</xdr:row>
      <xdr:rowOff>39370</xdr:rowOff>
    </xdr:to>
    <xdr:sp macro="" textlink="">
      <xdr:nvSpPr>
        <xdr:cNvPr id="728" name="楕円 727">
          <a:extLst>
            <a:ext uri="{FF2B5EF4-FFF2-40B4-BE49-F238E27FC236}">
              <a16:creationId xmlns:a16="http://schemas.microsoft.com/office/drawing/2014/main" id="{00000000-0008-0000-0200-0000D8020000}"/>
            </a:ext>
          </a:extLst>
        </xdr:cNvPr>
        <xdr:cNvSpPr/>
      </xdr:nvSpPr>
      <xdr:spPr>
        <a:xfrm>
          <a:off x="20383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156211</xdr:rowOff>
    </xdr:from>
    <xdr:to>
      <xdr:col>111</xdr:col>
      <xdr:colOff>177800</xdr:colOff>
      <xdr:row>83</xdr:row>
      <xdr:rowOff>160020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flipV="1">
          <a:off x="20434300" y="143865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109220</xdr:rowOff>
    </xdr:from>
    <xdr:to>
      <xdr:col>102</xdr:col>
      <xdr:colOff>165100</xdr:colOff>
      <xdr:row>84</xdr:row>
      <xdr:rowOff>39370</xdr:rowOff>
    </xdr:to>
    <xdr:sp macro="" textlink="">
      <xdr:nvSpPr>
        <xdr:cNvPr id="730" name="楕円 729">
          <a:extLst>
            <a:ext uri="{FF2B5EF4-FFF2-40B4-BE49-F238E27FC236}">
              <a16:creationId xmlns:a16="http://schemas.microsoft.com/office/drawing/2014/main" id="{00000000-0008-0000-0200-0000DA020000}"/>
            </a:ext>
          </a:extLst>
        </xdr:cNvPr>
        <xdr:cNvSpPr/>
      </xdr:nvSpPr>
      <xdr:spPr>
        <a:xfrm>
          <a:off x="19494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160020</xdr:rowOff>
    </xdr:from>
    <xdr:to>
      <xdr:col>107</xdr:col>
      <xdr:colOff>50800</xdr:colOff>
      <xdr:row>83</xdr:row>
      <xdr:rowOff>160020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9545300" y="14390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109220</xdr:rowOff>
    </xdr:from>
    <xdr:to>
      <xdr:col>98</xdr:col>
      <xdr:colOff>38100</xdr:colOff>
      <xdr:row>84</xdr:row>
      <xdr:rowOff>39370</xdr:rowOff>
    </xdr:to>
    <xdr:sp macro="" textlink="">
      <xdr:nvSpPr>
        <xdr:cNvPr id="732" name="楕円 731">
          <a:extLst>
            <a:ext uri="{FF2B5EF4-FFF2-40B4-BE49-F238E27FC236}">
              <a16:creationId xmlns:a16="http://schemas.microsoft.com/office/drawing/2014/main" id="{00000000-0008-0000-0200-0000DC020000}"/>
            </a:ext>
          </a:extLst>
        </xdr:cNvPr>
        <xdr:cNvSpPr/>
      </xdr:nvSpPr>
      <xdr:spPr>
        <a:xfrm>
          <a:off x="18605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160020</xdr:rowOff>
    </xdr:from>
    <xdr:to>
      <xdr:col>102</xdr:col>
      <xdr:colOff>114300</xdr:colOff>
      <xdr:row>83</xdr:row>
      <xdr:rowOff>160020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8656300" y="14390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99077</xdr:rowOff>
    </xdr:from>
    <xdr:ext cx="469744" cy="259045"/>
    <xdr:sp macro="" textlink="">
      <xdr:nvSpPr>
        <xdr:cNvPr id="734" name="n_1aveValue【消防施設】&#10;一人当たり面積">
          <a:extLst>
            <a:ext uri="{FF2B5EF4-FFF2-40B4-BE49-F238E27FC236}">
              <a16:creationId xmlns:a16="http://schemas.microsoft.com/office/drawing/2014/main" id="{00000000-0008-0000-0200-0000DE020000}"/>
            </a:ext>
          </a:extLst>
        </xdr:cNvPr>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735" name="n_2aveValue【消防施設】&#10;一人当たり面積">
          <a:extLst>
            <a:ext uri="{FF2B5EF4-FFF2-40B4-BE49-F238E27FC236}">
              <a16:creationId xmlns:a16="http://schemas.microsoft.com/office/drawing/2014/main" id="{00000000-0008-0000-0200-0000DF020000}"/>
            </a:ext>
          </a:extLst>
        </xdr:cNvPr>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736" name="n_3aveValue【消防施設】&#10;一人当たり面積">
          <a:extLst>
            <a:ext uri="{FF2B5EF4-FFF2-40B4-BE49-F238E27FC236}">
              <a16:creationId xmlns:a16="http://schemas.microsoft.com/office/drawing/2014/main" id="{00000000-0008-0000-0200-0000E0020000}"/>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133366</xdr:rowOff>
    </xdr:from>
    <xdr:ext cx="469744" cy="259045"/>
    <xdr:sp macro="" textlink="">
      <xdr:nvSpPr>
        <xdr:cNvPr id="737" name="n_4aveValue【消防施設】&#10;一人当たり面積">
          <a:extLst>
            <a:ext uri="{FF2B5EF4-FFF2-40B4-BE49-F238E27FC236}">
              <a16:creationId xmlns:a16="http://schemas.microsoft.com/office/drawing/2014/main" id="{00000000-0008-0000-0200-0000E1020000}"/>
            </a:ext>
          </a:extLst>
        </xdr:cNvPr>
        <xdr:cNvSpPr txBox="1"/>
      </xdr:nvSpPr>
      <xdr:spPr>
        <a:xfrm>
          <a:off x="18421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52088</xdr:rowOff>
    </xdr:from>
    <xdr:ext cx="469744" cy="259045"/>
    <xdr:sp macro="" textlink="">
      <xdr:nvSpPr>
        <xdr:cNvPr id="738" name="n_1mainValue【消防施設】&#10;一人当たり面積">
          <a:extLst>
            <a:ext uri="{FF2B5EF4-FFF2-40B4-BE49-F238E27FC236}">
              <a16:creationId xmlns:a16="http://schemas.microsoft.com/office/drawing/2014/main" id="{00000000-0008-0000-0200-0000E2020000}"/>
            </a:ext>
          </a:extLst>
        </xdr:cNvPr>
        <xdr:cNvSpPr txBox="1"/>
      </xdr:nvSpPr>
      <xdr:spPr>
        <a:xfrm>
          <a:off x="210757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55897</xdr:rowOff>
    </xdr:from>
    <xdr:ext cx="469744" cy="259045"/>
    <xdr:sp macro="" textlink="">
      <xdr:nvSpPr>
        <xdr:cNvPr id="739" name="n_2mainValue【消防施設】&#10;一人当たり面積">
          <a:extLst>
            <a:ext uri="{FF2B5EF4-FFF2-40B4-BE49-F238E27FC236}">
              <a16:creationId xmlns:a16="http://schemas.microsoft.com/office/drawing/2014/main" id="{00000000-0008-0000-0200-0000E3020000}"/>
            </a:ext>
          </a:extLst>
        </xdr:cNvPr>
        <xdr:cNvSpPr txBox="1"/>
      </xdr:nvSpPr>
      <xdr:spPr>
        <a:xfrm>
          <a:off x="20199427" y="1411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55897</xdr:rowOff>
    </xdr:from>
    <xdr:ext cx="469744" cy="259045"/>
    <xdr:sp macro="" textlink="">
      <xdr:nvSpPr>
        <xdr:cNvPr id="740" name="n_3mainValue【消防施設】&#10;一人当たり面積">
          <a:extLst>
            <a:ext uri="{FF2B5EF4-FFF2-40B4-BE49-F238E27FC236}">
              <a16:creationId xmlns:a16="http://schemas.microsoft.com/office/drawing/2014/main" id="{00000000-0008-0000-0200-0000E4020000}"/>
            </a:ext>
          </a:extLst>
        </xdr:cNvPr>
        <xdr:cNvSpPr txBox="1"/>
      </xdr:nvSpPr>
      <xdr:spPr>
        <a:xfrm>
          <a:off x="19310427" y="1411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55897</xdr:rowOff>
    </xdr:from>
    <xdr:ext cx="469744" cy="259045"/>
    <xdr:sp macro="" textlink="">
      <xdr:nvSpPr>
        <xdr:cNvPr id="741" name="n_4mainValue【消防施設】&#10;一人当たり面積">
          <a:extLst>
            <a:ext uri="{FF2B5EF4-FFF2-40B4-BE49-F238E27FC236}">
              <a16:creationId xmlns:a16="http://schemas.microsoft.com/office/drawing/2014/main" id="{00000000-0008-0000-0200-0000E5020000}"/>
            </a:ext>
          </a:extLst>
        </xdr:cNvPr>
        <xdr:cNvSpPr txBox="1"/>
      </xdr:nvSpPr>
      <xdr:spPr>
        <a:xfrm>
          <a:off x="18421427" y="1411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200-0000E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a:extLst>
            <a:ext uri="{FF2B5EF4-FFF2-40B4-BE49-F238E27FC236}">
              <a16:creationId xmlns:a16="http://schemas.microsoft.com/office/drawing/2014/main" id="{00000000-0008-0000-0200-0000F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8" name="【庁舎】&#10;有形固定資産減価償却率最小値テキスト">
          <a:extLst>
            <a:ext uri="{FF2B5EF4-FFF2-40B4-BE49-F238E27FC236}">
              <a16:creationId xmlns:a16="http://schemas.microsoft.com/office/drawing/2014/main" id="{00000000-0008-0000-0200-000000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770" name="【庁舎】&#10;有形固定資産減価償却率最大値テキスト">
          <a:extLst>
            <a:ext uri="{FF2B5EF4-FFF2-40B4-BE49-F238E27FC236}">
              <a16:creationId xmlns:a16="http://schemas.microsoft.com/office/drawing/2014/main" id="{00000000-0008-0000-0200-000002030000}"/>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43378</xdr:rowOff>
    </xdr:from>
    <xdr:ext cx="405111" cy="259045"/>
    <xdr:sp macro="" textlink="">
      <xdr:nvSpPr>
        <xdr:cNvPr id="772" name="【庁舎】&#10;有形固定資産減価償却率平均値テキスト">
          <a:extLst>
            <a:ext uri="{FF2B5EF4-FFF2-40B4-BE49-F238E27FC236}">
              <a16:creationId xmlns:a16="http://schemas.microsoft.com/office/drawing/2014/main" id="{00000000-0008-0000-0200-000004030000}"/>
            </a:ext>
          </a:extLst>
        </xdr:cNvPr>
        <xdr:cNvSpPr txBox="1"/>
      </xdr:nvSpPr>
      <xdr:spPr>
        <a:xfrm>
          <a:off x="16357600" y="1770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773" name="フローチャート: 判断 772">
          <a:extLst>
            <a:ext uri="{FF2B5EF4-FFF2-40B4-BE49-F238E27FC236}">
              <a16:creationId xmlns:a16="http://schemas.microsoft.com/office/drawing/2014/main" id="{00000000-0008-0000-0200-000005030000}"/>
            </a:ext>
          </a:extLst>
        </xdr:cNvPr>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774" name="フローチャート: 判断 773">
          <a:extLst>
            <a:ext uri="{FF2B5EF4-FFF2-40B4-BE49-F238E27FC236}">
              <a16:creationId xmlns:a16="http://schemas.microsoft.com/office/drawing/2014/main" id="{00000000-0008-0000-0200-000006030000}"/>
            </a:ext>
          </a:extLst>
        </xdr:cNvPr>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775" name="フローチャート: 判断 774">
          <a:extLst>
            <a:ext uri="{FF2B5EF4-FFF2-40B4-BE49-F238E27FC236}">
              <a16:creationId xmlns:a16="http://schemas.microsoft.com/office/drawing/2014/main" id="{00000000-0008-0000-0200-000007030000}"/>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776" name="フローチャート: 判断 775">
          <a:extLst>
            <a:ext uri="{FF2B5EF4-FFF2-40B4-BE49-F238E27FC236}">
              <a16:creationId xmlns:a16="http://schemas.microsoft.com/office/drawing/2014/main" id="{00000000-0008-0000-0200-000008030000}"/>
            </a:ext>
          </a:extLst>
        </xdr:cNvPr>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777" name="フローチャート: 判断 776">
          <a:extLst>
            <a:ext uri="{FF2B5EF4-FFF2-40B4-BE49-F238E27FC236}">
              <a16:creationId xmlns:a16="http://schemas.microsoft.com/office/drawing/2014/main" id="{00000000-0008-0000-0200-000009030000}"/>
            </a:ext>
          </a:extLst>
        </xdr:cNvPr>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41729</xdr:rowOff>
    </xdr:from>
    <xdr:to>
      <xdr:col>85</xdr:col>
      <xdr:colOff>177800</xdr:colOff>
      <xdr:row>105</xdr:row>
      <xdr:rowOff>143329</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162687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20156</xdr:rowOff>
    </xdr:from>
    <xdr:ext cx="405111" cy="259045"/>
    <xdr:sp macro="" textlink="">
      <xdr:nvSpPr>
        <xdr:cNvPr id="784" name="【庁舎】&#10;有形固定資産減価償却率該当値テキスト">
          <a:extLst>
            <a:ext uri="{FF2B5EF4-FFF2-40B4-BE49-F238E27FC236}">
              <a16:creationId xmlns:a16="http://schemas.microsoft.com/office/drawing/2014/main" id="{00000000-0008-0000-0200-000010030000}"/>
            </a:ext>
          </a:extLst>
        </xdr:cNvPr>
        <xdr:cNvSpPr txBox="1"/>
      </xdr:nvSpPr>
      <xdr:spPr>
        <a:xfrm>
          <a:off x="16357600"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111942</xdr:rowOff>
    </xdr:from>
    <xdr:to>
      <xdr:col>81</xdr:col>
      <xdr:colOff>101600</xdr:colOff>
      <xdr:row>105</xdr:row>
      <xdr:rowOff>42092</xdr:rowOff>
    </xdr:to>
    <xdr:sp macro="" textlink="">
      <xdr:nvSpPr>
        <xdr:cNvPr id="785" name="楕円 784">
          <a:extLst>
            <a:ext uri="{FF2B5EF4-FFF2-40B4-BE49-F238E27FC236}">
              <a16:creationId xmlns:a16="http://schemas.microsoft.com/office/drawing/2014/main" id="{00000000-0008-0000-0200-000011030000}"/>
            </a:ext>
          </a:extLst>
        </xdr:cNvPr>
        <xdr:cNvSpPr/>
      </xdr:nvSpPr>
      <xdr:spPr>
        <a:xfrm>
          <a:off x="15430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162742</xdr:rowOff>
    </xdr:from>
    <xdr:to>
      <xdr:col>85</xdr:col>
      <xdr:colOff>127000</xdr:colOff>
      <xdr:row>105</xdr:row>
      <xdr:rowOff>92529</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5481300" y="17993542"/>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76019</xdr:rowOff>
    </xdr:from>
    <xdr:to>
      <xdr:col>76</xdr:col>
      <xdr:colOff>165100</xdr:colOff>
      <xdr:row>105</xdr:row>
      <xdr:rowOff>6169</xdr:rowOff>
    </xdr:to>
    <xdr:sp macro="" textlink="">
      <xdr:nvSpPr>
        <xdr:cNvPr id="787" name="楕円 786">
          <a:extLst>
            <a:ext uri="{FF2B5EF4-FFF2-40B4-BE49-F238E27FC236}">
              <a16:creationId xmlns:a16="http://schemas.microsoft.com/office/drawing/2014/main" id="{00000000-0008-0000-0200-000013030000}"/>
            </a:ext>
          </a:extLst>
        </xdr:cNvPr>
        <xdr:cNvSpPr/>
      </xdr:nvSpPr>
      <xdr:spPr>
        <a:xfrm>
          <a:off x="14541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126819</xdr:rowOff>
    </xdr:from>
    <xdr:to>
      <xdr:col>81</xdr:col>
      <xdr:colOff>50800</xdr:colOff>
      <xdr:row>104</xdr:row>
      <xdr:rowOff>162742</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4592300" y="1795761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789" name="楕円 788">
          <a:extLst>
            <a:ext uri="{FF2B5EF4-FFF2-40B4-BE49-F238E27FC236}">
              <a16:creationId xmlns:a16="http://schemas.microsoft.com/office/drawing/2014/main" id="{00000000-0008-0000-0200-000015030000}"/>
            </a:ext>
          </a:extLst>
        </xdr:cNvPr>
        <xdr:cNvSpPr/>
      </xdr:nvSpPr>
      <xdr:spPr>
        <a:xfrm>
          <a:off x="13652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94162</xdr:rowOff>
    </xdr:from>
    <xdr:to>
      <xdr:col>76</xdr:col>
      <xdr:colOff>114300</xdr:colOff>
      <xdr:row>104</xdr:row>
      <xdr:rowOff>126819</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3703300" y="179249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139700</xdr:rowOff>
    </xdr:from>
    <xdr:to>
      <xdr:col>67</xdr:col>
      <xdr:colOff>101600</xdr:colOff>
      <xdr:row>104</xdr:row>
      <xdr:rowOff>69850</xdr:rowOff>
    </xdr:to>
    <xdr:sp macro="" textlink="">
      <xdr:nvSpPr>
        <xdr:cNvPr id="791" name="楕円 790">
          <a:extLst>
            <a:ext uri="{FF2B5EF4-FFF2-40B4-BE49-F238E27FC236}">
              <a16:creationId xmlns:a16="http://schemas.microsoft.com/office/drawing/2014/main" id="{00000000-0008-0000-0200-000017030000}"/>
            </a:ext>
          </a:extLst>
        </xdr:cNvPr>
        <xdr:cNvSpPr/>
      </xdr:nvSpPr>
      <xdr:spPr>
        <a:xfrm>
          <a:off x="12763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19050</xdr:rowOff>
    </xdr:from>
    <xdr:to>
      <xdr:col>71</xdr:col>
      <xdr:colOff>177800</xdr:colOff>
      <xdr:row>104</xdr:row>
      <xdr:rowOff>94162</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2814300" y="1784985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117401</xdr:rowOff>
    </xdr:from>
    <xdr:ext cx="405111" cy="259045"/>
    <xdr:sp macro="" textlink="">
      <xdr:nvSpPr>
        <xdr:cNvPr id="793" name="n_1aveValue【庁舎】&#10;有形固定資産減価償却率">
          <a:extLst>
            <a:ext uri="{FF2B5EF4-FFF2-40B4-BE49-F238E27FC236}">
              <a16:creationId xmlns:a16="http://schemas.microsoft.com/office/drawing/2014/main" id="{00000000-0008-0000-0200-000019030000}"/>
            </a:ext>
          </a:extLst>
        </xdr:cNvPr>
        <xdr:cNvSpPr txBox="1"/>
      </xdr:nvSpPr>
      <xdr:spPr>
        <a:xfrm>
          <a:off x="15266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794" name="n_2aveValue【庁舎】&#10;有形固定資産減価償却率">
          <a:extLst>
            <a:ext uri="{FF2B5EF4-FFF2-40B4-BE49-F238E27FC236}">
              <a16:creationId xmlns:a16="http://schemas.microsoft.com/office/drawing/2014/main" id="{00000000-0008-0000-0200-00001A030000}"/>
            </a:ext>
          </a:extLst>
        </xdr:cNvPr>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795" name="n_3aveValue【庁舎】&#10;有形固定資産減価償却率">
          <a:extLst>
            <a:ext uri="{FF2B5EF4-FFF2-40B4-BE49-F238E27FC236}">
              <a16:creationId xmlns:a16="http://schemas.microsoft.com/office/drawing/2014/main" id="{00000000-0008-0000-0200-00001B030000}"/>
            </a:ext>
          </a:extLst>
        </xdr:cNvPr>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74040</xdr:rowOff>
    </xdr:from>
    <xdr:ext cx="405111" cy="259045"/>
    <xdr:sp macro="" textlink="">
      <xdr:nvSpPr>
        <xdr:cNvPr id="796" name="n_4aveValue【庁舎】&#10;有形固定資産減価償却率">
          <a:extLst>
            <a:ext uri="{FF2B5EF4-FFF2-40B4-BE49-F238E27FC236}">
              <a16:creationId xmlns:a16="http://schemas.microsoft.com/office/drawing/2014/main" id="{00000000-0008-0000-0200-00001C030000}"/>
            </a:ext>
          </a:extLst>
        </xdr:cNvPr>
        <xdr:cNvSpPr txBox="1"/>
      </xdr:nvSpPr>
      <xdr:spPr>
        <a:xfrm>
          <a:off x="12611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33219</xdr:rowOff>
    </xdr:from>
    <xdr:ext cx="405111" cy="259045"/>
    <xdr:sp macro="" textlink="">
      <xdr:nvSpPr>
        <xdr:cNvPr id="797" name="n_1mainValue【庁舎】&#10;有形固定資産減価償却率">
          <a:extLst>
            <a:ext uri="{FF2B5EF4-FFF2-40B4-BE49-F238E27FC236}">
              <a16:creationId xmlns:a16="http://schemas.microsoft.com/office/drawing/2014/main" id="{00000000-0008-0000-0200-00001D030000}"/>
            </a:ext>
          </a:extLst>
        </xdr:cNvPr>
        <xdr:cNvSpPr txBox="1"/>
      </xdr:nvSpPr>
      <xdr:spPr>
        <a:xfrm>
          <a:off x="15266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168746</xdr:rowOff>
    </xdr:from>
    <xdr:ext cx="405111" cy="259045"/>
    <xdr:sp macro="" textlink="">
      <xdr:nvSpPr>
        <xdr:cNvPr id="798" name="n_2mainValue【庁舎】&#10;有形固定資産減価償却率">
          <a:extLst>
            <a:ext uri="{FF2B5EF4-FFF2-40B4-BE49-F238E27FC236}">
              <a16:creationId xmlns:a16="http://schemas.microsoft.com/office/drawing/2014/main" id="{00000000-0008-0000-0200-00001E030000}"/>
            </a:ext>
          </a:extLst>
        </xdr:cNvPr>
        <xdr:cNvSpPr txBox="1"/>
      </xdr:nvSpPr>
      <xdr:spPr>
        <a:xfrm>
          <a:off x="14389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136089</xdr:rowOff>
    </xdr:from>
    <xdr:ext cx="405111" cy="259045"/>
    <xdr:sp macro="" textlink="">
      <xdr:nvSpPr>
        <xdr:cNvPr id="799" name="n_3mainValue【庁舎】&#10;有形固定資産減価償却率">
          <a:extLst>
            <a:ext uri="{FF2B5EF4-FFF2-40B4-BE49-F238E27FC236}">
              <a16:creationId xmlns:a16="http://schemas.microsoft.com/office/drawing/2014/main" id="{00000000-0008-0000-0200-00001F030000}"/>
            </a:ext>
          </a:extLst>
        </xdr:cNvPr>
        <xdr:cNvSpPr txBox="1"/>
      </xdr:nvSpPr>
      <xdr:spPr>
        <a:xfrm>
          <a:off x="13500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86377</xdr:rowOff>
    </xdr:from>
    <xdr:ext cx="405111" cy="259045"/>
    <xdr:sp macro="" textlink="">
      <xdr:nvSpPr>
        <xdr:cNvPr id="800" name="n_4mainValue【庁舎】&#10;有形固定資産減価償却率">
          <a:extLst>
            <a:ext uri="{FF2B5EF4-FFF2-40B4-BE49-F238E27FC236}">
              <a16:creationId xmlns:a16="http://schemas.microsoft.com/office/drawing/2014/main" id="{00000000-0008-0000-0200-000020030000}"/>
            </a:ext>
          </a:extLst>
        </xdr:cNvPr>
        <xdr:cNvSpPr txBox="1"/>
      </xdr:nvSpPr>
      <xdr:spPr>
        <a:xfrm>
          <a:off x="12611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200-00002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200-00002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00000000-0008-0000-0200-00002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a:extLst>
            <a:ext uri="{FF2B5EF4-FFF2-40B4-BE49-F238E27FC236}">
              <a16:creationId xmlns:a16="http://schemas.microsoft.com/office/drawing/2014/main" id="{00000000-0008-0000-0200-00003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827" name="【庁舎】&#10;一人当たり面積最小値テキスト">
          <a:extLst>
            <a:ext uri="{FF2B5EF4-FFF2-40B4-BE49-F238E27FC236}">
              <a16:creationId xmlns:a16="http://schemas.microsoft.com/office/drawing/2014/main" id="{00000000-0008-0000-0200-00003B030000}"/>
            </a:ext>
          </a:extLst>
        </xdr:cNvPr>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829" name="【庁舎】&#10;一人当たり面積最大値テキスト">
          <a:extLst>
            <a:ext uri="{FF2B5EF4-FFF2-40B4-BE49-F238E27FC236}">
              <a16:creationId xmlns:a16="http://schemas.microsoft.com/office/drawing/2014/main" id="{00000000-0008-0000-0200-00003D030000}"/>
            </a:ext>
          </a:extLst>
        </xdr:cNvPr>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154413</xdr:rowOff>
    </xdr:from>
    <xdr:ext cx="469744" cy="259045"/>
    <xdr:sp macro="" textlink="">
      <xdr:nvSpPr>
        <xdr:cNvPr id="831" name="【庁舎】&#10;一人当たり面積平均値テキスト">
          <a:extLst>
            <a:ext uri="{FF2B5EF4-FFF2-40B4-BE49-F238E27FC236}">
              <a16:creationId xmlns:a16="http://schemas.microsoft.com/office/drawing/2014/main" id="{00000000-0008-0000-0200-00003F030000}"/>
            </a:ext>
          </a:extLst>
        </xdr:cNvPr>
        <xdr:cNvSpPr txBox="1"/>
      </xdr:nvSpPr>
      <xdr:spPr>
        <a:xfrm>
          <a:off x="22199600" y="1832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832" name="フローチャート: 判断 831">
          <a:extLst>
            <a:ext uri="{FF2B5EF4-FFF2-40B4-BE49-F238E27FC236}">
              <a16:creationId xmlns:a16="http://schemas.microsoft.com/office/drawing/2014/main" id="{00000000-0008-0000-0200-000040030000}"/>
            </a:ext>
          </a:extLst>
        </xdr:cNvPr>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833" name="フローチャート: 判断 832">
          <a:extLst>
            <a:ext uri="{FF2B5EF4-FFF2-40B4-BE49-F238E27FC236}">
              <a16:creationId xmlns:a16="http://schemas.microsoft.com/office/drawing/2014/main" id="{00000000-0008-0000-0200-000041030000}"/>
            </a:ext>
          </a:extLst>
        </xdr:cNvPr>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834" name="フローチャート: 判断 833">
          <a:extLst>
            <a:ext uri="{FF2B5EF4-FFF2-40B4-BE49-F238E27FC236}">
              <a16:creationId xmlns:a16="http://schemas.microsoft.com/office/drawing/2014/main" id="{00000000-0008-0000-0200-000042030000}"/>
            </a:ext>
          </a:extLst>
        </xdr:cNvPr>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835" name="フローチャート: 判断 834">
          <a:extLst>
            <a:ext uri="{FF2B5EF4-FFF2-40B4-BE49-F238E27FC236}">
              <a16:creationId xmlns:a16="http://schemas.microsoft.com/office/drawing/2014/main" id="{00000000-0008-0000-0200-000043030000}"/>
            </a:ext>
          </a:extLst>
        </xdr:cNvPr>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836" name="フローチャート: 判断 835">
          <a:extLst>
            <a:ext uri="{FF2B5EF4-FFF2-40B4-BE49-F238E27FC236}">
              <a16:creationId xmlns:a16="http://schemas.microsoft.com/office/drawing/2014/main" id="{00000000-0008-0000-0200-000044030000}"/>
            </a:ext>
          </a:extLst>
        </xdr:cNvPr>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85271</xdr:rowOff>
    </xdr:from>
    <xdr:to>
      <xdr:col>116</xdr:col>
      <xdr:colOff>114300</xdr:colOff>
      <xdr:row>109</xdr:row>
      <xdr:rowOff>15421</xdr:rowOff>
    </xdr:to>
    <xdr:sp macro="" textlink="">
      <xdr:nvSpPr>
        <xdr:cNvPr id="842" name="楕円 841">
          <a:extLst>
            <a:ext uri="{FF2B5EF4-FFF2-40B4-BE49-F238E27FC236}">
              <a16:creationId xmlns:a16="http://schemas.microsoft.com/office/drawing/2014/main" id="{00000000-0008-0000-0200-00004A030000}"/>
            </a:ext>
          </a:extLst>
        </xdr:cNvPr>
        <xdr:cNvSpPr/>
      </xdr:nvSpPr>
      <xdr:spPr>
        <a:xfrm>
          <a:off x="22110700" y="186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198</xdr:rowOff>
    </xdr:from>
    <xdr:ext cx="469744" cy="259045"/>
    <xdr:sp macro="" textlink="">
      <xdr:nvSpPr>
        <xdr:cNvPr id="843" name="【庁舎】&#10;一人当たり面積該当値テキスト">
          <a:extLst>
            <a:ext uri="{FF2B5EF4-FFF2-40B4-BE49-F238E27FC236}">
              <a16:creationId xmlns:a16="http://schemas.microsoft.com/office/drawing/2014/main" id="{00000000-0008-0000-0200-00004B030000}"/>
            </a:ext>
          </a:extLst>
        </xdr:cNvPr>
        <xdr:cNvSpPr txBox="1"/>
      </xdr:nvSpPr>
      <xdr:spPr>
        <a:xfrm>
          <a:off x="22199600" y="1851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86361</xdr:rowOff>
    </xdr:from>
    <xdr:to>
      <xdr:col>112</xdr:col>
      <xdr:colOff>38100</xdr:colOff>
      <xdr:row>109</xdr:row>
      <xdr:rowOff>16511</xdr:rowOff>
    </xdr:to>
    <xdr:sp macro="" textlink="">
      <xdr:nvSpPr>
        <xdr:cNvPr id="844" name="楕円 843">
          <a:extLst>
            <a:ext uri="{FF2B5EF4-FFF2-40B4-BE49-F238E27FC236}">
              <a16:creationId xmlns:a16="http://schemas.microsoft.com/office/drawing/2014/main" id="{00000000-0008-0000-0200-00004C030000}"/>
            </a:ext>
          </a:extLst>
        </xdr:cNvPr>
        <xdr:cNvSpPr/>
      </xdr:nvSpPr>
      <xdr:spPr>
        <a:xfrm>
          <a:off x="21272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136071</xdr:rowOff>
    </xdr:from>
    <xdr:to>
      <xdr:col>116</xdr:col>
      <xdr:colOff>63500</xdr:colOff>
      <xdr:row>108</xdr:row>
      <xdr:rowOff>137161</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flipV="1">
          <a:off x="21323300" y="18652671"/>
          <a:ext cx="8382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61323</xdr:rowOff>
    </xdr:from>
    <xdr:to>
      <xdr:col>107</xdr:col>
      <xdr:colOff>101600</xdr:colOff>
      <xdr:row>108</xdr:row>
      <xdr:rowOff>162923</xdr:rowOff>
    </xdr:to>
    <xdr:sp macro="" textlink="">
      <xdr:nvSpPr>
        <xdr:cNvPr id="846" name="楕円 845">
          <a:extLst>
            <a:ext uri="{FF2B5EF4-FFF2-40B4-BE49-F238E27FC236}">
              <a16:creationId xmlns:a16="http://schemas.microsoft.com/office/drawing/2014/main" id="{00000000-0008-0000-0200-00004E030000}"/>
            </a:ext>
          </a:extLst>
        </xdr:cNvPr>
        <xdr:cNvSpPr/>
      </xdr:nvSpPr>
      <xdr:spPr>
        <a:xfrm>
          <a:off x="20383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112123</xdr:rowOff>
    </xdr:from>
    <xdr:to>
      <xdr:col>111</xdr:col>
      <xdr:colOff>177800</xdr:colOff>
      <xdr:row>108</xdr:row>
      <xdr:rowOff>137161</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20434300" y="18628723"/>
          <a:ext cx="889000" cy="2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61323</xdr:rowOff>
    </xdr:from>
    <xdr:to>
      <xdr:col>102</xdr:col>
      <xdr:colOff>165100</xdr:colOff>
      <xdr:row>108</xdr:row>
      <xdr:rowOff>162923</xdr:rowOff>
    </xdr:to>
    <xdr:sp macro="" textlink="">
      <xdr:nvSpPr>
        <xdr:cNvPr id="848" name="楕円 847">
          <a:extLst>
            <a:ext uri="{FF2B5EF4-FFF2-40B4-BE49-F238E27FC236}">
              <a16:creationId xmlns:a16="http://schemas.microsoft.com/office/drawing/2014/main" id="{00000000-0008-0000-0200-000050030000}"/>
            </a:ext>
          </a:extLst>
        </xdr:cNvPr>
        <xdr:cNvSpPr/>
      </xdr:nvSpPr>
      <xdr:spPr>
        <a:xfrm>
          <a:off x="19494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112123</xdr:rowOff>
    </xdr:from>
    <xdr:to>
      <xdr:col>107</xdr:col>
      <xdr:colOff>50800</xdr:colOff>
      <xdr:row>108</xdr:row>
      <xdr:rowOff>112123</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9545300" y="18628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87449</xdr:rowOff>
    </xdr:from>
    <xdr:to>
      <xdr:col>98</xdr:col>
      <xdr:colOff>38100</xdr:colOff>
      <xdr:row>109</xdr:row>
      <xdr:rowOff>17599</xdr:rowOff>
    </xdr:to>
    <xdr:sp macro="" textlink="">
      <xdr:nvSpPr>
        <xdr:cNvPr id="850" name="楕円 849">
          <a:extLst>
            <a:ext uri="{FF2B5EF4-FFF2-40B4-BE49-F238E27FC236}">
              <a16:creationId xmlns:a16="http://schemas.microsoft.com/office/drawing/2014/main" id="{00000000-0008-0000-0200-000052030000}"/>
            </a:ext>
          </a:extLst>
        </xdr:cNvPr>
        <xdr:cNvSpPr/>
      </xdr:nvSpPr>
      <xdr:spPr>
        <a:xfrm>
          <a:off x="18605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112123</xdr:rowOff>
    </xdr:from>
    <xdr:to>
      <xdr:col>102</xdr:col>
      <xdr:colOff>114300</xdr:colOff>
      <xdr:row>108</xdr:row>
      <xdr:rowOff>138249</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flipV="1">
          <a:off x="18656300" y="186287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104339</xdr:rowOff>
    </xdr:from>
    <xdr:ext cx="469744" cy="259045"/>
    <xdr:sp macro="" textlink="">
      <xdr:nvSpPr>
        <xdr:cNvPr id="852" name="n_1aveValue【庁舎】&#10;一人当たり面積">
          <a:extLst>
            <a:ext uri="{FF2B5EF4-FFF2-40B4-BE49-F238E27FC236}">
              <a16:creationId xmlns:a16="http://schemas.microsoft.com/office/drawing/2014/main" id="{00000000-0008-0000-0200-000054030000}"/>
            </a:ext>
          </a:extLst>
        </xdr:cNvPr>
        <xdr:cNvSpPr txBox="1"/>
      </xdr:nvSpPr>
      <xdr:spPr>
        <a:xfrm>
          <a:off x="210757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104339</xdr:rowOff>
    </xdr:from>
    <xdr:ext cx="469744" cy="259045"/>
    <xdr:sp macro="" textlink="">
      <xdr:nvSpPr>
        <xdr:cNvPr id="853" name="n_2aveValue【庁舎】&#10;一人当たり面積">
          <a:extLst>
            <a:ext uri="{FF2B5EF4-FFF2-40B4-BE49-F238E27FC236}">
              <a16:creationId xmlns:a16="http://schemas.microsoft.com/office/drawing/2014/main" id="{00000000-0008-0000-0200-000055030000}"/>
            </a:ext>
          </a:extLst>
        </xdr:cNvPr>
        <xdr:cNvSpPr txBox="1"/>
      </xdr:nvSpPr>
      <xdr:spPr>
        <a:xfrm>
          <a:off x="201994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107604</xdr:rowOff>
    </xdr:from>
    <xdr:ext cx="469744" cy="259045"/>
    <xdr:sp macro="" textlink="">
      <xdr:nvSpPr>
        <xdr:cNvPr id="854" name="n_3aveValue【庁舎】&#10;一人当たり面積">
          <a:extLst>
            <a:ext uri="{FF2B5EF4-FFF2-40B4-BE49-F238E27FC236}">
              <a16:creationId xmlns:a16="http://schemas.microsoft.com/office/drawing/2014/main" id="{00000000-0008-0000-0200-000056030000}"/>
            </a:ext>
          </a:extLst>
        </xdr:cNvPr>
        <xdr:cNvSpPr txBox="1"/>
      </xdr:nvSpPr>
      <xdr:spPr>
        <a:xfrm>
          <a:off x="19310427" y="182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110870</xdr:rowOff>
    </xdr:from>
    <xdr:ext cx="469744" cy="259045"/>
    <xdr:sp macro="" textlink="">
      <xdr:nvSpPr>
        <xdr:cNvPr id="855" name="n_4aveValue【庁舎】&#10;一人当たり面積">
          <a:extLst>
            <a:ext uri="{FF2B5EF4-FFF2-40B4-BE49-F238E27FC236}">
              <a16:creationId xmlns:a16="http://schemas.microsoft.com/office/drawing/2014/main" id="{00000000-0008-0000-0200-000057030000}"/>
            </a:ext>
          </a:extLst>
        </xdr:cNvPr>
        <xdr:cNvSpPr txBox="1"/>
      </xdr:nvSpPr>
      <xdr:spPr>
        <a:xfrm>
          <a:off x="18421427" y="1828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7638</xdr:rowOff>
    </xdr:from>
    <xdr:ext cx="469744" cy="259045"/>
    <xdr:sp macro="" textlink="">
      <xdr:nvSpPr>
        <xdr:cNvPr id="856" name="n_1mainValue【庁舎】&#10;一人当たり面積">
          <a:extLst>
            <a:ext uri="{FF2B5EF4-FFF2-40B4-BE49-F238E27FC236}">
              <a16:creationId xmlns:a16="http://schemas.microsoft.com/office/drawing/2014/main" id="{00000000-0008-0000-0200-000058030000}"/>
            </a:ext>
          </a:extLst>
        </xdr:cNvPr>
        <xdr:cNvSpPr txBox="1"/>
      </xdr:nvSpPr>
      <xdr:spPr>
        <a:xfrm>
          <a:off x="21075727" y="186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154050</xdr:rowOff>
    </xdr:from>
    <xdr:ext cx="469744" cy="259045"/>
    <xdr:sp macro="" textlink="">
      <xdr:nvSpPr>
        <xdr:cNvPr id="857" name="n_2mainValue【庁舎】&#10;一人当たり面積">
          <a:extLst>
            <a:ext uri="{FF2B5EF4-FFF2-40B4-BE49-F238E27FC236}">
              <a16:creationId xmlns:a16="http://schemas.microsoft.com/office/drawing/2014/main" id="{00000000-0008-0000-0200-000059030000}"/>
            </a:ext>
          </a:extLst>
        </xdr:cNvPr>
        <xdr:cNvSpPr txBox="1"/>
      </xdr:nvSpPr>
      <xdr:spPr>
        <a:xfrm>
          <a:off x="201994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154050</xdr:rowOff>
    </xdr:from>
    <xdr:ext cx="469744" cy="259045"/>
    <xdr:sp macro="" textlink="">
      <xdr:nvSpPr>
        <xdr:cNvPr id="858" name="n_3mainValue【庁舎】&#10;一人当たり面積">
          <a:extLst>
            <a:ext uri="{FF2B5EF4-FFF2-40B4-BE49-F238E27FC236}">
              <a16:creationId xmlns:a16="http://schemas.microsoft.com/office/drawing/2014/main" id="{00000000-0008-0000-0200-00005A030000}"/>
            </a:ext>
          </a:extLst>
        </xdr:cNvPr>
        <xdr:cNvSpPr txBox="1"/>
      </xdr:nvSpPr>
      <xdr:spPr>
        <a:xfrm>
          <a:off x="193104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8726</xdr:rowOff>
    </xdr:from>
    <xdr:ext cx="469744" cy="259045"/>
    <xdr:sp macro="" textlink="">
      <xdr:nvSpPr>
        <xdr:cNvPr id="859" name="n_4mainValue【庁舎】&#10;一人当たり面積">
          <a:extLst>
            <a:ext uri="{FF2B5EF4-FFF2-40B4-BE49-F238E27FC236}">
              <a16:creationId xmlns:a16="http://schemas.microsoft.com/office/drawing/2014/main" id="{00000000-0008-0000-0200-00005B030000}"/>
            </a:ext>
          </a:extLst>
        </xdr:cNvPr>
        <xdr:cNvSpPr txBox="1"/>
      </xdr:nvSpPr>
      <xdr:spPr>
        <a:xfrm>
          <a:off x="18421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00000000-0008-0000-0200-00005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00000000-0008-0000-0200-00005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類型の有形固定資産減価償却率は、概ね類似団体の平均的な値となっている。一般廃棄物処理施設と保健センター・保健所の類型は類似団体平均値を大きく上回っているが、廃棄物処理施設は現在建替えを行っているため値は改善される見込み。保健センターについては、個別施設計画に基づき計画的な保全を実施できているため、実質的には支障な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各類型の市民一人当たりの保有率については、概ね平均を下回るものが多く、市の人口が減少傾向を示している中で、持続可能な財政運営を進めるため、今後このストック量を維持しながら計画的な施設配置と修繕を行う必要がある。</a:t>
          </a:r>
          <a:r>
            <a:rPr kumimoji="1" lang="en-US"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131,644
129,649
43.15
54,882,790
53,239,295
1,039,951
24,403,044
30,321,016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他の類似団体より市税収入の割合が高いため</a:t>
          </a:r>
          <a:r>
            <a:rPr kumimoji="1" lang="en-US" altLang="ja-JP" sz="1100">
              <a:solidFill>
                <a:schemeClr val="dk1"/>
              </a:solidFill>
              <a:effectLst/>
              <a:latin typeface="+mn-ea"/>
              <a:ea typeface="+mn-ea"/>
              <a:cs typeface="+mn-cs"/>
            </a:rPr>
            <a:t>0.81</a:t>
          </a:r>
          <a:r>
            <a:rPr kumimoji="1" lang="ja-JP" altLang="ja-JP" sz="1100">
              <a:solidFill>
                <a:schemeClr val="dk1"/>
              </a:solidFill>
              <a:effectLst/>
              <a:latin typeface="+mn-lt"/>
              <a:ea typeface="+mn-ea"/>
              <a:cs typeface="+mn-cs"/>
            </a:rPr>
            <a:t>と平均を上回っている。</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の市税収入総額は、前年度より減少傾向にある。今後は、高齢化等による所得の減少から、個人市民税の減少が見込まれるため、若い世代の定住化策を進め長期的に安定した税収の確保やその他財源の確保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106892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447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68385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2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66675</xdr:rowOff>
    </xdr:from>
    <xdr:to>
      <xdr:col>19</xdr:col>
      <xdr:colOff>133350</xdr:colOff>
      <xdr:row>40</xdr:row>
      <xdr:rowOff>86783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11235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66675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11235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66675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地方税は減額となったものの、地方交付税や地方消費税交付金</a:t>
          </a:r>
          <a:r>
            <a:rPr kumimoji="1" lang="ja-JP" altLang="en-US" sz="1100" baseline="0">
              <a:solidFill>
                <a:schemeClr val="dk1"/>
              </a:solidFill>
              <a:effectLst/>
              <a:latin typeface="+mn-lt"/>
              <a:ea typeface="+mn-ea"/>
              <a:cs typeface="+mn-cs"/>
            </a:rPr>
            <a:t>、株式譲渡所得割交付金</a:t>
          </a:r>
          <a:r>
            <a:rPr kumimoji="1" lang="ja-JP" altLang="ja-JP" sz="1100">
              <a:solidFill>
                <a:schemeClr val="dk1"/>
              </a:solidFill>
              <a:effectLst/>
              <a:latin typeface="+mn-lt"/>
              <a:ea typeface="+mn-ea"/>
              <a:cs typeface="+mn-cs"/>
            </a:rPr>
            <a:t>など歳入の増に伴い、経常収支比率は</a:t>
          </a:r>
          <a:r>
            <a:rPr kumimoji="1" lang="en-US" altLang="ja-JP" sz="1100">
              <a:solidFill>
                <a:schemeClr val="dk1"/>
              </a:solidFill>
              <a:effectLst/>
              <a:latin typeface="+mn-ea"/>
              <a:ea typeface="+mn-ea"/>
              <a:cs typeface="+mn-cs"/>
            </a:rPr>
            <a:t>1.6</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改善した。今後、定住化策の実施による歳入の確保や、行政改革への取り組みを通じて経常的経費の削減に努め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83058</xdr:rowOff>
    </xdr:from>
    <xdr:to>
      <xdr:col>23</xdr:col>
      <xdr:colOff>133350</xdr:colOff>
      <xdr:row>62</xdr:row>
      <xdr:rowOff>160274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1295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155448</xdr:rowOff>
    </xdr:from>
    <xdr:to>
      <xdr:col>19</xdr:col>
      <xdr:colOff>133350</xdr:colOff>
      <xdr:row>62</xdr:row>
      <xdr:rowOff>160274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7853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63</xdr:row>
      <xdr:rowOff>37084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7853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37084</xdr:rowOff>
    </xdr:from>
    <xdr:to>
      <xdr:col>11</xdr:col>
      <xdr:colOff>31750</xdr:colOff>
      <xdr:row>63</xdr:row>
      <xdr:rowOff>61214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83843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48785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109474</xdr:rowOff>
    </xdr:from>
    <xdr:to>
      <xdr:col>19</xdr:col>
      <xdr:colOff>184150</xdr:colOff>
      <xdr:row>63</xdr:row>
      <xdr:rowOff>39624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24401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2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104648</xdr:rowOff>
    </xdr:from>
    <xdr:to>
      <xdr:col>15</xdr:col>
      <xdr:colOff>133350</xdr:colOff>
      <xdr:row>63</xdr:row>
      <xdr:rowOff>34798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19575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157734</xdr:rowOff>
    </xdr:from>
    <xdr:to>
      <xdr:col>11</xdr:col>
      <xdr:colOff>82550</xdr:colOff>
      <xdr:row>63</xdr:row>
      <xdr:rowOff>87884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96791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[113,509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他の類似団体、全国市町村平均を下回っている。人件費は、前年度よりやや</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のは、会計年度任用職員制度への移行に伴う</a:t>
          </a:r>
          <a:r>
            <a:rPr kumimoji="1" lang="ja-JP" altLang="ja-JP" sz="1100">
              <a:solidFill>
                <a:schemeClr val="dk1"/>
              </a:solidFill>
              <a:effectLst/>
              <a:latin typeface="+mn-lt"/>
              <a:ea typeface="+mn-ea"/>
              <a:cs typeface="+mn-cs"/>
            </a:rPr>
            <a:t>もの</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今後も引続き定員管理適正化計画に基づき、</a:t>
          </a:r>
          <a:r>
            <a:rPr kumimoji="1" lang="ja-JP" altLang="en-US" sz="1100">
              <a:solidFill>
                <a:schemeClr val="dk1"/>
              </a:solidFill>
              <a:effectLst/>
              <a:latin typeface="+mn-lt"/>
              <a:ea typeface="+mn-ea"/>
              <a:cs typeface="+mn-cs"/>
            </a:rPr>
            <a:t>適切な人員配置に努める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物件費は、</a:t>
          </a:r>
          <a:r>
            <a:rPr kumimoji="1" lang="ja-JP" altLang="en-US" sz="1100">
              <a:solidFill>
                <a:schemeClr val="dk1"/>
              </a:solidFill>
              <a:effectLst/>
              <a:latin typeface="+mn-lt"/>
              <a:ea typeface="+mn-ea"/>
              <a:cs typeface="+mn-cs"/>
            </a:rPr>
            <a:t>会計年度任用職員制度へ移行</a:t>
          </a:r>
          <a:r>
            <a:rPr kumimoji="1" lang="ja-JP" altLang="ja-JP" sz="1100">
              <a:solidFill>
                <a:schemeClr val="dk1"/>
              </a:solidFill>
              <a:effectLst/>
              <a:latin typeface="+mn-lt"/>
              <a:ea typeface="+mn-ea"/>
              <a:cs typeface="+mn-cs"/>
            </a:rPr>
            <a:t>したことなどにより減額となった。</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162347</xdr:rowOff>
    </xdr:from>
    <xdr:to>
      <xdr:col>23</xdr:col>
      <xdr:colOff>133350</xdr:colOff>
      <xdr:row>84</xdr:row>
      <xdr:rowOff>72676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92697"/>
          <a:ext cx="838200" cy="8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119752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52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156173</xdr:rowOff>
    </xdr:from>
    <xdr:to>
      <xdr:col>19</xdr:col>
      <xdr:colOff>133350</xdr:colOff>
      <xdr:row>83</xdr:row>
      <xdr:rowOff>162347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86523"/>
          <a:ext cx="889000" cy="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105097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06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156173</xdr:rowOff>
    </xdr:from>
    <xdr:to>
      <xdr:col>15</xdr:col>
      <xdr:colOff>82550</xdr:colOff>
      <xdr:row>84</xdr:row>
      <xdr:rowOff>20777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386523"/>
          <a:ext cx="889000" cy="3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48713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5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20777</xdr:rowOff>
    </xdr:from>
    <xdr:to>
      <xdr:col>11</xdr:col>
      <xdr:colOff>31750</xdr:colOff>
      <xdr:row>84</xdr:row>
      <xdr:rowOff>61677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422577"/>
          <a:ext cx="889000" cy="4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31061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8278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6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21876</xdr:rowOff>
    </xdr:from>
    <xdr:to>
      <xdr:col>23</xdr:col>
      <xdr:colOff>184150</xdr:colOff>
      <xdr:row>84</xdr:row>
      <xdr:rowOff>123476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38403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6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111547</xdr:rowOff>
    </xdr:from>
    <xdr:to>
      <xdr:col>19</xdr:col>
      <xdr:colOff>184150</xdr:colOff>
      <xdr:row>84</xdr:row>
      <xdr:rowOff>41697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51874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10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105373</xdr:rowOff>
    </xdr:from>
    <xdr:to>
      <xdr:col>15</xdr:col>
      <xdr:colOff>133350</xdr:colOff>
      <xdr:row>84</xdr:row>
      <xdr:rowOff>35523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45700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1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141427</xdr:rowOff>
    </xdr:from>
    <xdr:to>
      <xdr:col>11</xdr:col>
      <xdr:colOff>82550</xdr:colOff>
      <xdr:row>84</xdr:row>
      <xdr:rowOff>71577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56354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10877</xdr:rowOff>
    </xdr:from>
    <xdr:to>
      <xdr:col>7</xdr:col>
      <xdr:colOff>31750</xdr:colOff>
      <xdr:row>84</xdr:row>
      <xdr:rowOff>112477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1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97254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月から給料を</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月から平成</a:t>
          </a:r>
          <a:r>
            <a:rPr kumimoji="1" lang="en-US" altLang="ja-JP" sz="1100">
              <a:solidFill>
                <a:schemeClr val="dk1"/>
              </a:solidFill>
              <a:effectLst/>
              <a:latin typeface="+mn-ea"/>
              <a:ea typeface="+mn-ea"/>
              <a:cs typeface="+mn-cs"/>
            </a:rPr>
            <a:t>31</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月まで</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3.5</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31</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月から</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3.5%</a:t>
          </a:r>
          <a:r>
            <a:rPr kumimoji="1" lang="ja-JP" altLang="ja-JP" sz="1100">
              <a:solidFill>
                <a:schemeClr val="dk1"/>
              </a:solidFill>
              <a:effectLst/>
              <a:latin typeface="+mn-ea"/>
              <a:ea typeface="+mn-ea"/>
              <a:cs typeface="+mn-cs"/>
            </a:rPr>
            <a:t>カットしている。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また、平成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月にそれまで使用していた市独自の給料表の給料額を加重平均で約</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％引き下げた上で、国と同じ給料表へ移行している。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また、近年では職員の退職により大学卒及び高校卒の経験年数区分の寄与率が引き下がったことにより減少している。</a:t>
          </a:r>
          <a:endParaRPr lang="ja-JP" altLang="ja-JP" sz="1100">
            <a:effectLst/>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117929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65670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87</xdr:row>
      <xdr:rowOff>16329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9117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16329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152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85271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9152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4734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7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ea"/>
              <a:ea typeface="+mn-ea"/>
              <a:cs typeface="+mn-cs"/>
            </a:rPr>
            <a:t>1,000</a:t>
          </a:r>
          <a:r>
            <a:rPr kumimoji="1" lang="ja-JP" altLang="ja-JP" sz="1100">
              <a:solidFill>
                <a:schemeClr val="dk1"/>
              </a:solidFill>
              <a:effectLst/>
              <a:latin typeface="+mn-lt"/>
              <a:ea typeface="+mn-ea"/>
              <a:cs typeface="+mn-cs"/>
            </a:rPr>
            <a:t>人当たりの職員数は、職員数がピークを</a:t>
          </a:r>
          <a:r>
            <a:rPr kumimoji="1" lang="ja-JP" altLang="ja-JP" sz="1100">
              <a:solidFill>
                <a:schemeClr val="dk1"/>
              </a:solidFill>
              <a:effectLst/>
              <a:latin typeface="+mn-ea"/>
              <a:ea typeface="+mn-ea"/>
              <a:cs typeface="+mn-cs"/>
            </a:rPr>
            <a:t>迎えた平成</a:t>
          </a:r>
          <a:r>
            <a:rPr kumimoji="1" lang="en-US" altLang="ja-JP" sz="1100">
              <a:solidFill>
                <a:schemeClr val="dk1"/>
              </a:solidFill>
              <a:effectLst/>
              <a:latin typeface="+mn-ea"/>
              <a:ea typeface="+mn-ea"/>
              <a:cs typeface="+mn-cs"/>
            </a:rPr>
            <a:t>9</a:t>
          </a:r>
          <a:r>
            <a:rPr kumimoji="1" lang="ja-JP" altLang="ja-JP" sz="1100">
              <a:solidFill>
                <a:schemeClr val="dk1"/>
              </a:solidFill>
              <a:effectLst/>
              <a:latin typeface="+mn-ea"/>
              <a:ea typeface="+mn-ea"/>
              <a:cs typeface="+mn-cs"/>
            </a:rPr>
            <a:t>年以降</a:t>
          </a:r>
          <a:r>
            <a:rPr kumimoji="1" lang="ja-JP" altLang="ja-JP" sz="1100">
              <a:solidFill>
                <a:schemeClr val="dk1"/>
              </a:solidFill>
              <a:effectLst/>
              <a:latin typeface="+mn-lt"/>
              <a:ea typeface="+mn-ea"/>
              <a:cs typeface="+mn-cs"/>
            </a:rPr>
            <a:t>、定員管理適正化計画を策定し削減を進めてきた結果、全国平均、千葉県平均を下回っている。今後は、新型コロナウイルス感染症対策を契機に広がる「新しい生活様式」への対応、行政サービスのデジタル化といった社会変化をふまえ、現行の職員数を維持することを基本とし、多様な任用形態の活用、事業の見直しや公民連携の推進などにより、職員数の適正化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147003</xdr:rowOff>
    </xdr:from>
    <xdr:to>
      <xdr:col>81</xdr:col>
      <xdr:colOff>44450</xdr:colOff>
      <xdr:row>62</xdr:row>
      <xdr:rowOff>157056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76903"/>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98442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147003</xdr:rowOff>
    </xdr:from>
    <xdr:to>
      <xdr:col>77</xdr:col>
      <xdr:colOff>44450</xdr:colOff>
      <xdr:row>62</xdr:row>
      <xdr:rowOff>153035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7769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39281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84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144992</xdr:rowOff>
    </xdr:from>
    <xdr:to>
      <xdr:col>72</xdr:col>
      <xdr:colOff>203200</xdr:colOff>
      <xdr:row>62</xdr:row>
      <xdr:rowOff>153035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7489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144992</xdr:rowOff>
    </xdr:from>
    <xdr:to>
      <xdr:col>68</xdr:col>
      <xdr:colOff>152400</xdr:colOff>
      <xdr:row>62</xdr:row>
      <xdr:rowOff>155046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77489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106256</xdr:rowOff>
    </xdr:from>
    <xdr:to>
      <xdr:col>81</xdr:col>
      <xdr:colOff>95250</xdr:colOff>
      <xdr:row>63</xdr:row>
      <xdr:rowOff>36406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122783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96203</xdr:rowOff>
    </xdr:from>
    <xdr:to>
      <xdr:col>77</xdr:col>
      <xdr:colOff>95250</xdr:colOff>
      <xdr:row>63</xdr:row>
      <xdr:rowOff>26353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36530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9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102235</xdr:rowOff>
    </xdr:from>
    <xdr:to>
      <xdr:col>73</xdr:col>
      <xdr:colOff>44450</xdr:colOff>
      <xdr:row>63</xdr:row>
      <xdr:rowOff>32385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42562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94192</xdr:rowOff>
    </xdr:from>
    <xdr:to>
      <xdr:col>68</xdr:col>
      <xdr:colOff>203200</xdr:colOff>
      <xdr:row>63</xdr:row>
      <xdr:rowOff>24342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34519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104246</xdr:rowOff>
    </xdr:from>
    <xdr:to>
      <xdr:col>64</xdr:col>
      <xdr:colOff>152400</xdr:colOff>
      <xdr:row>63</xdr:row>
      <xdr:rowOff>34396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44573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0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実質公債費比率が</a:t>
          </a:r>
          <a:r>
            <a:rPr kumimoji="1" lang="en-US" altLang="ja-JP" sz="1100">
              <a:solidFill>
                <a:schemeClr val="dk1"/>
              </a:solidFill>
              <a:effectLst/>
              <a:latin typeface="+mn-ea"/>
              <a:ea typeface="+mn-ea"/>
              <a:cs typeface="+mn-cs"/>
            </a:rPr>
            <a:t>0.4</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上がったのは、前年度と比較して</a:t>
          </a:r>
          <a:r>
            <a:rPr kumimoji="1" lang="ja-JP" altLang="en-US" sz="1100">
              <a:solidFill>
                <a:schemeClr val="dk1"/>
              </a:solidFill>
              <a:effectLst/>
              <a:latin typeface="+mn-lt"/>
              <a:ea typeface="+mn-ea"/>
              <a:cs typeface="+mn-cs"/>
            </a:rPr>
            <a:t>事業費補正により算入された公債費や密度補正により基準財政需要額に算入された元利償還金及び準元利償還金の額が減少し</a:t>
          </a:r>
          <a:r>
            <a:rPr kumimoji="1" lang="ja-JP" altLang="ja-JP" sz="1100" u="none">
              <a:solidFill>
                <a:schemeClr val="dk1"/>
              </a:solidFill>
              <a:effectLst/>
              <a:latin typeface="+mn-lt"/>
              <a:ea typeface="+mn-ea"/>
              <a:cs typeface="+mn-cs"/>
            </a:rPr>
            <a:t>、算入公債費等の額が減少した事で、分母よりも分子の伸び率が大きくなった事が主な要因である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また、適切な事業の選択・実施により、他の類似団体より低くなっている。今後も住民ニーズを的確に把握した事業の選択を行い、財政規模に見合った計画的な借入れを行うことにより引き続き低い水準を維持していく。</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140123</xdr:rowOff>
    </xdr:from>
    <xdr:to>
      <xdr:col>81</xdr:col>
      <xdr:colOff>44450</xdr:colOff>
      <xdr:row>39</xdr:row>
      <xdr:rowOff>846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6552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140123</xdr:rowOff>
    </xdr:from>
    <xdr:to>
      <xdr:col>77</xdr:col>
      <xdr:colOff>44450</xdr:colOff>
      <xdr:row>38</xdr:row>
      <xdr:rowOff>148167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6552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98231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5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846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6632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846</xdr:rowOff>
    </xdr:from>
    <xdr:to>
      <xdr:col>68</xdr:col>
      <xdr:colOff>152400</xdr:colOff>
      <xdr:row>39</xdr:row>
      <xdr:rowOff>846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687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146490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121496</xdr:rowOff>
    </xdr:from>
    <xdr:to>
      <xdr:col>81</xdr:col>
      <xdr:colOff>95250</xdr:colOff>
      <xdr:row>39</xdr:row>
      <xdr:rowOff>51646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138023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89323</xdr:rowOff>
    </xdr:from>
    <xdr:to>
      <xdr:col>77</xdr:col>
      <xdr:colOff>95250</xdr:colOff>
      <xdr:row>39</xdr:row>
      <xdr:rowOff>19473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29650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7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121496</xdr:rowOff>
    </xdr:from>
    <xdr:to>
      <xdr:col>68</xdr:col>
      <xdr:colOff>203200</xdr:colOff>
      <xdr:row>39</xdr:row>
      <xdr:rowOff>51646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61824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121496</xdr:rowOff>
    </xdr:from>
    <xdr:to>
      <xdr:col>64</xdr:col>
      <xdr:colOff>152400</xdr:colOff>
      <xdr:row>39</xdr:row>
      <xdr:rowOff>51646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61824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充当可能財源が将来負担額を上回っているため、将来負担比率はマイナスとなり表記されていない。今後も</a:t>
          </a:r>
          <a:r>
            <a:rPr kumimoji="1" lang="ja-JP" altLang="en-US" sz="1100">
              <a:solidFill>
                <a:schemeClr val="dk1"/>
              </a:solidFill>
              <a:effectLst/>
              <a:latin typeface="+mn-lt"/>
              <a:ea typeface="+mn-ea"/>
              <a:cs typeface="+mn-cs"/>
            </a:rPr>
            <a:t>地方債現在高</a:t>
          </a:r>
          <a:r>
            <a:rPr kumimoji="1" lang="ja-JP" altLang="ja-JP" sz="1100">
              <a:solidFill>
                <a:schemeClr val="dk1"/>
              </a:solidFill>
              <a:effectLst/>
              <a:latin typeface="+mn-lt"/>
              <a:ea typeface="+mn-ea"/>
              <a:cs typeface="+mn-cs"/>
            </a:rPr>
            <a:t>の抑制に努め、引き続き低い水準を維持していく。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141516</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7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20108</xdr:rowOff>
    </xdr:from>
    <xdr:to>
      <xdr:col>73</xdr:col>
      <xdr:colOff>44450</xdr:colOff>
      <xdr:row>14</xdr:row>
      <xdr:rowOff>121708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161519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131,644
129,649
43.15
54,882,790
53,239,295
1,039,951
24,403,044
30,321,016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の平均年齢が高く、また他の類似団体に比べ、予算規模が小さいことに加え、直営の福祉施設が多いため、経常収支比率の人件費分は高くなっている。今後も給与水準の適正化に取り組むとともに、人件費総額の圧縮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62230</xdr:rowOff>
    </xdr:from>
    <xdr:to>
      <xdr:col>24</xdr:col>
      <xdr:colOff>25400</xdr:colOff>
      <xdr:row>39</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48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50817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62230</xdr:rowOff>
    </xdr:from>
    <xdr:to>
      <xdr:col>19</xdr:col>
      <xdr:colOff>187325</xdr:colOff>
      <xdr:row>39</xdr:row>
      <xdr:rowOff>130810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48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130810</xdr:rowOff>
    </xdr:from>
    <xdr:to>
      <xdr:col>15</xdr:col>
      <xdr:colOff>98425</xdr:colOff>
      <xdr:row>40</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17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66040</xdr:rowOff>
    </xdr:from>
    <xdr:to>
      <xdr:col>11</xdr:col>
      <xdr:colOff>9525</xdr:colOff>
      <xdr:row>40</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924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49530</xdr:rowOff>
    </xdr:from>
    <xdr:to>
      <xdr:col>24</xdr:col>
      <xdr:colOff>76200</xdr:colOff>
      <xdr:row>39</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11430</xdr:rowOff>
    </xdr:from>
    <xdr:to>
      <xdr:col>20</xdr:col>
      <xdr:colOff>38100</xdr:colOff>
      <xdr:row>39</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97807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8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80010</xdr:rowOff>
    </xdr:from>
    <xdr:to>
      <xdr:col>15</xdr:col>
      <xdr:colOff>149225</xdr:colOff>
      <xdr:row>40</xdr:row>
      <xdr:rowOff>10160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166387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15240</xdr:rowOff>
    </xdr:from>
    <xdr:to>
      <xdr:col>11</xdr:col>
      <xdr:colOff>60325</xdr:colOff>
      <xdr:row>40</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101617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22860</xdr:rowOff>
    </xdr:from>
    <xdr:to>
      <xdr:col>6</xdr:col>
      <xdr:colOff>171450</xdr:colOff>
      <xdr:row>40</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他の類似団体と比較すると物件費に係る経常収支比率はやや減少傾向にあるもの</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依然高い水準にある。今後、人件費削減のための業務委託などにより委託料の増加が予想されるが、委託内容を精査し、全体として歳出を削減できるように努めていく。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20864</xdr:rowOff>
    </xdr:from>
    <xdr:to>
      <xdr:col>82</xdr:col>
      <xdr:colOff>107950</xdr:colOff>
      <xdr:row>19</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2784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20864</xdr:rowOff>
    </xdr:from>
    <xdr:to>
      <xdr:col>78</xdr:col>
      <xdr:colOff>69850</xdr:colOff>
      <xdr:row>19</xdr:row>
      <xdr:rowOff>20864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278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57348</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0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20864</xdr:rowOff>
    </xdr:from>
    <xdr:to>
      <xdr:col>73</xdr:col>
      <xdr:colOff>180975</xdr:colOff>
      <xdr:row>19</xdr:row>
      <xdr:rowOff>129722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2784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129722</xdr:rowOff>
    </xdr:from>
    <xdr:to>
      <xdr:col>69</xdr:col>
      <xdr:colOff>92075</xdr:colOff>
      <xdr:row>19</xdr:row>
      <xdr:rowOff>151493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387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152598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141514</xdr:rowOff>
    </xdr:from>
    <xdr:to>
      <xdr:col>78</xdr:col>
      <xdr:colOff>120650</xdr:colOff>
      <xdr:row>19</xdr:row>
      <xdr:rowOff>71664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56441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141514</xdr:rowOff>
    </xdr:from>
    <xdr:to>
      <xdr:col>74</xdr:col>
      <xdr:colOff>31750</xdr:colOff>
      <xdr:row>19</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56441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78922</xdr:rowOff>
    </xdr:from>
    <xdr:to>
      <xdr:col>69</xdr:col>
      <xdr:colOff>142875</xdr:colOff>
      <xdr:row>20</xdr:row>
      <xdr:rowOff>9072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165299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100693</xdr:rowOff>
    </xdr:from>
    <xdr:to>
      <xdr:col>65</xdr:col>
      <xdr:colOff>53975</xdr:colOff>
      <xdr:row>20</xdr:row>
      <xdr:rowOff>30843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15620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前年度に対し、</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他の類似団体に比べると扶助費に係る経常収支比率は低く推移している。私立保育園委託料、児童手当、障害者自立支援給付費、生活保護扶助費のうち医療扶助費・生活扶助費が上位を占めている。今後も財政の健全化を進めるため資格審査や給付の適正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55</xdr:row>
      <xdr:rowOff>64407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19985"/>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116115</xdr:rowOff>
    </xdr:from>
    <xdr:to>
      <xdr:col>19</xdr:col>
      <xdr:colOff>187325</xdr:colOff>
      <xdr:row>55</xdr:row>
      <xdr:rowOff>64407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3744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116115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309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61685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309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13607</xdr:rowOff>
    </xdr:from>
    <xdr:to>
      <xdr:col>20</xdr:col>
      <xdr:colOff>38100</xdr:colOff>
      <xdr:row>55</xdr:row>
      <xdr:rowOff>115207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65315</xdr:rowOff>
    </xdr:from>
    <xdr:to>
      <xdr:col>15</xdr:col>
      <xdr:colOff>149225</xdr:colOff>
      <xdr:row>54</xdr:row>
      <xdr:rowOff>166915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5642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特別会計</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への繰出金がその他の主な支出を占めている。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下水道事業における地方公営企業法の適用</a:t>
          </a:r>
          <a:r>
            <a:rPr kumimoji="1" lang="ja-JP" altLang="en-US" sz="1100">
              <a:solidFill>
                <a:schemeClr val="dk1"/>
              </a:solidFill>
              <a:effectLst/>
              <a:latin typeface="+mn-lt"/>
              <a:ea typeface="+mn-ea"/>
              <a:cs typeface="+mn-cs"/>
            </a:rPr>
            <a:t>や国民健康保険事業</a:t>
          </a:r>
          <a:r>
            <a:rPr kumimoji="1" lang="ja-JP" altLang="ja-JP" sz="1100">
              <a:solidFill>
                <a:schemeClr val="dk1"/>
              </a:solidFill>
              <a:effectLst/>
              <a:latin typeface="+mn-lt"/>
              <a:ea typeface="+mn-ea"/>
              <a:cs typeface="+mn-cs"/>
            </a:rPr>
            <a:t>特別会計繰出金</a:t>
          </a:r>
          <a:r>
            <a:rPr kumimoji="1" lang="ja-JP" altLang="en-US" sz="1100">
              <a:solidFill>
                <a:schemeClr val="dk1"/>
              </a:solidFill>
              <a:effectLst/>
              <a:latin typeface="+mn-lt"/>
              <a:ea typeface="+mn-ea"/>
              <a:cs typeface="+mn-cs"/>
            </a:rPr>
            <a:t>などの減少に</a:t>
          </a:r>
          <a:r>
            <a:rPr kumimoji="1" lang="ja-JP" altLang="ja-JP" sz="1100">
              <a:solidFill>
                <a:schemeClr val="dk1"/>
              </a:solidFill>
              <a:effectLst/>
              <a:latin typeface="+mn-lt"/>
              <a:ea typeface="+mn-ea"/>
              <a:cs typeface="+mn-cs"/>
            </a:rPr>
            <a:t>伴い</a:t>
          </a:r>
          <a:r>
            <a:rPr kumimoji="1" lang="ja-JP" altLang="en-US" sz="1100">
              <a:solidFill>
                <a:schemeClr val="dk1"/>
              </a:solidFill>
              <a:effectLst/>
              <a:latin typeface="+mn-lt"/>
              <a:ea typeface="+mn-ea"/>
              <a:cs typeface="+mn-cs"/>
            </a:rPr>
            <a:t>、前年度に比べ減</a:t>
          </a:r>
          <a:r>
            <a:rPr kumimoji="1" lang="ja-JP" altLang="ja-JP" sz="1100">
              <a:solidFill>
                <a:schemeClr val="dk1"/>
              </a:solidFill>
              <a:effectLst/>
              <a:latin typeface="+mn-lt"/>
              <a:ea typeface="+mn-ea"/>
              <a:cs typeface="+mn-cs"/>
            </a:rPr>
            <a:t>額となっている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今後も引き続き給付等の適正化を図り、赤字</a:t>
          </a:r>
          <a:r>
            <a:rPr kumimoji="1" lang="ja-JP" altLang="en-US" sz="1100">
              <a:solidFill>
                <a:schemeClr val="dk1"/>
              </a:solidFill>
              <a:effectLst/>
              <a:latin typeface="+mn-lt"/>
              <a:ea typeface="+mn-ea"/>
              <a:cs typeface="+mn-cs"/>
            </a:rPr>
            <a:t>補填</a:t>
          </a:r>
          <a:r>
            <a:rPr kumimoji="1" lang="ja-JP" altLang="ja-JP" sz="1100">
              <a:solidFill>
                <a:schemeClr val="dk1"/>
              </a:solidFill>
              <a:effectLst/>
              <a:latin typeface="+mn-lt"/>
              <a:ea typeface="+mn-ea"/>
              <a:cs typeface="+mn-cs"/>
            </a:rPr>
            <a:t>に係る繰出金が発生しないように努めるとともに、より一層繰出金の精査を行い、抑制を図る。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124278</xdr:rowOff>
    </xdr:from>
    <xdr:to>
      <xdr:col>82</xdr:col>
      <xdr:colOff>107950</xdr:colOff>
      <xdr:row>58</xdr:row>
      <xdr:rowOff>170543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896928"/>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170543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071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61685</xdr:rowOff>
    </xdr:from>
    <xdr:to>
      <xdr:col>73</xdr:col>
      <xdr:colOff>180975</xdr:colOff>
      <xdr:row>58</xdr:row>
      <xdr:rowOff>127000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005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61685</xdr:rowOff>
    </xdr:from>
    <xdr:to>
      <xdr:col>69</xdr:col>
      <xdr:colOff>92075</xdr:colOff>
      <xdr:row>58</xdr:row>
      <xdr:rowOff>83457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005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45555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119743</xdr:rowOff>
    </xdr:from>
    <xdr:to>
      <xdr:col>78</xdr:col>
      <xdr:colOff>120650</xdr:colOff>
      <xdr:row>59</xdr:row>
      <xdr:rowOff>49893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34670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1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xdr:rowOff>
    </xdr:from>
    <xdr:to>
      <xdr:col>69</xdr:col>
      <xdr:colOff>142875</xdr:colOff>
      <xdr:row>58</xdr:row>
      <xdr:rowOff>112485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32657</xdr:rowOff>
    </xdr:from>
    <xdr:to>
      <xdr:col>65</xdr:col>
      <xdr:colOff>53975</xdr:colOff>
      <xdr:row>58</xdr:row>
      <xdr:rowOff>134257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119034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補助金等検討委員会による補助金審査の仕組みにより</a:t>
          </a:r>
          <a:r>
            <a:rPr kumimoji="1" lang="ja-JP" altLang="ja-JP" sz="1100">
              <a:solidFill>
                <a:schemeClr val="dk1"/>
              </a:solidFill>
              <a:effectLst/>
              <a:latin typeface="+mn-ea"/>
              <a:ea typeface="+mn-ea"/>
              <a:cs typeface="+mn-cs"/>
            </a:rPr>
            <a:t>補助交付金は適正な水準に保たれている。補助費等に係る経常収支比率は</a:t>
          </a:r>
          <a:r>
            <a:rPr kumimoji="1" lang="en-US" altLang="ja-JP" sz="1100">
              <a:solidFill>
                <a:schemeClr val="dk1"/>
              </a:solidFill>
              <a:effectLst/>
              <a:latin typeface="+mn-ea"/>
              <a:ea typeface="+mn-ea"/>
              <a:cs typeface="+mn-cs"/>
            </a:rPr>
            <a:t>5.9</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と他の類似団体と比べても低い水準にあり、今後も現在の水準を維持していく。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経常収支比率が</a:t>
          </a:r>
          <a:r>
            <a:rPr kumimoji="1" lang="en-US" altLang="ja-JP" sz="1100">
              <a:solidFill>
                <a:schemeClr val="dk1"/>
              </a:solidFill>
              <a:effectLst/>
              <a:latin typeface="+mn-ea"/>
              <a:ea typeface="+mn-ea"/>
              <a:cs typeface="+mn-cs"/>
            </a:rPr>
            <a:t>1.6</a:t>
          </a:r>
          <a:r>
            <a:rPr kumimoji="1" lang="ja-JP" altLang="en-US" sz="1100">
              <a:solidFill>
                <a:schemeClr val="dk1"/>
              </a:solidFill>
              <a:effectLst/>
              <a:latin typeface="+mn-ea"/>
              <a:ea typeface="+mn-ea"/>
              <a:cs typeface="+mn-cs"/>
            </a:rPr>
            <a:t>％増</a:t>
          </a:r>
          <a:r>
            <a:rPr kumimoji="1" lang="ja-JP" altLang="en-US" sz="1100">
              <a:solidFill>
                <a:schemeClr val="dk1"/>
              </a:solidFill>
              <a:effectLst/>
              <a:latin typeface="+mn-lt"/>
              <a:ea typeface="+mn-ea"/>
              <a:cs typeface="+mn-cs"/>
            </a:rPr>
            <a:t>加した要因は、下水道事業における地方公営企業法の適用によるものである。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5842</xdr:rowOff>
    </xdr:from>
    <xdr:to>
      <xdr:col>82</xdr:col>
      <xdr:colOff>107950</xdr:colOff>
      <xdr:row>33</xdr:row>
      <xdr:rowOff>152146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66369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169435</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70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5842</xdr:rowOff>
    </xdr:from>
    <xdr:to>
      <xdr:col>78</xdr:col>
      <xdr:colOff>69850</xdr:colOff>
      <xdr:row>33</xdr:row>
      <xdr:rowOff>78994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56636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60706</xdr:rowOff>
    </xdr:from>
    <xdr:to>
      <xdr:col>73</xdr:col>
      <xdr:colOff>180975</xdr:colOff>
      <xdr:row>33</xdr:row>
      <xdr:rowOff>78994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57185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29989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60706</xdr:rowOff>
    </xdr:from>
    <xdr:to>
      <xdr:col>69</xdr:col>
      <xdr:colOff>92075</xdr:colOff>
      <xdr:row>33</xdr:row>
      <xdr:rowOff>60706</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718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20845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101346</xdr:rowOff>
    </xdr:from>
    <xdr:to>
      <xdr:col>82</xdr:col>
      <xdr:colOff>158750</xdr:colOff>
      <xdr:row>34</xdr:row>
      <xdr:rowOff>31496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117873</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60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126492</xdr:rowOff>
    </xdr:from>
    <xdr:to>
      <xdr:col>78</xdr:col>
      <xdr:colOff>120650</xdr:colOff>
      <xdr:row>33</xdr:row>
      <xdr:rowOff>56642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66819</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38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28194</xdr:rowOff>
    </xdr:from>
    <xdr:to>
      <xdr:col>74</xdr:col>
      <xdr:colOff>31750</xdr:colOff>
      <xdr:row>33</xdr:row>
      <xdr:rowOff>129794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139971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9906</xdr:rowOff>
    </xdr:from>
    <xdr:to>
      <xdr:col>69</xdr:col>
      <xdr:colOff>142875</xdr:colOff>
      <xdr:row>33</xdr:row>
      <xdr:rowOff>111506</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6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121683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4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9906</xdr:rowOff>
    </xdr:from>
    <xdr:to>
      <xdr:col>65</xdr:col>
      <xdr:colOff>53975</xdr:colOff>
      <xdr:row>33</xdr:row>
      <xdr:rowOff>111506</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6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121683</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4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適切な事業の</a:t>
          </a:r>
          <a:r>
            <a:rPr kumimoji="1" lang="ja-JP" altLang="en-US" sz="1100">
              <a:solidFill>
                <a:schemeClr val="dk1"/>
              </a:solidFill>
              <a:effectLst/>
              <a:latin typeface="+mn-lt"/>
              <a:ea typeface="+mn-ea"/>
              <a:cs typeface="+mn-cs"/>
            </a:rPr>
            <a:t>採択</a:t>
          </a:r>
          <a:r>
            <a:rPr kumimoji="1" lang="ja-JP" altLang="ja-JP" sz="1100">
              <a:solidFill>
                <a:schemeClr val="dk1"/>
              </a:solidFill>
              <a:effectLst/>
              <a:latin typeface="+mn-lt"/>
              <a:ea typeface="+mn-ea"/>
              <a:cs typeface="+mn-cs"/>
            </a:rPr>
            <a:t>・実施により、公債費に係る経常収支比率は</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％と類似団体の平均を下回っている。財政規模に見合った計画的な借入れを行うことにより引き続き低い水準を維持していく。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132443</xdr:rowOff>
    </xdr:from>
    <xdr:to>
      <xdr:col>24</xdr:col>
      <xdr:colOff>25400</xdr:colOff>
      <xdr:row>76</xdr:row>
      <xdr:rowOff>154214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1626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121557</xdr:rowOff>
    </xdr:from>
    <xdr:to>
      <xdr:col>19</xdr:col>
      <xdr:colOff>187325</xdr:colOff>
      <xdr:row>76</xdr:row>
      <xdr:rowOff>154214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3098800" y="13151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121557</xdr:rowOff>
    </xdr:from>
    <xdr:to>
      <xdr:col>15</xdr:col>
      <xdr:colOff>98425</xdr:colOff>
      <xdr:row>76</xdr:row>
      <xdr:rowOff>132443</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15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42834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121557</xdr:rowOff>
    </xdr:from>
    <xdr:to>
      <xdr:col>11</xdr:col>
      <xdr:colOff>9525</xdr:colOff>
      <xdr:row>76</xdr:row>
      <xdr:rowOff>132443</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315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75491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108148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81643</xdr:rowOff>
    </xdr:from>
    <xdr:to>
      <xdr:col>24</xdr:col>
      <xdr:colOff>76200</xdr:colOff>
      <xdr:row>77</xdr:row>
      <xdr:rowOff>11793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98170</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103414</xdr:rowOff>
    </xdr:from>
    <xdr:to>
      <xdr:col>20</xdr:col>
      <xdr:colOff>38100</xdr:colOff>
      <xdr:row>77</xdr:row>
      <xdr:rowOff>33564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43742</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90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70757</xdr:rowOff>
    </xdr:from>
    <xdr:to>
      <xdr:col>15</xdr:col>
      <xdr:colOff>149225</xdr:colOff>
      <xdr:row>77</xdr:row>
      <xdr:rowOff>907</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11084</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81643</xdr:rowOff>
    </xdr:from>
    <xdr:to>
      <xdr:col>11</xdr:col>
      <xdr:colOff>60325</xdr:colOff>
      <xdr:row>77</xdr:row>
      <xdr:rowOff>11793</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21970</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経常収支比率から見ると、人件費や物件費の占める割合が高</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支出額から見</a:t>
          </a:r>
          <a:r>
            <a:rPr kumimoji="1" lang="ja-JP" altLang="en-US" sz="1100">
              <a:solidFill>
                <a:schemeClr val="dk1"/>
              </a:solidFill>
              <a:effectLst/>
              <a:latin typeface="+mn-lt"/>
              <a:ea typeface="+mn-ea"/>
              <a:cs typeface="+mn-cs"/>
            </a:rPr>
            <a:t>ても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人件</a:t>
          </a:r>
          <a:r>
            <a:rPr kumimoji="1" lang="ja-JP" altLang="ja-JP" sz="1100">
              <a:solidFill>
                <a:schemeClr val="dk1"/>
              </a:solidFill>
              <a:effectLst/>
              <a:latin typeface="+mn-lt"/>
              <a:ea typeface="+mn-ea"/>
              <a:cs typeface="+mn-cs"/>
            </a:rPr>
            <a:t>費や</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が増額となっている。今後も経常収支比率の改善に向けて計画的に経常的な歳出総額を削減するとともに、今まで以上に歳入の確保を図ることにより財務体質の改善を進めていく。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130811</xdr:rowOff>
    </xdr:from>
    <xdr:to>
      <xdr:col>82</xdr:col>
      <xdr:colOff>107950</xdr:colOff>
      <xdr:row>78</xdr:row>
      <xdr:rowOff>66039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33246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5097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03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66039</xdr:rowOff>
    </xdr:from>
    <xdr:to>
      <xdr:col>78</xdr:col>
      <xdr:colOff>69850</xdr:colOff>
      <xdr:row>78</xdr:row>
      <xdr:rowOff>81280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3439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157480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893800" y="13454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157480</xdr:rowOff>
    </xdr:from>
    <xdr:to>
      <xdr:col>69</xdr:col>
      <xdr:colOff>92075</xdr:colOff>
      <xdr:row>79</xdr:row>
      <xdr:rowOff>31750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3004800" y="1353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52088</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15239</xdr:rowOff>
    </xdr:from>
    <xdr:to>
      <xdr:col>78</xdr:col>
      <xdr:colOff>120650</xdr:colOff>
      <xdr:row>78</xdr:row>
      <xdr:rowOff>116839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101616</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106680</xdr:rowOff>
    </xdr:from>
    <xdr:to>
      <xdr:col>69</xdr:col>
      <xdr:colOff>142875</xdr:colOff>
      <xdr:row>79</xdr:row>
      <xdr:rowOff>36830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21607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152400</xdr:rowOff>
    </xdr:from>
    <xdr:to>
      <xdr:col>65</xdr:col>
      <xdr:colOff>53975</xdr:colOff>
      <xdr:row>79</xdr:row>
      <xdr:rowOff>82550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67327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115548</xdr:rowOff>
    </xdr:from>
    <xdr:to>
      <xdr:col>29</xdr:col>
      <xdr:colOff>127000</xdr:colOff>
      <xdr:row>16</xdr:row>
      <xdr:rowOff>126423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06373"/>
          <a:ext cx="647700" cy="10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127224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7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100232</xdr:rowOff>
    </xdr:from>
    <xdr:to>
      <xdr:col>26</xdr:col>
      <xdr:colOff>50800</xdr:colOff>
      <xdr:row>16</xdr:row>
      <xdr:rowOff>126423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891057"/>
          <a:ext cx="698500" cy="26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106476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5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57419</xdr:rowOff>
    </xdr:from>
    <xdr:to>
      <xdr:col>22</xdr:col>
      <xdr:colOff>114300</xdr:colOff>
      <xdr:row>16</xdr:row>
      <xdr:rowOff>100232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848244"/>
          <a:ext cx="698500" cy="42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124862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7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38967</xdr:rowOff>
    </xdr:from>
    <xdr:to>
      <xdr:col>18</xdr:col>
      <xdr:colOff>177800</xdr:colOff>
      <xdr:row>16</xdr:row>
      <xdr:rowOff>57419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829792"/>
          <a:ext cx="698500" cy="18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105242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111055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64748</xdr:rowOff>
    </xdr:from>
    <xdr:to>
      <xdr:col>29</xdr:col>
      <xdr:colOff>177800</xdr:colOff>
      <xdr:row>16</xdr:row>
      <xdr:rowOff>166348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55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36825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2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75623</xdr:rowOff>
    </xdr:from>
    <xdr:to>
      <xdr:col>26</xdr:col>
      <xdr:colOff>101600</xdr:colOff>
      <xdr:row>17</xdr:row>
      <xdr:rowOff>5773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66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162000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52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49432</xdr:rowOff>
    </xdr:from>
    <xdr:to>
      <xdr:col>22</xdr:col>
      <xdr:colOff>165100</xdr:colOff>
      <xdr:row>16</xdr:row>
      <xdr:rowOff>151032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40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135809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2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6619</xdr:rowOff>
    </xdr:from>
    <xdr:to>
      <xdr:col>19</xdr:col>
      <xdr:colOff>38100</xdr:colOff>
      <xdr:row>16</xdr:row>
      <xdr:rowOff>108219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97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118396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6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159617</xdr:rowOff>
    </xdr:from>
    <xdr:to>
      <xdr:col>15</xdr:col>
      <xdr:colOff>101600</xdr:colOff>
      <xdr:row>16</xdr:row>
      <xdr:rowOff>89767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78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99944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4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241620</xdr:rowOff>
    </xdr:from>
    <xdr:to>
      <xdr:col>29</xdr:col>
      <xdr:colOff>127000</xdr:colOff>
      <xdr:row>35</xdr:row>
      <xdr:rowOff>341426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51970"/>
          <a:ext cx="647700" cy="99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198523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4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341426</xdr:rowOff>
    </xdr:from>
    <xdr:to>
      <xdr:col>26</xdr:col>
      <xdr:colOff>50800</xdr:colOff>
      <xdr:row>36</xdr:row>
      <xdr:rowOff>11009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51776"/>
          <a:ext cx="698500" cy="12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131787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39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334935</xdr:rowOff>
    </xdr:from>
    <xdr:to>
      <xdr:col>22</xdr:col>
      <xdr:colOff>114300</xdr:colOff>
      <xdr:row>36</xdr:row>
      <xdr:rowOff>11009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45285"/>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111122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37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305445</xdr:rowOff>
    </xdr:from>
    <xdr:to>
      <xdr:col>18</xdr:col>
      <xdr:colOff>177800</xdr:colOff>
      <xdr:row>35</xdr:row>
      <xdr:rowOff>334935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15795"/>
          <a:ext cx="698500" cy="29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93794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73403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190820</xdr:rowOff>
    </xdr:from>
    <xdr:to>
      <xdr:col>29</xdr:col>
      <xdr:colOff>177800</xdr:colOff>
      <xdr:row>35</xdr:row>
      <xdr:rowOff>292420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01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162897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7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290626</xdr:rowOff>
    </xdr:from>
    <xdr:to>
      <xdr:col>26</xdr:col>
      <xdr:colOff>101600</xdr:colOff>
      <xdr:row>36</xdr:row>
      <xdr:rowOff>49326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00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34103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8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303109</xdr:rowOff>
    </xdr:from>
    <xdr:to>
      <xdr:col>22</xdr:col>
      <xdr:colOff>165100</xdr:colOff>
      <xdr:row>36</xdr:row>
      <xdr:rowOff>61809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13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46586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99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284135</xdr:rowOff>
    </xdr:from>
    <xdr:to>
      <xdr:col>19</xdr:col>
      <xdr:colOff>38100</xdr:colOff>
      <xdr:row>36</xdr:row>
      <xdr:rowOff>42835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94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27612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8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254645</xdr:rowOff>
    </xdr:from>
    <xdr:to>
      <xdr:col>15</xdr:col>
      <xdr:colOff>101600</xdr:colOff>
      <xdr:row>36</xdr:row>
      <xdr:rowOff>13345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64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341022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5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131,644
129,649
43.15
54,882,790
53,239,295
1,039,951
24,403,044
30,321,016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77264</xdr:rowOff>
    </xdr:from>
    <xdr:to>
      <xdr:col>24</xdr:col>
      <xdr:colOff>63500</xdr:colOff>
      <xdr:row>34</xdr:row>
      <xdr:rowOff>160931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906564"/>
          <a:ext cx="8382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30637</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5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129356</xdr:rowOff>
    </xdr:from>
    <xdr:to>
      <xdr:col>19</xdr:col>
      <xdr:colOff>177800</xdr:colOff>
      <xdr:row>34</xdr:row>
      <xdr:rowOff>160931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5958656"/>
          <a:ext cx="889000" cy="3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99674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0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92637</xdr:rowOff>
    </xdr:from>
    <xdr:to>
      <xdr:col>15</xdr:col>
      <xdr:colOff>50800</xdr:colOff>
      <xdr:row>34</xdr:row>
      <xdr:rowOff>129356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5921937"/>
          <a:ext cx="889000" cy="3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103360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92637</xdr:rowOff>
    </xdr:from>
    <xdr:to>
      <xdr:col>10</xdr:col>
      <xdr:colOff>114300</xdr:colOff>
      <xdr:row>34</xdr:row>
      <xdr:rowOff>95695</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5921937"/>
          <a:ext cx="8890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114533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1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109875</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11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26464</xdr:rowOff>
    </xdr:from>
    <xdr:to>
      <xdr:col>24</xdr:col>
      <xdr:colOff>114300</xdr:colOff>
      <xdr:row>34</xdr:row>
      <xdr:rowOff>128064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85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49341</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70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110131</xdr:rowOff>
    </xdr:from>
    <xdr:to>
      <xdr:col>20</xdr:col>
      <xdr:colOff>38100</xdr:colOff>
      <xdr:row>35</xdr:row>
      <xdr:rowOff>40281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93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56808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71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78556</xdr:rowOff>
    </xdr:from>
    <xdr:to>
      <xdr:col>15</xdr:col>
      <xdr:colOff>101600</xdr:colOff>
      <xdr:row>35</xdr:row>
      <xdr:rowOff>8706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90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25233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68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41837</xdr:rowOff>
    </xdr:from>
    <xdr:to>
      <xdr:col>10</xdr:col>
      <xdr:colOff>165100</xdr:colOff>
      <xdr:row>34</xdr:row>
      <xdr:rowOff>143437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87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159964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64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44895</xdr:rowOff>
    </xdr:from>
    <xdr:to>
      <xdr:col>6</xdr:col>
      <xdr:colOff>38100</xdr:colOff>
      <xdr:row>34</xdr:row>
      <xdr:rowOff>146495</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87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163022</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64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47955</xdr:rowOff>
    </xdr:from>
    <xdr:to>
      <xdr:col>24</xdr:col>
      <xdr:colOff>63500</xdr:colOff>
      <xdr:row>56</xdr:row>
      <xdr:rowOff>91313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49155"/>
          <a:ext cx="838200" cy="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17594</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75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91313</xdr:rowOff>
    </xdr:from>
    <xdr:to>
      <xdr:col>19</xdr:col>
      <xdr:colOff>177800</xdr:colOff>
      <xdr:row>56</xdr:row>
      <xdr:rowOff>122098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92513"/>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5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85103</xdr:rowOff>
    </xdr:from>
    <xdr:to>
      <xdr:col>15</xdr:col>
      <xdr:colOff>50800</xdr:colOff>
      <xdr:row>56</xdr:row>
      <xdr:rowOff>122098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686303"/>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98365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5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2083</xdr:rowOff>
    </xdr:from>
    <xdr:to>
      <xdr:col>10</xdr:col>
      <xdr:colOff>114300</xdr:colOff>
      <xdr:row>56</xdr:row>
      <xdr:rowOff>85103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603283"/>
          <a:ext cx="889000" cy="8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141050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168605</xdr:rowOff>
    </xdr:from>
    <xdr:to>
      <xdr:col>24</xdr:col>
      <xdr:colOff>114300</xdr:colOff>
      <xdr:row>56</xdr:row>
      <xdr:rowOff>98755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9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147032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7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40513</xdr:rowOff>
    </xdr:from>
    <xdr:to>
      <xdr:col>20</xdr:col>
      <xdr:colOff>38100</xdr:colOff>
      <xdr:row>56</xdr:row>
      <xdr:rowOff>142113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133240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73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71298</xdr:rowOff>
    </xdr:from>
    <xdr:to>
      <xdr:col>15</xdr:col>
      <xdr:colOff>101600</xdr:colOff>
      <xdr:row>57</xdr:row>
      <xdr:rowOff>1448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7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164025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76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34303</xdr:rowOff>
    </xdr:from>
    <xdr:to>
      <xdr:col>10</xdr:col>
      <xdr:colOff>165100</xdr:colOff>
      <xdr:row>56</xdr:row>
      <xdr:rowOff>135903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3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152430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1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122733</xdr:rowOff>
    </xdr:from>
    <xdr:to>
      <xdr:col>6</xdr:col>
      <xdr:colOff>38100</xdr:colOff>
      <xdr:row>56</xdr:row>
      <xdr:rowOff>52883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5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69410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91618</xdr:rowOff>
    </xdr:from>
    <xdr:to>
      <xdr:col>24</xdr:col>
      <xdr:colOff>63500</xdr:colOff>
      <xdr:row>78</xdr:row>
      <xdr:rowOff>96876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64718"/>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91618</xdr:rowOff>
    </xdr:from>
    <xdr:to>
      <xdr:col>19</xdr:col>
      <xdr:colOff>177800</xdr:colOff>
      <xdr:row>78</xdr:row>
      <xdr:rowOff>97637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64718"/>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94895</xdr:rowOff>
    </xdr:from>
    <xdr:to>
      <xdr:col>15</xdr:col>
      <xdr:colOff>50800</xdr:colOff>
      <xdr:row>78</xdr:row>
      <xdr:rowOff>97637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67995"/>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94895</xdr:rowOff>
    </xdr:from>
    <xdr:to>
      <xdr:col>10</xdr:col>
      <xdr:colOff>114300</xdr:colOff>
      <xdr:row>78</xdr:row>
      <xdr:rowOff>105639</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67995"/>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32529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46076</xdr:rowOff>
    </xdr:from>
    <xdr:to>
      <xdr:col>24</xdr:col>
      <xdr:colOff>114300</xdr:colOff>
      <xdr:row>78</xdr:row>
      <xdr:rowOff>147676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1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132453</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3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40818</xdr:rowOff>
    </xdr:from>
    <xdr:to>
      <xdr:col>20</xdr:col>
      <xdr:colOff>38100</xdr:colOff>
      <xdr:row>78</xdr:row>
      <xdr:rowOff>142418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1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133545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0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46837</xdr:rowOff>
    </xdr:from>
    <xdr:to>
      <xdr:col>15</xdr:col>
      <xdr:colOff>101600</xdr:colOff>
      <xdr:row>78</xdr:row>
      <xdr:rowOff>148437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139564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44095</xdr:rowOff>
    </xdr:from>
    <xdr:to>
      <xdr:col>10</xdr:col>
      <xdr:colOff>165100</xdr:colOff>
      <xdr:row>78</xdr:row>
      <xdr:rowOff>145695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136822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0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54839</xdr:rowOff>
    </xdr:from>
    <xdr:to>
      <xdr:col>6</xdr:col>
      <xdr:colOff>38100</xdr:colOff>
      <xdr:row>78</xdr:row>
      <xdr:rowOff>156439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2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147566</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2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35433</xdr:rowOff>
    </xdr:from>
    <xdr:to>
      <xdr:col>24</xdr:col>
      <xdr:colOff>63500</xdr:colOff>
      <xdr:row>97</xdr:row>
      <xdr:rowOff>71983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66083"/>
          <a:ext cx="838200" cy="3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78528</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94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71983</xdr:rowOff>
    </xdr:from>
    <xdr:to>
      <xdr:col>19</xdr:col>
      <xdr:colOff>177800</xdr:colOff>
      <xdr:row>97</xdr:row>
      <xdr:rowOff>151385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02633"/>
          <a:ext cx="889000" cy="7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28745</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14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151385</xdr:rowOff>
    </xdr:from>
    <xdr:to>
      <xdr:col>15</xdr:col>
      <xdr:colOff>50800</xdr:colOff>
      <xdr:row>98</xdr:row>
      <xdr:rowOff>15430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82035"/>
          <a:ext cx="889000" cy="3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96601</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15430</xdr:rowOff>
    </xdr:from>
    <xdr:to>
      <xdr:col>10</xdr:col>
      <xdr:colOff>114300</xdr:colOff>
      <xdr:row>98</xdr:row>
      <xdr:rowOff>72441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17530"/>
          <a:ext cx="889000" cy="5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100144</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132593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156083</xdr:rowOff>
    </xdr:from>
    <xdr:to>
      <xdr:col>24</xdr:col>
      <xdr:colOff>114300</xdr:colOff>
      <xdr:row>97</xdr:row>
      <xdr:rowOff>86233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1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134510</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21183</xdr:rowOff>
    </xdr:from>
    <xdr:to>
      <xdr:col>20</xdr:col>
      <xdr:colOff>38100</xdr:colOff>
      <xdr:row>97</xdr:row>
      <xdr:rowOff>122783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5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113910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100585</xdr:rowOff>
    </xdr:from>
    <xdr:to>
      <xdr:col>15</xdr:col>
      <xdr:colOff>101600</xdr:colOff>
      <xdr:row>98</xdr:row>
      <xdr:rowOff>30735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3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21862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136080</xdr:rowOff>
    </xdr:from>
    <xdr:to>
      <xdr:col>10</xdr:col>
      <xdr:colOff>165100</xdr:colOff>
      <xdr:row>98</xdr:row>
      <xdr:rowOff>66230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57357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5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21641</xdr:rowOff>
    </xdr:from>
    <xdr:to>
      <xdr:col>6</xdr:col>
      <xdr:colOff>38100</xdr:colOff>
      <xdr:row>98</xdr:row>
      <xdr:rowOff>123241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2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114368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1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145285</xdr:rowOff>
    </xdr:from>
    <xdr:to>
      <xdr:col>55</xdr:col>
      <xdr:colOff>0</xdr:colOff>
      <xdr:row>38</xdr:row>
      <xdr:rowOff>118006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803135"/>
          <a:ext cx="838200" cy="82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112356</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427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118006</xdr:rowOff>
    </xdr:from>
    <xdr:to>
      <xdr:col>50</xdr:col>
      <xdr:colOff>114300</xdr:colOff>
      <xdr:row>38</xdr:row>
      <xdr:rowOff>121488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633106"/>
          <a:ext cx="8890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164279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114966</xdr:rowOff>
    </xdr:from>
    <xdr:to>
      <xdr:col>45</xdr:col>
      <xdr:colOff>177800</xdr:colOff>
      <xdr:row>38</xdr:row>
      <xdr:rowOff>121488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630066"/>
          <a:ext cx="889000" cy="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11841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114966</xdr:rowOff>
    </xdr:from>
    <xdr:to>
      <xdr:col>41</xdr:col>
      <xdr:colOff>50800</xdr:colOff>
      <xdr:row>38</xdr:row>
      <xdr:rowOff>115613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30066"/>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32415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43807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94485</xdr:rowOff>
    </xdr:from>
    <xdr:to>
      <xdr:col>55</xdr:col>
      <xdr:colOff>50800</xdr:colOff>
      <xdr:row>34</xdr:row>
      <xdr:rowOff>24635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75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9412</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66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67206</xdr:rowOff>
    </xdr:from>
    <xdr:to>
      <xdr:col>50</xdr:col>
      <xdr:colOff>165100</xdr:colOff>
      <xdr:row>38</xdr:row>
      <xdr:rowOff>168806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8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159933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67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70688</xdr:rowOff>
    </xdr:from>
    <xdr:to>
      <xdr:col>46</xdr:col>
      <xdr:colOff>38100</xdr:colOff>
      <xdr:row>39</xdr:row>
      <xdr:rowOff>838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8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163415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67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64166</xdr:rowOff>
    </xdr:from>
    <xdr:to>
      <xdr:col>41</xdr:col>
      <xdr:colOff>101600</xdr:colOff>
      <xdr:row>38</xdr:row>
      <xdr:rowOff>165766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156893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64813</xdr:rowOff>
    </xdr:from>
    <xdr:to>
      <xdr:col>36</xdr:col>
      <xdr:colOff>165100</xdr:colOff>
      <xdr:row>38</xdr:row>
      <xdr:rowOff>166413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7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157540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7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65139</xdr:rowOff>
    </xdr:from>
    <xdr:to>
      <xdr:col>55</xdr:col>
      <xdr:colOff>0</xdr:colOff>
      <xdr:row>58</xdr:row>
      <xdr:rowOff>108169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10009239"/>
          <a:ext cx="838200" cy="4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69764</xdr:rowOff>
    </xdr:from>
    <xdr:to>
      <xdr:col>50</xdr:col>
      <xdr:colOff>114300</xdr:colOff>
      <xdr:row>58</xdr:row>
      <xdr:rowOff>108169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10013864"/>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128267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69764</xdr:rowOff>
    </xdr:from>
    <xdr:to>
      <xdr:col>45</xdr:col>
      <xdr:colOff>177800</xdr:colOff>
      <xdr:row>58</xdr:row>
      <xdr:rowOff>92509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10013864"/>
          <a:ext cx="8890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125295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171048</xdr:rowOff>
    </xdr:from>
    <xdr:to>
      <xdr:col>41</xdr:col>
      <xdr:colOff>50800</xdr:colOff>
      <xdr:row>58</xdr:row>
      <xdr:rowOff>92509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943698"/>
          <a:ext cx="889000" cy="9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129677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143179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14339</xdr:rowOff>
    </xdr:from>
    <xdr:to>
      <xdr:col>55</xdr:col>
      <xdr:colOff>50800</xdr:colOff>
      <xdr:row>58</xdr:row>
      <xdr:rowOff>115939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100716</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7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57369</xdr:rowOff>
    </xdr:from>
    <xdr:to>
      <xdr:col>50</xdr:col>
      <xdr:colOff>165100</xdr:colOff>
      <xdr:row>58</xdr:row>
      <xdr:rowOff>158969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1000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150096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18964</xdr:rowOff>
    </xdr:from>
    <xdr:to>
      <xdr:col>46</xdr:col>
      <xdr:colOff>38100</xdr:colOff>
      <xdr:row>58</xdr:row>
      <xdr:rowOff>120564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6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111691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5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41709</xdr:rowOff>
    </xdr:from>
    <xdr:to>
      <xdr:col>41</xdr:col>
      <xdr:colOff>101600</xdr:colOff>
      <xdr:row>58</xdr:row>
      <xdr:rowOff>143309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134436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7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120248</xdr:rowOff>
    </xdr:from>
    <xdr:to>
      <xdr:col>36</xdr:col>
      <xdr:colOff>165100</xdr:colOff>
      <xdr:row>58</xdr:row>
      <xdr:rowOff>50398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9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41525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31217</xdr:rowOff>
    </xdr:from>
    <xdr:to>
      <xdr:col>55</xdr:col>
      <xdr:colOff>0</xdr:colOff>
      <xdr:row>79</xdr:row>
      <xdr:rowOff>43726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575767"/>
          <a:ext cx="838200" cy="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11650</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16497</xdr:rowOff>
    </xdr:from>
    <xdr:to>
      <xdr:col>50</xdr:col>
      <xdr:colOff>114300</xdr:colOff>
      <xdr:row>79</xdr:row>
      <xdr:rowOff>43726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561047"/>
          <a:ext cx="889000" cy="2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132008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16497</xdr:rowOff>
    </xdr:from>
    <xdr:to>
      <xdr:col>45</xdr:col>
      <xdr:colOff>177800</xdr:colOff>
      <xdr:row>79</xdr:row>
      <xdr:rowOff>23279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561047"/>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10083</xdr:rowOff>
    </xdr:from>
    <xdr:to>
      <xdr:col>41</xdr:col>
      <xdr:colOff>50800</xdr:colOff>
      <xdr:row>79</xdr:row>
      <xdr:rowOff>23279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554633"/>
          <a:ext cx="889000" cy="1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160557</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37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151867</xdr:rowOff>
    </xdr:from>
    <xdr:to>
      <xdr:col>55</xdr:col>
      <xdr:colOff>50800</xdr:colOff>
      <xdr:row>79</xdr:row>
      <xdr:rowOff>82017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66794</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3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164376</xdr:rowOff>
    </xdr:from>
    <xdr:to>
      <xdr:col>50</xdr:col>
      <xdr:colOff>165100</xdr:colOff>
      <xdr:row>79</xdr:row>
      <xdr:rowOff>94526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85653</xdr:rowOff>
    </xdr:from>
    <xdr:ext cx="313932"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82333" y="13630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137147</xdr:rowOff>
    </xdr:from>
    <xdr:to>
      <xdr:col>46</xdr:col>
      <xdr:colOff>38100</xdr:colOff>
      <xdr:row>79</xdr:row>
      <xdr:rowOff>67297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58424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60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143929</xdr:rowOff>
    </xdr:from>
    <xdr:to>
      <xdr:col>41</xdr:col>
      <xdr:colOff>101600</xdr:colOff>
      <xdr:row>79</xdr:row>
      <xdr:rowOff>74079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1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65206</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60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130733</xdr:rowOff>
    </xdr:from>
    <xdr:to>
      <xdr:col>36</xdr:col>
      <xdr:colOff>165100</xdr:colOff>
      <xdr:row>79</xdr:row>
      <xdr:rowOff>60883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50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52010</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122974</xdr:rowOff>
    </xdr:from>
    <xdr:to>
      <xdr:col>55</xdr:col>
      <xdr:colOff>0</xdr:colOff>
      <xdr:row>98</xdr:row>
      <xdr:rowOff>7817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753624"/>
          <a:ext cx="838200" cy="5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151149</xdr:rowOff>
    </xdr:from>
    <xdr:to>
      <xdr:col>50</xdr:col>
      <xdr:colOff>114300</xdr:colOff>
      <xdr:row>98</xdr:row>
      <xdr:rowOff>7817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781799"/>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50513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3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151149</xdr:rowOff>
    </xdr:from>
    <xdr:to>
      <xdr:col>45</xdr:col>
      <xdr:colOff>177800</xdr:colOff>
      <xdr:row>98</xdr:row>
      <xdr:rowOff>482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781799"/>
          <a:ext cx="889000" cy="2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28681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125640</xdr:rowOff>
    </xdr:from>
    <xdr:to>
      <xdr:col>41</xdr:col>
      <xdr:colOff>50800</xdr:colOff>
      <xdr:row>98</xdr:row>
      <xdr:rowOff>482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756290"/>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34434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72174</xdr:rowOff>
    </xdr:from>
    <xdr:to>
      <xdr:col>55</xdr:col>
      <xdr:colOff>50800</xdr:colOff>
      <xdr:row>98</xdr:row>
      <xdr:rowOff>2324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0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50601</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6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128467</xdr:rowOff>
    </xdr:from>
    <xdr:to>
      <xdr:col>50</xdr:col>
      <xdr:colOff>165100</xdr:colOff>
      <xdr:row>98</xdr:row>
      <xdr:rowOff>58617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5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49744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5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100349</xdr:rowOff>
    </xdr:from>
    <xdr:to>
      <xdr:col>46</xdr:col>
      <xdr:colOff>38100</xdr:colOff>
      <xdr:row>98</xdr:row>
      <xdr:rowOff>30499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3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21626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82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121132</xdr:rowOff>
    </xdr:from>
    <xdr:to>
      <xdr:col>41</xdr:col>
      <xdr:colOff>101600</xdr:colOff>
      <xdr:row>98</xdr:row>
      <xdr:rowOff>51282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42409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74840</xdr:rowOff>
    </xdr:from>
    <xdr:to>
      <xdr:col>36</xdr:col>
      <xdr:colOff>165100</xdr:colOff>
      <xdr:row>98</xdr:row>
      <xdr:rowOff>4990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167567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79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18237</xdr:rowOff>
    </xdr:from>
    <xdr:to>
      <xdr:col>85</xdr:col>
      <xdr:colOff>127000</xdr:colOff>
      <xdr:row>39</xdr:row>
      <xdr:rowOff>41402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04787"/>
          <a:ext cx="8382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18237</xdr:rowOff>
    </xdr:from>
    <xdr:to>
      <xdr:col>81</xdr:col>
      <xdr:colOff>50800</xdr:colOff>
      <xdr:row>39</xdr:row>
      <xdr:rowOff>44374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704787"/>
          <a:ext cx="8890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16146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44374</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4487</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42164</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162052</xdr:rowOff>
    </xdr:from>
    <xdr:to>
      <xdr:col>85</xdr:col>
      <xdr:colOff>177800</xdr:colOff>
      <xdr:row>39</xdr:row>
      <xdr:rowOff>92202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76979</xdr:rowOff>
    </xdr:from>
    <xdr:ext cx="313932"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2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138887</xdr:rowOff>
    </xdr:from>
    <xdr:to>
      <xdr:col>81</xdr:col>
      <xdr:colOff>101600</xdr:colOff>
      <xdr:row>39</xdr:row>
      <xdr:rowOff>69037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5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60164</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74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165024</xdr:rowOff>
    </xdr:from>
    <xdr:to>
      <xdr:col>76</xdr:col>
      <xdr:colOff>165100</xdr:colOff>
      <xdr:row>39</xdr:row>
      <xdr:rowOff>95174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86301</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162814</xdr:rowOff>
    </xdr:from>
    <xdr:to>
      <xdr:col>67</xdr:col>
      <xdr:colOff>101600</xdr:colOff>
      <xdr:row>39</xdr:row>
      <xdr:rowOff>92964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84091</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57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167850</xdr:rowOff>
    </xdr:from>
    <xdr:to>
      <xdr:col>85</xdr:col>
      <xdr:colOff>127000</xdr:colOff>
      <xdr:row>77</xdr:row>
      <xdr:rowOff>6981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198050"/>
          <a:ext cx="8382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33824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7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6981</xdr:rowOff>
    </xdr:from>
    <xdr:to>
      <xdr:col>81</xdr:col>
      <xdr:colOff>50800</xdr:colOff>
      <xdr:row>77</xdr:row>
      <xdr:rowOff>24126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20863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141190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6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24126</xdr:rowOff>
    </xdr:from>
    <xdr:to>
      <xdr:col>76</xdr:col>
      <xdr:colOff>114300</xdr:colOff>
      <xdr:row>77</xdr:row>
      <xdr:rowOff>30234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25776"/>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108990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30234</xdr:rowOff>
    </xdr:from>
    <xdr:to>
      <xdr:col>71</xdr:col>
      <xdr:colOff>177800</xdr:colOff>
      <xdr:row>77</xdr:row>
      <xdr:rowOff>50448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231884"/>
          <a:ext cx="8890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84726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41031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117050</xdr:rowOff>
    </xdr:from>
    <xdr:to>
      <xdr:col>85</xdr:col>
      <xdr:colOff>177800</xdr:colOff>
      <xdr:row>77</xdr:row>
      <xdr:rowOff>47200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95477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2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127631</xdr:rowOff>
    </xdr:from>
    <xdr:to>
      <xdr:col>81</xdr:col>
      <xdr:colOff>101600</xdr:colOff>
      <xdr:row>77</xdr:row>
      <xdr:rowOff>57781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48908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25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144776</xdr:rowOff>
    </xdr:from>
    <xdr:to>
      <xdr:col>76</xdr:col>
      <xdr:colOff>165100</xdr:colOff>
      <xdr:row>77</xdr:row>
      <xdr:rowOff>74926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7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66053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26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150884</xdr:rowOff>
    </xdr:from>
    <xdr:to>
      <xdr:col>72</xdr:col>
      <xdr:colOff>38100</xdr:colOff>
      <xdr:row>77</xdr:row>
      <xdr:rowOff>81034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18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72161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27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171098</xdr:rowOff>
    </xdr:from>
    <xdr:to>
      <xdr:col>67</xdr:col>
      <xdr:colOff>101600</xdr:colOff>
      <xdr:row>77</xdr:row>
      <xdr:rowOff>101248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0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92375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29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52169</xdr:rowOff>
    </xdr:from>
    <xdr:to>
      <xdr:col>85</xdr:col>
      <xdr:colOff>127000</xdr:colOff>
      <xdr:row>98</xdr:row>
      <xdr:rowOff>74068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54269"/>
          <a:ext cx="838200" cy="2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147393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3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47940</xdr:rowOff>
    </xdr:from>
    <xdr:to>
      <xdr:col>81</xdr:col>
      <xdr:colOff>50800</xdr:colOff>
      <xdr:row>98</xdr:row>
      <xdr:rowOff>52169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50040"/>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69387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3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47940</xdr:rowOff>
    </xdr:from>
    <xdr:to>
      <xdr:col>76</xdr:col>
      <xdr:colOff>114300</xdr:colOff>
      <xdr:row>98</xdr:row>
      <xdr:rowOff>130967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50040"/>
          <a:ext cx="889000" cy="8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109936</xdr:rowOff>
    </xdr:from>
    <xdr:to>
      <xdr:col>71</xdr:col>
      <xdr:colOff>177800</xdr:colOff>
      <xdr:row>98</xdr:row>
      <xdr:rowOff>130967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12036"/>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3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154678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428" y="1644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23268</xdr:rowOff>
    </xdr:from>
    <xdr:to>
      <xdr:col>85</xdr:col>
      <xdr:colOff>177800</xdr:colOff>
      <xdr:row>98</xdr:row>
      <xdr:rowOff>124868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2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109645</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4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1369</xdr:rowOff>
    </xdr:from>
    <xdr:to>
      <xdr:col>81</xdr:col>
      <xdr:colOff>101600</xdr:colOff>
      <xdr:row>98</xdr:row>
      <xdr:rowOff>102969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0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94096</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89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168590</xdr:rowOff>
    </xdr:from>
    <xdr:to>
      <xdr:col>76</xdr:col>
      <xdr:colOff>165100</xdr:colOff>
      <xdr:row>98</xdr:row>
      <xdr:rowOff>98740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9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89867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89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80167</xdr:rowOff>
    </xdr:from>
    <xdr:to>
      <xdr:col>72</xdr:col>
      <xdr:colOff>38100</xdr:colOff>
      <xdr:row>99</xdr:row>
      <xdr:rowOff>10317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1444</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4017" y="16974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59136</xdr:rowOff>
    </xdr:from>
    <xdr:to>
      <xdr:col>67</xdr:col>
      <xdr:colOff>101600</xdr:colOff>
      <xdr:row>98</xdr:row>
      <xdr:rowOff>160736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6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151863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5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61214</xdr:rowOff>
    </xdr:from>
    <xdr:to>
      <xdr:col>116</xdr:col>
      <xdr:colOff>63500</xdr:colOff>
      <xdr:row>39</xdr:row>
      <xdr:rowOff>38735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576314"/>
          <a:ext cx="838200" cy="14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28639</xdr:rowOff>
    </xdr:from>
    <xdr:to>
      <xdr:col>111</xdr:col>
      <xdr:colOff>177800</xdr:colOff>
      <xdr:row>39</xdr:row>
      <xdr:rowOff>38735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15189"/>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28639</xdr:rowOff>
    </xdr:from>
    <xdr:to>
      <xdr:col>107</xdr:col>
      <xdr:colOff>50800</xdr:colOff>
      <xdr:row>39</xdr:row>
      <xdr:rowOff>30544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71518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30544</xdr:rowOff>
    </xdr:from>
    <xdr:to>
      <xdr:col>102</xdr:col>
      <xdr:colOff>114300</xdr:colOff>
      <xdr:row>39</xdr:row>
      <xdr:rowOff>33210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717094"/>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xdr:rowOff>
    </xdr:from>
    <xdr:to>
      <xdr:col>116</xdr:col>
      <xdr:colOff>114300</xdr:colOff>
      <xdr:row>38</xdr:row>
      <xdr:rowOff>112014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5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160291</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03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159385</xdr:rowOff>
    </xdr:from>
    <xdr:to>
      <xdr:col>112</xdr:col>
      <xdr:colOff>38100</xdr:colOff>
      <xdr:row>39</xdr:row>
      <xdr:rowOff>89535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80662</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66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149289</xdr:rowOff>
    </xdr:from>
    <xdr:to>
      <xdr:col>107</xdr:col>
      <xdr:colOff>101600</xdr:colOff>
      <xdr:row>39</xdr:row>
      <xdr:rowOff>79439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70566</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77333" y="6757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151194</xdr:rowOff>
    </xdr:from>
    <xdr:to>
      <xdr:col>102</xdr:col>
      <xdr:colOff>165100</xdr:colOff>
      <xdr:row>39</xdr:row>
      <xdr:rowOff>81344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72471</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88333" y="6759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153860</xdr:rowOff>
    </xdr:from>
    <xdr:to>
      <xdr:col>98</xdr:col>
      <xdr:colOff>38100</xdr:colOff>
      <xdr:row>39</xdr:row>
      <xdr:rowOff>84010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75137</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99333" y="6761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26353</xdr:rowOff>
    </xdr:from>
    <xdr:to>
      <xdr:col>116</xdr:col>
      <xdr:colOff>63500</xdr:colOff>
      <xdr:row>59</xdr:row>
      <xdr:rowOff>26429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41903"/>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26429</xdr:rowOff>
    </xdr:from>
    <xdr:to>
      <xdr:col>111</xdr:col>
      <xdr:colOff>177800</xdr:colOff>
      <xdr:row>59</xdr:row>
      <xdr:rowOff>26448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41979"/>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29176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26448</xdr:rowOff>
    </xdr:from>
    <xdr:to>
      <xdr:col>107</xdr:col>
      <xdr:colOff>50800</xdr:colOff>
      <xdr:row>59</xdr:row>
      <xdr:rowOff>26467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41998"/>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26467</xdr:rowOff>
    </xdr:from>
    <xdr:to>
      <xdr:col>102</xdr:col>
      <xdr:colOff>114300</xdr:colOff>
      <xdr:row>59</xdr:row>
      <xdr:rowOff>26486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42017"/>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147003</xdr:rowOff>
    </xdr:from>
    <xdr:to>
      <xdr:col>116</xdr:col>
      <xdr:colOff>114300</xdr:colOff>
      <xdr:row>59</xdr:row>
      <xdr:rowOff>77153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9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61930</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06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147079</xdr:rowOff>
    </xdr:from>
    <xdr:to>
      <xdr:col>112</xdr:col>
      <xdr:colOff>38100</xdr:colOff>
      <xdr:row>59</xdr:row>
      <xdr:rowOff>77229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68356</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8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147098</xdr:rowOff>
    </xdr:from>
    <xdr:to>
      <xdr:col>107</xdr:col>
      <xdr:colOff>101600</xdr:colOff>
      <xdr:row>59</xdr:row>
      <xdr:rowOff>77248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68375</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8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147117</xdr:rowOff>
    </xdr:from>
    <xdr:to>
      <xdr:col>102</xdr:col>
      <xdr:colOff>165100</xdr:colOff>
      <xdr:row>59</xdr:row>
      <xdr:rowOff>77267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9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68394</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8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147136</xdr:rowOff>
    </xdr:from>
    <xdr:to>
      <xdr:col>98</xdr:col>
      <xdr:colOff>38100</xdr:colOff>
      <xdr:row>59</xdr:row>
      <xdr:rowOff>77286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9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68413</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83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39382</xdr:rowOff>
    </xdr:from>
    <xdr:to>
      <xdr:col>116</xdr:col>
      <xdr:colOff>63500</xdr:colOff>
      <xdr:row>77</xdr:row>
      <xdr:rowOff>18162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069582"/>
          <a:ext cx="838200" cy="15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92727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8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39382</xdr:rowOff>
    </xdr:from>
    <xdr:to>
      <xdr:col>111</xdr:col>
      <xdr:colOff>177800</xdr:colOff>
      <xdr:row>76</xdr:row>
      <xdr:rowOff>58395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069582"/>
          <a:ext cx="889000" cy="1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96652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48337</xdr:rowOff>
    </xdr:from>
    <xdr:to>
      <xdr:col>107</xdr:col>
      <xdr:colOff>50800</xdr:colOff>
      <xdr:row>76</xdr:row>
      <xdr:rowOff>58395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078537"/>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111015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48337</xdr:rowOff>
    </xdr:from>
    <xdr:to>
      <xdr:col>102</xdr:col>
      <xdr:colOff>114300</xdr:colOff>
      <xdr:row>76</xdr:row>
      <xdr:rowOff>143929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078537"/>
          <a:ext cx="889000" cy="9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93603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59732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138812</xdr:rowOff>
    </xdr:from>
    <xdr:to>
      <xdr:col>116</xdr:col>
      <xdr:colOff>114300</xdr:colOff>
      <xdr:row>77</xdr:row>
      <xdr:rowOff>68962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117239</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14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160032</xdr:rowOff>
    </xdr:from>
    <xdr:to>
      <xdr:col>112</xdr:col>
      <xdr:colOff>38100</xdr:colOff>
      <xdr:row>76</xdr:row>
      <xdr:rowOff>90182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1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81309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11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7595</xdr:rowOff>
    </xdr:from>
    <xdr:to>
      <xdr:col>107</xdr:col>
      <xdr:colOff>101600</xdr:colOff>
      <xdr:row>76</xdr:row>
      <xdr:rowOff>109195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0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100322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13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168987</xdr:rowOff>
    </xdr:from>
    <xdr:to>
      <xdr:col>102</xdr:col>
      <xdr:colOff>165100</xdr:colOff>
      <xdr:row>76</xdr:row>
      <xdr:rowOff>99137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02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90264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12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93129</xdr:rowOff>
    </xdr:from>
    <xdr:to>
      <xdr:col>98</xdr:col>
      <xdr:colOff>38100</xdr:colOff>
      <xdr:row>77</xdr:row>
      <xdr:rowOff>23279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12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14406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21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人件費は、職員の平均年齢が高いことや直営の福祉施設が多いため、他の類似団体を上回っているが、引続き定員管理適正化計画に基づき、</a:t>
          </a:r>
          <a:r>
            <a:rPr kumimoji="1" lang="ja-JP" altLang="en-US" sz="1100">
              <a:solidFill>
                <a:schemeClr val="dk1"/>
              </a:solidFill>
              <a:effectLst/>
              <a:latin typeface="+mn-lt"/>
              <a:ea typeface="+mn-ea"/>
              <a:cs typeface="+mn-cs"/>
            </a:rPr>
            <a:t>適切な人員配置に努める</a:t>
          </a:r>
          <a:r>
            <a:rPr kumimoji="1" lang="ja-JP" altLang="ja-JP" sz="1100">
              <a:solidFill>
                <a:schemeClr val="dk1"/>
              </a:solidFill>
              <a:effectLst/>
              <a:latin typeface="+mn-lt"/>
              <a:ea typeface="+mn-ea"/>
              <a:cs typeface="+mn-cs"/>
            </a:rPr>
            <a:t>。さらに、</a:t>
          </a:r>
          <a:r>
            <a:rPr kumimoji="1" lang="ja-JP" altLang="ja-JP" sz="1100" u="none">
              <a:solidFill>
                <a:schemeClr val="dk1"/>
              </a:solidFill>
              <a:effectLst/>
              <a:latin typeface="+mn-lt"/>
              <a:ea typeface="+mn-ea"/>
              <a:cs typeface="+mn-cs"/>
            </a:rPr>
            <a:t>物件費は、</a:t>
          </a:r>
          <a:r>
            <a:rPr kumimoji="1" lang="ja-JP" altLang="en-US" sz="1100" u="none">
              <a:solidFill>
                <a:schemeClr val="dk1"/>
              </a:solidFill>
              <a:effectLst/>
              <a:latin typeface="+mn-lt"/>
              <a:ea typeface="+mn-ea"/>
              <a:cs typeface="+mn-cs"/>
            </a:rPr>
            <a:t>会計年度任用職員制度への移行</a:t>
          </a:r>
          <a:r>
            <a:rPr kumimoji="1" lang="ja-JP" altLang="ja-JP" sz="1100" u="none">
              <a:solidFill>
                <a:schemeClr val="dk1"/>
              </a:solidFill>
              <a:effectLst/>
              <a:latin typeface="+mn-lt"/>
              <a:ea typeface="+mn-ea"/>
              <a:cs typeface="+mn-cs"/>
            </a:rPr>
            <a:t>などにより減額となり、類似団体平均を下回った</a:t>
          </a:r>
          <a:r>
            <a:rPr kumimoji="1" lang="ja-JP" altLang="ja-JP" sz="1100">
              <a:solidFill>
                <a:schemeClr val="dk1"/>
              </a:solidFill>
              <a:effectLst/>
              <a:latin typeface="+mn-lt"/>
              <a:ea typeface="+mn-ea"/>
              <a:cs typeface="+mn-cs"/>
            </a:rPr>
            <a:t>。今後は人件費削減のための業務委託</a:t>
          </a:r>
          <a:r>
            <a:rPr kumimoji="1" lang="ja-JP" altLang="en-US" sz="1100">
              <a:solidFill>
                <a:schemeClr val="dk1"/>
              </a:solidFill>
              <a:effectLst/>
              <a:latin typeface="+mn-lt"/>
              <a:ea typeface="+mn-ea"/>
              <a:cs typeface="+mn-cs"/>
            </a:rPr>
            <a:t>等の物件費</a:t>
          </a:r>
          <a:r>
            <a:rPr kumimoji="1" lang="ja-JP" altLang="ja-JP" sz="1100">
              <a:solidFill>
                <a:schemeClr val="dk1"/>
              </a:solidFill>
              <a:effectLst/>
              <a:latin typeface="+mn-lt"/>
              <a:ea typeface="+mn-ea"/>
              <a:cs typeface="+mn-cs"/>
            </a:rPr>
            <a:t>や新クリーンセンターの建設</a:t>
          </a:r>
          <a:r>
            <a:rPr kumimoji="1" lang="ja-JP" altLang="en-US" sz="1100">
              <a:solidFill>
                <a:schemeClr val="dk1"/>
              </a:solidFill>
              <a:effectLst/>
              <a:latin typeface="+mn-lt"/>
              <a:ea typeface="+mn-ea"/>
              <a:cs typeface="+mn-cs"/>
            </a:rPr>
            <a:t>や公共施設等の老朽化対策</a:t>
          </a:r>
          <a:r>
            <a:rPr kumimoji="1" lang="ja-JP" altLang="ja-JP" sz="1100">
              <a:solidFill>
                <a:schemeClr val="dk1"/>
              </a:solidFill>
              <a:effectLst/>
              <a:latin typeface="+mn-lt"/>
              <a:ea typeface="+mn-ea"/>
              <a:cs typeface="+mn-cs"/>
            </a:rPr>
            <a:t>に基づく公債費の増加が予想されるが、物件費の委託内容や地方単独の補助費等を精査し、全体として歳出を削減できるように努めていく。扶助費については、今後も増加していくことが見込まれるが、財政の健全化を進めるため資格審査等の適正化に努めていく。</a:t>
          </a:r>
          <a:r>
            <a:rPr kumimoji="1" lang="ja-JP" altLang="en-US" sz="1100">
              <a:solidFill>
                <a:schemeClr val="dk1"/>
              </a:solidFill>
              <a:effectLst/>
              <a:latin typeface="+mn-lt"/>
              <a:ea typeface="+mn-ea"/>
              <a:cs typeface="+mn-cs"/>
            </a:rPr>
            <a:t>補助費等は、新型コロナウイルス感染症に伴う、特別定額給付金を給付したことにより増加となっている。</a:t>
          </a:r>
          <a:r>
            <a:rPr kumimoji="1" lang="ja-JP" altLang="ja-JP" sz="1100">
              <a:solidFill>
                <a:schemeClr val="dk1"/>
              </a:solidFill>
              <a:effectLst/>
              <a:latin typeface="+mn-lt"/>
              <a:ea typeface="+mn-ea"/>
              <a:cs typeface="+mn-cs"/>
            </a:rPr>
            <a:t>繰出金は、国民健康保険事業特別会計繰出金</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や公共下水道事業</a:t>
          </a:r>
          <a:r>
            <a:rPr kumimoji="1" lang="ja-JP" altLang="en-US" sz="1100">
              <a:solidFill>
                <a:schemeClr val="dk1"/>
              </a:solidFill>
              <a:effectLst/>
              <a:latin typeface="+mn-lt"/>
              <a:ea typeface="+mn-ea"/>
              <a:cs typeface="+mn-cs"/>
            </a:rPr>
            <a:t>における地方公営企業法の適用</a:t>
          </a:r>
          <a:r>
            <a:rPr kumimoji="1" lang="ja-JP" altLang="ja-JP" sz="1100">
              <a:solidFill>
                <a:schemeClr val="dk1"/>
              </a:solidFill>
              <a:effectLst/>
              <a:latin typeface="+mn-lt"/>
              <a:ea typeface="+mn-ea"/>
              <a:cs typeface="+mn-cs"/>
            </a:rPr>
            <a:t>に伴い減額となっており、今後も引き続き給付等の適正化を図り、赤字</a:t>
          </a:r>
          <a:r>
            <a:rPr kumimoji="1" lang="ja-JP" altLang="en-US" sz="1100">
              <a:solidFill>
                <a:schemeClr val="dk1"/>
              </a:solidFill>
              <a:effectLst/>
              <a:latin typeface="+mn-lt"/>
              <a:ea typeface="+mn-ea"/>
              <a:cs typeface="+mn-cs"/>
            </a:rPr>
            <a:t>補填</a:t>
          </a:r>
          <a:r>
            <a:rPr kumimoji="1" lang="ja-JP" altLang="ja-JP" sz="1100">
              <a:solidFill>
                <a:schemeClr val="dk1"/>
              </a:solidFill>
              <a:effectLst/>
              <a:latin typeface="+mn-lt"/>
              <a:ea typeface="+mn-ea"/>
              <a:cs typeface="+mn-cs"/>
            </a:rPr>
            <a:t>に係る繰出金が発生しないように努めるとともに、より一層繰出金の精査を行い、抑制を図る。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131,644
129,649
43.15
54,882,790
53,239,295
1,039,951
24,403,044
30,321,016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7874</xdr:rowOff>
    </xdr:from>
    <xdr:to>
      <xdr:col>24</xdr:col>
      <xdr:colOff>63500</xdr:colOff>
      <xdr:row>36</xdr:row>
      <xdr:rowOff>64262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80074"/>
          <a:ext cx="8382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67581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25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153416</xdr:rowOff>
    </xdr:from>
    <xdr:to>
      <xdr:col>19</xdr:col>
      <xdr:colOff>177800</xdr:colOff>
      <xdr:row>36</xdr:row>
      <xdr:rowOff>64262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5416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119397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138176</xdr:rowOff>
    </xdr:from>
    <xdr:to>
      <xdr:col>15</xdr:col>
      <xdr:colOff>50800</xdr:colOff>
      <xdr:row>35</xdr:row>
      <xdr:rowOff>153416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3892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90441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132080</xdr:rowOff>
    </xdr:from>
    <xdr:to>
      <xdr:col>10</xdr:col>
      <xdr:colOff>114300</xdr:colOff>
      <xdr:row>35</xdr:row>
      <xdr:rowOff>138176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3283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79011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79011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128524</xdr:rowOff>
    </xdr:from>
    <xdr:to>
      <xdr:col>24</xdr:col>
      <xdr:colOff>114300</xdr:colOff>
      <xdr:row>36</xdr:row>
      <xdr:rowOff>58674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106951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13462</xdr:rowOff>
    </xdr:from>
    <xdr:to>
      <xdr:col>20</xdr:col>
      <xdr:colOff>38100</xdr:colOff>
      <xdr:row>36</xdr:row>
      <xdr:rowOff>115062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106189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102616</xdr:rowOff>
    </xdr:from>
    <xdr:to>
      <xdr:col>15</xdr:col>
      <xdr:colOff>101600</xdr:colOff>
      <xdr:row>36</xdr:row>
      <xdr:rowOff>32766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23893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87376</xdr:rowOff>
    </xdr:from>
    <xdr:to>
      <xdr:col>10</xdr:col>
      <xdr:colOff>165100</xdr:colOff>
      <xdr:row>36</xdr:row>
      <xdr:rowOff>17526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8653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141735</xdr:rowOff>
    </xdr:from>
    <xdr:to>
      <xdr:col>24</xdr:col>
      <xdr:colOff>62865</xdr:colOff>
      <xdr:row>53</xdr:row>
      <xdr:rowOff>64719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42785"/>
          <a:ext cx="1270" cy="60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68546</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1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64719</xdr:rowOff>
    </xdr:from>
    <xdr:to>
      <xdr:col>24</xdr:col>
      <xdr:colOff>152400</xdr:colOff>
      <xdr:row>53</xdr:row>
      <xdr:rowOff>64719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15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88412</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1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141735</xdr:rowOff>
    </xdr:from>
    <xdr:to>
      <xdr:col>24</xdr:col>
      <xdr:colOff>152400</xdr:colOff>
      <xdr:row>49</xdr:row>
      <xdr:rowOff>141735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47765</xdr:rowOff>
    </xdr:from>
    <xdr:to>
      <xdr:col>24</xdr:col>
      <xdr:colOff>63500</xdr:colOff>
      <xdr:row>57</xdr:row>
      <xdr:rowOff>125047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134615"/>
          <a:ext cx="838200" cy="76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75270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881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52393</xdr:rowOff>
    </xdr:from>
    <xdr:to>
      <xdr:col>24</xdr:col>
      <xdr:colOff>114300</xdr:colOff>
      <xdr:row>52</xdr:row>
      <xdr:rowOff>153993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89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124963</xdr:rowOff>
    </xdr:from>
    <xdr:to>
      <xdr:col>19</xdr:col>
      <xdr:colOff>177800</xdr:colOff>
      <xdr:row>57</xdr:row>
      <xdr:rowOff>125047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97613"/>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111867</xdr:rowOff>
    </xdr:from>
    <xdr:to>
      <xdr:col>20</xdr:col>
      <xdr:colOff>38100</xdr:colOff>
      <xdr:row>57</xdr:row>
      <xdr:rowOff>42017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1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58544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124963</xdr:rowOff>
    </xdr:from>
    <xdr:to>
      <xdr:col>15</xdr:col>
      <xdr:colOff>50800</xdr:colOff>
      <xdr:row>57</xdr:row>
      <xdr:rowOff>154620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97613"/>
          <a:ext cx="889000" cy="2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82728</xdr:rowOff>
    </xdr:from>
    <xdr:to>
      <xdr:col>15</xdr:col>
      <xdr:colOff>101600</xdr:colOff>
      <xdr:row>57</xdr:row>
      <xdr:rowOff>12878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29405</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4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93378</xdr:rowOff>
    </xdr:from>
    <xdr:to>
      <xdr:col>10</xdr:col>
      <xdr:colOff>114300</xdr:colOff>
      <xdr:row>57</xdr:row>
      <xdr:rowOff>154620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66028"/>
          <a:ext cx="889000" cy="6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146728</xdr:rowOff>
    </xdr:from>
    <xdr:to>
      <xdr:col>10</xdr:col>
      <xdr:colOff>165100</xdr:colOff>
      <xdr:row>57</xdr:row>
      <xdr:rowOff>76878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4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93405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163439</xdr:rowOff>
    </xdr:from>
    <xdr:to>
      <xdr:col>6</xdr:col>
      <xdr:colOff>38100</xdr:colOff>
      <xdr:row>57</xdr:row>
      <xdr:rowOff>93589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110116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3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168415</xdr:rowOff>
    </xdr:from>
    <xdr:to>
      <xdr:col>24</xdr:col>
      <xdr:colOff>114300</xdr:colOff>
      <xdr:row>53</xdr:row>
      <xdr:rowOff>98565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08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83342</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99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74247</xdr:rowOff>
    </xdr:from>
    <xdr:to>
      <xdr:col>20</xdr:col>
      <xdr:colOff>38100</xdr:colOff>
      <xdr:row>58</xdr:row>
      <xdr:rowOff>4397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4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166974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3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74163</xdr:rowOff>
    </xdr:from>
    <xdr:to>
      <xdr:col>15</xdr:col>
      <xdr:colOff>101600</xdr:colOff>
      <xdr:row>58</xdr:row>
      <xdr:rowOff>4313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4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166890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3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103820</xdr:rowOff>
    </xdr:from>
    <xdr:to>
      <xdr:col>10</xdr:col>
      <xdr:colOff>165100</xdr:colOff>
      <xdr:row>58</xdr:row>
      <xdr:rowOff>33970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7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25097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6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42578</xdr:rowOff>
    </xdr:from>
    <xdr:to>
      <xdr:col>6</xdr:col>
      <xdr:colOff>38100</xdr:colOff>
      <xdr:row>57</xdr:row>
      <xdr:rowOff>144178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135305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0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13463</xdr:rowOff>
    </xdr:from>
    <xdr:to>
      <xdr:col>24</xdr:col>
      <xdr:colOff>63500</xdr:colOff>
      <xdr:row>78</xdr:row>
      <xdr:rowOff>96152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86563"/>
          <a:ext cx="838200" cy="8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90136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77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96152</xdr:rowOff>
    </xdr:from>
    <xdr:to>
      <xdr:col>19</xdr:col>
      <xdr:colOff>177800</xdr:colOff>
      <xdr:row>78</xdr:row>
      <xdr:rowOff>155194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69252"/>
          <a:ext cx="889000" cy="5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40187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2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137694</xdr:rowOff>
    </xdr:from>
    <xdr:to>
      <xdr:col>15</xdr:col>
      <xdr:colOff>50800</xdr:colOff>
      <xdr:row>78</xdr:row>
      <xdr:rowOff>155194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510794"/>
          <a:ext cx="889000" cy="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128897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137694</xdr:rowOff>
    </xdr:from>
    <xdr:to>
      <xdr:col>10</xdr:col>
      <xdr:colOff>114300</xdr:colOff>
      <xdr:row>79</xdr:row>
      <xdr:rowOff>25946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10794"/>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132211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134113</xdr:rowOff>
    </xdr:from>
    <xdr:to>
      <xdr:col>24</xdr:col>
      <xdr:colOff>114300</xdr:colOff>
      <xdr:row>78</xdr:row>
      <xdr:rowOff>64263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3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112540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314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45352</xdr:rowOff>
    </xdr:from>
    <xdr:to>
      <xdr:col>20</xdr:col>
      <xdr:colOff>38100</xdr:colOff>
      <xdr:row>78</xdr:row>
      <xdr:rowOff>146952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138079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1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104394</xdr:rowOff>
    </xdr:from>
    <xdr:to>
      <xdr:col>15</xdr:col>
      <xdr:colOff>101600</xdr:colOff>
      <xdr:row>79</xdr:row>
      <xdr:rowOff>34544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7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25671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7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86894</xdr:rowOff>
    </xdr:from>
    <xdr:to>
      <xdr:col>10</xdr:col>
      <xdr:colOff>165100</xdr:colOff>
      <xdr:row>79</xdr:row>
      <xdr:rowOff>17044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8171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5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146596</xdr:rowOff>
    </xdr:from>
    <xdr:to>
      <xdr:col>6</xdr:col>
      <xdr:colOff>38100</xdr:colOff>
      <xdr:row>79</xdr:row>
      <xdr:rowOff>76746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1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67873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1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97980</xdr:rowOff>
    </xdr:from>
    <xdr:to>
      <xdr:col>24</xdr:col>
      <xdr:colOff>63500</xdr:colOff>
      <xdr:row>97</xdr:row>
      <xdr:rowOff>129344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28630"/>
          <a:ext cx="8382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143324</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129344</xdr:rowOff>
    </xdr:from>
    <xdr:to>
      <xdr:col>19</xdr:col>
      <xdr:colOff>177800</xdr:colOff>
      <xdr:row>97</xdr:row>
      <xdr:rowOff>137962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5999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91789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111559</xdr:rowOff>
    </xdr:from>
    <xdr:to>
      <xdr:col>15</xdr:col>
      <xdr:colOff>50800</xdr:colOff>
      <xdr:row>97</xdr:row>
      <xdr:rowOff>137962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742209"/>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27484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60399</xdr:rowOff>
    </xdr:from>
    <xdr:to>
      <xdr:col>10</xdr:col>
      <xdr:colOff>114300</xdr:colOff>
      <xdr:row>97</xdr:row>
      <xdr:rowOff>111559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91049"/>
          <a:ext cx="889000" cy="5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78348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84794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47180</xdr:rowOff>
    </xdr:from>
    <xdr:to>
      <xdr:col>24</xdr:col>
      <xdr:colOff>114300</xdr:colOff>
      <xdr:row>97</xdr:row>
      <xdr:rowOff>148780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7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25607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78544</xdr:rowOff>
    </xdr:from>
    <xdr:to>
      <xdr:col>20</xdr:col>
      <xdr:colOff>38100</xdr:colOff>
      <xdr:row>98</xdr:row>
      <xdr:rowOff>8694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171271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87162</xdr:rowOff>
    </xdr:from>
    <xdr:to>
      <xdr:col>15</xdr:col>
      <xdr:colOff>101600</xdr:colOff>
      <xdr:row>98</xdr:row>
      <xdr:rowOff>17312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8439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1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60759</xdr:rowOff>
    </xdr:from>
    <xdr:to>
      <xdr:col>10</xdr:col>
      <xdr:colOff>165100</xdr:colOff>
      <xdr:row>97</xdr:row>
      <xdr:rowOff>162359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153486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9599</xdr:rowOff>
    </xdr:from>
    <xdr:to>
      <xdr:col>6</xdr:col>
      <xdr:colOff>38100</xdr:colOff>
      <xdr:row>97</xdr:row>
      <xdr:rowOff>111199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4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102326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3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61061</xdr:rowOff>
    </xdr:from>
    <xdr:to>
      <xdr:col>55</xdr:col>
      <xdr:colOff>0</xdr:colOff>
      <xdr:row>38</xdr:row>
      <xdr:rowOff>61976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57616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103547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104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61061</xdr:rowOff>
    </xdr:from>
    <xdr:to>
      <xdr:col>50</xdr:col>
      <xdr:colOff>114300</xdr:colOff>
      <xdr:row>38</xdr:row>
      <xdr:rowOff>61976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57616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9517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58318</xdr:rowOff>
    </xdr:from>
    <xdr:to>
      <xdr:col>45</xdr:col>
      <xdr:colOff>177800</xdr:colOff>
      <xdr:row>38</xdr:row>
      <xdr:rowOff>61061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57341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169994</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58318</xdr:rowOff>
    </xdr:from>
    <xdr:to>
      <xdr:col>41</xdr:col>
      <xdr:colOff>50800</xdr:colOff>
      <xdr:row>38</xdr:row>
      <xdr:rowOff>60604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5734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114673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137075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10261</xdr:rowOff>
    </xdr:from>
    <xdr:to>
      <xdr:col>55</xdr:col>
      <xdr:colOff>50800</xdr:colOff>
      <xdr:row>38</xdr:row>
      <xdr:rowOff>111861</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96639</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40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11176</xdr:rowOff>
    </xdr:from>
    <xdr:to>
      <xdr:col>50</xdr:col>
      <xdr:colOff>165100</xdr:colOff>
      <xdr:row>38</xdr:row>
      <xdr:rowOff>112776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103903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1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10261</xdr:rowOff>
    </xdr:from>
    <xdr:to>
      <xdr:col>46</xdr:col>
      <xdr:colOff>38100</xdr:colOff>
      <xdr:row>38</xdr:row>
      <xdr:rowOff>111861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102988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18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7518</xdr:rowOff>
    </xdr:from>
    <xdr:to>
      <xdr:col>41</xdr:col>
      <xdr:colOff>101600</xdr:colOff>
      <xdr:row>38</xdr:row>
      <xdr:rowOff>109118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100245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15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9804</xdr:rowOff>
    </xdr:from>
    <xdr:to>
      <xdr:col>36</xdr:col>
      <xdr:colOff>165100</xdr:colOff>
      <xdr:row>38</xdr:row>
      <xdr:rowOff>111404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102531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61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57118</xdr:rowOff>
    </xdr:from>
    <xdr:to>
      <xdr:col>55</xdr:col>
      <xdr:colOff>0</xdr:colOff>
      <xdr:row>57</xdr:row>
      <xdr:rowOff>63691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9639300" y="9829768"/>
          <a:ext cx="8382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97376</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52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61805</xdr:rowOff>
    </xdr:from>
    <xdr:to>
      <xdr:col>50</xdr:col>
      <xdr:colOff>114300</xdr:colOff>
      <xdr:row>57</xdr:row>
      <xdr:rowOff>63691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8750300" y="9834455"/>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39178</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4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57061</xdr:rowOff>
    </xdr:from>
    <xdr:to>
      <xdr:col>45</xdr:col>
      <xdr:colOff>177800</xdr:colOff>
      <xdr:row>57</xdr:row>
      <xdr:rowOff>61805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7861300" y="9829711"/>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37063</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428" y="946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129413</xdr:rowOff>
    </xdr:from>
    <xdr:to>
      <xdr:col>41</xdr:col>
      <xdr:colOff>50800</xdr:colOff>
      <xdr:row>57</xdr:row>
      <xdr:rowOff>57061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972300" y="9730613"/>
          <a:ext cx="889000" cy="9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12089</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428" y="94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10692</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428" y="97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6318</xdr:rowOff>
    </xdr:from>
    <xdr:to>
      <xdr:col>55</xdr:col>
      <xdr:colOff>50800</xdr:colOff>
      <xdr:row>57</xdr:row>
      <xdr:rowOff>107918</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7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156195</xdr:rowOff>
    </xdr:from>
    <xdr:ext cx="469744"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75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12891</xdr:rowOff>
    </xdr:from>
    <xdr:to>
      <xdr:col>50</xdr:col>
      <xdr:colOff>165100</xdr:colOff>
      <xdr:row>57</xdr:row>
      <xdr:rowOff>114491</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7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105618</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87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11005</xdr:rowOff>
    </xdr:from>
    <xdr:to>
      <xdr:col>46</xdr:col>
      <xdr:colOff>38100</xdr:colOff>
      <xdr:row>57</xdr:row>
      <xdr:rowOff>112605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7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103732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15428" y="987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6261</xdr:rowOff>
    </xdr:from>
    <xdr:to>
      <xdr:col>41</xdr:col>
      <xdr:colOff>101600</xdr:colOff>
      <xdr:row>57</xdr:row>
      <xdr:rowOff>107861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7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98988</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987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78613</xdr:rowOff>
    </xdr:from>
    <xdr:to>
      <xdr:col>36</xdr:col>
      <xdr:colOff>165100</xdr:colOff>
      <xdr:row>57</xdr:row>
      <xdr:rowOff>8763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67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25290</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945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31147</xdr:rowOff>
    </xdr:from>
    <xdr:to>
      <xdr:col>55</xdr:col>
      <xdr:colOff>0</xdr:colOff>
      <xdr:row>79</xdr:row>
      <xdr:rowOff>46349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575697"/>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19390</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221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46349</xdr:rowOff>
    </xdr:from>
    <xdr:to>
      <xdr:col>50</xdr:col>
      <xdr:colOff>114300</xdr:colOff>
      <xdr:row>79</xdr:row>
      <xdr:rowOff>57012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590899"/>
          <a:ext cx="8890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51530</xdr:rowOff>
    </xdr:from>
    <xdr:ext cx="469744"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404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56017</xdr:rowOff>
    </xdr:from>
    <xdr:to>
      <xdr:col>45</xdr:col>
      <xdr:colOff>177800</xdr:colOff>
      <xdr:row>79</xdr:row>
      <xdr:rowOff>57012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7861300" y="13600567"/>
          <a:ext cx="8890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57098</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515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54792</xdr:rowOff>
    </xdr:from>
    <xdr:to>
      <xdr:col>41</xdr:col>
      <xdr:colOff>50800</xdr:colOff>
      <xdr:row>79</xdr:row>
      <xdr:rowOff>56017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599342"/>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61278</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37428" y="132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151797</xdr:rowOff>
    </xdr:from>
    <xdr:to>
      <xdr:col>55</xdr:col>
      <xdr:colOff>50800</xdr:colOff>
      <xdr:row>79</xdr:row>
      <xdr:rowOff>81947</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5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66724</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166999</xdr:rowOff>
    </xdr:from>
    <xdr:to>
      <xdr:col>50</xdr:col>
      <xdr:colOff>165100</xdr:colOff>
      <xdr:row>79</xdr:row>
      <xdr:rowOff>97149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54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88276</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632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6212</xdr:rowOff>
    </xdr:from>
    <xdr:to>
      <xdr:col>46</xdr:col>
      <xdr:colOff>38100</xdr:colOff>
      <xdr:row>79</xdr:row>
      <xdr:rowOff>107812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5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98939</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64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5217</xdr:rowOff>
    </xdr:from>
    <xdr:to>
      <xdr:col>41</xdr:col>
      <xdr:colOff>101600</xdr:colOff>
      <xdr:row>79</xdr:row>
      <xdr:rowOff>106817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54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97944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64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3992</xdr:rowOff>
    </xdr:from>
    <xdr:to>
      <xdr:col>36</xdr:col>
      <xdr:colOff>165100</xdr:colOff>
      <xdr:row>79</xdr:row>
      <xdr:rowOff>105592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54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96719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64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34773</xdr:rowOff>
    </xdr:from>
    <xdr:to>
      <xdr:col>55</xdr:col>
      <xdr:colOff>0</xdr:colOff>
      <xdr:row>98</xdr:row>
      <xdr:rowOff>55339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836873"/>
          <a:ext cx="838200" cy="2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47537</xdr:rowOff>
    </xdr:from>
    <xdr:to>
      <xdr:col>50</xdr:col>
      <xdr:colOff>114300</xdr:colOff>
      <xdr:row>98</xdr:row>
      <xdr:rowOff>55339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849637"/>
          <a:ext cx="889000" cy="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166543</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41517</xdr:rowOff>
    </xdr:from>
    <xdr:to>
      <xdr:col>45</xdr:col>
      <xdr:colOff>177800</xdr:colOff>
      <xdr:row>98</xdr:row>
      <xdr:rowOff>47537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843617"/>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36906</xdr:rowOff>
    </xdr:from>
    <xdr:to>
      <xdr:col>41</xdr:col>
      <xdr:colOff>50800</xdr:colOff>
      <xdr:row>98</xdr:row>
      <xdr:rowOff>41517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839006"/>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4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155423</xdr:rowOff>
    </xdr:from>
    <xdr:to>
      <xdr:col>55</xdr:col>
      <xdr:colOff>50800</xdr:colOff>
      <xdr:row>98</xdr:row>
      <xdr:rowOff>85573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8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70350</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7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4539</xdr:rowOff>
    </xdr:from>
    <xdr:to>
      <xdr:col>50</xdr:col>
      <xdr:colOff>165100</xdr:colOff>
      <xdr:row>98</xdr:row>
      <xdr:rowOff>106139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80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97266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9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168187</xdr:rowOff>
    </xdr:from>
    <xdr:to>
      <xdr:col>46</xdr:col>
      <xdr:colOff>38100</xdr:colOff>
      <xdr:row>98</xdr:row>
      <xdr:rowOff>98337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89464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9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162167</xdr:rowOff>
    </xdr:from>
    <xdr:to>
      <xdr:col>41</xdr:col>
      <xdr:colOff>101600</xdr:colOff>
      <xdr:row>98</xdr:row>
      <xdr:rowOff>92317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83444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8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157556</xdr:rowOff>
    </xdr:from>
    <xdr:to>
      <xdr:col>36</xdr:col>
      <xdr:colOff>165100</xdr:colOff>
      <xdr:row>98</xdr:row>
      <xdr:rowOff>87706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78833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54661</xdr:rowOff>
    </xdr:from>
    <xdr:to>
      <xdr:col>85</xdr:col>
      <xdr:colOff>127000</xdr:colOff>
      <xdr:row>37</xdr:row>
      <xdr:rowOff>70114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398311"/>
          <a:ext cx="8382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48775</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04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108519</xdr:rowOff>
    </xdr:from>
    <xdr:to>
      <xdr:col>81</xdr:col>
      <xdr:colOff>50800</xdr:colOff>
      <xdr:row>37</xdr:row>
      <xdr:rowOff>70114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280719"/>
          <a:ext cx="8890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163227</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9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108519</xdr:rowOff>
    </xdr:from>
    <xdr:to>
      <xdr:col>76</xdr:col>
      <xdr:colOff>114300</xdr:colOff>
      <xdr:row>37</xdr:row>
      <xdr:rowOff>125710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280719"/>
          <a:ext cx="889000" cy="18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15572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35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125710</xdr:rowOff>
    </xdr:from>
    <xdr:to>
      <xdr:col>71</xdr:col>
      <xdr:colOff>177800</xdr:colOff>
      <xdr:row>37</xdr:row>
      <xdr:rowOff>166858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4693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49750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0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54871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5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3861</xdr:rowOff>
    </xdr:from>
    <xdr:to>
      <xdr:col>85</xdr:col>
      <xdr:colOff>177800</xdr:colOff>
      <xdr:row>37</xdr:row>
      <xdr:rowOff>105461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153738</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3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19314</xdr:rowOff>
    </xdr:from>
    <xdr:to>
      <xdr:col>81</xdr:col>
      <xdr:colOff>101600</xdr:colOff>
      <xdr:row>37</xdr:row>
      <xdr:rowOff>120914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36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112041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45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57719</xdr:rowOff>
    </xdr:from>
    <xdr:to>
      <xdr:col>76</xdr:col>
      <xdr:colOff>165100</xdr:colOff>
      <xdr:row>36</xdr:row>
      <xdr:rowOff>159319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2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4396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00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74910</xdr:rowOff>
    </xdr:from>
    <xdr:to>
      <xdr:col>72</xdr:col>
      <xdr:colOff>38100</xdr:colOff>
      <xdr:row>38</xdr:row>
      <xdr:rowOff>5060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167636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1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116058</xdr:rowOff>
    </xdr:from>
    <xdr:to>
      <xdr:col>67</xdr:col>
      <xdr:colOff>101600</xdr:colOff>
      <xdr:row>38</xdr:row>
      <xdr:rowOff>46208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37335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131790</xdr:rowOff>
    </xdr:from>
    <xdr:to>
      <xdr:col>85</xdr:col>
      <xdr:colOff>127000</xdr:colOff>
      <xdr:row>57</xdr:row>
      <xdr:rowOff>81796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9732990"/>
          <a:ext cx="838200" cy="1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85054</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171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51255</xdr:rowOff>
    </xdr:from>
    <xdr:to>
      <xdr:col>81</xdr:col>
      <xdr:colOff>50800</xdr:colOff>
      <xdr:row>57</xdr:row>
      <xdr:rowOff>81796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4592300" y="9823905"/>
          <a:ext cx="8890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159501</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14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51255</xdr:rowOff>
    </xdr:from>
    <xdr:to>
      <xdr:col>76</xdr:col>
      <xdr:colOff>114300</xdr:colOff>
      <xdr:row>57</xdr:row>
      <xdr:rowOff>132362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703300" y="9823905"/>
          <a:ext cx="889000" cy="8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98991</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123195</xdr:rowOff>
    </xdr:from>
    <xdr:to>
      <xdr:col>71</xdr:col>
      <xdr:colOff>177800</xdr:colOff>
      <xdr:row>57</xdr:row>
      <xdr:rowOff>132362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814300" y="9895845"/>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83172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3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122422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80990</xdr:rowOff>
    </xdr:from>
    <xdr:to>
      <xdr:col>85</xdr:col>
      <xdr:colOff>177800</xdr:colOff>
      <xdr:row>57</xdr:row>
      <xdr:rowOff>11140</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68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167367</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59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30996</xdr:rowOff>
    </xdr:from>
    <xdr:to>
      <xdr:col>81</xdr:col>
      <xdr:colOff>101600</xdr:colOff>
      <xdr:row>57</xdr:row>
      <xdr:rowOff>132596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8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123723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89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455</xdr:rowOff>
    </xdr:from>
    <xdr:to>
      <xdr:col>76</xdr:col>
      <xdr:colOff>165100</xdr:colOff>
      <xdr:row>57</xdr:row>
      <xdr:rowOff>102055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7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93182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86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81562</xdr:rowOff>
    </xdr:from>
    <xdr:to>
      <xdr:col>72</xdr:col>
      <xdr:colOff>38100</xdr:colOff>
      <xdr:row>58</xdr:row>
      <xdr:rowOff>11712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8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2839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72395</xdr:rowOff>
    </xdr:from>
    <xdr:to>
      <xdr:col>67</xdr:col>
      <xdr:colOff>101600</xdr:colOff>
      <xdr:row>58</xdr:row>
      <xdr:rowOff>2545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84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165122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93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18238</xdr:rowOff>
    </xdr:from>
    <xdr:to>
      <xdr:col>85</xdr:col>
      <xdr:colOff>127000</xdr:colOff>
      <xdr:row>79</xdr:row>
      <xdr:rowOff>41402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62788"/>
          <a:ext cx="8382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18238</xdr:rowOff>
    </xdr:from>
    <xdr:to>
      <xdr:col>81</xdr:col>
      <xdr:colOff>50800</xdr:colOff>
      <xdr:row>79</xdr:row>
      <xdr:rowOff>44374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562788"/>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16146</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2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44374</xdr:rowOff>
    </xdr:from>
    <xdr:to>
      <xdr:col>76</xdr:col>
      <xdr:colOff>114300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588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4487</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57428" y="132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42163</xdr:rowOff>
    </xdr:from>
    <xdr:to>
      <xdr:col>71</xdr:col>
      <xdr:colOff>177800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867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162052</xdr:rowOff>
    </xdr:from>
    <xdr:to>
      <xdr:col>85</xdr:col>
      <xdr:colOff>177800</xdr:colOff>
      <xdr:row>79</xdr:row>
      <xdr:rowOff>92202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5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76979</xdr:rowOff>
    </xdr:from>
    <xdr:ext cx="313932"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50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138888</xdr:rowOff>
    </xdr:from>
    <xdr:to>
      <xdr:col>81</xdr:col>
      <xdr:colOff>101600</xdr:colOff>
      <xdr:row>79</xdr:row>
      <xdr:rowOff>69038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51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60165</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17" y="13604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165024</xdr:rowOff>
    </xdr:from>
    <xdr:to>
      <xdr:col>76</xdr:col>
      <xdr:colOff>165100</xdr:colOff>
      <xdr:row>79</xdr:row>
      <xdr:rowOff>95174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86301</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630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162813</xdr:rowOff>
    </xdr:from>
    <xdr:to>
      <xdr:col>67</xdr:col>
      <xdr:colOff>101600</xdr:colOff>
      <xdr:row>79</xdr:row>
      <xdr:rowOff>92963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5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84090</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57333" y="13628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167850</xdr:rowOff>
    </xdr:from>
    <xdr:to>
      <xdr:col>85</xdr:col>
      <xdr:colOff>127000</xdr:colOff>
      <xdr:row>97</xdr:row>
      <xdr:rowOff>6981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627050"/>
          <a:ext cx="8382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33791</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15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6981</xdr:rowOff>
    </xdr:from>
    <xdr:to>
      <xdr:col>81</xdr:col>
      <xdr:colOff>50800</xdr:colOff>
      <xdr:row>97</xdr:row>
      <xdr:rowOff>24126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63763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141158</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0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24126</xdr:rowOff>
    </xdr:from>
    <xdr:to>
      <xdr:col>76</xdr:col>
      <xdr:colOff>114300</xdr:colOff>
      <xdr:row>97</xdr:row>
      <xdr:rowOff>30234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654776"/>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108599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30234</xdr:rowOff>
    </xdr:from>
    <xdr:to>
      <xdr:col>71</xdr:col>
      <xdr:colOff>177800</xdr:colOff>
      <xdr:row>97</xdr:row>
      <xdr:rowOff>50448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660884"/>
          <a:ext cx="8890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84726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40966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117050</xdr:rowOff>
    </xdr:from>
    <xdr:to>
      <xdr:col>85</xdr:col>
      <xdr:colOff>177800</xdr:colOff>
      <xdr:row>97</xdr:row>
      <xdr:rowOff>47200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5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95477</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55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127631</xdr:rowOff>
    </xdr:from>
    <xdr:to>
      <xdr:col>81</xdr:col>
      <xdr:colOff>101600</xdr:colOff>
      <xdr:row>97</xdr:row>
      <xdr:rowOff>57781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58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48908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6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144776</xdr:rowOff>
    </xdr:from>
    <xdr:to>
      <xdr:col>76</xdr:col>
      <xdr:colOff>165100</xdr:colOff>
      <xdr:row>97</xdr:row>
      <xdr:rowOff>74926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6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66053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69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150884</xdr:rowOff>
    </xdr:from>
    <xdr:to>
      <xdr:col>72</xdr:col>
      <xdr:colOff>38100</xdr:colOff>
      <xdr:row>97</xdr:row>
      <xdr:rowOff>81034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6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72161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7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171098</xdr:rowOff>
    </xdr:from>
    <xdr:to>
      <xdr:col>67</xdr:col>
      <xdr:colOff>101600</xdr:colOff>
      <xdr:row>97</xdr:row>
      <xdr:rowOff>101248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6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92375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7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目的別については、全ての費目において他の類似団体、千葉県平均、全国平均を下回った。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総務</a:t>
          </a:r>
          <a:r>
            <a:rPr lang="ja-JP" altLang="ja-JP" sz="1100">
              <a:solidFill>
                <a:schemeClr val="dk1"/>
              </a:solidFill>
              <a:effectLst/>
              <a:latin typeface="+mn-lt"/>
              <a:ea typeface="+mn-ea"/>
              <a:cs typeface="+mn-cs"/>
            </a:rPr>
            <a:t>費は、</a:t>
          </a:r>
          <a:r>
            <a:rPr lang="ja-JP" altLang="en-US" sz="1100">
              <a:solidFill>
                <a:schemeClr val="dk1"/>
              </a:solidFill>
              <a:effectLst/>
              <a:latin typeface="+mn-lt"/>
              <a:ea typeface="+mn-ea"/>
              <a:cs typeface="+mn-cs"/>
            </a:rPr>
            <a:t>新型コロナウイルス感染症の影響に伴う特別定額給付金事業の実施など</a:t>
          </a:r>
          <a:r>
            <a:rPr lang="ja-JP" altLang="ja-JP" sz="1100">
              <a:solidFill>
                <a:schemeClr val="dk1"/>
              </a:solidFill>
              <a:effectLst/>
              <a:latin typeface="+mn-lt"/>
              <a:ea typeface="+mn-ea"/>
              <a:cs typeface="+mn-cs"/>
            </a:rPr>
            <a:t>により、対前年度比</a:t>
          </a:r>
          <a:r>
            <a:rPr lang="ja-JP" altLang="en-US" sz="1100">
              <a:solidFill>
                <a:schemeClr val="dk1"/>
              </a:solidFill>
              <a:effectLst/>
              <a:latin typeface="+mn-lt"/>
              <a:ea typeface="+mn-ea"/>
              <a:cs typeface="+mn-cs"/>
            </a:rPr>
            <a:t>２８９．３</a:t>
          </a:r>
          <a:r>
            <a:rPr lang="ja-JP" altLang="ja-JP" sz="1100">
              <a:solidFill>
                <a:schemeClr val="dk1"/>
              </a:solidFill>
              <a:effectLst/>
              <a:latin typeface="+mn-lt"/>
              <a:ea typeface="+mn-ea"/>
              <a:cs typeface="+mn-cs"/>
            </a:rPr>
            <a:t>％の増額となった。</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商工費は、新型コロナウイルス感染症の影響に伴う事業継続支援金給付事業の実施などにより対前年度比２８．４％の増額となった。</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教育費は</a:t>
          </a:r>
          <a:r>
            <a:rPr lang="ja-JP" altLang="en-US" sz="1100">
              <a:solidFill>
                <a:schemeClr val="dk1"/>
              </a:solidFill>
              <a:effectLst/>
              <a:latin typeface="+mn-ea"/>
              <a:ea typeface="+mn-ea"/>
              <a:cs typeface="+mn-cs"/>
            </a:rPr>
            <a:t>、</a:t>
          </a:r>
          <a:r>
            <a:rPr lang="en-US" altLang="ja-JP" sz="1100">
              <a:solidFill>
                <a:schemeClr val="dk1"/>
              </a:solidFill>
              <a:effectLst/>
              <a:latin typeface="+mn-ea"/>
              <a:ea typeface="+mn-ea"/>
              <a:cs typeface="+mn-cs"/>
            </a:rPr>
            <a:t>GIGA</a:t>
          </a:r>
          <a:r>
            <a:rPr lang="ja-JP" altLang="en-US" sz="1100">
              <a:solidFill>
                <a:schemeClr val="dk1"/>
              </a:solidFill>
              <a:effectLst/>
              <a:latin typeface="+mn-lt"/>
              <a:ea typeface="+mn-ea"/>
              <a:cs typeface="+mn-cs"/>
            </a:rPr>
            <a:t>スクール構想に基づく学校</a:t>
          </a:r>
          <a:r>
            <a:rPr lang="en-US" altLang="ja-JP" sz="1100">
              <a:solidFill>
                <a:schemeClr val="dk1"/>
              </a:solidFill>
              <a:effectLst/>
              <a:latin typeface="+mn-lt"/>
              <a:ea typeface="+mn-ea"/>
              <a:cs typeface="+mn-cs"/>
            </a:rPr>
            <a:t>ICT</a:t>
          </a:r>
          <a:r>
            <a:rPr lang="ja-JP" altLang="en-US" sz="1100">
              <a:solidFill>
                <a:schemeClr val="dk1"/>
              </a:solidFill>
              <a:effectLst/>
              <a:latin typeface="+mn-lt"/>
              <a:ea typeface="+mn-ea"/>
              <a:cs typeface="+mn-cs"/>
            </a:rPr>
            <a:t>環境の整備や市民体育館大規模改修工事の実施などにより、対前年比１７．２％の増額となった。</a:t>
          </a:r>
          <a:endParaRPr lang="ja-JP" altLang="ja-JP">
            <a:effectLst/>
          </a:endParaRPr>
        </a:p>
        <a:p>
          <a:pPr eaLnBrk="1" fontAlgn="auto" latinLnBrk="0" hangingPunct="1"/>
          <a:r>
            <a:rPr lang="ja-JP" altLang="ja-JP" sz="1100">
              <a:solidFill>
                <a:schemeClr val="dk1"/>
              </a:solidFill>
              <a:effectLst/>
              <a:latin typeface="+mn-lt"/>
              <a:ea typeface="+mn-ea"/>
              <a:cs typeface="+mn-cs"/>
            </a:rPr>
            <a:t>　民生費は、</a:t>
          </a:r>
          <a:r>
            <a:rPr lang="ja-JP" altLang="ja-JP" sz="1100" u="none">
              <a:solidFill>
                <a:schemeClr val="dk1"/>
              </a:solidFill>
              <a:effectLst/>
              <a:latin typeface="+mn-lt"/>
              <a:ea typeface="+mn-ea"/>
              <a:cs typeface="+mn-cs"/>
            </a:rPr>
            <a:t>介護保険特別会計繰出</a:t>
          </a:r>
          <a:r>
            <a:rPr lang="ja-JP" altLang="en-US" sz="1100" u="none">
              <a:solidFill>
                <a:schemeClr val="dk1"/>
              </a:solidFill>
              <a:effectLst/>
              <a:latin typeface="+mn-lt"/>
              <a:ea typeface="+mn-ea"/>
              <a:cs typeface="+mn-cs"/>
            </a:rPr>
            <a:t>金や障害者自立支援給付費</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増などにより、対前年度比</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％の増額となった。</a:t>
          </a:r>
          <a:r>
            <a:rPr kumimoji="1" lang="ja-JP" altLang="ja-JP" sz="1100">
              <a:solidFill>
                <a:schemeClr val="dk1"/>
              </a:solidFill>
              <a:effectLst/>
              <a:latin typeface="+mn-lt"/>
              <a:ea typeface="+mn-ea"/>
              <a:cs typeface="+mn-cs"/>
            </a:rPr>
            <a:t>今後は少子高齢化の影響から増加することが見込まれる。</a:t>
          </a:r>
          <a:endParaRPr lang="ja-JP" altLang="ja-JP">
            <a:effectLst/>
          </a:endParaRPr>
        </a:p>
        <a:p>
          <a:pPr eaLnBrk="1" fontAlgn="auto" latinLnBrk="0" hangingPunct="1"/>
          <a:r>
            <a:rPr lang="ja-JP" altLang="ja-JP" sz="1100">
              <a:solidFill>
                <a:schemeClr val="dk1"/>
              </a:solidFill>
              <a:effectLst/>
              <a:latin typeface="+mn-lt"/>
              <a:ea typeface="+mn-ea"/>
              <a:cs typeface="+mn-cs"/>
            </a:rPr>
            <a:t>　衛生費は、新クリーンセンターの建設に伴う</a:t>
          </a:r>
          <a:r>
            <a:rPr lang="ja-JP" altLang="en-US" sz="1100">
              <a:solidFill>
                <a:schemeClr val="dk1"/>
              </a:solidFill>
              <a:effectLst/>
              <a:latin typeface="+mn-lt"/>
              <a:ea typeface="+mn-ea"/>
              <a:cs typeface="+mn-cs"/>
            </a:rPr>
            <a:t>土壌汚染多対策工事費</a:t>
          </a:r>
          <a:r>
            <a:rPr lang="ja-JP" altLang="ja-JP" sz="1100">
              <a:solidFill>
                <a:schemeClr val="dk1"/>
              </a:solidFill>
              <a:effectLst/>
              <a:latin typeface="+mn-lt"/>
              <a:ea typeface="+mn-ea"/>
              <a:cs typeface="+mn-cs"/>
            </a:rPr>
            <a:t>などにより、対前年度比</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％の増額となった。</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財政調整基金は、中長期的な見通しのもとに、前年度繰越金を積極的に積み立てており、残高は、前年度に比べて約２億２千万円増加した。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a:t>
          </a:r>
          <a:r>
            <a:rPr kumimoji="1" lang="ja-JP" altLang="en-US" sz="1400" u="none">
              <a:latin typeface="ＭＳ ゴシック" pitchFamily="49" charset="-128"/>
              <a:ea typeface="ＭＳ ゴシック" pitchFamily="49" charset="-128"/>
            </a:rPr>
            <a:t>純繰越金額が増加したため、前年度に比べ４億９千万円の増額となった。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分母である標準財政規模は約</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万円の増加となったものの、連結実質黒字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資金余剰）額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分子）は前年度に比べて約</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千万円増加したため、連結実質黒字比率は、前年度に比べ</a:t>
          </a:r>
          <a:r>
            <a:rPr kumimoji="1" lang="ja-JP" altLang="en-US" sz="1100">
              <a:solidFill>
                <a:schemeClr val="dk1"/>
              </a:solidFill>
              <a:effectLst/>
              <a:latin typeface="+mn-lt"/>
              <a:ea typeface="+mn-ea"/>
              <a:cs typeface="+mn-cs"/>
            </a:rPr>
            <a:t>４．６９</a:t>
          </a:r>
          <a:r>
            <a:rPr kumimoji="1" lang="ja-JP" altLang="ja-JP" sz="1100">
              <a:solidFill>
                <a:schemeClr val="dk1"/>
              </a:solidFill>
              <a:effectLst/>
              <a:latin typeface="+mn-lt"/>
              <a:ea typeface="+mn-ea"/>
              <a:cs typeface="+mn-cs"/>
            </a:rPr>
            <a:t>％黒字幅が改善した。</a:t>
          </a:r>
          <a:endParaRPr lang="ja-JP" altLang="ja-JP" sz="1400">
            <a:effectLst/>
          </a:endParaRPr>
        </a:p>
        <a:p>
          <a:r>
            <a:rPr kumimoji="1" lang="ja-JP" altLang="ja-JP" sz="1100">
              <a:solidFill>
                <a:schemeClr val="dk1"/>
              </a:solidFill>
              <a:effectLst/>
              <a:latin typeface="+mn-lt"/>
              <a:ea typeface="+mn-ea"/>
              <a:cs typeface="+mn-cs"/>
            </a:rPr>
            <a:t>　実質黒字（資金余剰）比率が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a:t>
          </a:r>
          <a:r>
            <a:rPr kumimoji="1" lang="ja-JP" altLang="en-US" sz="1100">
              <a:solidFill>
                <a:schemeClr val="dk1"/>
              </a:solidFill>
              <a:effectLst/>
              <a:latin typeface="+mn-lt"/>
              <a:ea typeface="+mn-ea"/>
              <a:cs typeface="+mn-cs"/>
            </a:rPr>
            <a:t>要因</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介護保険</a:t>
          </a:r>
          <a:r>
            <a:rPr kumimoji="1" lang="ja-JP" altLang="ja-JP" sz="1100">
              <a:solidFill>
                <a:schemeClr val="dk1"/>
              </a:solidFill>
              <a:effectLst/>
              <a:latin typeface="+mn-lt"/>
              <a:ea typeface="+mn-ea"/>
              <a:cs typeface="+mn-cs"/>
            </a:rPr>
            <a:t>特別会計</a:t>
          </a:r>
          <a:r>
            <a:rPr kumimoji="1" lang="ja-JP" altLang="en-US" sz="1100">
              <a:solidFill>
                <a:schemeClr val="dk1"/>
              </a:solidFill>
              <a:effectLst/>
              <a:latin typeface="+mn-lt"/>
              <a:ea typeface="+mn-ea"/>
              <a:cs typeface="+mn-cs"/>
            </a:rPr>
            <a:t>において、新型コロナウイルス感染症の感染拡大に伴う、給付費の減などによるものである。</a:t>
          </a:r>
          <a:endParaRPr lang="ja-JP" altLang="ja-JP" sz="1400" u="sng">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54882790</v>
      </c>
      <c r="BO4" s="395"/>
      <c r="BP4" s="395"/>
      <c r="BQ4" s="395"/>
      <c r="BR4" s="395"/>
      <c r="BS4" s="395"/>
      <c r="BT4" s="395"/>
      <c r="BU4" s="396"/>
      <c r="BV4" s="394">
        <v>38668029</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4.3</v>
      </c>
      <c r="CU4" s="401"/>
      <c r="CV4" s="401"/>
      <c r="CW4" s="401"/>
      <c r="CX4" s="401"/>
      <c r="CY4" s="401"/>
      <c r="CZ4" s="401"/>
      <c r="DA4" s="402"/>
      <c r="DB4" s="400">
        <v>2.2999999999999998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53239295</v>
      </c>
      <c r="BO5" s="432"/>
      <c r="BP5" s="432"/>
      <c r="BQ5" s="432"/>
      <c r="BR5" s="432"/>
      <c r="BS5" s="432"/>
      <c r="BT5" s="432"/>
      <c r="BU5" s="433"/>
      <c r="BV5" s="431">
        <v>37945924</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93.3</v>
      </c>
      <c r="CU5" s="429"/>
      <c r="CV5" s="429"/>
      <c r="CW5" s="429"/>
      <c r="CX5" s="429"/>
      <c r="CY5" s="429"/>
      <c r="CZ5" s="429"/>
      <c r="DA5" s="430"/>
      <c r="DB5" s="428">
        <v>94.9</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1643495</v>
      </c>
      <c r="BO6" s="432"/>
      <c r="BP6" s="432"/>
      <c r="BQ6" s="432"/>
      <c r="BR6" s="432"/>
      <c r="BS6" s="432"/>
      <c r="BT6" s="432"/>
      <c r="BU6" s="433"/>
      <c r="BV6" s="431">
        <v>722105</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99.9</v>
      </c>
      <c r="CU6" s="469"/>
      <c r="CV6" s="469"/>
      <c r="CW6" s="469"/>
      <c r="CX6" s="469"/>
      <c r="CY6" s="469"/>
      <c r="CZ6" s="469"/>
      <c r="DA6" s="470"/>
      <c r="DB6" s="468">
        <v>102.1</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603544</v>
      </c>
      <c r="BO7" s="432"/>
      <c r="BP7" s="432"/>
      <c r="BQ7" s="432"/>
      <c r="BR7" s="432"/>
      <c r="BS7" s="432"/>
      <c r="BT7" s="432"/>
      <c r="BU7" s="433"/>
      <c r="BV7" s="431">
        <v>171624</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24403044</v>
      </c>
      <c r="CU7" s="432"/>
      <c r="CV7" s="432"/>
      <c r="CW7" s="432"/>
      <c r="CX7" s="432"/>
      <c r="CY7" s="432"/>
      <c r="CZ7" s="432"/>
      <c r="DA7" s="433"/>
      <c r="DB7" s="431">
        <v>23745147</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1039951</v>
      </c>
      <c r="BO8" s="432"/>
      <c r="BP8" s="432"/>
      <c r="BQ8" s="432"/>
      <c r="BR8" s="432"/>
      <c r="BS8" s="432"/>
      <c r="BT8" s="432"/>
      <c r="BU8" s="433"/>
      <c r="BV8" s="431">
        <v>550481</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0.81</v>
      </c>
      <c r="CU8" s="472"/>
      <c r="CV8" s="472"/>
      <c r="CW8" s="472"/>
      <c r="CX8" s="472"/>
      <c r="CY8" s="472"/>
      <c r="CZ8" s="472"/>
      <c r="DA8" s="473"/>
      <c r="DB8" s="471">
        <v>0.82</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130510</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94</v>
      </c>
      <c r="AV9" s="464"/>
      <c r="AW9" s="464"/>
      <c r="AX9" s="464"/>
      <c r="AY9" s="465" t="s">
        <v>116</v>
      </c>
      <c r="AZ9" s="466"/>
      <c r="BA9" s="466"/>
      <c r="BB9" s="466"/>
      <c r="BC9" s="466"/>
      <c r="BD9" s="466"/>
      <c r="BE9" s="466"/>
      <c r="BF9" s="466"/>
      <c r="BG9" s="466"/>
      <c r="BH9" s="466"/>
      <c r="BI9" s="466"/>
      <c r="BJ9" s="466"/>
      <c r="BK9" s="466"/>
      <c r="BL9" s="466"/>
      <c r="BM9" s="467"/>
      <c r="BN9" s="431">
        <v>489470</v>
      </c>
      <c r="BO9" s="432"/>
      <c r="BP9" s="432"/>
      <c r="BQ9" s="432"/>
      <c r="BR9" s="432"/>
      <c r="BS9" s="432"/>
      <c r="BT9" s="432"/>
      <c r="BU9" s="433"/>
      <c r="BV9" s="431">
        <v>-294189</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10.8</v>
      </c>
      <c r="CU9" s="429"/>
      <c r="CV9" s="429"/>
      <c r="CW9" s="429"/>
      <c r="CX9" s="429"/>
      <c r="CY9" s="429"/>
      <c r="CZ9" s="429"/>
      <c r="DA9" s="430"/>
      <c r="DB9" s="428">
        <v>11.2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131606</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322300</v>
      </c>
      <c r="BO10" s="432"/>
      <c r="BP10" s="432"/>
      <c r="BQ10" s="432"/>
      <c r="BR10" s="432"/>
      <c r="BS10" s="432"/>
      <c r="BT10" s="432"/>
      <c r="BU10" s="433"/>
      <c r="BV10" s="431">
        <v>451200</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131644</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120</v>
      </c>
      <c r="AV12" s="464"/>
      <c r="AW12" s="464"/>
      <c r="AX12" s="464"/>
      <c r="AY12" s="465" t="s">
        <v>135</v>
      </c>
      <c r="AZ12" s="466"/>
      <c r="BA12" s="466"/>
      <c r="BB12" s="466"/>
      <c r="BC12" s="466"/>
      <c r="BD12" s="466"/>
      <c r="BE12" s="466"/>
      <c r="BF12" s="466"/>
      <c r="BG12" s="466"/>
      <c r="BH12" s="466"/>
      <c r="BI12" s="466"/>
      <c r="BJ12" s="466"/>
      <c r="BK12" s="466"/>
      <c r="BL12" s="466"/>
      <c r="BM12" s="467"/>
      <c r="BN12" s="431">
        <v>101300</v>
      </c>
      <c r="BO12" s="432"/>
      <c r="BP12" s="432"/>
      <c r="BQ12" s="432"/>
      <c r="BR12" s="432"/>
      <c r="BS12" s="432"/>
      <c r="BT12" s="432"/>
      <c r="BU12" s="433"/>
      <c r="BV12" s="431">
        <v>397200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129649</v>
      </c>
      <c r="S13" s="516"/>
      <c r="T13" s="516"/>
      <c r="U13" s="516"/>
      <c r="V13" s="517"/>
      <c r="W13" s="447" t="s">
        <v>140</v>
      </c>
      <c r="X13" s="448"/>
      <c r="Y13" s="448"/>
      <c r="Z13" s="448"/>
      <c r="AA13" s="448"/>
      <c r="AB13" s="438"/>
      <c r="AC13" s="482">
        <v>781</v>
      </c>
      <c r="AD13" s="483"/>
      <c r="AE13" s="483"/>
      <c r="AF13" s="483"/>
      <c r="AG13" s="525"/>
      <c r="AH13" s="482">
        <v>767</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710470</v>
      </c>
      <c r="BO13" s="432"/>
      <c r="BP13" s="432"/>
      <c r="BQ13" s="432"/>
      <c r="BR13" s="432"/>
      <c r="BS13" s="432"/>
      <c r="BT13" s="432"/>
      <c r="BU13" s="433"/>
      <c r="BV13" s="431">
        <v>-240189</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1.3</v>
      </c>
      <c r="CU13" s="429"/>
      <c r="CV13" s="429"/>
      <c r="CW13" s="429"/>
      <c r="CX13" s="429"/>
      <c r="CY13" s="429"/>
      <c r="CZ13" s="429"/>
      <c r="DA13" s="430"/>
      <c r="DB13" s="428">
        <v>0.9</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132183</v>
      </c>
      <c r="S14" s="516"/>
      <c r="T14" s="516"/>
      <c r="U14" s="516"/>
      <c r="V14" s="517"/>
      <c r="W14" s="421"/>
      <c r="X14" s="422"/>
      <c r="Y14" s="422"/>
      <c r="Z14" s="422"/>
      <c r="AA14" s="422"/>
      <c r="AB14" s="411"/>
      <c r="AC14" s="518">
        <v>1.4</v>
      </c>
      <c r="AD14" s="519"/>
      <c r="AE14" s="519"/>
      <c r="AF14" s="519"/>
      <c r="AG14" s="520"/>
      <c r="AH14" s="518">
        <v>1.4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t="s">
        <v>147</v>
      </c>
      <c r="CU14" s="530"/>
      <c r="CV14" s="530"/>
      <c r="CW14" s="530"/>
      <c r="CX14" s="530"/>
      <c r="CY14" s="530"/>
      <c r="CZ14" s="530"/>
      <c r="DA14" s="531"/>
      <c r="DB14" s="529" t="s">
        <v>148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149</v>
      </c>
      <c r="N15" s="523"/>
      <c r="O15" s="523"/>
      <c r="P15" s="523"/>
      <c r="Q15" s="524"/>
      <c r="R15" s="515">
        <v>130121</v>
      </c>
      <c r="S15" s="516"/>
      <c r="T15" s="516"/>
      <c r="U15" s="516"/>
      <c r="V15" s="517"/>
      <c r="W15" s="447" t="s">
        <v>150</v>
      </c>
      <c r="X15" s="448"/>
      <c r="Y15" s="448"/>
      <c r="Z15" s="448"/>
      <c r="AA15" s="448"/>
      <c r="AB15" s="438"/>
      <c r="AC15" s="482">
        <v>10160</v>
      </c>
      <c r="AD15" s="483"/>
      <c r="AE15" s="483"/>
      <c r="AF15" s="483"/>
      <c r="AG15" s="525"/>
      <c r="AH15" s="482">
        <v>9767</v>
      </c>
      <c r="AI15" s="483"/>
      <c r="AJ15" s="483"/>
      <c r="AK15" s="483"/>
      <c r="AL15" s="484"/>
      <c r="AM15" s="460"/>
      <c r="AN15" s="461"/>
      <c r="AO15" s="461"/>
      <c r="AP15" s="461"/>
      <c r="AQ15" s="461"/>
      <c r="AR15" s="461"/>
      <c r="AS15" s="461"/>
      <c r="AT15" s="462"/>
      <c r="AU15" s="463"/>
      <c r="AV15" s="464"/>
      <c r="AW15" s="464"/>
      <c r="AX15" s="464"/>
      <c r="AY15" s="391" t="s">
        <v>151</v>
      </c>
      <c r="AZ15" s="392"/>
      <c r="BA15" s="392"/>
      <c r="BB15" s="392"/>
      <c r="BC15" s="392"/>
      <c r="BD15" s="392"/>
      <c r="BE15" s="392"/>
      <c r="BF15" s="392"/>
      <c r="BG15" s="392"/>
      <c r="BH15" s="392"/>
      <c r="BI15" s="392"/>
      <c r="BJ15" s="392"/>
      <c r="BK15" s="392"/>
      <c r="BL15" s="392"/>
      <c r="BM15" s="393"/>
      <c r="BN15" s="394">
        <v>15141684</v>
      </c>
      <c r="BO15" s="395"/>
      <c r="BP15" s="395"/>
      <c r="BQ15" s="395"/>
      <c r="BR15" s="395"/>
      <c r="BS15" s="395"/>
      <c r="BT15" s="395"/>
      <c r="BU15" s="396"/>
      <c r="BV15" s="394">
        <v>14600830</v>
      </c>
      <c r="BW15" s="395"/>
      <c r="BX15" s="395"/>
      <c r="BY15" s="395"/>
      <c r="BZ15" s="395"/>
      <c r="CA15" s="395"/>
      <c r="CB15" s="395"/>
      <c r="CC15" s="396"/>
      <c r="CD15" s="532" t="s">
        <v>152</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153</v>
      </c>
      <c r="M16" s="543"/>
      <c r="N16" s="543"/>
      <c r="O16" s="543"/>
      <c r="P16" s="543"/>
      <c r="Q16" s="544"/>
      <c r="R16" s="535" t="s">
        <v>154</v>
      </c>
      <c r="S16" s="536"/>
      <c r="T16" s="536"/>
      <c r="U16" s="536"/>
      <c r="V16" s="537"/>
      <c r="W16" s="421"/>
      <c r="X16" s="422"/>
      <c r="Y16" s="422"/>
      <c r="Z16" s="422"/>
      <c r="AA16" s="422"/>
      <c r="AB16" s="411"/>
      <c r="AC16" s="518">
        <v>18.3</v>
      </c>
      <c r="AD16" s="519"/>
      <c r="AE16" s="519"/>
      <c r="AF16" s="519"/>
      <c r="AG16" s="520"/>
      <c r="AH16" s="518">
        <v>18.100000000000001</v>
      </c>
      <c r="AI16" s="519"/>
      <c r="AJ16" s="519"/>
      <c r="AK16" s="519"/>
      <c r="AL16" s="521"/>
      <c r="AM16" s="460"/>
      <c r="AN16" s="461"/>
      <c r="AO16" s="461"/>
      <c r="AP16" s="461"/>
      <c r="AQ16" s="461"/>
      <c r="AR16" s="461"/>
      <c r="AS16" s="461"/>
      <c r="AT16" s="462"/>
      <c r="AU16" s="463"/>
      <c r="AV16" s="464"/>
      <c r="AW16" s="464"/>
      <c r="AX16" s="464"/>
      <c r="AY16" s="465" t="s">
        <v>155</v>
      </c>
      <c r="AZ16" s="466"/>
      <c r="BA16" s="466"/>
      <c r="BB16" s="466"/>
      <c r="BC16" s="466"/>
      <c r="BD16" s="466"/>
      <c r="BE16" s="466"/>
      <c r="BF16" s="466"/>
      <c r="BG16" s="466"/>
      <c r="BH16" s="466"/>
      <c r="BI16" s="466"/>
      <c r="BJ16" s="466"/>
      <c r="BK16" s="466"/>
      <c r="BL16" s="466"/>
      <c r="BM16" s="467"/>
      <c r="BN16" s="431">
        <v>18726091</v>
      </c>
      <c r="BO16" s="432"/>
      <c r="BP16" s="432"/>
      <c r="BQ16" s="432"/>
      <c r="BR16" s="432"/>
      <c r="BS16" s="432"/>
      <c r="BT16" s="432"/>
      <c r="BU16" s="433"/>
      <c r="BV16" s="431">
        <v>18020850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156</v>
      </c>
      <c r="N17" s="539"/>
      <c r="O17" s="539"/>
      <c r="P17" s="539"/>
      <c r="Q17" s="540"/>
      <c r="R17" s="535" t="s">
        <v>157</v>
      </c>
      <c r="S17" s="536"/>
      <c r="T17" s="536"/>
      <c r="U17" s="536"/>
      <c r="V17" s="537"/>
      <c r="W17" s="447" t="s">
        <v>158</v>
      </c>
      <c r="X17" s="448"/>
      <c r="Y17" s="448"/>
      <c r="Z17" s="448"/>
      <c r="AA17" s="448"/>
      <c r="AB17" s="438"/>
      <c r="AC17" s="482">
        <v>44537</v>
      </c>
      <c r="AD17" s="483"/>
      <c r="AE17" s="483"/>
      <c r="AF17" s="483"/>
      <c r="AG17" s="525"/>
      <c r="AH17" s="482">
        <v>43496</v>
      </c>
      <c r="AI17" s="483"/>
      <c r="AJ17" s="483"/>
      <c r="AK17" s="483"/>
      <c r="AL17" s="484"/>
      <c r="AM17" s="460"/>
      <c r="AN17" s="461"/>
      <c r="AO17" s="461"/>
      <c r="AP17" s="461"/>
      <c r="AQ17" s="461"/>
      <c r="AR17" s="461"/>
      <c r="AS17" s="461"/>
      <c r="AT17" s="462"/>
      <c r="AU17" s="463"/>
      <c r="AV17" s="464"/>
      <c r="AW17" s="464"/>
      <c r="AX17" s="464"/>
      <c r="AY17" s="465" t="s">
        <v>159</v>
      </c>
      <c r="AZ17" s="466"/>
      <c r="BA17" s="466"/>
      <c r="BB17" s="466"/>
      <c r="BC17" s="466"/>
      <c r="BD17" s="466"/>
      <c r="BE17" s="466"/>
      <c r="BF17" s="466"/>
      <c r="BG17" s="466"/>
      <c r="BH17" s="466"/>
      <c r="BI17" s="466"/>
      <c r="BJ17" s="466"/>
      <c r="BK17" s="466"/>
      <c r="BL17" s="466"/>
      <c r="BM17" s="467"/>
      <c r="BN17" s="431">
        <v>19208473</v>
      </c>
      <c r="BO17" s="432"/>
      <c r="BP17" s="432"/>
      <c r="BQ17" s="432"/>
      <c r="BR17" s="432"/>
      <c r="BS17" s="432"/>
      <c r="BT17" s="432"/>
      <c r="BU17" s="433"/>
      <c r="BV17" s="431">
        <v>18656329</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160</v>
      </c>
      <c r="C18" s="474"/>
      <c r="D18" s="474"/>
      <c r="E18" s="546"/>
      <c r="F18" s="546"/>
      <c r="G18" s="546"/>
      <c r="H18" s="546"/>
      <c r="I18" s="546"/>
      <c r="J18" s="546"/>
      <c r="K18" s="546"/>
      <c r="L18" s="547">
        <v>43.15</v>
      </c>
      <c r="M18" s="547"/>
      <c r="N18" s="547"/>
      <c r="O18" s="547"/>
      <c r="P18" s="547"/>
      <c r="Q18" s="547"/>
      <c r="R18" s="548"/>
      <c r="S18" s="548"/>
      <c r="T18" s="548"/>
      <c r="U18" s="548"/>
      <c r="V18" s="549"/>
      <c r="W18" s="449"/>
      <c r="X18" s="450"/>
      <c r="Y18" s="450"/>
      <c r="Z18" s="450"/>
      <c r="AA18" s="450"/>
      <c r="AB18" s="441"/>
      <c r="AC18" s="550">
        <v>80.3</v>
      </c>
      <c r="AD18" s="551"/>
      <c r="AE18" s="551"/>
      <c r="AF18" s="551"/>
      <c r="AG18" s="552"/>
      <c r="AH18" s="550">
        <v>80.5</v>
      </c>
      <c r="AI18" s="551"/>
      <c r="AJ18" s="551"/>
      <c r="AK18" s="551"/>
      <c r="AL18" s="553"/>
      <c r="AM18" s="460"/>
      <c r="AN18" s="461"/>
      <c r="AO18" s="461"/>
      <c r="AP18" s="461"/>
      <c r="AQ18" s="461"/>
      <c r="AR18" s="461"/>
      <c r="AS18" s="461"/>
      <c r="AT18" s="462"/>
      <c r="AU18" s="463"/>
      <c r="AV18" s="464"/>
      <c r="AW18" s="464"/>
      <c r="AX18" s="464"/>
      <c r="AY18" s="465" t="s">
        <v>161</v>
      </c>
      <c r="AZ18" s="466"/>
      <c r="BA18" s="466"/>
      <c r="BB18" s="466"/>
      <c r="BC18" s="466"/>
      <c r="BD18" s="466"/>
      <c r="BE18" s="466"/>
      <c r="BF18" s="466"/>
      <c r="BG18" s="466"/>
      <c r="BH18" s="466"/>
      <c r="BI18" s="466"/>
      <c r="BJ18" s="466"/>
      <c r="BK18" s="466"/>
      <c r="BL18" s="466"/>
      <c r="BM18" s="467"/>
      <c r="BN18" s="431">
        <v>22859934</v>
      </c>
      <c r="BO18" s="432"/>
      <c r="BP18" s="432"/>
      <c r="BQ18" s="432"/>
      <c r="BR18" s="432"/>
      <c r="BS18" s="432"/>
      <c r="BT18" s="432"/>
      <c r="BU18" s="433"/>
      <c r="BV18" s="431">
        <v>22751441</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162</v>
      </c>
      <c r="C19" s="474"/>
      <c r="D19" s="474"/>
      <c r="E19" s="546"/>
      <c r="F19" s="546"/>
      <c r="G19" s="546"/>
      <c r="H19" s="546"/>
      <c r="I19" s="546"/>
      <c r="J19" s="546"/>
      <c r="K19" s="546"/>
      <c r="L19" s="554">
        <v>3025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163</v>
      </c>
      <c r="AZ19" s="466"/>
      <c r="BA19" s="466"/>
      <c r="BB19" s="466"/>
      <c r="BC19" s="466"/>
      <c r="BD19" s="466"/>
      <c r="BE19" s="466"/>
      <c r="BF19" s="466"/>
      <c r="BG19" s="466"/>
      <c r="BH19" s="466"/>
      <c r="BI19" s="466"/>
      <c r="BJ19" s="466"/>
      <c r="BK19" s="466"/>
      <c r="BL19" s="466"/>
      <c r="BM19" s="467"/>
      <c r="BN19" s="431">
        <v>28342196</v>
      </c>
      <c r="BO19" s="432"/>
      <c r="BP19" s="432"/>
      <c r="BQ19" s="432"/>
      <c r="BR19" s="432"/>
      <c r="BS19" s="432"/>
      <c r="BT19" s="432"/>
      <c r="BU19" s="433"/>
      <c r="BV19" s="431">
        <v>27178044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164</v>
      </c>
      <c r="C20" s="474"/>
      <c r="D20" s="474"/>
      <c r="E20" s="546"/>
      <c r="F20" s="546"/>
      <c r="G20" s="546"/>
      <c r="H20" s="546"/>
      <c r="I20" s="546"/>
      <c r="J20" s="546"/>
      <c r="K20" s="546"/>
      <c r="L20" s="554">
        <v>56311</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165</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166</v>
      </c>
      <c r="C22" s="569"/>
      <c r="D22" s="570"/>
      <c r="E22" s="443" t="s">
        <v>1</v>
      </c>
      <c r="F22" s="448"/>
      <c r="G22" s="448"/>
      <c r="H22" s="448"/>
      <c r="I22" s="448"/>
      <c r="J22" s="448"/>
      <c r="K22" s="438"/>
      <c r="L22" s="443" t="s">
        <v>167</v>
      </c>
      <c r="M22" s="448"/>
      <c r="N22" s="448"/>
      <c r="O22" s="448"/>
      <c r="P22" s="438"/>
      <c r="Q22" s="577" t="s">
        <v>168</v>
      </c>
      <c r="R22" s="578"/>
      <c r="S22" s="578"/>
      <c r="T22" s="578"/>
      <c r="U22" s="578"/>
      <c r="V22" s="579"/>
      <c r="W22" s="583" t="s">
        <v>169</v>
      </c>
      <c r="X22" s="569"/>
      <c r="Y22" s="570"/>
      <c r="Z22" s="443" t="s">
        <v>1</v>
      </c>
      <c r="AA22" s="448"/>
      <c r="AB22" s="448"/>
      <c r="AC22" s="448"/>
      <c r="AD22" s="448"/>
      <c r="AE22" s="448"/>
      <c r="AF22" s="448"/>
      <c r="AG22" s="438"/>
      <c r="AH22" s="596" t="s">
        <v>170</v>
      </c>
      <c r="AI22" s="448"/>
      <c r="AJ22" s="448"/>
      <c r="AK22" s="448"/>
      <c r="AL22" s="438"/>
      <c r="AM22" s="596" t="s">
        <v>171</v>
      </c>
      <c r="AN22" s="597"/>
      <c r="AO22" s="597"/>
      <c r="AP22" s="597"/>
      <c r="AQ22" s="597"/>
      <c r="AR22" s="598"/>
      <c r="AS22" s="577" t="s">
        <v>168</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172</v>
      </c>
      <c r="AZ23" s="392"/>
      <c r="BA23" s="392"/>
      <c r="BB23" s="392"/>
      <c r="BC23" s="392"/>
      <c r="BD23" s="392"/>
      <c r="BE23" s="392"/>
      <c r="BF23" s="392"/>
      <c r="BG23" s="392"/>
      <c r="BH23" s="392"/>
      <c r="BI23" s="392"/>
      <c r="BJ23" s="392"/>
      <c r="BK23" s="392"/>
      <c r="BL23" s="392"/>
      <c r="BM23" s="393"/>
      <c r="BN23" s="431">
        <v>30321016</v>
      </c>
      <c r="BO23" s="432"/>
      <c r="BP23" s="432"/>
      <c r="BQ23" s="432"/>
      <c r="BR23" s="432"/>
      <c r="BS23" s="432"/>
      <c r="BT23" s="432"/>
      <c r="BU23" s="433"/>
      <c r="BV23" s="431">
        <v>30515074</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173</v>
      </c>
      <c r="F24" s="461"/>
      <c r="G24" s="461"/>
      <c r="H24" s="461"/>
      <c r="I24" s="461"/>
      <c r="J24" s="461"/>
      <c r="K24" s="462"/>
      <c r="L24" s="482">
        <v>1</v>
      </c>
      <c r="M24" s="483"/>
      <c r="N24" s="483"/>
      <c r="O24" s="483"/>
      <c r="P24" s="525"/>
      <c r="Q24" s="482">
        <v>8460</v>
      </c>
      <c r="R24" s="483"/>
      <c r="S24" s="483"/>
      <c r="T24" s="483"/>
      <c r="U24" s="483"/>
      <c r="V24" s="525"/>
      <c r="W24" s="584"/>
      <c r="X24" s="572"/>
      <c r="Y24" s="573"/>
      <c r="Z24" s="481" t="s">
        <v>174</v>
      </c>
      <c r="AA24" s="461"/>
      <c r="AB24" s="461"/>
      <c r="AC24" s="461"/>
      <c r="AD24" s="461"/>
      <c r="AE24" s="461"/>
      <c r="AF24" s="461"/>
      <c r="AG24" s="462"/>
      <c r="AH24" s="482">
        <v>772</v>
      </c>
      <c r="AI24" s="483"/>
      <c r="AJ24" s="483"/>
      <c r="AK24" s="483"/>
      <c r="AL24" s="525"/>
      <c r="AM24" s="482">
        <v>2430256</v>
      </c>
      <c r="AN24" s="483"/>
      <c r="AO24" s="483"/>
      <c r="AP24" s="483"/>
      <c r="AQ24" s="483"/>
      <c r="AR24" s="525"/>
      <c r="AS24" s="482">
        <v>3148</v>
      </c>
      <c r="AT24" s="483"/>
      <c r="AU24" s="483"/>
      <c r="AV24" s="483"/>
      <c r="AW24" s="483"/>
      <c r="AX24" s="484"/>
      <c r="AY24" s="604" t="s">
        <v>175</v>
      </c>
      <c r="AZ24" s="605"/>
      <c r="BA24" s="605"/>
      <c r="BB24" s="605"/>
      <c r="BC24" s="605"/>
      <c r="BD24" s="605"/>
      <c r="BE24" s="605"/>
      <c r="BF24" s="605"/>
      <c r="BG24" s="605"/>
      <c r="BH24" s="605"/>
      <c r="BI24" s="605"/>
      <c r="BJ24" s="605"/>
      <c r="BK24" s="605"/>
      <c r="BL24" s="605"/>
      <c r="BM24" s="606"/>
      <c r="BN24" s="431">
        <v>26250117</v>
      </c>
      <c r="BO24" s="432"/>
      <c r="BP24" s="432"/>
      <c r="BQ24" s="432"/>
      <c r="BR24" s="432"/>
      <c r="BS24" s="432"/>
      <c r="BT24" s="432"/>
      <c r="BU24" s="433"/>
      <c r="BV24" s="431">
        <v>26485047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176</v>
      </c>
      <c r="F25" s="461"/>
      <c r="G25" s="461"/>
      <c r="H25" s="461"/>
      <c r="I25" s="461"/>
      <c r="J25" s="461"/>
      <c r="K25" s="462"/>
      <c r="L25" s="482">
        <v>1</v>
      </c>
      <c r="M25" s="483"/>
      <c r="N25" s="483"/>
      <c r="O25" s="483"/>
      <c r="P25" s="525"/>
      <c r="Q25" s="482">
        <v>7240</v>
      </c>
      <c r="R25" s="483"/>
      <c r="S25" s="483"/>
      <c r="T25" s="483"/>
      <c r="U25" s="483"/>
      <c r="V25" s="525"/>
      <c r="W25" s="584"/>
      <c r="X25" s="572"/>
      <c r="Y25" s="573"/>
      <c r="Z25" s="481" t="s">
        <v>177</v>
      </c>
      <c r="AA25" s="461"/>
      <c r="AB25" s="461"/>
      <c r="AC25" s="461"/>
      <c r="AD25" s="461"/>
      <c r="AE25" s="461"/>
      <c r="AF25" s="461"/>
      <c r="AG25" s="462"/>
      <c r="AH25" s="482">
        <v>159</v>
      </c>
      <c r="AI25" s="483"/>
      <c r="AJ25" s="483"/>
      <c r="AK25" s="483"/>
      <c r="AL25" s="525"/>
      <c r="AM25" s="482">
        <v>488130</v>
      </c>
      <c r="AN25" s="483"/>
      <c r="AO25" s="483"/>
      <c r="AP25" s="483"/>
      <c r="AQ25" s="483"/>
      <c r="AR25" s="525"/>
      <c r="AS25" s="482">
        <v>3070</v>
      </c>
      <c r="AT25" s="483"/>
      <c r="AU25" s="483"/>
      <c r="AV25" s="483"/>
      <c r="AW25" s="483"/>
      <c r="AX25" s="484"/>
      <c r="AY25" s="391" t="s">
        <v>178</v>
      </c>
      <c r="AZ25" s="392"/>
      <c r="BA25" s="392"/>
      <c r="BB25" s="392"/>
      <c r="BC25" s="392"/>
      <c r="BD25" s="392"/>
      <c r="BE25" s="392"/>
      <c r="BF25" s="392"/>
      <c r="BG25" s="392"/>
      <c r="BH25" s="392"/>
      <c r="BI25" s="392"/>
      <c r="BJ25" s="392"/>
      <c r="BK25" s="392"/>
      <c r="BL25" s="392"/>
      <c r="BM25" s="393"/>
      <c r="BN25" s="394">
        <v>21332862</v>
      </c>
      <c r="BO25" s="395"/>
      <c r="BP25" s="395"/>
      <c r="BQ25" s="395"/>
      <c r="BR25" s="395"/>
      <c r="BS25" s="395"/>
      <c r="BT25" s="395"/>
      <c r="BU25" s="396"/>
      <c r="BV25" s="394">
        <v>17785184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179</v>
      </c>
      <c r="F26" s="461"/>
      <c r="G26" s="461"/>
      <c r="H26" s="461"/>
      <c r="I26" s="461"/>
      <c r="J26" s="461"/>
      <c r="K26" s="462"/>
      <c r="L26" s="482">
        <v>1</v>
      </c>
      <c r="M26" s="483"/>
      <c r="N26" s="483"/>
      <c r="O26" s="483"/>
      <c r="P26" s="525"/>
      <c r="Q26" s="482">
        <v>6620</v>
      </c>
      <c r="R26" s="483"/>
      <c r="S26" s="483"/>
      <c r="T26" s="483"/>
      <c r="U26" s="483"/>
      <c r="V26" s="525"/>
      <c r="W26" s="584"/>
      <c r="X26" s="572"/>
      <c r="Y26" s="573"/>
      <c r="Z26" s="481" t="s">
        <v>180</v>
      </c>
      <c r="AA26" s="594"/>
      <c r="AB26" s="594"/>
      <c r="AC26" s="594"/>
      <c r="AD26" s="594"/>
      <c r="AE26" s="594"/>
      <c r="AF26" s="594"/>
      <c r="AG26" s="595"/>
      <c r="AH26" s="482">
        <v>28</v>
      </c>
      <c r="AI26" s="483"/>
      <c r="AJ26" s="483"/>
      <c r="AK26" s="483"/>
      <c r="AL26" s="525"/>
      <c r="AM26" s="482">
        <v>99260</v>
      </c>
      <c r="AN26" s="483"/>
      <c r="AO26" s="483"/>
      <c r="AP26" s="483"/>
      <c r="AQ26" s="483"/>
      <c r="AR26" s="525"/>
      <c r="AS26" s="482">
        <v>3545</v>
      </c>
      <c r="AT26" s="483"/>
      <c r="AU26" s="483"/>
      <c r="AV26" s="483"/>
      <c r="AW26" s="483"/>
      <c r="AX26" s="484"/>
      <c r="AY26" s="434" t="s">
        <v>181</v>
      </c>
      <c r="AZ26" s="435"/>
      <c r="BA26" s="435"/>
      <c r="BB26" s="435"/>
      <c r="BC26" s="435"/>
      <c r="BD26" s="435"/>
      <c r="BE26" s="435"/>
      <c r="BF26" s="435"/>
      <c r="BG26" s="435"/>
      <c r="BH26" s="435"/>
      <c r="BI26" s="435"/>
      <c r="BJ26" s="435"/>
      <c r="BK26" s="435"/>
      <c r="BL26" s="435"/>
      <c r="BM26" s="436"/>
      <c r="BN26" s="431" t="s">
        <v>148</v>
      </c>
      <c r="BO26" s="432"/>
      <c r="BP26" s="432"/>
      <c r="BQ26" s="432"/>
      <c r="BR26" s="432"/>
      <c r="BS26" s="432"/>
      <c r="BT26" s="432"/>
      <c r="BU26" s="433"/>
      <c r="BV26" s="431" t="s">
        <v>148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182</v>
      </c>
      <c r="F27" s="461"/>
      <c r="G27" s="461"/>
      <c r="H27" s="461"/>
      <c r="I27" s="461"/>
      <c r="J27" s="461"/>
      <c r="K27" s="462"/>
      <c r="L27" s="482">
        <v>1</v>
      </c>
      <c r="M27" s="483"/>
      <c r="N27" s="483"/>
      <c r="O27" s="483"/>
      <c r="P27" s="525"/>
      <c r="Q27" s="482">
        <v>5300</v>
      </c>
      <c r="R27" s="483"/>
      <c r="S27" s="483"/>
      <c r="T27" s="483"/>
      <c r="U27" s="483"/>
      <c r="V27" s="525"/>
      <c r="W27" s="584"/>
      <c r="X27" s="572"/>
      <c r="Y27" s="573"/>
      <c r="Z27" s="481" t="s">
        <v>183</v>
      </c>
      <c r="AA27" s="461"/>
      <c r="AB27" s="461"/>
      <c r="AC27" s="461"/>
      <c r="AD27" s="461"/>
      <c r="AE27" s="461"/>
      <c r="AF27" s="461"/>
      <c r="AG27" s="462"/>
      <c r="AH27" s="482">
        <v>12</v>
      </c>
      <c r="AI27" s="483"/>
      <c r="AJ27" s="483"/>
      <c r="AK27" s="483"/>
      <c r="AL27" s="525"/>
      <c r="AM27" s="482">
        <v>45060</v>
      </c>
      <c r="AN27" s="483"/>
      <c r="AO27" s="483"/>
      <c r="AP27" s="483"/>
      <c r="AQ27" s="483"/>
      <c r="AR27" s="525"/>
      <c r="AS27" s="482">
        <v>3755</v>
      </c>
      <c r="AT27" s="483"/>
      <c r="AU27" s="483"/>
      <c r="AV27" s="483"/>
      <c r="AW27" s="483"/>
      <c r="AX27" s="484"/>
      <c r="AY27" s="526" t="s">
        <v>184</v>
      </c>
      <c r="AZ27" s="527"/>
      <c r="BA27" s="527"/>
      <c r="BB27" s="527"/>
      <c r="BC27" s="527"/>
      <c r="BD27" s="527"/>
      <c r="BE27" s="527"/>
      <c r="BF27" s="527"/>
      <c r="BG27" s="527"/>
      <c r="BH27" s="527"/>
      <c r="BI27" s="527"/>
      <c r="BJ27" s="527"/>
      <c r="BK27" s="527"/>
      <c r="BL27" s="527"/>
      <c r="BM27" s="528"/>
      <c r="BN27" s="607" t="s">
        <v>138</v>
      </c>
      <c r="BO27" s="608"/>
      <c r="BP27" s="608"/>
      <c r="BQ27" s="608"/>
      <c r="BR27" s="608"/>
      <c r="BS27" s="608"/>
      <c r="BT27" s="608"/>
      <c r="BU27" s="609"/>
      <c r="BV27" s="607" t="s">
        <v>148</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185</v>
      </c>
      <c r="F28" s="461"/>
      <c r="G28" s="461"/>
      <c r="H28" s="461"/>
      <c r="I28" s="461"/>
      <c r="J28" s="461"/>
      <c r="K28" s="462"/>
      <c r="L28" s="482">
        <v>1</v>
      </c>
      <c r="M28" s="483"/>
      <c r="N28" s="483"/>
      <c r="O28" s="483"/>
      <c r="P28" s="525"/>
      <c r="Q28" s="482">
        <v>4700</v>
      </c>
      <c r="R28" s="483"/>
      <c r="S28" s="483"/>
      <c r="T28" s="483"/>
      <c r="U28" s="483"/>
      <c r="V28" s="525"/>
      <c r="W28" s="584"/>
      <c r="X28" s="572"/>
      <c r="Y28" s="573"/>
      <c r="Z28" s="481" t="s">
        <v>186</v>
      </c>
      <c r="AA28" s="461"/>
      <c r="AB28" s="461"/>
      <c r="AC28" s="461"/>
      <c r="AD28" s="461"/>
      <c r="AE28" s="461"/>
      <c r="AF28" s="461"/>
      <c r="AG28" s="462"/>
      <c r="AH28" s="482" t="s">
        <v>148</v>
      </c>
      <c r="AI28" s="483"/>
      <c r="AJ28" s="483"/>
      <c r="AK28" s="483"/>
      <c r="AL28" s="525"/>
      <c r="AM28" s="482" t="s">
        <v>129</v>
      </c>
      <c r="AN28" s="483"/>
      <c r="AO28" s="483"/>
      <c r="AP28" s="483"/>
      <c r="AQ28" s="483"/>
      <c r="AR28" s="525"/>
      <c r="AS28" s="482" t="s">
        <v>148</v>
      </c>
      <c r="AT28" s="483"/>
      <c r="AU28" s="483"/>
      <c r="AV28" s="483"/>
      <c r="AW28" s="483"/>
      <c r="AX28" s="484"/>
      <c r="AY28" s="610" t="s">
        <v>187</v>
      </c>
      <c r="AZ28" s="611"/>
      <c r="BA28" s="611"/>
      <c r="BB28" s="612"/>
      <c r="BC28" s="391" t="s">
        <v>48</v>
      </c>
      <c r="BD28" s="392"/>
      <c r="BE28" s="392"/>
      <c r="BF28" s="392"/>
      <c r="BG28" s="392"/>
      <c r="BH28" s="392"/>
      <c r="BI28" s="392"/>
      <c r="BJ28" s="392"/>
      <c r="BK28" s="392"/>
      <c r="BL28" s="392"/>
      <c r="BM28" s="393"/>
      <c r="BN28" s="394">
        <v>2347000</v>
      </c>
      <c r="BO28" s="395"/>
      <c r="BP28" s="395"/>
      <c r="BQ28" s="395"/>
      <c r="BR28" s="395"/>
      <c r="BS28" s="395"/>
      <c r="BT28" s="395"/>
      <c r="BU28" s="396"/>
      <c r="BV28" s="394">
        <v>2126000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188</v>
      </c>
      <c r="F29" s="461"/>
      <c r="G29" s="461"/>
      <c r="H29" s="461"/>
      <c r="I29" s="461"/>
      <c r="J29" s="461"/>
      <c r="K29" s="462"/>
      <c r="L29" s="482">
        <v>22</v>
      </c>
      <c r="M29" s="483"/>
      <c r="N29" s="483"/>
      <c r="O29" s="483"/>
      <c r="P29" s="525"/>
      <c r="Q29" s="482">
        <v>4400</v>
      </c>
      <c r="R29" s="483"/>
      <c r="S29" s="483"/>
      <c r="T29" s="483"/>
      <c r="U29" s="483"/>
      <c r="V29" s="525"/>
      <c r="W29" s="585"/>
      <c r="X29" s="586"/>
      <c r="Y29" s="587"/>
      <c r="Z29" s="481" t="s">
        <v>189</v>
      </c>
      <c r="AA29" s="461"/>
      <c r="AB29" s="461"/>
      <c r="AC29" s="461"/>
      <c r="AD29" s="461"/>
      <c r="AE29" s="461"/>
      <c r="AF29" s="461"/>
      <c r="AG29" s="462"/>
      <c r="AH29" s="482">
        <v>784</v>
      </c>
      <c r="AI29" s="483"/>
      <c r="AJ29" s="483"/>
      <c r="AK29" s="483"/>
      <c r="AL29" s="525"/>
      <c r="AM29" s="482">
        <v>2475316</v>
      </c>
      <c r="AN29" s="483"/>
      <c r="AO29" s="483"/>
      <c r="AP29" s="483"/>
      <c r="AQ29" s="483"/>
      <c r="AR29" s="525"/>
      <c r="AS29" s="482">
        <v>3157</v>
      </c>
      <c r="AT29" s="483"/>
      <c r="AU29" s="483"/>
      <c r="AV29" s="483"/>
      <c r="AW29" s="483"/>
      <c r="AX29" s="484"/>
      <c r="AY29" s="613"/>
      <c r="AZ29" s="614"/>
      <c r="BA29" s="614"/>
      <c r="BB29" s="615"/>
      <c r="BC29" s="465" t="s">
        <v>190</v>
      </c>
      <c r="BD29" s="466"/>
      <c r="BE29" s="466"/>
      <c r="BF29" s="466"/>
      <c r="BG29" s="466"/>
      <c r="BH29" s="466"/>
      <c r="BI29" s="466"/>
      <c r="BJ29" s="466"/>
      <c r="BK29" s="466"/>
      <c r="BL29" s="466"/>
      <c r="BM29" s="467"/>
      <c r="BN29" s="431">
        <v>242600</v>
      </c>
      <c r="BO29" s="432"/>
      <c r="BP29" s="432"/>
      <c r="BQ29" s="432"/>
      <c r="BR29" s="432"/>
      <c r="BS29" s="432"/>
      <c r="BT29" s="432"/>
      <c r="BU29" s="433"/>
      <c r="BV29" s="431">
        <v>242500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191</v>
      </c>
      <c r="X30" s="592"/>
      <c r="Y30" s="592"/>
      <c r="Z30" s="592"/>
      <c r="AA30" s="592"/>
      <c r="AB30" s="592"/>
      <c r="AC30" s="592"/>
      <c r="AD30" s="592"/>
      <c r="AE30" s="592"/>
      <c r="AF30" s="592"/>
      <c r="AG30" s="593"/>
      <c r="AH30" s="550">
        <v>99.3</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2744378</v>
      </c>
      <c r="BO30" s="608"/>
      <c r="BP30" s="608"/>
      <c r="BQ30" s="608"/>
      <c r="BR30" s="608"/>
      <c r="BS30" s="608"/>
      <c r="BT30" s="608"/>
      <c r="BU30" s="609"/>
      <c r="BV30" s="607">
        <v>2883498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198</v>
      </c>
      <c r="D33" s="455"/>
      <c r="E33" s="420" t="s">
        <v>199</v>
      </c>
      <c r="F33" s="420"/>
      <c r="G33" s="420"/>
      <c r="H33" s="420"/>
      <c r="I33" s="420"/>
      <c r="J33" s="420"/>
      <c r="K33" s="420"/>
      <c r="L33" s="420"/>
      <c r="M33" s="420"/>
      <c r="N33" s="420"/>
      <c r="O33" s="420"/>
      <c r="P33" s="420"/>
      <c r="Q33" s="420"/>
      <c r="R33" s="420"/>
      <c r="S33" s="420"/>
      <c r="T33" s="216"/>
      <c r="U33" s="455" t="s">
        <v>198</v>
      </c>
      <c r="V33" s="455"/>
      <c r="W33" s="420" t="s">
        <v>200</v>
      </c>
      <c r="X33" s="420"/>
      <c r="Y33" s="420"/>
      <c r="Z33" s="420"/>
      <c r="AA33" s="420"/>
      <c r="AB33" s="420"/>
      <c r="AC33" s="420"/>
      <c r="AD33" s="420"/>
      <c r="AE33" s="420"/>
      <c r="AF33" s="420"/>
      <c r="AG33" s="420"/>
      <c r="AH33" s="420"/>
      <c r="AI33" s="420"/>
      <c r="AJ33" s="420"/>
      <c r="AK33" s="420"/>
      <c r="AL33" s="216"/>
      <c r="AM33" s="455" t="s">
        <v>198</v>
      </c>
      <c r="AN33" s="455"/>
      <c r="AO33" s="420" t="s">
        <v>199</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198</v>
      </c>
      <c r="CP33" s="455"/>
      <c r="CQ33" s="420" t="s">
        <v>204</v>
      </c>
      <c r="CR33" s="420"/>
      <c r="CS33" s="420"/>
      <c r="CT33" s="420"/>
      <c r="CU33" s="420"/>
      <c r="CV33" s="420"/>
      <c r="CW33" s="420"/>
      <c r="CX33" s="420"/>
      <c r="CY33" s="420"/>
      <c r="CZ33" s="420"/>
      <c r="DA33" s="420"/>
      <c r="DB33" s="420"/>
      <c r="DC33" s="420"/>
      <c r="DD33" s="420"/>
      <c r="DE33" s="420"/>
      <c r="DF33" s="216"/>
      <c r="DG33" s="619" t="s">
        <v>205</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我孫子市国民健康保険事業特別会計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我孫子市水道事業会計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北千葉広域水道企業団１団体（水道用水供給事業会計）</v>
      </c>
      <c r="BZ34" s="621"/>
      <c r="CA34" s="621"/>
      <c r="CB34" s="621"/>
      <c r="CC34" s="621"/>
      <c r="CD34" s="621"/>
      <c r="CE34" s="621"/>
      <c r="CF34" s="621"/>
      <c r="CG34" s="621"/>
      <c r="CH34" s="621"/>
      <c r="CI34" s="621"/>
      <c r="CJ34" s="621"/>
      <c r="CK34" s="621"/>
      <c r="CL34" s="621"/>
      <c r="CM34" s="621"/>
      <c r="CN34" s="214"/>
      <c r="CO34" s="620">
        <f>IF(CQ34="","",MAX(C34:D43,U34:V43,AM34:AN43,BE34:BF43,BW34:BX43)+1)</f>
        <v>15</v>
      </c>
      <c r="CP34" s="620"/>
      <c r="CQ34" s="621" t="str">
        <f>IF('各会計、関係団体の財政状況及び健全化判断比率'!BS7="","",'各会計、関係団体の財政状況及び健全化判断比率'!BS7)</f>
        <v>我孫子市土地開発公社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我孫子市介護保険特別会計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我孫子市下水道事業会計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東葛中部地区総合開発事務組合（一般会計）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我孫子市後期高齢者医療特別会計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千葉県市町村総合事務組合（一般会計）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千葉県市町村総合事務組合（千葉県自治会館管理運営特別会計）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千葉県市町村総合事務組合（千葉県自治研修センター特別会計）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千葉県市町村総合事務組合（千葉県市町村交通災害共済特別会計）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千葉県後期高齢者医療広域連合(一般会計）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14</v>
      </c>
      <c r="BX41" s="620"/>
      <c r="BY41" s="621" t="str">
        <f>IF('各会計、関係団体の財政状況及び健全化判断比率'!B75="","",'各会計、関係団体の財政状況及び健全化判断比率'!B75)</f>
        <v>千葉県後期高齢者医療広域連合(後期高齢者医療特別会計）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AjBAKJ9fF1Ta5eq9qRCi8KLFD4S+Nun5KJghYxmgEwfugdBHmQqzjxRbWgx44u5HzkS4QkNtZaMqRFNln8Afig==" saltValue="4nBK00D0ADYjTgMXYsyu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P35" sqref="P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12" t="s">
        <v>556</v>
      </c>
      <c r="D34" s="1212"/>
      <c r="E34" s="1213"/>
      <c r="F34" s="32">
        <v>11.94</v>
      </c>
      <c r="G34" s="33">
        <v>11.94</v>
      </c>
      <c r="H34" s="33">
        <v>11.28</v>
      </c>
      <c r="I34" s="33">
        <v>12.23</v>
      </c>
      <c r="J34" s="34">
        <v>13.51</v>
      </c>
      <c r="K34" s="22"/>
      <c r="L34" s="22"/>
      <c r="M34" s="22"/>
      <c r="N34" s="22"/>
      <c r="O34" s="22"/>
      <c r="P34" s="22"/>
    </row>
    <row r="35" spans="1:16" ht="39" customHeight="1" x14ac:dyDescent="0.15">
      <c r="A35" s="22"/>
      <c r="B35" s="35"/>
      <c r="C35" s="1206" t="s">
        <v>557</v>
      </c>
      <c r="D35" s="1207"/>
      <c r="E35" s="1208"/>
      <c r="F35" s="36">
        <v>3.18</v>
      </c>
      <c r="G35" s="37">
        <v>3.3</v>
      </c>
      <c r="H35" s="37">
        <v>3.56</v>
      </c>
      <c r="I35" s="37">
        <v>2.31</v>
      </c>
      <c r="J35" s="38">
        <v>4.26</v>
      </c>
      <c r="K35" s="22"/>
      <c r="L35" s="22"/>
      <c r="M35" s="22"/>
      <c r="N35" s="22"/>
      <c r="O35" s="22"/>
      <c r="P35" s="22"/>
    </row>
    <row r="36" spans="1:16" ht="39" customHeight="1" x14ac:dyDescent="0.15">
      <c r="A36" s="22"/>
      <c r="B36" s="35"/>
      <c r="C36" s="1206" t="s">
        <v>558</v>
      </c>
      <c r="D36" s="1207"/>
      <c r="E36" s="1208"/>
      <c r="F36" s="36">
        <v>1.48</v>
      </c>
      <c r="G36" s="37">
        <v>1.43</v>
      </c>
      <c r="H36" s="37">
        <v>1.3</v>
      </c>
      <c r="I36" s="37">
        <v>0.32</v>
      </c>
      <c r="J36" s="38">
        <v>1.58</v>
      </c>
      <c r="K36" s="22"/>
      <c r="L36" s="22"/>
      <c r="M36" s="22"/>
      <c r="N36" s="22"/>
      <c r="O36" s="22"/>
      <c r="P36" s="22"/>
    </row>
    <row r="37" spans="1:16" ht="39" customHeight="1" x14ac:dyDescent="0.15">
      <c r="A37" s="22"/>
      <c r="B37" s="35"/>
      <c r="C37" s="1206" t="s">
        <v>559</v>
      </c>
      <c r="D37" s="1207"/>
      <c r="E37" s="1208"/>
      <c r="F37" s="36">
        <v>0.87</v>
      </c>
      <c r="G37" s="37">
        <v>0.92</v>
      </c>
      <c r="H37" s="37">
        <v>0.66</v>
      </c>
      <c r="I37" s="37">
        <v>0.25</v>
      </c>
      <c r="J37" s="38">
        <v>0.53</v>
      </c>
      <c r="K37" s="22"/>
      <c r="L37" s="22"/>
      <c r="M37" s="22"/>
      <c r="N37" s="22"/>
      <c r="O37" s="22"/>
      <c r="P37" s="22"/>
    </row>
    <row r="38" spans="1:16" ht="39" customHeight="1" x14ac:dyDescent="0.15">
      <c r="A38" s="22"/>
      <c r="B38" s="35"/>
      <c r="C38" s="1206" t="s">
        <v>560</v>
      </c>
      <c r="D38" s="1207"/>
      <c r="E38" s="1208"/>
      <c r="F38" s="36">
        <v>3.05</v>
      </c>
      <c r="G38" s="37">
        <v>3.19</v>
      </c>
      <c r="H38" s="37">
        <v>0.52</v>
      </c>
      <c r="I38" s="37">
        <v>0.22</v>
      </c>
      <c r="J38" s="38">
        <v>0.28000000000000003</v>
      </c>
      <c r="K38" s="22"/>
      <c r="L38" s="22"/>
      <c r="M38" s="22"/>
      <c r="N38" s="22"/>
      <c r="O38" s="22"/>
      <c r="P38" s="22"/>
    </row>
    <row r="39" spans="1:16" ht="39" customHeight="1" x14ac:dyDescent="0.15">
      <c r="A39" s="22"/>
      <c r="B39" s="35"/>
      <c r="C39" s="1206" t="s">
        <v>561</v>
      </c>
      <c r="D39" s="1207"/>
      <c r="E39" s="1208"/>
      <c r="F39" s="36">
        <v>0.19</v>
      </c>
      <c r="G39" s="37">
        <v>0.18</v>
      </c>
      <c r="H39" s="37">
        <v>0.21</v>
      </c>
      <c r="I39" s="37">
        <v>0.17</v>
      </c>
      <c r="J39" s="38">
        <v>0.04</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562</v>
      </c>
      <c r="D42" s="1207"/>
      <c r="E42" s="1208"/>
      <c r="F42" s="36" t="s">
        <v>506</v>
      </c>
      <c r="G42" s="37" t="s">
        <v>506</v>
      </c>
      <c r="H42" s="37" t="s">
        <v>506</v>
      </c>
      <c r="I42" s="37" t="s">
        <v>506</v>
      </c>
      <c r="J42" s="38" t="s">
        <v>506</v>
      </c>
      <c r="K42" s="22"/>
      <c r="L42" s="22"/>
      <c r="M42" s="22"/>
      <c r="N42" s="22"/>
      <c r="O42" s="22"/>
      <c r="P42" s="22"/>
    </row>
    <row r="43" spans="1:16" ht="39" customHeight="1" thickBot="1" x14ac:dyDescent="0.2">
      <c r="A43" s="22"/>
      <c r="B43" s="40"/>
      <c r="C43" s="1209" t="s">
        <v>563</v>
      </c>
      <c r="D43" s="1210"/>
      <c r="E43" s="1211"/>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l7jMmlPSZPYT04spYo4NJfZ3ej/sW90JryQegyOU0FloumjeVUAMUfGK9FNunQyQWxftLIkaGJctPbFxBGGEA==" saltValue="5LERbXy6u1cIPfVkq7G0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2915</v>
      </c>
      <c r="L45" s="60">
        <v>2986</v>
      </c>
      <c r="M45" s="60">
        <v>3013</v>
      </c>
      <c r="N45" s="60">
        <v>3082</v>
      </c>
      <c r="O45" s="61">
        <v>3112</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506</v>
      </c>
      <c r="L46" s="64" t="s">
        <v>506</v>
      </c>
      <c r="M46" s="64" t="s">
        <v>506</v>
      </c>
      <c r="N46" s="64" t="s">
        <v>506</v>
      </c>
      <c r="O46" s="65" t="s">
        <v>506</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506</v>
      </c>
      <c r="L47" s="64" t="s">
        <v>506</v>
      </c>
      <c r="M47" s="64" t="s">
        <v>506</v>
      </c>
      <c r="N47" s="64" t="s">
        <v>506</v>
      </c>
      <c r="O47" s="65" t="s">
        <v>506</v>
      </c>
      <c r="P47" s="48"/>
      <c r="Q47" s="48"/>
      <c r="R47" s="48"/>
      <c r="S47" s="48"/>
      <c r="T47" s="48"/>
      <c r="U47" s="48"/>
    </row>
    <row r="48" spans="1:21" ht="30.75" customHeight="1" x14ac:dyDescent="0.15">
      <c r="A48" s="48"/>
      <c r="B48" s="1216"/>
      <c r="C48" s="1217"/>
      <c r="D48" s="62"/>
      <c r="E48" s="1222" t="s">
        <v>15</v>
      </c>
      <c r="F48" s="1222"/>
      <c r="G48" s="1222"/>
      <c r="H48" s="1222"/>
      <c r="I48" s="1222"/>
      <c r="J48" s="1223"/>
      <c r="K48" s="63">
        <v>487</v>
      </c>
      <c r="L48" s="64">
        <v>346</v>
      </c>
      <c r="M48" s="64">
        <v>418</v>
      </c>
      <c r="N48" s="64">
        <v>397</v>
      </c>
      <c r="O48" s="65">
        <v>412</v>
      </c>
      <c r="P48" s="48"/>
      <c r="Q48" s="48"/>
      <c r="R48" s="48"/>
      <c r="S48" s="48"/>
      <c r="T48" s="48"/>
      <c r="U48" s="48"/>
    </row>
    <row r="49" spans="1:21" ht="30.75" customHeight="1" x14ac:dyDescent="0.15">
      <c r="A49" s="48"/>
      <c r="B49" s="1216"/>
      <c r="C49" s="1217"/>
      <c r="D49" s="62"/>
      <c r="E49" s="1222" t="s">
        <v>16</v>
      </c>
      <c r="F49" s="1222"/>
      <c r="G49" s="1222"/>
      <c r="H49" s="1222"/>
      <c r="I49" s="1222"/>
      <c r="J49" s="1223"/>
      <c r="K49" s="63">
        <v>16</v>
      </c>
      <c r="L49" s="64">
        <v>12</v>
      </c>
      <c r="M49" s="64">
        <v>15</v>
      </c>
      <c r="N49" s="64">
        <v>11</v>
      </c>
      <c r="O49" s="65">
        <v>14</v>
      </c>
      <c r="P49" s="48"/>
      <c r="Q49" s="48"/>
      <c r="R49" s="48"/>
      <c r="S49" s="48"/>
      <c r="T49" s="48"/>
      <c r="U49" s="48"/>
    </row>
    <row r="50" spans="1:21" ht="30.75" customHeight="1" x14ac:dyDescent="0.15">
      <c r="A50" s="48"/>
      <c r="B50" s="1216"/>
      <c r="C50" s="1217"/>
      <c r="D50" s="62"/>
      <c r="E50" s="1222" t="s">
        <v>17</v>
      </c>
      <c r="F50" s="1222"/>
      <c r="G50" s="1222"/>
      <c r="H50" s="1222"/>
      <c r="I50" s="1222"/>
      <c r="J50" s="1223"/>
      <c r="K50" s="63">
        <v>26</v>
      </c>
      <c r="L50" s="64">
        <v>37</v>
      </c>
      <c r="M50" s="64">
        <v>79</v>
      </c>
      <c r="N50" s="64">
        <v>4</v>
      </c>
      <c r="O50" s="65">
        <v>3</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506</v>
      </c>
      <c r="L51" s="64" t="s">
        <v>506</v>
      </c>
      <c r="M51" s="64" t="s">
        <v>506</v>
      </c>
      <c r="N51" s="64" t="s">
        <v>506</v>
      </c>
      <c r="O51" s="65" t="s">
        <v>506</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3134</v>
      </c>
      <c r="L52" s="64">
        <v>3157</v>
      </c>
      <c r="M52" s="64">
        <v>3355</v>
      </c>
      <c r="N52" s="64">
        <v>3286</v>
      </c>
      <c r="O52" s="65">
        <v>3048</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310</v>
      </c>
      <c r="L53" s="69">
        <v>224</v>
      </c>
      <c r="M53" s="69">
        <v>170</v>
      </c>
      <c r="N53" s="69">
        <v>208</v>
      </c>
      <c r="O53" s="70">
        <v>493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585</v>
      </c>
      <c r="L57" s="84" t="s">
        <v>585</v>
      </c>
      <c r="M57" s="84" t="s">
        <v>585</v>
      </c>
      <c r="N57" s="84" t="s">
        <v>585</v>
      </c>
      <c r="O57" s="85" t="s">
        <v>585</v>
      </c>
    </row>
    <row r="58" spans="1:21" ht="31.5" customHeight="1" thickBot="1" x14ac:dyDescent="0.2">
      <c r="B58" s="1232"/>
      <c r="C58" s="1233"/>
      <c r="D58" s="1237" t="s">
        <v>27</v>
      </c>
      <c r="E58" s="1238"/>
      <c r="F58" s="1238"/>
      <c r="G58" s="1238"/>
      <c r="H58" s="1238"/>
      <c r="I58" s="1238"/>
      <c r="J58" s="1239"/>
      <c r="K58" s="86" t="s">
        <v>585</v>
      </c>
      <c r="L58" s="87" t="s">
        <v>585</v>
      </c>
      <c r="M58" s="87" t="s">
        <v>585</v>
      </c>
      <c r="N58" s="87" t="s">
        <v>585</v>
      </c>
      <c r="O58" s="88" t="s">
        <v>585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NRGWe1N1I4IVuo+63TRQT9pdNO1y6V8bY9rEpLzSfW/2LEpuCSIXNDXsqiMl9kT80YwmNiwdbDRNUFbbXcLKQ==" saltValue="sg32JP+Qxut4fhVAflsJg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D54" sqref="D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240" t="s">
        <v>30</v>
      </c>
      <c r="C41" s="1241"/>
      <c r="D41" s="102"/>
      <c r="E41" s="1246" t="s">
        <v>31</v>
      </c>
      <c r="F41" s="1246"/>
      <c r="G41" s="1246"/>
      <c r="H41" s="1247"/>
      <c r="I41" s="103">
        <v>31315</v>
      </c>
      <c r="J41" s="104">
        <v>31008</v>
      </c>
      <c r="K41" s="104">
        <v>31182</v>
      </c>
      <c r="L41" s="104">
        <v>30515</v>
      </c>
      <c r="M41" s="105">
        <v>30321</v>
      </c>
    </row>
    <row r="42" spans="2:13" ht="27.75" customHeight="1" x14ac:dyDescent="0.15">
      <c r="B42" s="1242"/>
      <c r="C42" s="1243"/>
      <c r="D42" s="106"/>
      <c r="E42" s="1248" t="s">
        <v>32</v>
      </c>
      <c r="F42" s="1248"/>
      <c r="G42" s="1248"/>
      <c r="H42" s="1249"/>
      <c r="I42" s="107">
        <v>270</v>
      </c>
      <c r="J42" s="108">
        <v>202</v>
      </c>
      <c r="K42" s="108">
        <v>9</v>
      </c>
      <c r="L42" s="108">
        <v>541</v>
      </c>
      <c r="M42" s="109">
        <v>729</v>
      </c>
    </row>
    <row r="43" spans="2:13" ht="27.75" customHeight="1" x14ac:dyDescent="0.15">
      <c r="B43" s="1242"/>
      <c r="C43" s="1243"/>
      <c r="D43" s="106"/>
      <c r="E43" s="1248" t="s">
        <v>33</v>
      </c>
      <c r="F43" s="1248"/>
      <c r="G43" s="1248"/>
      <c r="H43" s="1249"/>
      <c r="I43" s="107">
        <v>4382</v>
      </c>
      <c r="J43" s="108">
        <v>5250</v>
      </c>
      <c r="K43" s="108">
        <v>5268</v>
      </c>
      <c r="L43" s="108">
        <v>4849</v>
      </c>
      <c r="M43" s="109">
        <v>4925</v>
      </c>
    </row>
    <row r="44" spans="2:13" ht="27.75" customHeight="1" x14ac:dyDescent="0.15">
      <c r="B44" s="1242"/>
      <c r="C44" s="1243"/>
      <c r="D44" s="106"/>
      <c r="E44" s="1248" t="s">
        <v>34</v>
      </c>
      <c r="F44" s="1248"/>
      <c r="G44" s="1248"/>
      <c r="H44" s="1249"/>
      <c r="I44" s="107">
        <v>195</v>
      </c>
      <c r="J44" s="108">
        <v>214</v>
      </c>
      <c r="K44" s="108">
        <v>197</v>
      </c>
      <c r="L44" s="108">
        <v>206</v>
      </c>
      <c r="M44" s="109">
        <v>217</v>
      </c>
    </row>
    <row r="45" spans="2:13" ht="27.75" customHeight="1" x14ac:dyDescent="0.15">
      <c r="B45" s="1242"/>
      <c r="C45" s="1243"/>
      <c r="D45" s="106"/>
      <c r="E45" s="1248" t="s">
        <v>35</v>
      </c>
      <c r="F45" s="1248"/>
      <c r="G45" s="1248"/>
      <c r="H45" s="1249"/>
      <c r="I45" s="107">
        <v>5006</v>
      </c>
      <c r="J45" s="108">
        <v>4874</v>
      </c>
      <c r="K45" s="108">
        <v>4427</v>
      </c>
      <c r="L45" s="108">
        <v>4264</v>
      </c>
      <c r="M45" s="109">
        <v>4187</v>
      </c>
    </row>
    <row r="46" spans="2:13" ht="27.75" customHeight="1" x14ac:dyDescent="0.15">
      <c r="B46" s="1242"/>
      <c r="C46" s="1243"/>
      <c r="D46" s="110"/>
      <c r="E46" s="1248" t="s">
        <v>36</v>
      </c>
      <c r="F46" s="1248"/>
      <c r="G46" s="1248"/>
      <c r="H46" s="1249"/>
      <c r="I46" s="107">
        <v>0</v>
      </c>
      <c r="J46" s="108">
        <v>5</v>
      </c>
      <c r="K46" s="108">
        <v>1</v>
      </c>
      <c r="L46" s="108">
        <v>4</v>
      </c>
      <c r="M46" s="109" t="s">
        <v>506</v>
      </c>
    </row>
    <row r="47" spans="2:13" ht="27.75" customHeight="1" x14ac:dyDescent="0.15">
      <c r="B47" s="1242"/>
      <c r="C47" s="1243"/>
      <c r="D47" s="111"/>
      <c r="E47" s="1250" t="s">
        <v>37</v>
      </c>
      <c r="F47" s="1251"/>
      <c r="G47" s="1251"/>
      <c r="H47" s="1252"/>
      <c r="I47" s="107" t="s">
        <v>506</v>
      </c>
      <c r="J47" s="108" t="s">
        <v>506</v>
      </c>
      <c r="K47" s="108" t="s">
        <v>506</v>
      </c>
      <c r="L47" s="108" t="s">
        <v>506</v>
      </c>
      <c r="M47" s="109" t="s">
        <v>506</v>
      </c>
    </row>
    <row r="48" spans="2:13" ht="27.75" customHeight="1" x14ac:dyDescent="0.15">
      <c r="B48" s="1242"/>
      <c r="C48" s="1243"/>
      <c r="D48" s="106"/>
      <c r="E48" s="1248" t="s">
        <v>38</v>
      </c>
      <c r="F48" s="1248"/>
      <c r="G48" s="1248"/>
      <c r="H48" s="1249"/>
      <c r="I48" s="107" t="s">
        <v>506</v>
      </c>
      <c r="J48" s="108" t="s">
        <v>506</v>
      </c>
      <c r="K48" s="108" t="s">
        <v>506</v>
      </c>
      <c r="L48" s="108" t="s">
        <v>506</v>
      </c>
      <c r="M48" s="109" t="s">
        <v>506</v>
      </c>
    </row>
    <row r="49" spans="2:13" ht="27.75" customHeight="1" x14ac:dyDescent="0.15">
      <c r="B49" s="1244"/>
      <c r="C49" s="1245"/>
      <c r="D49" s="106"/>
      <c r="E49" s="1248" t="s">
        <v>39</v>
      </c>
      <c r="F49" s="1248"/>
      <c r="G49" s="1248"/>
      <c r="H49" s="1249"/>
      <c r="I49" s="107" t="s">
        <v>506</v>
      </c>
      <c r="J49" s="108" t="s">
        <v>506</v>
      </c>
      <c r="K49" s="108" t="s">
        <v>506</v>
      </c>
      <c r="L49" s="108" t="s">
        <v>506</v>
      </c>
      <c r="M49" s="109" t="s">
        <v>506</v>
      </c>
    </row>
    <row r="50" spans="2:13" ht="27.75" customHeight="1" x14ac:dyDescent="0.15">
      <c r="B50" s="1253" t="s">
        <v>40</v>
      </c>
      <c r="C50" s="1254"/>
      <c r="D50" s="112"/>
      <c r="E50" s="1248" t="s">
        <v>41</v>
      </c>
      <c r="F50" s="1248"/>
      <c r="G50" s="1248"/>
      <c r="H50" s="1249"/>
      <c r="I50" s="107">
        <v>6630</v>
      </c>
      <c r="J50" s="108">
        <v>6221</v>
      </c>
      <c r="K50" s="108">
        <v>6815</v>
      </c>
      <c r="L50" s="108">
        <v>6950</v>
      </c>
      <c r="M50" s="109">
        <v>6868</v>
      </c>
    </row>
    <row r="51" spans="2:13" ht="27.75" customHeight="1" x14ac:dyDescent="0.15">
      <c r="B51" s="1242"/>
      <c r="C51" s="1243"/>
      <c r="D51" s="106"/>
      <c r="E51" s="1248" t="s">
        <v>42</v>
      </c>
      <c r="F51" s="1248"/>
      <c r="G51" s="1248"/>
      <c r="H51" s="1249"/>
      <c r="I51" s="107">
        <v>7550</v>
      </c>
      <c r="J51" s="108">
        <v>7508</v>
      </c>
      <c r="K51" s="108">
        <v>7435</v>
      </c>
      <c r="L51" s="108">
        <v>7073</v>
      </c>
      <c r="M51" s="109">
        <v>7169</v>
      </c>
    </row>
    <row r="52" spans="2:13" ht="27.75" customHeight="1" x14ac:dyDescent="0.15">
      <c r="B52" s="1244"/>
      <c r="C52" s="1245"/>
      <c r="D52" s="106"/>
      <c r="E52" s="1248" t="s">
        <v>43</v>
      </c>
      <c r="F52" s="1248"/>
      <c r="G52" s="1248"/>
      <c r="H52" s="1249"/>
      <c r="I52" s="107">
        <v>30409</v>
      </c>
      <c r="J52" s="108">
        <v>30623</v>
      </c>
      <c r="K52" s="108">
        <v>30773</v>
      </c>
      <c r="L52" s="108">
        <v>30544</v>
      </c>
      <c r="M52" s="109">
        <v>30386</v>
      </c>
    </row>
    <row r="53" spans="2:13" ht="27.75" customHeight="1" thickBot="1" x14ac:dyDescent="0.2">
      <c r="B53" s="1255" t="s">
        <v>44</v>
      </c>
      <c r="C53" s="1256"/>
      <c r="D53" s="113"/>
      <c r="E53" s="1257" t="s">
        <v>45</v>
      </c>
      <c r="F53" s="1257"/>
      <c r="G53" s="1257"/>
      <c r="H53" s="1258"/>
      <c r="I53" s="114">
        <v>-3421</v>
      </c>
      <c r="J53" s="115">
        <v>-2797</v>
      </c>
      <c r="K53" s="115">
        <v>-3939</v>
      </c>
      <c r="L53" s="115">
        <v>-4186</v>
      </c>
      <c r="M53" s="116">
        <v>-4042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NZ0SFW+bz/k9Y/jFhuhmU+UJLyhJ99194CcReC0ltfoYpaWwv8n4DTFMl3VTVobhFCX5zZh2WZao8pDso5/+g==" saltValue="Dnp/9FbIONi76m4aZcIh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267" t="s">
        <v>48</v>
      </c>
      <c r="D55" s="1267"/>
      <c r="E55" s="1268"/>
      <c r="F55" s="128">
        <v>2072</v>
      </c>
      <c r="G55" s="128">
        <v>2126</v>
      </c>
      <c r="H55" s="129">
        <v>2347</v>
      </c>
    </row>
    <row r="56" spans="2:8" ht="52.5" customHeight="1" x14ac:dyDescent="0.15">
      <c r="B56" s="130"/>
      <c r="C56" s="1269" t="s">
        <v>49</v>
      </c>
      <c r="D56" s="1269"/>
      <c r="E56" s="1270"/>
      <c r="F56" s="131">
        <v>242</v>
      </c>
      <c r="G56" s="131">
        <v>243</v>
      </c>
      <c r="H56" s="132">
        <v>243</v>
      </c>
    </row>
    <row r="57" spans="2:8" ht="53.25" customHeight="1" x14ac:dyDescent="0.15">
      <c r="B57" s="130"/>
      <c r="C57" s="1271" t="s">
        <v>50</v>
      </c>
      <c r="D57" s="1271"/>
      <c r="E57" s="1272"/>
      <c r="F57" s="133">
        <v>2921</v>
      </c>
      <c r="G57" s="133">
        <v>2883</v>
      </c>
      <c r="H57" s="134">
        <v>2744</v>
      </c>
    </row>
    <row r="58" spans="2:8" ht="45.75" customHeight="1" x14ac:dyDescent="0.15">
      <c r="B58" s="135"/>
      <c r="C58" s="1259" t="s">
        <v>572</v>
      </c>
      <c r="D58" s="1260"/>
      <c r="E58" s="1261"/>
      <c r="F58" s="136">
        <v>1600</v>
      </c>
      <c r="G58" s="136">
        <v>1564</v>
      </c>
      <c r="H58" s="137">
        <v>1448</v>
      </c>
    </row>
    <row r="59" spans="2:8" ht="45.75" customHeight="1" x14ac:dyDescent="0.15">
      <c r="B59" s="135"/>
      <c r="C59" s="1259" t="s">
        <v>573</v>
      </c>
      <c r="D59" s="1260"/>
      <c r="E59" s="1261"/>
      <c r="F59" s="136">
        <v>666</v>
      </c>
      <c r="G59" s="136">
        <v>667</v>
      </c>
      <c r="H59" s="137">
        <v>668</v>
      </c>
    </row>
    <row r="60" spans="2:8" ht="45.75" customHeight="1" x14ac:dyDescent="0.15">
      <c r="B60" s="135"/>
      <c r="C60" s="1259" t="s">
        <v>574</v>
      </c>
      <c r="D60" s="1260"/>
      <c r="E60" s="1261"/>
      <c r="F60" s="136">
        <v>266</v>
      </c>
      <c r="G60" s="136">
        <v>262</v>
      </c>
      <c r="H60" s="137">
        <v>265</v>
      </c>
    </row>
    <row r="61" spans="2:8" ht="45.75" customHeight="1" x14ac:dyDescent="0.15">
      <c r="B61" s="135"/>
      <c r="C61" s="1259" t="s">
        <v>575</v>
      </c>
      <c r="D61" s="1260"/>
      <c r="E61" s="1261"/>
      <c r="F61" s="136">
        <v>93</v>
      </c>
      <c r="G61" s="136">
        <v>91</v>
      </c>
      <c r="H61" s="137">
        <v>84</v>
      </c>
    </row>
    <row r="62" spans="2:8" ht="45.75" customHeight="1" thickBot="1" x14ac:dyDescent="0.2">
      <c r="B62" s="138"/>
      <c r="C62" s="1262" t="s">
        <v>576</v>
      </c>
      <c r="D62" s="1263"/>
      <c r="E62" s="1264"/>
      <c r="F62" s="139">
        <v>66</v>
      </c>
      <c r="G62" s="139">
        <v>78</v>
      </c>
      <c r="H62" s="140">
        <v>78</v>
      </c>
    </row>
    <row r="63" spans="2:8" ht="52.5" customHeight="1" thickBot="1" x14ac:dyDescent="0.2">
      <c r="B63" s="141"/>
      <c r="C63" s="1265" t="s">
        <v>51</v>
      </c>
      <c r="D63" s="1265"/>
      <c r="E63" s="1266"/>
      <c r="F63" s="142">
        <v>5235</v>
      </c>
      <c r="G63" s="142">
        <v>5252</v>
      </c>
      <c r="H63" s="143">
        <v>5334</v>
      </c>
    </row>
    <row r="64" spans="2:8" ht="15" customHeight="1" x14ac:dyDescent="0.15"/>
  </sheetData>
  <sheetProtection algorithmName="SHA-512" hashValue="3QmZFMrNr/kGwTx602vL7LApo39TfgtxCT1yQvvKKK12LTwKvOgQz4KTvHpO9KCt085tRWOh+jrm0Yob0Uhc/g==" saltValue="qJb9Otoh4z1q5UzRifgo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596</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592</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595</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590</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547</v>
      </c>
      <c r="BQ50" s="1283"/>
      <c r="BR50" s="1283"/>
      <c r="BS50" s="1283"/>
      <c r="BT50" s="1283"/>
      <c r="BU50" s="1283"/>
      <c r="BV50" s="1283"/>
      <c r="BW50" s="1283"/>
      <c r="BX50" s="1283" t="s">
        <v>548</v>
      </c>
      <c r="BY50" s="1283"/>
      <c r="BZ50" s="1283"/>
      <c r="CA50" s="1283"/>
      <c r="CB50" s="1283"/>
      <c r="CC50" s="1283"/>
      <c r="CD50" s="1283"/>
      <c r="CE50" s="1283"/>
      <c r="CF50" s="1283" t="s">
        <v>549</v>
      </c>
      <c r="CG50" s="1283"/>
      <c r="CH50" s="1283"/>
      <c r="CI50" s="1283"/>
      <c r="CJ50" s="1283"/>
      <c r="CK50" s="1283"/>
      <c r="CL50" s="1283"/>
      <c r="CM50" s="1283"/>
      <c r="CN50" s="1283" t="s">
        <v>550</v>
      </c>
      <c r="CO50" s="1283"/>
      <c r="CP50" s="1283"/>
      <c r="CQ50" s="1283"/>
      <c r="CR50" s="1283"/>
      <c r="CS50" s="1283"/>
      <c r="CT50" s="1283"/>
      <c r="CU50" s="1283"/>
      <c r="CV50" s="1283" t="s">
        <v>551</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589</v>
      </c>
      <c r="AO51" s="1282"/>
      <c r="AP51" s="1282"/>
      <c r="AQ51" s="1282"/>
      <c r="AR51" s="1282"/>
      <c r="AS51" s="1282"/>
      <c r="AT51" s="1282"/>
      <c r="AU51" s="1282"/>
      <c r="AV51" s="1282"/>
      <c r="AW51" s="1282"/>
      <c r="AX51" s="1282"/>
      <c r="AY51" s="1282"/>
      <c r="AZ51" s="1282"/>
      <c r="BA51" s="1282"/>
      <c r="BB51" s="1282" t="s">
        <v>587</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594</v>
      </c>
      <c r="BC53" s="1282"/>
      <c r="BD53" s="1282"/>
      <c r="BE53" s="1282"/>
      <c r="BF53" s="1282"/>
      <c r="BG53" s="1282"/>
      <c r="BH53" s="1282"/>
      <c r="BI53" s="1282"/>
      <c r="BJ53" s="1282"/>
      <c r="BK53" s="1282"/>
      <c r="BL53" s="1282"/>
      <c r="BM53" s="1282"/>
      <c r="BN53" s="1282"/>
      <c r="BO53" s="1282"/>
      <c r="BP53" s="1281">
        <v>67.3</v>
      </c>
      <c r="BQ53" s="1281"/>
      <c r="BR53" s="1281"/>
      <c r="BS53" s="1281"/>
      <c r="BT53" s="1281"/>
      <c r="BU53" s="1281"/>
      <c r="BV53" s="1281"/>
      <c r="BW53" s="1281"/>
      <c r="BX53" s="1281">
        <v>68.3</v>
      </c>
      <c r="BY53" s="1281"/>
      <c r="BZ53" s="1281"/>
      <c r="CA53" s="1281"/>
      <c r="CB53" s="1281"/>
      <c r="CC53" s="1281"/>
      <c r="CD53" s="1281"/>
      <c r="CE53" s="1281"/>
      <c r="CF53" s="1281">
        <v>69.5</v>
      </c>
      <c r="CG53" s="1281"/>
      <c r="CH53" s="1281"/>
      <c r="CI53" s="1281"/>
      <c r="CJ53" s="1281"/>
      <c r="CK53" s="1281"/>
      <c r="CL53" s="1281"/>
      <c r="CM53" s="1281"/>
      <c r="CN53" s="1281">
        <v>71</v>
      </c>
      <c r="CO53" s="1281"/>
      <c r="CP53" s="1281"/>
      <c r="CQ53" s="1281"/>
      <c r="CR53" s="1281"/>
      <c r="CS53" s="1281"/>
      <c r="CT53" s="1281"/>
      <c r="CU53" s="1281"/>
      <c r="CV53" s="1281">
        <v>72.599999999999994</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588</v>
      </c>
      <c r="AO55" s="1283"/>
      <c r="AP55" s="1283"/>
      <c r="AQ55" s="1283"/>
      <c r="AR55" s="1283"/>
      <c r="AS55" s="1283"/>
      <c r="AT55" s="1283"/>
      <c r="AU55" s="1283"/>
      <c r="AV55" s="1283"/>
      <c r="AW55" s="1283"/>
      <c r="AX55" s="1283"/>
      <c r="AY55" s="1283"/>
      <c r="AZ55" s="1283"/>
      <c r="BA55" s="1283"/>
      <c r="BB55" s="1282" t="s">
        <v>587</v>
      </c>
      <c r="BC55" s="1282"/>
      <c r="BD55" s="1282"/>
      <c r="BE55" s="1282"/>
      <c r="BF55" s="1282"/>
      <c r="BG55" s="1282"/>
      <c r="BH55" s="1282"/>
      <c r="BI55" s="1282"/>
      <c r="BJ55" s="1282"/>
      <c r="BK55" s="1282"/>
      <c r="BL55" s="1282"/>
      <c r="BM55" s="1282"/>
      <c r="BN55" s="1282"/>
      <c r="BO55" s="1282"/>
      <c r="BP55" s="1281">
        <v>15</v>
      </c>
      <c r="BQ55" s="1281"/>
      <c r="BR55" s="1281"/>
      <c r="BS55" s="1281"/>
      <c r="BT55" s="1281"/>
      <c r="BU55" s="1281"/>
      <c r="BV55" s="1281"/>
      <c r="BW55" s="1281"/>
      <c r="BX55" s="1281">
        <v>12.2</v>
      </c>
      <c r="BY55" s="1281"/>
      <c r="BZ55" s="1281"/>
      <c r="CA55" s="1281"/>
      <c r="CB55" s="1281"/>
      <c r="CC55" s="1281"/>
      <c r="CD55" s="1281"/>
      <c r="CE55" s="1281"/>
      <c r="CF55" s="1281">
        <v>5</v>
      </c>
      <c r="CG55" s="1281"/>
      <c r="CH55" s="1281"/>
      <c r="CI55" s="1281"/>
      <c r="CJ55" s="1281"/>
      <c r="CK55" s="1281"/>
      <c r="CL55" s="1281"/>
      <c r="CM55" s="1281"/>
      <c r="CN55" s="1281">
        <v>5.4</v>
      </c>
      <c r="CO55" s="1281"/>
      <c r="CP55" s="1281"/>
      <c r="CQ55" s="1281"/>
      <c r="CR55" s="1281"/>
      <c r="CS55" s="1281"/>
      <c r="CT55" s="1281"/>
      <c r="CU55" s="1281"/>
      <c r="CV55" s="1281">
        <v>3.9</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594</v>
      </c>
      <c r="BC57" s="1282"/>
      <c r="BD57" s="1282"/>
      <c r="BE57" s="1282"/>
      <c r="BF57" s="1282"/>
      <c r="BG57" s="1282"/>
      <c r="BH57" s="1282"/>
      <c r="BI57" s="1282"/>
      <c r="BJ57" s="1282"/>
      <c r="BK57" s="1282"/>
      <c r="BL57" s="1282"/>
      <c r="BM57" s="1282"/>
      <c r="BN57" s="1282"/>
      <c r="BO57" s="1282"/>
      <c r="BP57" s="1281">
        <v>60.1</v>
      </c>
      <c r="BQ57" s="1281"/>
      <c r="BR57" s="1281"/>
      <c r="BS57" s="1281"/>
      <c r="BT57" s="1281"/>
      <c r="BU57" s="1281"/>
      <c r="BV57" s="1281"/>
      <c r="BW57" s="1281"/>
      <c r="BX57" s="1281">
        <v>61.2</v>
      </c>
      <c r="BY57" s="1281"/>
      <c r="BZ57" s="1281"/>
      <c r="CA57" s="1281"/>
      <c r="CB57" s="1281"/>
      <c r="CC57" s="1281"/>
      <c r="CD57" s="1281"/>
      <c r="CE57" s="1281"/>
      <c r="CF57" s="1281">
        <v>61.7</v>
      </c>
      <c r="CG57" s="1281"/>
      <c r="CH57" s="1281"/>
      <c r="CI57" s="1281"/>
      <c r="CJ57" s="1281"/>
      <c r="CK57" s="1281"/>
      <c r="CL57" s="1281"/>
      <c r="CM57" s="1281"/>
      <c r="CN57" s="1281">
        <v>62.6</v>
      </c>
      <c r="CO57" s="1281"/>
      <c r="CP57" s="1281"/>
      <c r="CQ57" s="1281"/>
      <c r="CR57" s="1281"/>
      <c r="CS57" s="1281"/>
      <c r="CT57" s="1281"/>
      <c r="CU57" s="1281"/>
      <c r="CV57" s="1281">
        <v>63.1</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593</v>
      </c>
    </row>
    <row r="64" spans="1:109" ht="13.5" x14ac:dyDescent="0.15">
      <c r="B64" s="1274"/>
      <c r="G64" s="1311"/>
      <c r="I64" s="1313"/>
      <c r="J64" s="1313"/>
      <c r="K64" s="1313"/>
      <c r="L64" s="1313"/>
      <c r="M64" s="1313"/>
      <c r="N64" s="1312"/>
      <c r="AM64" s="1311"/>
      <c r="AN64" s="1311" t="s">
        <v>592</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591</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590</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547</v>
      </c>
      <c r="BQ72" s="1283"/>
      <c r="BR72" s="1283"/>
      <c r="BS72" s="1283"/>
      <c r="BT72" s="1283"/>
      <c r="BU72" s="1283"/>
      <c r="BV72" s="1283"/>
      <c r="BW72" s="1283"/>
      <c r="BX72" s="1283" t="s">
        <v>548</v>
      </c>
      <c r="BY72" s="1283"/>
      <c r="BZ72" s="1283"/>
      <c r="CA72" s="1283"/>
      <c r="CB72" s="1283"/>
      <c r="CC72" s="1283"/>
      <c r="CD72" s="1283"/>
      <c r="CE72" s="1283"/>
      <c r="CF72" s="1283" t="s">
        <v>549</v>
      </c>
      <c r="CG72" s="1283"/>
      <c r="CH72" s="1283"/>
      <c r="CI72" s="1283"/>
      <c r="CJ72" s="1283"/>
      <c r="CK72" s="1283"/>
      <c r="CL72" s="1283"/>
      <c r="CM72" s="1283"/>
      <c r="CN72" s="1283" t="s">
        <v>550</v>
      </c>
      <c r="CO72" s="1283"/>
      <c r="CP72" s="1283"/>
      <c r="CQ72" s="1283"/>
      <c r="CR72" s="1283"/>
      <c r="CS72" s="1283"/>
      <c r="CT72" s="1283"/>
      <c r="CU72" s="1283"/>
      <c r="CV72" s="1283" t="s">
        <v>551</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589</v>
      </c>
      <c r="AO73" s="1282"/>
      <c r="AP73" s="1282"/>
      <c r="AQ73" s="1282"/>
      <c r="AR73" s="1282"/>
      <c r="AS73" s="1282"/>
      <c r="AT73" s="1282"/>
      <c r="AU73" s="1282"/>
      <c r="AV73" s="1282"/>
      <c r="AW73" s="1282"/>
      <c r="AX73" s="1282"/>
      <c r="AY73" s="1282"/>
      <c r="AZ73" s="1282"/>
      <c r="BA73" s="1282"/>
      <c r="BB73" s="1282" t="s">
        <v>587</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586</v>
      </c>
      <c r="BC75" s="1282"/>
      <c r="BD75" s="1282"/>
      <c r="BE75" s="1282"/>
      <c r="BF75" s="1282"/>
      <c r="BG75" s="1282"/>
      <c r="BH75" s="1282"/>
      <c r="BI75" s="1282"/>
      <c r="BJ75" s="1282"/>
      <c r="BK75" s="1282"/>
      <c r="BL75" s="1282"/>
      <c r="BM75" s="1282"/>
      <c r="BN75" s="1282"/>
      <c r="BO75" s="1282"/>
      <c r="BP75" s="1281">
        <v>1.3</v>
      </c>
      <c r="BQ75" s="1281"/>
      <c r="BR75" s="1281"/>
      <c r="BS75" s="1281"/>
      <c r="BT75" s="1281"/>
      <c r="BU75" s="1281"/>
      <c r="BV75" s="1281"/>
      <c r="BW75" s="1281"/>
      <c r="BX75" s="1281">
        <v>1.3</v>
      </c>
      <c r="BY75" s="1281"/>
      <c r="BZ75" s="1281"/>
      <c r="CA75" s="1281"/>
      <c r="CB75" s="1281"/>
      <c r="CC75" s="1281"/>
      <c r="CD75" s="1281"/>
      <c r="CE75" s="1281"/>
      <c r="CF75" s="1281">
        <v>1</v>
      </c>
      <c r="CG75" s="1281"/>
      <c r="CH75" s="1281"/>
      <c r="CI75" s="1281"/>
      <c r="CJ75" s="1281"/>
      <c r="CK75" s="1281"/>
      <c r="CL75" s="1281"/>
      <c r="CM75" s="1281"/>
      <c r="CN75" s="1281">
        <v>0.9</v>
      </c>
      <c r="CO75" s="1281"/>
      <c r="CP75" s="1281"/>
      <c r="CQ75" s="1281"/>
      <c r="CR75" s="1281"/>
      <c r="CS75" s="1281"/>
      <c r="CT75" s="1281"/>
      <c r="CU75" s="1281"/>
      <c r="CV75" s="1281">
        <v>1.3</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588</v>
      </c>
      <c r="AO77" s="1283"/>
      <c r="AP77" s="1283"/>
      <c r="AQ77" s="1283"/>
      <c r="AR77" s="1283"/>
      <c r="AS77" s="1283"/>
      <c r="AT77" s="1283"/>
      <c r="AU77" s="1283"/>
      <c r="AV77" s="1283"/>
      <c r="AW77" s="1283"/>
      <c r="AX77" s="1283"/>
      <c r="AY77" s="1283"/>
      <c r="AZ77" s="1283"/>
      <c r="BA77" s="1283"/>
      <c r="BB77" s="1282" t="s">
        <v>587</v>
      </c>
      <c r="BC77" s="1282"/>
      <c r="BD77" s="1282"/>
      <c r="BE77" s="1282"/>
      <c r="BF77" s="1282"/>
      <c r="BG77" s="1282"/>
      <c r="BH77" s="1282"/>
      <c r="BI77" s="1282"/>
      <c r="BJ77" s="1282"/>
      <c r="BK77" s="1282"/>
      <c r="BL77" s="1282"/>
      <c r="BM77" s="1282"/>
      <c r="BN77" s="1282"/>
      <c r="BO77" s="1282"/>
      <c r="BP77" s="1281">
        <v>15</v>
      </c>
      <c r="BQ77" s="1281"/>
      <c r="BR77" s="1281"/>
      <c r="BS77" s="1281"/>
      <c r="BT77" s="1281"/>
      <c r="BU77" s="1281"/>
      <c r="BV77" s="1281"/>
      <c r="BW77" s="1281"/>
      <c r="BX77" s="1281">
        <v>12.2</v>
      </c>
      <c r="BY77" s="1281"/>
      <c r="BZ77" s="1281"/>
      <c r="CA77" s="1281"/>
      <c r="CB77" s="1281"/>
      <c r="CC77" s="1281"/>
      <c r="CD77" s="1281"/>
      <c r="CE77" s="1281"/>
      <c r="CF77" s="1281">
        <v>5</v>
      </c>
      <c r="CG77" s="1281"/>
      <c r="CH77" s="1281"/>
      <c r="CI77" s="1281"/>
      <c r="CJ77" s="1281"/>
      <c r="CK77" s="1281"/>
      <c r="CL77" s="1281"/>
      <c r="CM77" s="1281"/>
      <c r="CN77" s="1281">
        <v>5.4</v>
      </c>
      <c r="CO77" s="1281"/>
      <c r="CP77" s="1281"/>
      <c r="CQ77" s="1281"/>
      <c r="CR77" s="1281"/>
      <c r="CS77" s="1281"/>
      <c r="CT77" s="1281"/>
      <c r="CU77" s="1281"/>
      <c r="CV77" s="1281">
        <v>3.9</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586</v>
      </c>
      <c r="BC79" s="1282"/>
      <c r="BD79" s="1282"/>
      <c r="BE79" s="1282"/>
      <c r="BF79" s="1282"/>
      <c r="BG79" s="1282"/>
      <c r="BH79" s="1282"/>
      <c r="BI79" s="1282"/>
      <c r="BJ79" s="1282"/>
      <c r="BK79" s="1282"/>
      <c r="BL79" s="1282"/>
      <c r="BM79" s="1282"/>
      <c r="BN79" s="1282"/>
      <c r="BO79" s="1282"/>
      <c r="BP79" s="1281">
        <v>5</v>
      </c>
      <c r="BQ79" s="1281"/>
      <c r="BR79" s="1281"/>
      <c r="BS79" s="1281"/>
      <c r="BT79" s="1281"/>
      <c r="BU79" s="1281"/>
      <c r="BV79" s="1281"/>
      <c r="BW79" s="1281"/>
      <c r="BX79" s="1281">
        <v>4.8</v>
      </c>
      <c r="BY79" s="1281"/>
      <c r="BZ79" s="1281"/>
      <c r="CA79" s="1281"/>
      <c r="CB79" s="1281"/>
      <c r="CC79" s="1281"/>
      <c r="CD79" s="1281"/>
      <c r="CE79" s="1281"/>
      <c r="CF79" s="1281">
        <v>4.5</v>
      </c>
      <c r="CG79" s="1281"/>
      <c r="CH79" s="1281"/>
      <c r="CI79" s="1281"/>
      <c r="CJ79" s="1281"/>
      <c r="CK79" s="1281"/>
      <c r="CL79" s="1281"/>
      <c r="CM79" s="1281"/>
      <c r="CN79" s="1281">
        <v>4.2</v>
      </c>
      <c r="CO79" s="1281"/>
      <c r="CP79" s="1281"/>
      <c r="CQ79" s="1281"/>
      <c r="CR79" s="1281"/>
      <c r="CS79" s="1281"/>
      <c r="CT79" s="1281"/>
      <c r="CU79" s="1281"/>
      <c r="CV79" s="1281">
        <v>4.2</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Xfh8V1cVk9IZLHUeqXc2KM6+DhXMxldfXnPQ3uhapfFwCoqbXDaNl90QQiNIdvQYMzfQ/2AXUtO5IKdbJBTKGQ==" saltValue="5JDYUataniTax7GKAH02t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yg5f3fFGuISa/Fydje390jGqW893cL1xvazn6z3c3AUsA9S0gTUkwFMe3GNhEfOyD1qfF5767NEJz1IT3m5Z8w==" saltValue="pXkgqDw4qJ00kpBa4s0nP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BqwaJAK7P95U84Yk5ukOKgv0HdQD7darJh96DggsFramNWUqBiW7A2BylSFHEe+Kf9270/Kr2E6xcMKQDsEByg==" saltValue="rCCQnvfuWOoIztQQ4Rtzi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544</v>
      </c>
      <c r="G2" s="157"/>
      <c r="H2" s="158"/>
    </row>
    <row r="3" spans="1:8" x14ac:dyDescent="0.15">
      <c r="A3" s="154" t="s">
        <v>537</v>
      </c>
      <c r="B3" s="159"/>
      <c r="C3" s="160"/>
      <c r="D3" s="161">
        <v>28386</v>
      </c>
      <c r="E3" s="162"/>
      <c r="F3" s="163">
        <v>40879</v>
      </c>
      <c r="G3" s="164"/>
      <c r="H3" s="165"/>
    </row>
    <row r="4" spans="1:8" x14ac:dyDescent="0.15">
      <c r="A4" s="166"/>
      <c r="B4" s="167"/>
      <c r="C4" s="168"/>
      <c r="D4" s="169">
        <v>18332</v>
      </c>
      <c r="E4" s="170"/>
      <c r="F4" s="171">
        <v>24087</v>
      </c>
      <c r="G4" s="172"/>
      <c r="H4" s="173"/>
    </row>
    <row r="5" spans="1:8" x14ac:dyDescent="0.15">
      <c r="A5" s="154" t="s">
        <v>539</v>
      </c>
      <c r="B5" s="159"/>
      <c r="C5" s="160"/>
      <c r="D5" s="161">
        <v>16193</v>
      </c>
      <c r="E5" s="162"/>
      <c r="F5" s="163">
        <v>42651</v>
      </c>
      <c r="G5" s="164"/>
      <c r="H5" s="165"/>
    </row>
    <row r="6" spans="1:8" x14ac:dyDescent="0.15">
      <c r="A6" s="166"/>
      <c r="B6" s="167"/>
      <c r="C6" s="168"/>
      <c r="D6" s="169">
        <v>13846</v>
      </c>
      <c r="E6" s="170"/>
      <c r="F6" s="171">
        <v>22675</v>
      </c>
      <c r="G6" s="172"/>
      <c r="H6" s="173"/>
    </row>
    <row r="7" spans="1:8" x14ac:dyDescent="0.15">
      <c r="A7" s="154" t="s">
        <v>540</v>
      </c>
      <c r="B7" s="159"/>
      <c r="C7" s="160"/>
      <c r="D7" s="161">
        <v>19178</v>
      </c>
      <c r="E7" s="162"/>
      <c r="F7" s="163">
        <v>43226</v>
      </c>
      <c r="G7" s="164"/>
      <c r="H7" s="165"/>
    </row>
    <row r="8" spans="1:8" x14ac:dyDescent="0.15">
      <c r="A8" s="166"/>
      <c r="B8" s="167"/>
      <c r="C8" s="168"/>
      <c r="D8" s="169">
        <v>15831</v>
      </c>
      <c r="E8" s="170"/>
      <c r="F8" s="171">
        <v>22622</v>
      </c>
      <c r="G8" s="172"/>
      <c r="H8" s="173"/>
    </row>
    <row r="9" spans="1:8" x14ac:dyDescent="0.15">
      <c r="A9" s="154" t="s">
        <v>541</v>
      </c>
      <c r="B9" s="159"/>
      <c r="C9" s="160"/>
      <c r="D9" s="161">
        <v>14138</v>
      </c>
      <c r="E9" s="162"/>
      <c r="F9" s="163">
        <v>42836</v>
      </c>
      <c r="G9" s="164"/>
      <c r="H9" s="165"/>
    </row>
    <row r="10" spans="1:8" x14ac:dyDescent="0.15">
      <c r="A10" s="166"/>
      <c r="B10" s="167"/>
      <c r="C10" s="168"/>
      <c r="D10" s="169">
        <v>12018</v>
      </c>
      <c r="E10" s="170"/>
      <c r="F10" s="171">
        <v>22936</v>
      </c>
      <c r="G10" s="172"/>
      <c r="H10" s="173"/>
    </row>
    <row r="11" spans="1:8" x14ac:dyDescent="0.15">
      <c r="A11" s="154" t="s">
        <v>542</v>
      </c>
      <c r="B11" s="159"/>
      <c r="C11" s="160"/>
      <c r="D11" s="161">
        <v>19785</v>
      </c>
      <c r="E11" s="162"/>
      <c r="F11" s="163">
        <v>44161</v>
      </c>
      <c r="G11" s="164"/>
      <c r="H11" s="165"/>
    </row>
    <row r="12" spans="1:8" x14ac:dyDescent="0.15">
      <c r="A12" s="166"/>
      <c r="B12" s="167"/>
      <c r="C12" s="174"/>
      <c r="D12" s="169">
        <v>15273</v>
      </c>
      <c r="E12" s="170"/>
      <c r="F12" s="171">
        <v>23644</v>
      </c>
      <c r="G12" s="172"/>
      <c r="H12" s="173"/>
    </row>
    <row r="13" spans="1:8" x14ac:dyDescent="0.15">
      <c r="A13" s="154"/>
      <c r="B13" s="159"/>
      <c r="C13" s="175"/>
      <c r="D13" s="176">
        <v>19536</v>
      </c>
      <c r="E13" s="177"/>
      <c r="F13" s="178">
        <v>42751</v>
      </c>
      <c r="G13" s="179"/>
      <c r="H13" s="165"/>
    </row>
    <row r="14" spans="1:8" x14ac:dyDescent="0.15">
      <c r="A14" s="166"/>
      <c r="B14" s="167"/>
      <c r="C14" s="168"/>
      <c r="D14" s="169">
        <v>15060</v>
      </c>
      <c r="E14" s="170"/>
      <c r="F14" s="171">
        <v>23193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3.19</v>
      </c>
      <c r="C19" s="180">
        <f>ROUND(VALUE(SUBSTITUTE(実質収支比率等に係る経年分析!G$48,"▲","-")),2)</f>
        <v>3.31</v>
      </c>
      <c r="D19" s="180">
        <f>ROUND(VALUE(SUBSTITUTE(実質収支比率等に係る経年分析!H$48,"▲","-")),2)</f>
        <v>3.57</v>
      </c>
      <c r="E19" s="180">
        <f>ROUND(VALUE(SUBSTITUTE(実質収支比率等に係る経年分析!I$48,"▲","-")),2)</f>
        <v>2.3199999999999998</v>
      </c>
      <c r="F19" s="180">
        <f>ROUND(VALUE(SUBSTITUTE(実質収支比率等に係る経年分析!J$48,"▲","-")),2)</f>
        <v>4.26</v>
      </c>
    </row>
    <row r="20" spans="1:11" x14ac:dyDescent="0.15">
      <c r="A20" s="180" t="s">
        <v>55</v>
      </c>
      <c r="B20" s="180">
        <f>ROUND(VALUE(SUBSTITUTE(実質収支比率等に係る経年分析!F$47,"▲","-")),2)</f>
        <v>12.17</v>
      </c>
      <c r="C20" s="180">
        <f>ROUND(VALUE(SUBSTITUTE(実質収支比率等に係る経年分析!G$47,"▲","-")),2)</f>
        <v>10.119999999999999</v>
      </c>
      <c r="D20" s="180">
        <f>ROUND(VALUE(SUBSTITUTE(実質収支比率等に係る経年分析!H$47,"▲","-")),2)</f>
        <v>8.75</v>
      </c>
      <c r="E20" s="180">
        <f>ROUND(VALUE(SUBSTITUTE(実質収支比率等に係る経年分析!I$47,"▲","-")),2)</f>
        <v>8.9499999999999993</v>
      </c>
      <c r="F20" s="180">
        <f>ROUND(VALUE(SUBSTITUTE(実質収支比率等に係る経年分析!J$47,"▲","-")),2)</f>
        <v>9.6199999999999992</v>
      </c>
    </row>
    <row r="21" spans="1:11" x14ac:dyDescent="0.15">
      <c r="A21" s="180" t="s">
        <v>56</v>
      </c>
      <c r="B21" s="180">
        <f>IF(ISNUMBER(VALUE(SUBSTITUTE(実質収支比率等に係る経年分析!F$49,"▲","-"))),ROUND(VALUE(SUBSTITUTE(実質収支比率等に係る経年分析!F$49,"▲","-")),2),NA())</f>
        <v>-3.48</v>
      </c>
      <c r="C21" s="180">
        <f>IF(ISNUMBER(VALUE(SUBSTITUTE(実質収支比率等に係る経年分析!G$49,"▲","-"))),ROUND(VALUE(SUBSTITUTE(実質収支比率等に係る経年分析!G$49,"▲","-")),2),NA())</f>
        <v>-1.83</v>
      </c>
      <c r="D21" s="180">
        <f>IF(ISNUMBER(VALUE(SUBSTITUTE(実質収支比率等に係る経年分析!H$49,"▲","-"))),ROUND(VALUE(SUBSTITUTE(実質収支比率等に係る経年分析!H$49,"▲","-")),2),NA())</f>
        <v>-0.89</v>
      </c>
      <c r="E21" s="180">
        <f>IF(ISNUMBER(VALUE(SUBSTITUTE(実質収支比率等に係る経年分析!I$49,"▲","-"))),ROUND(VALUE(SUBSTITUTE(実質収支比率等に係る経年分析!I$49,"▲","-")),2),NA())</f>
        <v>-1.01</v>
      </c>
      <c r="F21" s="180">
        <f>IF(ISNUMBER(VALUE(SUBSTITUTE(実質収支比率等に係る経年分析!J$49,"▲","-"))),ROUND(VALUE(SUBSTITUTE(実質収支比率等に係る経年分析!J$49,"▲","-")),2),NA())</f>
        <v>2.91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我孫子市後期高齢者医療特別会計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我孫子市国民健康保険事業特別会計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0.28000000000000003</v>
      </c>
    </row>
    <row r="33" spans="1:16" x14ac:dyDescent="0.15">
      <c r="A33" s="181" t="str">
        <f>IF(連結実質赤字比率に係る赤字・黒字の構成分析!C$37="",NA(),連結実質赤字比率に係る赤字・黒字の構成分析!C$37)</f>
        <v>我孫子市下水道事業会計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0.53</v>
      </c>
    </row>
    <row r="34" spans="1:16" x14ac:dyDescent="0.15">
      <c r="A34" s="181" t="str">
        <f>IF(連結実質赤字比率に係る赤字・黒字の構成分析!C$36="",NA(),連結実質赤字比率に係る赤字・黒字の構成分析!C$36)</f>
        <v>我孫子市介護保険特別会計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3.18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4.26</v>
      </c>
    </row>
    <row r="36" spans="1:16" x14ac:dyDescent="0.15">
      <c r="A36" s="181" t="str">
        <f>IF(連結実質赤字比率に係る赤字・黒字の構成分析!C$34="",NA(),連結実質赤字比率に係る赤字・黒字の構成分析!C$34)</f>
        <v>我孫子市水道事業会計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11.28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12.23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13.51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3134</v>
      </c>
      <c r="E42" s="182"/>
      <c r="F42" s="182"/>
      <c r="G42" s="182">
        <f>'実質公債費比率（分子）の構造'!L$52</f>
        <v>3157</v>
      </c>
      <c r="H42" s="182"/>
      <c r="I42" s="182"/>
      <c r="J42" s="182">
        <f>'実質公債費比率（分子）の構造'!M$52</f>
        <v>3355</v>
      </c>
      <c r="K42" s="182"/>
      <c r="L42" s="182"/>
      <c r="M42" s="182">
        <f>'実質公債費比率（分子）の構造'!N$52</f>
        <v>3286</v>
      </c>
      <c r="N42" s="182"/>
      <c r="O42" s="182"/>
      <c r="P42" s="182">
        <f>'実質公債費比率（分子）の構造'!O$52</f>
        <v>3048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26</v>
      </c>
      <c r="C44" s="182"/>
      <c r="D44" s="182"/>
      <c r="E44" s="182">
        <f>'実質公債費比率（分子）の構造'!L$50</f>
        <v>37</v>
      </c>
      <c r="F44" s="182"/>
      <c r="G44" s="182"/>
      <c r="H44" s="182">
        <f>'実質公債費比率（分子）の構造'!M$50</f>
        <v>79</v>
      </c>
      <c r="I44" s="182"/>
      <c r="J44" s="182"/>
      <c r="K44" s="182">
        <f>'実質公債費比率（分子）の構造'!N$50</f>
        <v>4</v>
      </c>
      <c r="L44" s="182"/>
      <c r="M44" s="182"/>
      <c r="N44" s="182">
        <f>'実質公債費比率（分子）の構造'!O$50</f>
        <v>3</v>
      </c>
      <c r="O44" s="182"/>
      <c r="P44" s="182"/>
    </row>
    <row r="45" spans="1:16" x14ac:dyDescent="0.15">
      <c r="A45" s="182" t="s">
        <v>66</v>
      </c>
      <c r="B45" s="182">
        <f>'実質公債費比率（分子）の構造'!K$49</f>
        <v>16</v>
      </c>
      <c r="C45" s="182"/>
      <c r="D45" s="182"/>
      <c r="E45" s="182">
        <f>'実質公債費比率（分子）の構造'!L$49</f>
        <v>12</v>
      </c>
      <c r="F45" s="182"/>
      <c r="G45" s="182"/>
      <c r="H45" s="182">
        <f>'実質公債費比率（分子）の構造'!M$49</f>
        <v>15</v>
      </c>
      <c r="I45" s="182"/>
      <c r="J45" s="182"/>
      <c r="K45" s="182">
        <f>'実質公債費比率（分子）の構造'!N$49</f>
        <v>11</v>
      </c>
      <c r="L45" s="182"/>
      <c r="M45" s="182"/>
      <c r="N45" s="182">
        <f>'実質公債費比率（分子）の構造'!O$49</f>
        <v>14</v>
      </c>
      <c r="O45" s="182"/>
      <c r="P45" s="182"/>
    </row>
    <row r="46" spans="1:16" x14ac:dyDescent="0.15">
      <c r="A46" s="182" t="s">
        <v>67</v>
      </c>
      <c r="B46" s="182">
        <f>'実質公債費比率（分子）の構造'!K$48</f>
        <v>487</v>
      </c>
      <c r="C46" s="182"/>
      <c r="D46" s="182"/>
      <c r="E46" s="182">
        <f>'実質公債費比率（分子）の構造'!L$48</f>
        <v>346</v>
      </c>
      <c r="F46" s="182"/>
      <c r="G46" s="182"/>
      <c r="H46" s="182">
        <f>'実質公債費比率（分子）の構造'!M$48</f>
        <v>418</v>
      </c>
      <c r="I46" s="182"/>
      <c r="J46" s="182"/>
      <c r="K46" s="182">
        <f>'実質公債費比率（分子）の構造'!N$48</f>
        <v>397</v>
      </c>
      <c r="L46" s="182"/>
      <c r="M46" s="182"/>
      <c r="N46" s="182">
        <f>'実質公債費比率（分子）の構造'!O$48</f>
        <v>412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2915</v>
      </c>
      <c r="C49" s="182"/>
      <c r="D49" s="182"/>
      <c r="E49" s="182">
        <f>'実質公債費比率（分子）の構造'!L$45</f>
        <v>2986</v>
      </c>
      <c r="F49" s="182"/>
      <c r="G49" s="182"/>
      <c r="H49" s="182">
        <f>'実質公債費比率（分子）の構造'!M$45</f>
        <v>3013</v>
      </c>
      <c r="I49" s="182"/>
      <c r="J49" s="182"/>
      <c r="K49" s="182">
        <f>'実質公債費比率（分子）の構造'!N$45</f>
        <v>3082</v>
      </c>
      <c r="L49" s="182"/>
      <c r="M49" s="182"/>
      <c r="N49" s="182">
        <f>'実質公債費比率（分子）の構造'!O$45</f>
        <v>3112</v>
      </c>
      <c r="O49" s="182"/>
      <c r="P49" s="182"/>
    </row>
    <row r="50" spans="1:16" x14ac:dyDescent="0.15">
      <c r="A50" s="182" t="s">
        <v>71</v>
      </c>
      <c r="B50" s="182" t="e">
        <f>NA()</f>
        <v>#N/A</v>
      </c>
      <c r="C50" s="182">
        <f>IF(ISNUMBER('実質公債費比率（分子）の構造'!K$53),'実質公債費比率（分子）の構造'!K$53,NA())</f>
        <v>310</v>
      </c>
      <c r="D50" s="182" t="e">
        <f>NA()</f>
        <v>#N/A</v>
      </c>
      <c r="E50" s="182" t="e">
        <f>NA()</f>
        <v>#N/A</v>
      </c>
      <c r="F50" s="182">
        <f>IF(ISNUMBER('実質公債費比率（分子）の構造'!L$53),'実質公債費比率（分子）の構造'!L$53,NA())</f>
        <v>224</v>
      </c>
      <c r="G50" s="182" t="e">
        <f>NA()</f>
        <v>#N/A</v>
      </c>
      <c r="H50" s="182" t="e">
        <f>NA()</f>
        <v>#N/A</v>
      </c>
      <c r="I50" s="182">
        <f>IF(ISNUMBER('実質公債費比率（分子）の構造'!M$53),'実質公債費比率（分子）の構造'!M$53,NA())</f>
        <v>170</v>
      </c>
      <c r="J50" s="182" t="e">
        <f>NA()</f>
        <v>#N/A</v>
      </c>
      <c r="K50" s="182" t="e">
        <f>NA()</f>
        <v>#N/A</v>
      </c>
      <c r="L50" s="182">
        <f>IF(ISNUMBER('実質公債費比率（分子）の構造'!N$53),'実質公債費比率（分子）の構造'!N$53,NA())</f>
        <v>208</v>
      </c>
      <c r="M50" s="182" t="e">
        <f>NA()</f>
        <v>#N/A</v>
      </c>
      <c r="N50" s="182" t="e">
        <f>NA()</f>
        <v>#N/A</v>
      </c>
      <c r="O50" s="182">
        <f>IF(ISNUMBER('実質公債費比率（分子）の構造'!O$53),'実質公債費比率（分子）の構造'!O$53,NA())</f>
        <v>493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30409</v>
      </c>
      <c r="E56" s="181"/>
      <c r="F56" s="181"/>
      <c r="G56" s="181">
        <f>'将来負担比率（分子）の構造'!J$52</f>
        <v>30623</v>
      </c>
      <c r="H56" s="181"/>
      <c r="I56" s="181"/>
      <c r="J56" s="181">
        <f>'将来負担比率（分子）の構造'!K$52</f>
        <v>30773</v>
      </c>
      <c r="K56" s="181"/>
      <c r="L56" s="181"/>
      <c r="M56" s="181">
        <f>'将来負担比率（分子）の構造'!L$52</f>
        <v>30544</v>
      </c>
      <c r="N56" s="181"/>
      <c r="O56" s="181"/>
      <c r="P56" s="181">
        <f>'将来負担比率（分子）の構造'!M$52</f>
        <v>30386</v>
      </c>
    </row>
    <row r="57" spans="1:16" x14ac:dyDescent="0.15">
      <c r="A57" s="181" t="s">
        <v>42</v>
      </c>
      <c r="B57" s="181"/>
      <c r="C57" s="181"/>
      <c r="D57" s="181">
        <f>'将来負担比率（分子）の構造'!I$51</f>
        <v>7550</v>
      </c>
      <c r="E57" s="181"/>
      <c r="F57" s="181"/>
      <c r="G57" s="181">
        <f>'将来負担比率（分子）の構造'!J$51</f>
        <v>7508</v>
      </c>
      <c r="H57" s="181"/>
      <c r="I57" s="181"/>
      <c r="J57" s="181">
        <f>'将来負担比率（分子）の構造'!K$51</f>
        <v>7435</v>
      </c>
      <c r="K57" s="181"/>
      <c r="L57" s="181"/>
      <c r="M57" s="181">
        <f>'将来負担比率（分子）の構造'!L$51</f>
        <v>7073</v>
      </c>
      <c r="N57" s="181"/>
      <c r="O57" s="181"/>
      <c r="P57" s="181">
        <f>'将来負担比率（分子）の構造'!M$51</f>
        <v>7169</v>
      </c>
    </row>
    <row r="58" spans="1:16" x14ac:dyDescent="0.15">
      <c r="A58" s="181" t="s">
        <v>41</v>
      </c>
      <c r="B58" s="181"/>
      <c r="C58" s="181"/>
      <c r="D58" s="181">
        <f>'将来負担比率（分子）の構造'!I$50</f>
        <v>6630</v>
      </c>
      <c r="E58" s="181"/>
      <c r="F58" s="181"/>
      <c r="G58" s="181">
        <f>'将来負担比率（分子）の構造'!J$50</f>
        <v>6221</v>
      </c>
      <c r="H58" s="181"/>
      <c r="I58" s="181"/>
      <c r="J58" s="181">
        <f>'将来負担比率（分子）の構造'!K$50</f>
        <v>6815</v>
      </c>
      <c r="K58" s="181"/>
      <c r="L58" s="181"/>
      <c r="M58" s="181">
        <f>'将来負担比率（分子）の構造'!L$50</f>
        <v>6950</v>
      </c>
      <c r="N58" s="181"/>
      <c r="O58" s="181"/>
      <c r="P58" s="181">
        <f>'将来負担比率（分子）の構造'!M$50</f>
        <v>6868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f>'将来負担比率（分子）の構造'!J$46</f>
        <v>5</v>
      </c>
      <c r="F61" s="181"/>
      <c r="G61" s="181"/>
      <c r="H61" s="181">
        <f>'将来負担比率（分子）の構造'!K$46</f>
        <v>1</v>
      </c>
      <c r="I61" s="181"/>
      <c r="J61" s="181"/>
      <c r="K61" s="181">
        <f>'将来負担比率（分子）の構造'!L$46</f>
        <v>4</v>
      </c>
      <c r="L61" s="181"/>
      <c r="M61" s="181"/>
      <c r="N61" s="181" t="str">
        <f>'将来負担比率（分子）の構造'!M$46</f>
        <v>-</v>
      </c>
      <c r="O61" s="181"/>
      <c r="P61" s="181"/>
    </row>
    <row r="62" spans="1:16" x14ac:dyDescent="0.15">
      <c r="A62" s="181" t="s">
        <v>35</v>
      </c>
      <c r="B62" s="181">
        <f>'将来負担比率（分子）の構造'!I$45</f>
        <v>5006</v>
      </c>
      <c r="C62" s="181"/>
      <c r="D62" s="181"/>
      <c r="E62" s="181">
        <f>'将来負担比率（分子）の構造'!J$45</f>
        <v>4874</v>
      </c>
      <c r="F62" s="181"/>
      <c r="G62" s="181"/>
      <c r="H62" s="181">
        <f>'将来負担比率（分子）の構造'!K$45</f>
        <v>4427</v>
      </c>
      <c r="I62" s="181"/>
      <c r="J62" s="181"/>
      <c r="K62" s="181">
        <f>'将来負担比率（分子）の構造'!L$45</f>
        <v>4264</v>
      </c>
      <c r="L62" s="181"/>
      <c r="M62" s="181"/>
      <c r="N62" s="181">
        <f>'将来負担比率（分子）の構造'!M$45</f>
        <v>4187</v>
      </c>
      <c r="O62" s="181"/>
      <c r="P62" s="181"/>
    </row>
    <row r="63" spans="1:16" x14ac:dyDescent="0.15">
      <c r="A63" s="181" t="s">
        <v>34</v>
      </c>
      <c r="B63" s="181">
        <f>'将来負担比率（分子）の構造'!I$44</f>
        <v>195</v>
      </c>
      <c r="C63" s="181"/>
      <c r="D63" s="181"/>
      <c r="E63" s="181">
        <f>'将来負担比率（分子）の構造'!J$44</f>
        <v>214</v>
      </c>
      <c r="F63" s="181"/>
      <c r="G63" s="181"/>
      <c r="H63" s="181">
        <f>'将来負担比率（分子）の構造'!K$44</f>
        <v>197</v>
      </c>
      <c r="I63" s="181"/>
      <c r="J63" s="181"/>
      <c r="K63" s="181">
        <f>'将来負担比率（分子）の構造'!L$44</f>
        <v>206</v>
      </c>
      <c r="L63" s="181"/>
      <c r="M63" s="181"/>
      <c r="N63" s="181">
        <f>'将来負担比率（分子）の構造'!M$44</f>
        <v>217</v>
      </c>
      <c r="O63" s="181"/>
      <c r="P63" s="181"/>
    </row>
    <row r="64" spans="1:16" x14ac:dyDescent="0.15">
      <c r="A64" s="181" t="s">
        <v>33</v>
      </c>
      <c r="B64" s="181">
        <f>'将来負担比率（分子）の構造'!I$43</f>
        <v>4382</v>
      </c>
      <c r="C64" s="181"/>
      <c r="D64" s="181"/>
      <c r="E64" s="181">
        <f>'将来負担比率（分子）の構造'!J$43</f>
        <v>5250</v>
      </c>
      <c r="F64" s="181"/>
      <c r="G64" s="181"/>
      <c r="H64" s="181">
        <f>'将来負担比率（分子）の構造'!K$43</f>
        <v>5268</v>
      </c>
      <c r="I64" s="181"/>
      <c r="J64" s="181"/>
      <c r="K64" s="181">
        <f>'将来負担比率（分子）の構造'!L$43</f>
        <v>4849</v>
      </c>
      <c r="L64" s="181"/>
      <c r="M64" s="181"/>
      <c r="N64" s="181">
        <f>'将来負担比率（分子）の構造'!M$43</f>
        <v>4925</v>
      </c>
      <c r="O64" s="181"/>
      <c r="P64" s="181"/>
    </row>
    <row r="65" spans="1:16" x14ac:dyDescent="0.15">
      <c r="A65" s="181" t="s">
        <v>32</v>
      </c>
      <c r="B65" s="181">
        <f>'将来負担比率（分子）の構造'!I$42</f>
        <v>270</v>
      </c>
      <c r="C65" s="181"/>
      <c r="D65" s="181"/>
      <c r="E65" s="181">
        <f>'将来負担比率（分子）の構造'!J$42</f>
        <v>202</v>
      </c>
      <c r="F65" s="181"/>
      <c r="G65" s="181"/>
      <c r="H65" s="181">
        <f>'将来負担比率（分子）の構造'!K$42</f>
        <v>9</v>
      </c>
      <c r="I65" s="181"/>
      <c r="J65" s="181"/>
      <c r="K65" s="181">
        <f>'将来負担比率（分子）の構造'!L$42</f>
        <v>541</v>
      </c>
      <c r="L65" s="181"/>
      <c r="M65" s="181"/>
      <c r="N65" s="181">
        <f>'将来負担比率（分子）の構造'!M$42</f>
        <v>729</v>
      </c>
      <c r="O65" s="181"/>
      <c r="P65" s="181"/>
    </row>
    <row r="66" spans="1:16" x14ac:dyDescent="0.15">
      <c r="A66" s="181" t="s">
        <v>31</v>
      </c>
      <c r="B66" s="181">
        <f>'将来負担比率（分子）の構造'!I$41</f>
        <v>31315</v>
      </c>
      <c r="C66" s="181"/>
      <c r="D66" s="181"/>
      <c r="E66" s="181">
        <f>'将来負担比率（分子）の構造'!J$41</f>
        <v>31008</v>
      </c>
      <c r="F66" s="181"/>
      <c r="G66" s="181"/>
      <c r="H66" s="181">
        <f>'将来負担比率（分子）の構造'!K$41</f>
        <v>31182</v>
      </c>
      <c r="I66" s="181"/>
      <c r="J66" s="181"/>
      <c r="K66" s="181">
        <f>'将来負担比率（分子）の構造'!L$41</f>
        <v>30515</v>
      </c>
      <c r="L66" s="181"/>
      <c r="M66" s="181"/>
      <c r="N66" s="181">
        <f>'将来負担比率（分子）の構造'!M$41</f>
        <v>30321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2072</v>
      </c>
      <c r="C72" s="185">
        <f>基金残高に係る経年分析!G55</f>
        <v>2126</v>
      </c>
      <c r="D72" s="185">
        <f>基金残高に係る経年分析!H55</f>
        <v>2347</v>
      </c>
    </row>
    <row r="73" spans="1:16" x14ac:dyDescent="0.15">
      <c r="A73" s="184" t="s">
        <v>78</v>
      </c>
      <c r="B73" s="185">
        <f>基金残高に係る経年分析!F56</f>
        <v>242</v>
      </c>
      <c r="C73" s="185">
        <f>基金残高に係る経年分析!G56</f>
        <v>243</v>
      </c>
      <c r="D73" s="185">
        <f>基金残高に係る経年分析!H56</f>
        <v>243</v>
      </c>
    </row>
    <row r="74" spans="1:16" x14ac:dyDescent="0.15">
      <c r="A74" s="184" t="s">
        <v>79</v>
      </c>
      <c r="B74" s="185">
        <f>基金残高に係る経年分析!F57</f>
        <v>2921</v>
      </c>
      <c r="C74" s="185">
        <f>基金残高に係る経年分析!G57</f>
        <v>2883</v>
      </c>
      <c r="D74" s="185">
        <f>基金残高に係る経年分析!H57</f>
        <v>2744</v>
      </c>
    </row>
  </sheetData>
  <sheetProtection algorithmName="SHA-512" hashValue="FOTRiqUFsHbHKgM4TK3At5V5KRZP6/TY9OXXY/qGcRVsjN9Y+uolituYzFDViOWjYhBpKkmS42BPcU/dmfNd+w==" saltValue="nyMSxcVCTZTwK8XOhhOB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214</v>
      </c>
      <c r="DI1" s="624"/>
      <c r="DJ1" s="624"/>
      <c r="DK1" s="624"/>
      <c r="DL1" s="624"/>
      <c r="DM1" s="624"/>
      <c r="DN1" s="625"/>
      <c r="DO1" s="226"/>
      <c r="DP1" s="623" t="s">
        <v>215</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220</v>
      </c>
      <c r="S4" s="627"/>
      <c r="T4" s="627"/>
      <c r="U4" s="627"/>
      <c r="V4" s="627"/>
      <c r="W4" s="627"/>
      <c r="X4" s="627"/>
      <c r="Y4" s="628"/>
      <c r="Z4" s="626" t="s">
        <v>221</v>
      </c>
      <c r="AA4" s="627"/>
      <c r="AB4" s="627"/>
      <c r="AC4" s="628"/>
      <c r="AD4" s="626" t="s">
        <v>222</v>
      </c>
      <c r="AE4" s="627"/>
      <c r="AF4" s="627"/>
      <c r="AG4" s="627"/>
      <c r="AH4" s="627"/>
      <c r="AI4" s="627"/>
      <c r="AJ4" s="627"/>
      <c r="AK4" s="628"/>
      <c r="AL4" s="626" t="s">
        <v>221</v>
      </c>
      <c r="AM4" s="627"/>
      <c r="AN4" s="627"/>
      <c r="AO4" s="628"/>
      <c r="AP4" s="632" t="s">
        <v>223</v>
      </c>
      <c r="AQ4" s="632"/>
      <c r="AR4" s="632"/>
      <c r="AS4" s="632"/>
      <c r="AT4" s="632"/>
      <c r="AU4" s="632"/>
      <c r="AV4" s="632"/>
      <c r="AW4" s="632"/>
      <c r="AX4" s="632"/>
      <c r="AY4" s="632"/>
      <c r="AZ4" s="632"/>
      <c r="BA4" s="632"/>
      <c r="BB4" s="632"/>
      <c r="BC4" s="632"/>
      <c r="BD4" s="632"/>
      <c r="BE4" s="632"/>
      <c r="BF4" s="632"/>
      <c r="BG4" s="632" t="s">
        <v>224</v>
      </c>
      <c r="BH4" s="632"/>
      <c r="BI4" s="632"/>
      <c r="BJ4" s="632"/>
      <c r="BK4" s="632"/>
      <c r="BL4" s="632"/>
      <c r="BM4" s="632"/>
      <c r="BN4" s="632"/>
      <c r="BO4" s="632" t="s">
        <v>221</v>
      </c>
      <c r="BP4" s="632"/>
      <c r="BQ4" s="632"/>
      <c r="BR4" s="632"/>
      <c r="BS4" s="632" t="s">
        <v>225</v>
      </c>
      <c r="BT4" s="632"/>
      <c r="BU4" s="632"/>
      <c r="BV4" s="632"/>
      <c r="BW4" s="632"/>
      <c r="BX4" s="632"/>
      <c r="BY4" s="632"/>
      <c r="BZ4" s="632"/>
      <c r="CA4" s="632"/>
      <c r="CB4" s="632"/>
      <c r="CD4" s="629" t="s">
        <v>226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227</v>
      </c>
      <c r="C5" s="634"/>
      <c r="D5" s="634"/>
      <c r="E5" s="634"/>
      <c r="F5" s="634"/>
      <c r="G5" s="634"/>
      <c r="H5" s="634"/>
      <c r="I5" s="634"/>
      <c r="J5" s="634"/>
      <c r="K5" s="634"/>
      <c r="L5" s="634"/>
      <c r="M5" s="634"/>
      <c r="N5" s="634"/>
      <c r="O5" s="634"/>
      <c r="P5" s="634"/>
      <c r="Q5" s="635"/>
      <c r="R5" s="636">
        <v>17241285</v>
      </c>
      <c r="S5" s="637"/>
      <c r="T5" s="637"/>
      <c r="U5" s="637"/>
      <c r="V5" s="637"/>
      <c r="W5" s="637"/>
      <c r="X5" s="637"/>
      <c r="Y5" s="638"/>
      <c r="Z5" s="639">
        <v>31.4</v>
      </c>
      <c r="AA5" s="639"/>
      <c r="AB5" s="639"/>
      <c r="AC5" s="639"/>
      <c r="AD5" s="640">
        <v>15907852</v>
      </c>
      <c r="AE5" s="640"/>
      <c r="AF5" s="640"/>
      <c r="AG5" s="640"/>
      <c r="AH5" s="640"/>
      <c r="AI5" s="640"/>
      <c r="AJ5" s="640"/>
      <c r="AK5" s="640"/>
      <c r="AL5" s="641">
        <v>69.5</v>
      </c>
      <c r="AM5" s="642"/>
      <c r="AN5" s="642"/>
      <c r="AO5" s="643"/>
      <c r="AP5" s="633" t="s">
        <v>228</v>
      </c>
      <c r="AQ5" s="634"/>
      <c r="AR5" s="634"/>
      <c r="AS5" s="634"/>
      <c r="AT5" s="634"/>
      <c r="AU5" s="634"/>
      <c r="AV5" s="634"/>
      <c r="AW5" s="634"/>
      <c r="AX5" s="634"/>
      <c r="AY5" s="634"/>
      <c r="AZ5" s="634"/>
      <c r="BA5" s="634"/>
      <c r="BB5" s="634"/>
      <c r="BC5" s="634"/>
      <c r="BD5" s="634"/>
      <c r="BE5" s="634"/>
      <c r="BF5" s="635"/>
      <c r="BG5" s="647">
        <v>15907852</v>
      </c>
      <c r="BH5" s="648"/>
      <c r="BI5" s="648"/>
      <c r="BJ5" s="648"/>
      <c r="BK5" s="648"/>
      <c r="BL5" s="648"/>
      <c r="BM5" s="648"/>
      <c r="BN5" s="649"/>
      <c r="BO5" s="650">
        <v>92.3</v>
      </c>
      <c r="BP5" s="650"/>
      <c r="BQ5" s="650"/>
      <c r="BR5" s="650"/>
      <c r="BS5" s="651">
        <v>49132</v>
      </c>
      <c r="BT5" s="651"/>
      <c r="BU5" s="651"/>
      <c r="BV5" s="651"/>
      <c r="BW5" s="651"/>
      <c r="BX5" s="651"/>
      <c r="BY5" s="651"/>
      <c r="BZ5" s="651"/>
      <c r="CA5" s="651"/>
      <c r="CB5" s="655"/>
      <c r="CD5" s="629" t="s">
        <v>223</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221</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x14ac:dyDescent="0.15">
      <c r="B6" s="644" t="s">
        <v>232</v>
      </c>
      <c r="C6" s="645"/>
      <c r="D6" s="645"/>
      <c r="E6" s="645"/>
      <c r="F6" s="645"/>
      <c r="G6" s="645"/>
      <c r="H6" s="645"/>
      <c r="I6" s="645"/>
      <c r="J6" s="645"/>
      <c r="K6" s="645"/>
      <c r="L6" s="645"/>
      <c r="M6" s="645"/>
      <c r="N6" s="645"/>
      <c r="O6" s="645"/>
      <c r="P6" s="645"/>
      <c r="Q6" s="646"/>
      <c r="R6" s="647">
        <v>277856</v>
      </c>
      <c r="S6" s="648"/>
      <c r="T6" s="648"/>
      <c r="U6" s="648"/>
      <c r="V6" s="648"/>
      <c r="W6" s="648"/>
      <c r="X6" s="648"/>
      <c r="Y6" s="649"/>
      <c r="Z6" s="650">
        <v>0.5</v>
      </c>
      <c r="AA6" s="650"/>
      <c r="AB6" s="650"/>
      <c r="AC6" s="650"/>
      <c r="AD6" s="651">
        <v>277856</v>
      </c>
      <c r="AE6" s="651"/>
      <c r="AF6" s="651"/>
      <c r="AG6" s="651"/>
      <c r="AH6" s="651"/>
      <c r="AI6" s="651"/>
      <c r="AJ6" s="651"/>
      <c r="AK6" s="651"/>
      <c r="AL6" s="652">
        <v>1.2</v>
      </c>
      <c r="AM6" s="653"/>
      <c r="AN6" s="653"/>
      <c r="AO6" s="654"/>
      <c r="AP6" s="644" t="s">
        <v>233</v>
      </c>
      <c r="AQ6" s="645"/>
      <c r="AR6" s="645"/>
      <c r="AS6" s="645"/>
      <c r="AT6" s="645"/>
      <c r="AU6" s="645"/>
      <c r="AV6" s="645"/>
      <c r="AW6" s="645"/>
      <c r="AX6" s="645"/>
      <c r="AY6" s="645"/>
      <c r="AZ6" s="645"/>
      <c r="BA6" s="645"/>
      <c r="BB6" s="645"/>
      <c r="BC6" s="645"/>
      <c r="BD6" s="645"/>
      <c r="BE6" s="645"/>
      <c r="BF6" s="646"/>
      <c r="BG6" s="647">
        <v>15907852</v>
      </c>
      <c r="BH6" s="648"/>
      <c r="BI6" s="648"/>
      <c r="BJ6" s="648"/>
      <c r="BK6" s="648"/>
      <c r="BL6" s="648"/>
      <c r="BM6" s="648"/>
      <c r="BN6" s="649"/>
      <c r="BO6" s="650">
        <v>92.3</v>
      </c>
      <c r="BP6" s="650"/>
      <c r="BQ6" s="650"/>
      <c r="BR6" s="650"/>
      <c r="BS6" s="651">
        <v>49132</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292665</v>
      </c>
      <c r="CS6" s="648"/>
      <c r="CT6" s="648"/>
      <c r="CU6" s="648"/>
      <c r="CV6" s="648"/>
      <c r="CW6" s="648"/>
      <c r="CX6" s="648"/>
      <c r="CY6" s="649"/>
      <c r="CZ6" s="641">
        <v>0.5</v>
      </c>
      <c r="DA6" s="642"/>
      <c r="DB6" s="642"/>
      <c r="DC6" s="661"/>
      <c r="DD6" s="656" t="s">
        <v>148</v>
      </c>
      <c r="DE6" s="648"/>
      <c r="DF6" s="648"/>
      <c r="DG6" s="648"/>
      <c r="DH6" s="648"/>
      <c r="DI6" s="648"/>
      <c r="DJ6" s="648"/>
      <c r="DK6" s="648"/>
      <c r="DL6" s="648"/>
      <c r="DM6" s="648"/>
      <c r="DN6" s="648"/>
      <c r="DO6" s="648"/>
      <c r="DP6" s="649"/>
      <c r="DQ6" s="656">
        <v>292659</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16866</v>
      </c>
      <c r="S7" s="648"/>
      <c r="T7" s="648"/>
      <c r="U7" s="648"/>
      <c r="V7" s="648"/>
      <c r="W7" s="648"/>
      <c r="X7" s="648"/>
      <c r="Y7" s="649"/>
      <c r="Z7" s="650">
        <v>0</v>
      </c>
      <c r="AA7" s="650"/>
      <c r="AB7" s="650"/>
      <c r="AC7" s="650"/>
      <c r="AD7" s="651">
        <v>16866</v>
      </c>
      <c r="AE7" s="651"/>
      <c r="AF7" s="651"/>
      <c r="AG7" s="651"/>
      <c r="AH7" s="651"/>
      <c r="AI7" s="651"/>
      <c r="AJ7" s="651"/>
      <c r="AK7" s="651"/>
      <c r="AL7" s="652">
        <v>0.1</v>
      </c>
      <c r="AM7" s="653"/>
      <c r="AN7" s="653"/>
      <c r="AO7" s="654"/>
      <c r="AP7" s="644" t="s">
        <v>236</v>
      </c>
      <c r="AQ7" s="645"/>
      <c r="AR7" s="645"/>
      <c r="AS7" s="645"/>
      <c r="AT7" s="645"/>
      <c r="AU7" s="645"/>
      <c r="AV7" s="645"/>
      <c r="AW7" s="645"/>
      <c r="AX7" s="645"/>
      <c r="AY7" s="645"/>
      <c r="AZ7" s="645"/>
      <c r="BA7" s="645"/>
      <c r="BB7" s="645"/>
      <c r="BC7" s="645"/>
      <c r="BD7" s="645"/>
      <c r="BE7" s="645"/>
      <c r="BF7" s="646"/>
      <c r="BG7" s="647">
        <v>9019859</v>
      </c>
      <c r="BH7" s="648"/>
      <c r="BI7" s="648"/>
      <c r="BJ7" s="648"/>
      <c r="BK7" s="648"/>
      <c r="BL7" s="648"/>
      <c r="BM7" s="648"/>
      <c r="BN7" s="649"/>
      <c r="BO7" s="650">
        <v>52.3</v>
      </c>
      <c r="BP7" s="650"/>
      <c r="BQ7" s="650"/>
      <c r="BR7" s="650"/>
      <c r="BS7" s="651">
        <v>49132</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17714709</v>
      </c>
      <c r="CS7" s="648"/>
      <c r="CT7" s="648"/>
      <c r="CU7" s="648"/>
      <c r="CV7" s="648"/>
      <c r="CW7" s="648"/>
      <c r="CX7" s="648"/>
      <c r="CY7" s="649"/>
      <c r="CZ7" s="650">
        <v>33.299999999999997</v>
      </c>
      <c r="DA7" s="650"/>
      <c r="DB7" s="650"/>
      <c r="DC7" s="650"/>
      <c r="DD7" s="656">
        <v>97444</v>
      </c>
      <c r="DE7" s="648"/>
      <c r="DF7" s="648"/>
      <c r="DG7" s="648"/>
      <c r="DH7" s="648"/>
      <c r="DI7" s="648"/>
      <c r="DJ7" s="648"/>
      <c r="DK7" s="648"/>
      <c r="DL7" s="648"/>
      <c r="DM7" s="648"/>
      <c r="DN7" s="648"/>
      <c r="DO7" s="648"/>
      <c r="DP7" s="649"/>
      <c r="DQ7" s="656">
        <v>3632871</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100768</v>
      </c>
      <c r="S8" s="648"/>
      <c r="T8" s="648"/>
      <c r="U8" s="648"/>
      <c r="V8" s="648"/>
      <c r="W8" s="648"/>
      <c r="X8" s="648"/>
      <c r="Y8" s="649"/>
      <c r="Z8" s="650">
        <v>0.2</v>
      </c>
      <c r="AA8" s="650"/>
      <c r="AB8" s="650"/>
      <c r="AC8" s="650"/>
      <c r="AD8" s="651">
        <v>100768</v>
      </c>
      <c r="AE8" s="651"/>
      <c r="AF8" s="651"/>
      <c r="AG8" s="651"/>
      <c r="AH8" s="651"/>
      <c r="AI8" s="651"/>
      <c r="AJ8" s="651"/>
      <c r="AK8" s="651"/>
      <c r="AL8" s="652">
        <v>0.4</v>
      </c>
      <c r="AM8" s="653"/>
      <c r="AN8" s="653"/>
      <c r="AO8" s="654"/>
      <c r="AP8" s="644" t="s">
        <v>239</v>
      </c>
      <c r="AQ8" s="645"/>
      <c r="AR8" s="645"/>
      <c r="AS8" s="645"/>
      <c r="AT8" s="645"/>
      <c r="AU8" s="645"/>
      <c r="AV8" s="645"/>
      <c r="AW8" s="645"/>
      <c r="AX8" s="645"/>
      <c r="AY8" s="645"/>
      <c r="AZ8" s="645"/>
      <c r="BA8" s="645"/>
      <c r="BB8" s="645"/>
      <c r="BC8" s="645"/>
      <c r="BD8" s="645"/>
      <c r="BE8" s="645"/>
      <c r="BF8" s="646"/>
      <c r="BG8" s="647">
        <v>227411</v>
      </c>
      <c r="BH8" s="648"/>
      <c r="BI8" s="648"/>
      <c r="BJ8" s="648"/>
      <c r="BK8" s="648"/>
      <c r="BL8" s="648"/>
      <c r="BM8" s="648"/>
      <c r="BN8" s="649"/>
      <c r="BO8" s="650">
        <v>1.3</v>
      </c>
      <c r="BP8" s="650"/>
      <c r="BQ8" s="650"/>
      <c r="BR8" s="650"/>
      <c r="BS8" s="656" t="s">
        <v>148</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17895655</v>
      </c>
      <c r="CS8" s="648"/>
      <c r="CT8" s="648"/>
      <c r="CU8" s="648"/>
      <c r="CV8" s="648"/>
      <c r="CW8" s="648"/>
      <c r="CX8" s="648"/>
      <c r="CY8" s="649"/>
      <c r="CZ8" s="650">
        <v>33.6</v>
      </c>
      <c r="DA8" s="650"/>
      <c r="DB8" s="650"/>
      <c r="DC8" s="650"/>
      <c r="DD8" s="656">
        <v>192733</v>
      </c>
      <c r="DE8" s="648"/>
      <c r="DF8" s="648"/>
      <c r="DG8" s="648"/>
      <c r="DH8" s="648"/>
      <c r="DI8" s="648"/>
      <c r="DJ8" s="648"/>
      <c r="DK8" s="648"/>
      <c r="DL8" s="648"/>
      <c r="DM8" s="648"/>
      <c r="DN8" s="648"/>
      <c r="DO8" s="648"/>
      <c r="DP8" s="649"/>
      <c r="DQ8" s="656">
        <v>8529299</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122179</v>
      </c>
      <c r="S9" s="648"/>
      <c r="T9" s="648"/>
      <c r="U9" s="648"/>
      <c r="V9" s="648"/>
      <c r="W9" s="648"/>
      <c r="X9" s="648"/>
      <c r="Y9" s="649"/>
      <c r="Z9" s="650">
        <v>0.2</v>
      </c>
      <c r="AA9" s="650"/>
      <c r="AB9" s="650"/>
      <c r="AC9" s="650"/>
      <c r="AD9" s="651">
        <v>122179</v>
      </c>
      <c r="AE9" s="651"/>
      <c r="AF9" s="651"/>
      <c r="AG9" s="651"/>
      <c r="AH9" s="651"/>
      <c r="AI9" s="651"/>
      <c r="AJ9" s="651"/>
      <c r="AK9" s="651"/>
      <c r="AL9" s="652">
        <v>0.5</v>
      </c>
      <c r="AM9" s="653"/>
      <c r="AN9" s="653"/>
      <c r="AO9" s="654"/>
      <c r="AP9" s="644" t="s">
        <v>242</v>
      </c>
      <c r="AQ9" s="645"/>
      <c r="AR9" s="645"/>
      <c r="AS9" s="645"/>
      <c r="AT9" s="645"/>
      <c r="AU9" s="645"/>
      <c r="AV9" s="645"/>
      <c r="AW9" s="645"/>
      <c r="AX9" s="645"/>
      <c r="AY9" s="645"/>
      <c r="AZ9" s="645"/>
      <c r="BA9" s="645"/>
      <c r="BB9" s="645"/>
      <c r="BC9" s="645"/>
      <c r="BD9" s="645"/>
      <c r="BE9" s="645"/>
      <c r="BF9" s="646"/>
      <c r="BG9" s="647">
        <v>8363554</v>
      </c>
      <c r="BH9" s="648"/>
      <c r="BI9" s="648"/>
      <c r="BJ9" s="648"/>
      <c r="BK9" s="648"/>
      <c r="BL9" s="648"/>
      <c r="BM9" s="648"/>
      <c r="BN9" s="649"/>
      <c r="BO9" s="650">
        <v>48.5</v>
      </c>
      <c r="BP9" s="650"/>
      <c r="BQ9" s="650"/>
      <c r="BR9" s="650"/>
      <c r="BS9" s="656" t="s">
        <v>148</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3860513</v>
      </c>
      <c r="CS9" s="648"/>
      <c r="CT9" s="648"/>
      <c r="CU9" s="648"/>
      <c r="CV9" s="648"/>
      <c r="CW9" s="648"/>
      <c r="CX9" s="648"/>
      <c r="CY9" s="649"/>
      <c r="CZ9" s="650">
        <v>7.3</v>
      </c>
      <c r="DA9" s="650"/>
      <c r="DB9" s="650"/>
      <c r="DC9" s="650"/>
      <c r="DD9" s="656">
        <v>615025</v>
      </c>
      <c r="DE9" s="648"/>
      <c r="DF9" s="648"/>
      <c r="DG9" s="648"/>
      <c r="DH9" s="648"/>
      <c r="DI9" s="648"/>
      <c r="DJ9" s="648"/>
      <c r="DK9" s="648"/>
      <c r="DL9" s="648"/>
      <c r="DM9" s="648"/>
      <c r="DN9" s="648"/>
      <c r="DO9" s="648"/>
      <c r="DP9" s="649"/>
      <c r="DQ9" s="656">
        <v>3072523</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148</v>
      </c>
      <c r="S10" s="648"/>
      <c r="T10" s="648"/>
      <c r="U10" s="648"/>
      <c r="V10" s="648"/>
      <c r="W10" s="648"/>
      <c r="X10" s="648"/>
      <c r="Y10" s="649"/>
      <c r="Z10" s="650" t="s">
        <v>148</v>
      </c>
      <c r="AA10" s="650"/>
      <c r="AB10" s="650"/>
      <c r="AC10" s="650"/>
      <c r="AD10" s="651" t="s">
        <v>148</v>
      </c>
      <c r="AE10" s="651"/>
      <c r="AF10" s="651"/>
      <c r="AG10" s="651"/>
      <c r="AH10" s="651"/>
      <c r="AI10" s="651"/>
      <c r="AJ10" s="651"/>
      <c r="AK10" s="651"/>
      <c r="AL10" s="652" t="s">
        <v>148</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198003</v>
      </c>
      <c r="BH10" s="648"/>
      <c r="BI10" s="648"/>
      <c r="BJ10" s="648"/>
      <c r="BK10" s="648"/>
      <c r="BL10" s="648"/>
      <c r="BM10" s="648"/>
      <c r="BN10" s="649"/>
      <c r="BO10" s="650">
        <v>1.1000000000000001</v>
      </c>
      <c r="BP10" s="650"/>
      <c r="BQ10" s="650"/>
      <c r="BR10" s="650"/>
      <c r="BS10" s="656" t="s">
        <v>148</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22666</v>
      </c>
      <c r="CS10" s="648"/>
      <c r="CT10" s="648"/>
      <c r="CU10" s="648"/>
      <c r="CV10" s="648"/>
      <c r="CW10" s="648"/>
      <c r="CX10" s="648"/>
      <c r="CY10" s="649"/>
      <c r="CZ10" s="650">
        <v>0</v>
      </c>
      <c r="DA10" s="650"/>
      <c r="DB10" s="650"/>
      <c r="DC10" s="650"/>
      <c r="DD10" s="656" t="s">
        <v>148</v>
      </c>
      <c r="DE10" s="648"/>
      <c r="DF10" s="648"/>
      <c r="DG10" s="648"/>
      <c r="DH10" s="648"/>
      <c r="DI10" s="648"/>
      <c r="DJ10" s="648"/>
      <c r="DK10" s="648"/>
      <c r="DL10" s="648"/>
      <c r="DM10" s="648"/>
      <c r="DN10" s="648"/>
      <c r="DO10" s="648"/>
      <c r="DP10" s="649"/>
      <c r="DQ10" s="656">
        <v>22666</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2564190</v>
      </c>
      <c r="S11" s="648"/>
      <c r="T11" s="648"/>
      <c r="U11" s="648"/>
      <c r="V11" s="648"/>
      <c r="W11" s="648"/>
      <c r="X11" s="648"/>
      <c r="Y11" s="649"/>
      <c r="Z11" s="652">
        <v>4.7</v>
      </c>
      <c r="AA11" s="653"/>
      <c r="AB11" s="653"/>
      <c r="AC11" s="665"/>
      <c r="AD11" s="656">
        <v>2564190</v>
      </c>
      <c r="AE11" s="648"/>
      <c r="AF11" s="648"/>
      <c r="AG11" s="648"/>
      <c r="AH11" s="648"/>
      <c r="AI11" s="648"/>
      <c r="AJ11" s="648"/>
      <c r="AK11" s="649"/>
      <c r="AL11" s="652">
        <v>11.2</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230891</v>
      </c>
      <c r="BH11" s="648"/>
      <c r="BI11" s="648"/>
      <c r="BJ11" s="648"/>
      <c r="BK11" s="648"/>
      <c r="BL11" s="648"/>
      <c r="BM11" s="648"/>
      <c r="BN11" s="649"/>
      <c r="BO11" s="650">
        <v>1.3</v>
      </c>
      <c r="BP11" s="650"/>
      <c r="BQ11" s="650"/>
      <c r="BR11" s="650"/>
      <c r="BS11" s="656">
        <v>49132</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321840</v>
      </c>
      <c r="CS11" s="648"/>
      <c r="CT11" s="648"/>
      <c r="CU11" s="648"/>
      <c r="CV11" s="648"/>
      <c r="CW11" s="648"/>
      <c r="CX11" s="648"/>
      <c r="CY11" s="649"/>
      <c r="CZ11" s="650">
        <v>0.6</v>
      </c>
      <c r="DA11" s="650"/>
      <c r="DB11" s="650"/>
      <c r="DC11" s="650"/>
      <c r="DD11" s="656">
        <v>48323</v>
      </c>
      <c r="DE11" s="648"/>
      <c r="DF11" s="648"/>
      <c r="DG11" s="648"/>
      <c r="DH11" s="648"/>
      <c r="DI11" s="648"/>
      <c r="DJ11" s="648"/>
      <c r="DK11" s="648"/>
      <c r="DL11" s="648"/>
      <c r="DM11" s="648"/>
      <c r="DN11" s="648"/>
      <c r="DO11" s="648"/>
      <c r="DP11" s="649"/>
      <c r="DQ11" s="656">
        <v>270594</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v>21276</v>
      </c>
      <c r="S12" s="648"/>
      <c r="T12" s="648"/>
      <c r="U12" s="648"/>
      <c r="V12" s="648"/>
      <c r="W12" s="648"/>
      <c r="X12" s="648"/>
      <c r="Y12" s="649"/>
      <c r="Z12" s="650">
        <v>0</v>
      </c>
      <c r="AA12" s="650"/>
      <c r="AB12" s="650"/>
      <c r="AC12" s="650"/>
      <c r="AD12" s="651">
        <v>21276</v>
      </c>
      <c r="AE12" s="651"/>
      <c r="AF12" s="651"/>
      <c r="AG12" s="651"/>
      <c r="AH12" s="651"/>
      <c r="AI12" s="651"/>
      <c r="AJ12" s="651"/>
      <c r="AK12" s="651"/>
      <c r="AL12" s="652">
        <v>0.1</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6111473</v>
      </c>
      <c r="BH12" s="648"/>
      <c r="BI12" s="648"/>
      <c r="BJ12" s="648"/>
      <c r="BK12" s="648"/>
      <c r="BL12" s="648"/>
      <c r="BM12" s="648"/>
      <c r="BN12" s="649"/>
      <c r="BO12" s="650">
        <v>35.4</v>
      </c>
      <c r="BP12" s="650"/>
      <c r="BQ12" s="650"/>
      <c r="BR12" s="650"/>
      <c r="BS12" s="656" t="s">
        <v>148</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546079</v>
      </c>
      <c r="CS12" s="648"/>
      <c r="CT12" s="648"/>
      <c r="CU12" s="648"/>
      <c r="CV12" s="648"/>
      <c r="CW12" s="648"/>
      <c r="CX12" s="648"/>
      <c r="CY12" s="649"/>
      <c r="CZ12" s="650">
        <v>1</v>
      </c>
      <c r="DA12" s="650"/>
      <c r="DB12" s="650"/>
      <c r="DC12" s="650"/>
      <c r="DD12" s="656">
        <v>11177</v>
      </c>
      <c r="DE12" s="648"/>
      <c r="DF12" s="648"/>
      <c r="DG12" s="648"/>
      <c r="DH12" s="648"/>
      <c r="DI12" s="648"/>
      <c r="DJ12" s="648"/>
      <c r="DK12" s="648"/>
      <c r="DL12" s="648"/>
      <c r="DM12" s="648"/>
      <c r="DN12" s="648"/>
      <c r="DO12" s="648"/>
      <c r="DP12" s="649"/>
      <c r="DQ12" s="656">
        <v>406450</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148</v>
      </c>
      <c r="S13" s="648"/>
      <c r="T13" s="648"/>
      <c r="U13" s="648"/>
      <c r="V13" s="648"/>
      <c r="W13" s="648"/>
      <c r="X13" s="648"/>
      <c r="Y13" s="649"/>
      <c r="Z13" s="650" t="s">
        <v>148</v>
      </c>
      <c r="AA13" s="650"/>
      <c r="AB13" s="650"/>
      <c r="AC13" s="650"/>
      <c r="AD13" s="651" t="s">
        <v>148</v>
      </c>
      <c r="AE13" s="651"/>
      <c r="AF13" s="651"/>
      <c r="AG13" s="651"/>
      <c r="AH13" s="651"/>
      <c r="AI13" s="651"/>
      <c r="AJ13" s="651"/>
      <c r="AK13" s="651"/>
      <c r="AL13" s="652" t="s">
        <v>148</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6106745</v>
      </c>
      <c r="BH13" s="648"/>
      <c r="BI13" s="648"/>
      <c r="BJ13" s="648"/>
      <c r="BK13" s="648"/>
      <c r="BL13" s="648"/>
      <c r="BM13" s="648"/>
      <c r="BN13" s="649"/>
      <c r="BO13" s="650">
        <v>35.4</v>
      </c>
      <c r="BP13" s="650"/>
      <c r="BQ13" s="650"/>
      <c r="BR13" s="650"/>
      <c r="BS13" s="656" t="s">
        <v>148</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3129225</v>
      </c>
      <c r="CS13" s="648"/>
      <c r="CT13" s="648"/>
      <c r="CU13" s="648"/>
      <c r="CV13" s="648"/>
      <c r="CW13" s="648"/>
      <c r="CX13" s="648"/>
      <c r="CY13" s="649"/>
      <c r="CZ13" s="650">
        <v>5.9</v>
      </c>
      <c r="DA13" s="650"/>
      <c r="DB13" s="650"/>
      <c r="DC13" s="650"/>
      <c r="DD13" s="656">
        <v>998393</v>
      </c>
      <c r="DE13" s="648"/>
      <c r="DF13" s="648"/>
      <c r="DG13" s="648"/>
      <c r="DH13" s="648"/>
      <c r="DI13" s="648"/>
      <c r="DJ13" s="648"/>
      <c r="DK13" s="648"/>
      <c r="DL13" s="648"/>
      <c r="DM13" s="648"/>
      <c r="DN13" s="648"/>
      <c r="DO13" s="648"/>
      <c r="DP13" s="649"/>
      <c r="DQ13" s="656">
        <v>2384576</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v>7</v>
      </c>
      <c r="S14" s="648"/>
      <c r="T14" s="648"/>
      <c r="U14" s="648"/>
      <c r="V14" s="648"/>
      <c r="W14" s="648"/>
      <c r="X14" s="648"/>
      <c r="Y14" s="649"/>
      <c r="Z14" s="650">
        <v>0</v>
      </c>
      <c r="AA14" s="650"/>
      <c r="AB14" s="650"/>
      <c r="AC14" s="650"/>
      <c r="AD14" s="651">
        <v>7</v>
      </c>
      <c r="AE14" s="651"/>
      <c r="AF14" s="651"/>
      <c r="AG14" s="651"/>
      <c r="AH14" s="651"/>
      <c r="AI14" s="651"/>
      <c r="AJ14" s="651"/>
      <c r="AK14" s="651"/>
      <c r="AL14" s="652">
        <v>0</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170445</v>
      </c>
      <c r="BH14" s="648"/>
      <c r="BI14" s="648"/>
      <c r="BJ14" s="648"/>
      <c r="BK14" s="648"/>
      <c r="BL14" s="648"/>
      <c r="BM14" s="648"/>
      <c r="BN14" s="649"/>
      <c r="BO14" s="650">
        <v>1</v>
      </c>
      <c r="BP14" s="650"/>
      <c r="BQ14" s="650"/>
      <c r="BR14" s="650"/>
      <c r="BS14" s="656" t="s">
        <v>148</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1685713</v>
      </c>
      <c r="CS14" s="648"/>
      <c r="CT14" s="648"/>
      <c r="CU14" s="648"/>
      <c r="CV14" s="648"/>
      <c r="CW14" s="648"/>
      <c r="CX14" s="648"/>
      <c r="CY14" s="649"/>
      <c r="CZ14" s="650">
        <v>3.2</v>
      </c>
      <c r="DA14" s="650"/>
      <c r="DB14" s="650"/>
      <c r="DC14" s="650"/>
      <c r="DD14" s="656">
        <v>162799</v>
      </c>
      <c r="DE14" s="648"/>
      <c r="DF14" s="648"/>
      <c r="DG14" s="648"/>
      <c r="DH14" s="648"/>
      <c r="DI14" s="648"/>
      <c r="DJ14" s="648"/>
      <c r="DK14" s="648"/>
      <c r="DL14" s="648"/>
      <c r="DM14" s="648"/>
      <c r="DN14" s="648"/>
      <c r="DO14" s="648"/>
      <c r="DP14" s="649"/>
      <c r="DQ14" s="656">
        <v>1546023</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148</v>
      </c>
      <c r="S15" s="648"/>
      <c r="T15" s="648"/>
      <c r="U15" s="648"/>
      <c r="V15" s="648"/>
      <c r="W15" s="648"/>
      <c r="X15" s="648"/>
      <c r="Y15" s="649"/>
      <c r="Z15" s="650" t="s">
        <v>148</v>
      </c>
      <c r="AA15" s="650"/>
      <c r="AB15" s="650"/>
      <c r="AC15" s="650"/>
      <c r="AD15" s="651" t="s">
        <v>148</v>
      </c>
      <c r="AE15" s="651"/>
      <c r="AF15" s="651"/>
      <c r="AG15" s="651"/>
      <c r="AH15" s="651"/>
      <c r="AI15" s="651"/>
      <c r="AJ15" s="651"/>
      <c r="AK15" s="651"/>
      <c r="AL15" s="652" t="s">
        <v>148</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606075</v>
      </c>
      <c r="BH15" s="648"/>
      <c r="BI15" s="648"/>
      <c r="BJ15" s="648"/>
      <c r="BK15" s="648"/>
      <c r="BL15" s="648"/>
      <c r="BM15" s="648"/>
      <c r="BN15" s="649"/>
      <c r="BO15" s="650">
        <v>3.5</v>
      </c>
      <c r="BP15" s="650"/>
      <c r="BQ15" s="650"/>
      <c r="BR15" s="650"/>
      <c r="BS15" s="656" t="s">
        <v>148</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4653150</v>
      </c>
      <c r="CS15" s="648"/>
      <c r="CT15" s="648"/>
      <c r="CU15" s="648"/>
      <c r="CV15" s="648"/>
      <c r="CW15" s="648"/>
      <c r="CX15" s="648"/>
      <c r="CY15" s="649"/>
      <c r="CZ15" s="650">
        <v>8.6999999999999993</v>
      </c>
      <c r="DA15" s="650"/>
      <c r="DB15" s="650"/>
      <c r="DC15" s="650"/>
      <c r="DD15" s="656">
        <v>478690</v>
      </c>
      <c r="DE15" s="648"/>
      <c r="DF15" s="648"/>
      <c r="DG15" s="648"/>
      <c r="DH15" s="648"/>
      <c r="DI15" s="648"/>
      <c r="DJ15" s="648"/>
      <c r="DK15" s="648"/>
      <c r="DL15" s="648"/>
      <c r="DM15" s="648"/>
      <c r="DN15" s="648"/>
      <c r="DO15" s="648"/>
      <c r="DP15" s="649"/>
      <c r="DQ15" s="656">
        <v>3474247</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33828</v>
      </c>
      <c r="S16" s="648"/>
      <c r="T16" s="648"/>
      <c r="U16" s="648"/>
      <c r="V16" s="648"/>
      <c r="W16" s="648"/>
      <c r="X16" s="648"/>
      <c r="Y16" s="649"/>
      <c r="Z16" s="650">
        <v>0.1</v>
      </c>
      <c r="AA16" s="650"/>
      <c r="AB16" s="650"/>
      <c r="AC16" s="650"/>
      <c r="AD16" s="651">
        <v>33828</v>
      </c>
      <c r="AE16" s="651"/>
      <c r="AF16" s="651"/>
      <c r="AG16" s="651"/>
      <c r="AH16" s="651"/>
      <c r="AI16" s="651"/>
      <c r="AJ16" s="651"/>
      <c r="AK16" s="651"/>
      <c r="AL16" s="652">
        <v>0.1</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148</v>
      </c>
      <c r="BH16" s="648"/>
      <c r="BI16" s="648"/>
      <c r="BJ16" s="648"/>
      <c r="BK16" s="648"/>
      <c r="BL16" s="648"/>
      <c r="BM16" s="648"/>
      <c r="BN16" s="649"/>
      <c r="BO16" s="650" t="s">
        <v>148</v>
      </c>
      <c r="BP16" s="650"/>
      <c r="BQ16" s="650"/>
      <c r="BR16" s="650"/>
      <c r="BS16" s="656" t="s">
        <v>148</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5277</v>
      </c>
      <c r="CS16" s="648"/>
      <c r="CT16" s="648"/>
      <c r="CU16" s="648"/>
      <c r="CV16" s="648"/>
      <c r="CW16" s="648"/>
      <c r="CX16" s="648"/>
      <c r="CY16" s="649"/>
      <c r="CZ16" s="650">
        <v>0</v>
      </c>
      <c r="DA16" s="650"/>
      <c r="DB16" s="650"/>
      <c r="DC16" s="650"/>
      <c r="DD16" s="656" t="s">
        <v>148</v>
      </c>
      <c r="DE16" s="648"/>
      <c r="DF16" s="648"/>
      <c r="DG16" s="648"/>
      <c r="DH16" s="648"/>
      <c r="DI16" s="648"/>
      <c r="DJ16" s="648"/>
      <c r="DK16" s="648"/>
      <c r="DL16" s="648"/>
      <c r="DM16" s="648"/>
      <c r="DN16" s="648"/>
      <c r="DO16" s="648"/>
      <c r="DP16" s="649"/>
      <c r="DQ16" s="656" t="s">
        <v>148</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37459</v>
      </c>
      <c r="S17" s="648"/>
      <c r="T17" s="648"/>
      <c r="U17" s="648"/>
      <c r="V17" s="648"/>
      <c r="W17" s="648"/>
      <c r="X17" s="648"/>
      <c r="Y17" s="649"/>
      <c r="Z17" s="650">
        <v>0.1</v>
      </c>
      <c r="AA17" s="650"/>
      <c r="AB17" s="650"/>
      <c r="AC17" s="650"/>
      <c r="AD17" s="651">
        <v>37459</v>
      </c>
      <c r="AE17" s="651"/>
      <c r="AF17" s="651"/>
      <c r="AG17" s="651"/>
      <c r="AH17" s="651"/>
      <c r="AI17" s="651"/>
      <c r="AJ17" s="651"/>
      <c r="AK17" s="651"/>
      <c r="AL17" s="652">
        <v>0.2</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148</v>
      </c>
      <c r="BH17" s="648"/>
      <c r="BI17" s="648"/>
      <c r="BJ17" s="648"/>
      <c r="BK17" s="648"/>
      <c r="BL17" s="648"/>
      <c r="BM17" s="648"/>
      <c r="BN17" s="649"/>
      <c r="BO17" s="650" t="s">
        <v>148</v>
      </c>
      <c r="BP17" s="650"/>
      <c r="BQ17" s="650"/>
      <c r="BR17" s="650"/>
      <c r="BS17" s="656" t="s">
        <v>148</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3111803</v>
      </c>
      <c r="CS17" s="648"/>
      <c r="CT17" s="648"/>
      <c r="CU17" s="648"/>
      <c r="CV17" s="648"/>
      <c r="CW17" s="648"/>
      <c r="CX17" s="648"/>
      <c r="CY17" s="649"/>
      <c r="CZ17" s="650">
        <v>5.8</v>
      </c>
      <c r="DA17" s="650"/>
      <c r="DB17" s="650"/>
      <c r="DC17" s="650"/>
      <c r="DD17" s="656" t="s">
        <v>148</v>
      </c>
      <c r="DE17" s="648"/>
      <c r="DF17" s="648"/>
      <c r="DG17" s="648"/>
      <c r="DH17" s="648"/>
      <c r="DI17" s="648"/>
      <c r="DJ17" s="648"/>
      <c r="DK17" s="648"/>
      <c r="DL17" s="648"/>
      <c r="DM17" s="648"/>
      <c r="DN17" s="648"/>
      <c r="DO17" s="648"/>
      <c r="DP17" s="649"/>
      <c r="DQ17" s="656">
        <v>3066793</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118283</v>
      </c>
      <c r="S18" s="648"/>
      <c r="T18" s="648"/>
      <c r="U18" s="648"/>
      <c r="V18" s="648"/>
      <c r="W18" s="648"/>
      <c r="X18" s="648"/>
      <c r="Y18" s="649"/>
      <c r="Z18" s="650">
        <v>0.2</v>
      </c>
      <c r="AA18" s="650"/>
      <c r="AB18" s="650"/>
      <c r="AC18" s="650"/>
      <c r="AD18" s="651">
        <v>118283</v>
      </c>
      <c r="AE18" s="651"/>
      <c r="AF18" s="651"/>
      <c r="AG18" s="651"/>
      <c r="AH18" s="651"/>
      <c r="AI18" s="651"/>
      <c r="AJ18" s="651"/>
      <c r="AK18" s="651"/>
      <c r="AL18" s="652">
        <v>0.5</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148</v>
      </c>
      <c r="BH18" s="648"/>
      <c r="BI18" s="648"/>
      <c r="BJ18" s="648"/>
      <c r="BK18" s="648"/>
      <c r="BL18" s="648"/>
      <c r="BM18" s="648"/>
      <c r="BN18" s="649"/>
      <c r="BO18" s="650" t="s">
        <v>129</v>
      </c>
      <c r="BP18" s="650"/>
      <c r="BQ18" s="650"/>
      <c r="BR18" s="650"/>
      <c r="BS18" s="656" t="s">
        <v>148</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148</v>
      </c>
      <c r="CS18" s="648"/>
      <c r="CT18" s="648"/>
      <c r="CU18" s="648"/>
      <c r="CV18" s="648"/>
      <c r="CW18" s="648"/>
      <c r="CX18" s="648"/>
      <c r="CY18" s="649"/>
      <c r="CZ18" s="650" t="s">
        <v>129</v>
      </c>
      <c r="DA18" s="650"/>
      <c r="DB18" s="650"/>
      <c r="DC18" s="650"/>
      <c r="DD18" s="656" t="s">
        <v>148</v>
      </c>
      <c r="DE18" s="648"/>
      <c r="DF18" s="648"/>
      <c r="DG18" s="648"/>
      <c r="DH18" s="648"/>
      <c r="DI18" s="648"/>
      <c r="DJ18" s="648"/>
      <c r="DK18" s="648"/>
      <c r="DL18" s="648"/>
      <c r="DM18" s="648"/>
      <c r="DN18" s="648"/>
      <c r="DO18" s="648"/>
      <c r="DP18" s="649"/>
      <c r="DQ18" s="656" t="s">
        <v>148</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97780</v>
      </c>
      <c r="S19" s="648"/>
      <c r="T19" s="648"/>
      <c r="U19" s="648"/>
      <c r="V19" s="648"/>
      <c r="W19" s="648"/>
      <c r="X19" s="648"/>
      <c r="Y19" s="649"/>
      <c r="Z19" s="650">
        <v>0.2</v>
      </c>
      <c r="AA19" s="650"/>
      <c r="AB19" s="650"/>
      <c r="AC19" s="650"/>
      <c r="AD19" s="651">
        <v>97780</v>
      </c>
      <c r="AE19" s="651"/>
      <c r="AF19" s="651"/>
      <c r="AG19" s="651"/>
      <c r="AH19" s="651"/>
      <c r="AI19" s="651"/>
      <c r="AJ19" s="651"/>
      <c r="AK19" s="651"/>
      <c r="AL19" s="652">
        <v>0.4</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1333433</v>
      </c>
      <c r="BH19" s="648"/>
      <c r="BI19" s="648"/>
      <c r="BJ19" s="648"/>
      <c r="BK19" s="648"/>
      <c r="BL19" s="648"/>
      <c r="BM19" s="648"/>
      <c r="BN19" s="649"/>
      <c r="BO19" s="650">
        <v>7.7</v>
      </c>
      <c r="BP19" s="650"/>
      <c r="BQ19" s="650"/>
      <c r="BR19" s="650"/>
      <c r="BS19" s="656" t="s">
        <v>148</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148</v>
      </c>
      <c r="CS19" s="648"/>
      <c r="CT19" s="648"/>
      <c r="CU19" s="648"/>
      <c r="CV19" s="648"/>
      <c r="CW19" s="648"/>
      <c r="CX19" s="648"/>
      <c r="CY19" s="649"/>
      <c r="CZ19" s="650" t="s">
        <v>148</v>
      </c>
      <c r="DA19" s="650"/>
      <c r="DB19" s="650"/>
      <c r="DC19" s="650"/>
      <c r="DD19" s="656" t="s">
        <v>148</v>
      </c>
      <c r="DE19" s="648"/>
      <c r="DF19" s="648"/>
      <c r="DG19" s="648"/>
      <c r="DH19" s="648"/>
      <c r="DI19" s="648"/>
      <c r="DJ19" s="648"/>
      <c r="DK19" s="648"/>
      <c r="DL19" s="648"/>
      <c r="DM19" s="648"/>
      <c r="DN19" s="648"/>
      <c r="DO19" s="648"/>
      <c r="DP19" s="649"/>
      <c r="DQ19" s="656" t="s">
        <v>148</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16031</v>
      </c>
      <c r="S20" s="648"/>
      <c r="T20" s="648"/>
      <c r="U20" s="648"/>
      <c r="V20" s="648"/>
      <c r="W20" s="648"/>
      <c r="X20" s="648"/>
      <c r="Y20" s="649"/>
      <c r="Z20" s="650">
        <v>0</v>
      </c>
      <c r="AA20" s="650"/>
      <c r="AB20" s="650"/>
      <c r="AC20" s="650"/>
      <c r="AD20" s="651">
        <v>16031</v>
      </c>
      <c r="AE20" s="651"/>
      <c r="AF20" s="651"/>
      <c r="AG20" s="651"/>
      <c r="AH20" s="651"/>
      <c r="AI20" s="651"/>
      <c r="AJ20" s="651"/>
      <c r="AK20" s="651"/>
      <c r="AL20" s="652">
        <v>0.1</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1333433</v>
      </c>
      <c r="BH20" s="648"/>
      <c r="BI20" s="648"/>
      <c r="BJ20" s="648"/>
      <c r="BK20" s="648"/>
      <c r="BL20" s="648"/>
      <c r="BM20" s="648"/>
      <c r="BN20" s="649"/>
      <c r="BO20" s="650">
        <v>7.7</v>
      </c>
      <c r="BP20" s="650"/>
      <c r="BQ20" s="650"/>
      <c r="BR20" s="650"/>
      <c r="BS20" s="656" t="s">
        <v>148</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53239295</v>
      </c>
      <c r="CS20" s="648"/>
      <c r="CT20" s="648"/>
      <c r="CU20" s="648"/>
      <c r="CV20" s="648"/>
      <c r="CW20" s="648"/>
      <c r="CX20" s="648"/>
      <c r="CY20" s="649"/>
      <c r="CZ20" s="650">
        <v>100</v>
      </c>
      <c r="DA20" s="650"/>
      <c r="DB20" s="650"/>
      <c r="DC20" s="650"/>
      <c r="DD20" s="656">
        <v>2604584</v>
      </c>
      <c r="DE20" s="648"/>
      <c r="DF20" s="648"/>
      <c r="DG20" s="648"/>
      <c r="DH20" s="648"/>
      <c r="DI20" s="648"/>
      <c r="DJ20" s="648"/>
      <c r="DK20" s="648"/>
      <c r="DL20" s="648"/>
      <c r="DM20" s="648"/>
      <c r="DN20" s="648"/>
      <c r="DO20" s="648"/>
      <c r="DP20" s="649"/>
      <c r="DQ20" s="656">
        <v>26698701</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4472</v>
      </c>
      <c r="S21" s="648"/>
      <c r="T21" s="648"/>
      <c r="U21" s="648"/>
      <c r="V21" s="648"/>
      <c r="W21" s="648"/>
      <c r="X21" s="648"/>
      <c r="Y21" s="649"/>
      <c r="Z21" s="650">
        <v>0</v>
      </c>
      <c r="AA21" s="650"/>
      <c r="AB21" s="650"/>
      <c r="AC21" s="650"/>
      <c r="AD21" s="651">
        <v>4472</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t="s">
        <v>148</v>
      </c>
      <c r="BH21" s="648"/>
      <c r="BI21" s="648"/>
      <c r="BJ21" s="648"/>
      <c r="BK21" s="648"/>
      <c r="BL21" s="648"/>
      <c r="BM21" s="648"/>
      <c r="BN21" s="649"/>
      <c r="BO21" s="650" t="s">
        <v>148</v>
      </c>
      <c r="BP21" s="650"/>
      <c r="BQ21" s="650"/>
      <c r="BR21" s="650"/>
      <c r="BS21" s="656" t="s">
        <v>129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279</v>
      </c>
      <c r="C22" s="645"/>
      <c r="D22" s="645"/>
      <c r="E22" s="645"/>
      <c r="F22" s="645"/>
      <c r="G22" s="645"/>
      <c r="H22" s="645"/>
      <c r="I22" s="645"/>
      <c r="J22" s="645"/>
      <c r="K22" s="645"/>
      <c r="L22" s="645"/>
      <c r="M22" s="645"/>
      <c r="N22" s="645"/>
      <c r="O22" s="645"/>
      <c r="P22" s="645"/>
      <c r="Q22" s="646"/>
      <c r="R22" s="647">
        <v>3972573</v>
      </c>
      <c r="S22" s="648"/>
      <c r="T22" s="648"/>
      <c r="U22" s="648"/>
      <c r="V22" s="648"/>
      <c r="W22" s="648"/>
      <c r="X22" s="648"/>
      <c r="Y22" s="649"/>
      <c r="Z22" s="650">
        <v>7.2</v>
      </c>
      <c r="AA22" s="650"/>
      <c r="AB22" s="650"/>
      <c r="AC22" s="650"/>
      <c r="AD22" s="651">
        <v>3575341</v>
      </c>
      <c r="AE22" s="651"/>
      <c r="AF22" s="651"/>
      <c r="AG22" s="651"/>
      <c r="AH22" s="651"/>
      <c r="AI22" s="651"/>
      <c r="AJ22" s="651"/>
      <c r="AK22" s="651"/>
      <c r="AL22" s="652">
        <v>15.6</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148</v>
      </c>
      <c r="BH22" s="648"/>
      <c r="BI22" s="648"/>
      <c r="BJ22" s="648"/>
      <c r="BK22" s="648"/>
      <c r="BL22" s="648"/>
      <c r="BM22" s="648"/>
      <c r="BN22" s="649"/>
      <c r="BO22" s="650" t="s">
        <v>148</v>
      </c>
      <c r="BP22" s="650"/>
      <c r="BQ22" s="650"/>
      <c r="BR22" s="650"/>
      <c r="BS22" s="656" t="s">
        <v>148</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282</v>
      </c>
      <c r="C23" s="645"/>
      <c r="D23" s="645"/>
      <c r="E23" s="645"/>
      <c r="F23" s="645"/>
      <c r="G23" s="645"/>
      <c r="H23" s="645"/>
      <c r="I23" s="645"/>
      <c r="J23" s="645"/>
      <c r="K23" s="645"/>
      <c r="L23" s="645"/>
      <c r="M23" s="645"/>
      <c r="N23" s="645"/>
      <c r="O23" s="645"/>
      <c r="P23" s="645"/>
      <c r="Q23" s="646"/>
      <c r="R23" s="647">
        <v>3575341</v>
      </c>
      <c r="S23" s="648"/>
      <c r="T23" s="648"/>
      <c r="U23" s="648"/>
      <c r="V23" s="648"/>
      <c r="W23" s="648"/>
      <c r="X23" s="648"/>
      <c r="Y23" s="649"/>
      <c r="Z23" s="650">
        <v>6.5</v>
      </c>
      <c r="AA23" s="650"/>
      <c r="AB23" s="650"/>
      <c r="AC23" s="650"/>
      <c r="AD23" s="651">
        <v>3575341</v>
      </c>
      <c r="AE23" s="651"/>
      <c r="AF23" s="651"/>
      <c r="AG23" s="651"/>
      <c r="AH23" s="651"/>
      <c r="AI23" s="651"/>
      <c r="AJ23" s="651"/>
      <c r="AK23" s="651"/>
      <c r="AL23" s="652">
        <v>15.6</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v>1333433</v>
      </c>
      <c r="BH23" s="648"/>
      <c r="BI23" s="648"/>
      <c r="BJ23" s="648"/>
      <c r="BK23" s="648"/>
      <c r="BL23" s="648"/>
      <c r="BM23" s="648"/>
      <c r="BN23" s="649"/>
      <c r="BO23" s="650">
        <v>7.7</v>
      </c>
      <c r="BP23" s="650"/>
      <c r="BQ23" s="650"/>
      <c r="BR23" s="650"/>
      <c r="BS23" s="656" t="s">
        <v>148</v>
      </c>
      <c r="BT23" s="648"/>
      <c r="BU23" s="648"/>
      <c r="BV23" s="648"/>
      <c r="BW23" s="648"/>
      <c r="BX23" s="648"/>
      <c r="BY23" s="648"/>
      <c r="BZ23" s="648"/>
      <c r="CA23" s="648"/>
      <c r="CB23" s="657"/>
      <c r="CD23" s="629" t="s">
        <v>223</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x14ac:dyDescent="0.15">
      <c r="B24" s="644" t="s">
        <v>289</v>
      </c>
      <c r="C24" s="645"/>
      <c r="D24" s="645"/>
      <c r="E24" s="645"/>
      <c r="F24" s="645"/>
      <c r="G24" s="645"/>
      <c r="H24" s="645"/>
      <c r="I24" s="645"/>
      <c r="J24" s="645"/>
      <c r="K24" s="645"/>
      <c r="L24" s="645"/>
      <c r="M24" s="645"/>
      <c r="N24" s="645"/>
      <c r="O24" s="645"/>
      <c r="P24" s="645"/>
      <c r="Q24" s="646"/>
      <c r="R24" s="647">
        <v>123673</v>
      </c>
      <c r="S24" s="648"/>
      <c r="T24" s="648"/>
      <c r="U24" s="648"/>
      <c r="V24" s="648"/>
      <c r="W24" s="648"/>
      <c r="X24" s="648"/>
      <c r="Y24" s="649"/>
      <c r="Z24" s="650">
        <v>0.2</v>
      </c>
      <c r="AA24" s="650"/>
      <c r="AB24" s="650"/>
      <c r="AC24" s="650"/>
      <c r="AD24" s="651" t="s">
        <v>148</v>
      </c>
      <c r="AE24" s="651"/>
      <c r="AF24" s="651"/>
      <c r="AG24" s="651"/>
      <c r="AH24" s="651"/>
      <c r="AI24" s="651"/>
      <c r="AJ24" s="651"/>
      <c r="AK24" s="651"/>
      <c r="AL24" s="652" t="s">
        <v>148</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148</v>
      </c>
      <c r="BH24" s="648"/>
      <c r="BI24" s="648"/>
      <c r="BJ24" s="648"/>
      <c r="BK24" s="648"/>
      <c r="BL24" s="648"/>
      <c r="BM24" s="648"/>
      <c r="BN24" s="649"/>
      <c r="BO24" s="650" t="s">
        <v>148</v>
      </c>
      <c r="BP24" s="650"/>
      <c r="BQ24" s="650"/>
      <c r="BR24" s="650"/>
      <c r="BS24" s="656" t="s">
        <v>148</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22844654</v>
      </c>
      <c r="CS24" s="637"/>
      <c r="CT24" s="637"/>
      <c r="CU24" s="637"/>
      <c r="CV24" s="637"/>
      <c r="CW24" s="637"/>
      <c r="CX24" s="637"/>
      <c r="CY24" s="638"/>
      <c r="CZ24" s="641">
        <v>42.9</v>
      </c>
      <c r="DA24" s="642"/>
      <c r="DB24" s="642"/>
      <c r="DC24" s="661"/>
      <c r="DD24" s="686">
        <v>13690858</v>
      </c>
      <c r="DE24" s="637"/>
      <c r="DF24" s="637"/>
      <c r="DG24" s="637"/>
      <c r="DH24" s="637"/>
      <c r="DI24" s="637"/>
      <c r="DJ24" s="637"/>
      <c r="DK24" s="638"/>
      <c r="DL24" s="686">
        <v>13263195</v>
      </c>
      <c r="DM24" s="637"/>
      <c r="DN24" s="637"/>
      <c r="DO24" s="637"/>
      <c r="DP24" s="637"/>
      <c r="DQ24" s="637"/>
      <c r="DR24" s="637"/>
      <c r="DS24" s="637"/>
      <c r="DT24" s="637"/>
      <c r="DU24" s="637"/>
      <c r="DV24" s="638"/>
      <c r="DW24" s="641">
        <v>54.1</v>
      </c>
      <c r="DX24" s="642"/>
      <c r="DY24" s="642"/>
      <c r="DZ24" s="642"/>
      <c r="EA24" s="642"/>
      <c r="EB24" s="642"/>
      <c r="EC24" s="643"/>
    </row>
    <row r="25" spans="2:133" ht="11.25" customHeight="1" x14ac:dyDescent="0.15">
      <c r="B25" s="644" t="s">
        <v>292</v>
      </c>
      <c r="C25" s="645"/>
      <c r="D25" s="645"/>
      <c r="E25" s="645"/>
      <c r="F25" s="645"/>
      <c r="G25" s="645"/>
      <c r="H25" s="645"/>
      <c r="I25" s="645"/>
      <c r="J25" s="645"/>
      <c r="K25" s="645"/>
      <c r="L25" s="645"/>
      <c r="M25" s="645"/>
      <c r="N25" s="645"/>
      <c r="O25" s="645"/>
      <c r="P25" s="645"/>
      <c r="Q25" s="646"/>
      <c r="R25" s="647">
        <v>273559</v>
      </c>
      <c r="S25" s="648"/>
      <c r="T25" s="648"/>
      <c r="U25" s="648"/>
      <c r="V25" s="648"/>
      <c r="W25" s="648"/>
      <c r="X25" s="648"/>
      <c r="Y25" s="649"/>
      <c r="Z25" s="650">
        <v>0.5</v>
      </c>
      <c r="AA25" s="650"/>
      <c r="AB25" s="650"/>
      <c r="AC25" s="650"/>
      <c r="AD25" s="651" t="s">
        <v>148</v>
      </c>
      <c r="AE25" s="651"/>
      <c r="AF25" s="651"/>
      <c r="AG25" s="651"/>
      <c r="AH25" s="651"/>
      <c r="AI25" s="651"/>
      <c r="AJ25" s="651"/>
      <c r="AK25" s="651"/>
      <c r="AL25" s="652" t="s">
        <v>148</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148</v>
      </c>
      <c r="BH25" s="648"/>
      <c r="BI25" s="648"/>
      <c r="BJ25" s="648"/>
      <c r="BK25" s="648"/>
      <c r="BL25" s="648"/>
      <c r="BM25" s="648"/>
      <c r="BN25" s="649"/>
      <c r="BO25" s="650" t="s">
        <v>148</v>
      </c>
      <c r="BP25" s="650"/>
      <c r="BQ25" s="650"/>
      <c r="BR25" s="650"/>
      <c r="BS25" s="656" t="s">
        <v>148</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8186341</v>
      </c>
      <c r="CS25" s="683"/>
      <c r="CT25" s="683"/>
      <c r="CU25" s="683"/>
      <c r="CV25" s="683"/>
      <c r="CW25" s="683"/>
      <c r="CX25" s="683"/>
      <c r="CY25" s="684"/>
      <c r="CZ25" s="652">
        <v>15.4</v>
      </c>
      <c r="DA25" s="681"/>
      <c r="DB25" s="681"/>
      <c r="DC25" s="685"/>
      <c r="DD25" s="656">
        <v>7622170</v>
      </c>
      <c r="DE25" s="683"/>
      <c r="DF25" s="683"/>
      <c r="DG25" s="683"/>
      <c r="DH25" s="683"/>
      <c r="DI25" s="683"/>
      <c r="DJ25" s="683"/>
      <c r="DK25" s="684"/>
      <c r="DL25" s="656">
        <v>7329306</v>
      </c>
      <c r="DM25" s="683"/>
      <c r="DN25" s="683"/>
      <c r="DO25" s="683"/>
      <c r="DP25" s="683"/>
      <c r="DQ25" s="683"/>
      <c r="DR25" s="683"/>
      <c r="DS25" s="683"/>
      <c r="DT25" s="683"/>
      <c r="DU25" s="683"/>
      <c r="DV25" s="684"/>
      <c r="DW25" s="652">
        <v>29.9</v>
      </c>
      <c r="DX25" s="681"/>
      <c r="DY25" s="681"/>
      <c r="DZ25" s="681"/>
      <c r="EA25" s="681"/>
      <c r="EB25" s="681"/>
      <c r="EC25" s="682"/>
    </row>
    <row r="26" spans="2:133" ht="11.25" customHeight="1" x14ac:dyDescent="0.15">
      <c r="B26" s="644" t="s">
        <v>295</v>
      </c>
      <c r="C26" s="645"/>
      <c r="D26" s="645"/>
      <c r="E26" s="645"/>
      <c r="F26" s="645"/>
      <c r="G26" s="645"/>
      <c r="H26" s="645"/>
      <c r="I26" s="645"/>
      <c r="J26" s="645"/>
      <c r="K26" s="645"/>
      <c r="L26" s="645"/>
      <c r="M26" s="645"/>
      <c r="N26" s="645"/>
      <c r="O26" s="645"/>
      <c r="P26" s="645"/>
      <c r="Q26" s="646"/>
      <c r="R26" s="647">
        <v>24506570</v>
      </c>
      <c r="S26" s="648"/>
      <c r="T26" s="648"/>
      <c r="U26" s="648"/>
      <c r="V26" s="648"/>
      <c r="W26" s="648"/>
      <c r="X26" s="648"/>
      <c r="Y26" s="649"/>
      <c r="Z26" s="650">
        <v>44.7</v>
      </c>
      <c r="AA26" s="650"/>
      <c r="AB26" s="650"/>
      <c r="AC26" s="650"/>
      <c r="AD26" s="651">
        <v>22775905</v>
      </c>
      <c r="AE26" s="651"/>
      <c r="AF26" s="651"/>
      <c r="AG26" s="651"/>
      <c r="AH26" s="651"/>
      <c r="AI26" s="651"/>
      <c r="AJ26" s="651"/>
      <c r="AK26" s="651"/>
      <c r="AL26" s="652">
        <v>99.6</v>
      </c>
      <c r="AM26" s="653"/>
      <c r="AN26" s="653"/>
      <c r="AO26" s="654"/>
      <c r="AP26" s="666" t="s">
        <v>296</v>
      </c>
      <c r="AQ26" s="696"/>
      <c r="AR26" s="696"/>
      <c r="AS26" s="696"/>
      <c r="AT26" s="696"/>
      <c r="AU26" s="696"/>
      <c r="AV26" s="696"/>
      <c r="AW26" s="696"/>
      <c r="AX26" s="696"/>
      <c r="AY26" s="696"/>
      <c r="AZ26" s="696"/>
      <c r="BA26" s="696"/>
      <c r="BB26" s="696"/>
      <c r="BC26" s="696"/>
      <c r="BD26" s="696"/>
      <c r="BE26" s="696"/>
      <c r="BF26" s="668"/>
      <c r="BG26" s="647" t="s">
        <v>148</v>
      </c>
      <c r="BH26" s="648"/>
      <c r="BI26" s="648"/>
      <c r="BJ26" s="648"/>
      <c r="BK26" s="648"/>
      <c r="BL26" s="648"/>
      <c r="BM26" s="648"/>
      <c r="BN26" s="649"/>
      <c r="BO26" s="650" t="s">
        <v>148</v>
      </c>
      <c r="BP26" s="650"/>
      <c r="BQ26" s="650"/>
      <c r="BR26" s="650"/>
      <c r="BS26" s="656" t="s">
        <v>148</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5101805</v>
      </c>
      <c r="CS26" s="648"/>
      <c r="CT26" s="648"/>
      <c r="CU26" s="648"/>
      <c r="CV26" s="648"/>
      <c r="CW26" s="648"/>
      <c r="CX26" s="648"/>
      <c r="CY26" s="649"/>
      <c r="CZ26" s="652">
        <v>9.6</v>
      </c>
      <c r="DA26" s="681"/>
      <c r="DB26" s="681"/>
      <c r="DC26" s="685"/>
      <c r="DD26" s="656">
        <v>4768346</v>
      </c>
      <c r="DE26" s="648"/>
      <c r="DF26" s="648"/>
      <c r="DG26" s="648"/>
      <c r="DH26" s="648"/>
      <c r="DI26" s="648"/>
      <c r="DJ26" s="648"/>
      <c r="DK26" s="649"/>
      <c r="DL26" s="656" t="s">
        <v>129</v>
      </c>
      <c r="DM26" s="648"/>
      <c r="DN26" s="648"/>
      <c r="DO26" s="648"/>
      <c r="DP26" s="648"/>
      <c r="DQ26" s="648"/>
      <c r="DR26" s="648"/>
      <c r="DS26" s="648"/>
      <c r="DT26" s="648"/>
      <c r="DU26" s="648"/>
      <c r="DV26" s="649"/>
      <c r="DW26" s="652" t="s">
        <v>129</v>
      </c>
      <c r="DX26" s="681"/>
      <c r="DY26" s="681"/>
      <c r="DZ26" s="681"/>
      <c r="EA26" s="681"/>
      <c r="EB26" s="681"/>
      <c r="EC26" s="682"/>
    </row>
    <row r="27" spans="2:133" ht="11.25" customHeight="1" x14ac:dyDescent="0.15">
      <c r="B27" s="644" t="s">
        <v>298</v>
      </c>
      <c r="C27" s="645"/>
      <c r="D27" s="645"/>
      <c r="E27" s="645"/>
      <c r="F27" s="645"/>
      <c r="G27" s="645"/>
      <c r="H27" s="645"/>
      <c r="I27" s="645"/>
      <c r="J27" s="645"/>
      <c r="K27" s="645"/>
      <c r="L27" s="645"/>
      <c r="M27" s="645"/>
      <c r="N27" s="645"/>
      <c r="O27" s="645"/>
      <c r="P27" s="645"/>
      <c r="Q27" s="646"/>
      <c r="R27" s="647">
        <v>14149</v>
      </c>
      <c r="S27" s="648"/>
      <c r="T27" s="648"/>
      <c r="U27" s="648"/>
      <c r="V27" s="648"/>
      <c r="W27" s="648"/>
      <c r="X27" s="648"/>
      <c r="Y27" s="649"/>
      <c r="Z27" s="650">
        <v>0</v>
      </c>
      <c r="AA27" s="650"/>
      <c r="AB27" s="650"/>
      <c r="AC27" s="650"/>
      <c r="AD27" s="651">
        <v>14149</v>
      </c>
      <c r="AE27" s="651"/>
      <c r="AF27" s="651"/>
      <c r="AG27" s="651"/>
      <c r="AH27" s="651"/>
      <c r="AI27" s="651"/>
      <c r="AJ27" s="651"/>
      <c r="AK27" s="651"/>
      <c r="AL27" s="652">
        <v>0.1</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17241285</v>
      </c>
      <c r="BH27" s="648"/>
      <c r="BI27" s="648"/>
      <c r="BJ27" s="648"/>
      <c r="BK27" s="648"/>
      <c r="BL27" s="648"/>
      <c r="BM27" s="648"/>
      <c r="BN27" s="649"/>
      <c r="BO27" s="650">
        <v>100</v>
      </c>
      <c r="BP27" s="650"/>
      <c r="BQ27" s="650"/>
      <c r="BR27" s="650"/>
      <c r="BS27" s="656">
        <v>49132</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11546510</v>
      </c>
      <c r="CS27" s="683"/>
      <c r="CT27" s="683"/>
      <c r="CU27" s="683"/>
      <c r="CV27" s="683"/>
      <c r="CW27" s="683"/>
      <c r="CX27" s="683"/>
      <c r="CY27" s="684"/>
      <c r="CZ27" s="652">
        <v>21.7</v>
      </c>
      <c r="DA27" s="681"/>
      <c r="DB27" s="681"/>
      <c r="DC27" s="685"/>
      <c r="DD27" s="656">
        <v>3001895</v>
      </c>
      <c r="DE27" s="683"/>
      <c r="DF27" s="683"/>
      <c r="DG27" s="683"/>
      <c r="DH27" s="683"/>
      <c r="DI27" s="683"/>
      <c r="DJ27" s="683"/>
      <c r="DK27" s="684"/>
      <c r="DL27" s="656">
        <v>2867096</v>
      </c>
      <c r="DM27" s="683"/>
      <c r="DN27" s="683"/>
      <c r="DO27" s="683"/>
      <c r="DP27" s="683"/>
      <c r="DQ27" s="683"/>
      <c r="DR27" s="683"/>
      <c r="DS27" s="683"/>
      <c r="DT27" s="683"/>
      <c r="DU27" s="683"/>
      <c r="DV27" s="684"/>
      <c r="DW27" s="652">
        <v>11.7</v>
      </c>
      <c r="DX27" s="681"/>
      <c r="DY27" s="681"/>
      <c r="DZ27" s="681"/>
      <c r="EA27" s="681"/>
      <c r="EB27" s="681"/>
      <c r="EC27" s="682"/>
    </row>
    <row r="28" spans="2:133" ht="11.25" customHeight="1" x14ac:dyDescent="0.15">
      <c r="B28" s="644" t="s">
        <v>301</v>
      </c>
      <c r="C28" s="645"/>
      <c r="D28" s="645"/>
      <c r="E28" s="645"/>
      <c r="F28" s="645"/>
      <c r="G28" s="645"/>
      <c r="H28" s="645"/>
      <c r="I28" s="645"/>
      <c r="J28" s="645"/>
      <c r="K28" s="645"/>
      <c r="L28" s="645"/>
      <c r="M28" s="645"/>
      <c r="N28" s="645"/>
      <c r="O28" s="645"/>
      <c r="P28" s="645"/>
      <c r="Q28" s="646"/>
      <c r="R28" s="647">
        <v>331670</v>
      </c>
      <c r="S28" s="648"/>
      <c r="T28" s="648"/>
      <c r="U28" s="648"/>
      <c r="V28" s="648"/>
      <c r="W28" s="648"/>
      <c r="X28" s="648"/>
      <c r="Y28" s="649"/>
      <c r="Z28" s="650">
        <v>0.6</v>
      </c>
      <c r="AA28" s="650"/>
      <c r="AB28" s="650"/>
      <c r="AC28" s="650"/>
      <c r="AD28" s="651" t="s">
        <v>148</v>
      </c>
      <c r="AE28" s="651"/>
      <c r="AF28" s="651"/>
      <c r="AG28" s="651"/>
      <c r="AH28" s="651"/>
      <c r="AI28" s="651"/>
      <c r="AJ28" s="651"/>
      <c r="AK28" s="651"/>
      <c r="AL28" s="652" t="s">
        <v>148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3111803</v>
      </c>
      <c r="CS28" s="648"/>
      <c r="CT28" s="648"/>
      <c r="CU28" s="648"/>
      <c r="CV28" s="648"/>
      <c r="CW28" s="648"/>
      <c r="CX28" s="648"/>
      <c r="CY28" s="649"/>
      <c r="CZ28" s="652">
        <v>5.8</v>
      </c>
      <c r="DA28" s="681"/>
      <c r="DB28" s="681"/>
      <c r="DC28" s="685"/>
      <c r="DD28" s="656">
        <v>3066793</v>
      </c>
      <c r="DE28" s="648"/>
      <c r="DF28" s="648"/>
      <c r="DG28" s="648"/>
      <c r="DH28" s="648"/>
      <c r="DI28" s="648"/>
      <c r="DJ28" s="648"/>
      <c r="DK28" s="649"/>
      <c r="DL28" s="656">
        <v>3066793</v>
      </c>
      <c r="DM28" s="648"/>
      <c r="DN28" s="648"/>
      <c r="DO28" s="648"/>
      <c r="DP28" s="648"/>
      <c r="DQ28" s="648"/>
      <c r="DR28" s="648"/>
      <c r="DS28" s="648"/>
      <c r="DT28" s="648"/>
      <c r="DU28" s="648"/>
      <c r="DV28" s="649"/>
      <c r="DW28" s="652">
        <v>12.5</v>
      </c>
      <c r="DX28" s="681"/>
      <c r="DY28" s="681"/>
      <c r="DZ28" s="681"/>
      <c r="EA28" s="681"/>
      <c r="EB28" s="681"/>
      <c r="EC28" s="682"/>
    </row>
    <row r="29" spans="2:133" ht="11.25" customHeight="1" x14ac:dyDescent="0.15">
      <c r="B29" s="644" t="s">
        <v>303</v>
      </c>
      <c r="C29" s="645"/>
      <c r="D29" s="645"/>
      <c r="E29" s="645"/>
      <c r="F29" s="645"/>
      <c r="G29" s="645"/>
      <c r="H29" s="645"/>
      <c r="I29" s="645"/>
      <c r="J29" s="645"/>
      <c r="K29" s="645"/>
      <c r="L29" s="645"/>
      <c r="M29" s="645"/>
      <c r="N29" s="645"/>
      <c r="O29" s="645"/>
      <c r="P29" s="645"/>
      <c r="Q29" s="646"/>
      <c r="R29" s="647">
        <v>319545</v>
      </c>
      <c r="S29" s="648"/>
      <c r="T29" s="648"/>
      <c r="U29" s="648"/>
      <c r="V29" s="648"/>
      <c r="W29" s="648"/>
      <c r="X29" s="648"/>
      <c r="Y29" s="649"/>
      <c r="Z29" s="650">
        <v>0.6</v>
      </c>
      <c r="AA29" s="650"/>
      <c r="AB29" s="650"/>
      <c r="AC29" s="650"/>
      <c r="AD29" s="651">
        <v>80127</v>
      </c>
      <c r="AE29" s="651"/>
      <c r="AF29" s="651"/>
      <c r="AG29" s="651"/>
      <c r="AH29" s="651"/>
      <c r="AI29" s="651"/>
      <c r="AJ29" s="651"/>
      <c r="AK29" s="651"/>
      <c r="AL29" s="652">
        <v>0.4</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304</v>
      </c>
      <c r="CE29" s="688"/>
      <c r="CF29" s="662" t="s">
        <v>305</v>
      </c>
      <c r="CG29" s="663"/>
      <c r="CH29" s="663"/>
      <c r="CI29" s="663"/>
      <c r="CJ29" s="663"/>
      <c r="CK29" s="663"/>
      <c r="CL29" s="663"/>
      <c r="CM29" s="663"/>
      <c r="CN29" s="663"/>
      <c r="CO29" s="663"/>
      <c r="CP29" s="663"/>
      <c r="CQ29" s="664"/>
      <c r="CR29" s="647">
        <v>3111803</v>
      </c>
      <c r="CS29" s="683"/>
      <c r="CT29" s="683"/>
      <c r="CU29" s="683"/>
      <c r="CV29" s="683"/>
      <c r="CW29" s="683"/>
      <c r="CX29" s="683"/>
      <c r="CY29" s="684"/>
      <c r="CZ29" s="652">
        <v>5.8</v>
      </c>
      <c r="DA29" s="681"/>
      <c r="DB29" s="681"/>
      <c r="DC29" s="685"/>
      <c r="DD29" s="656">
        <v>3066793</v>
      </c>
      <c r="DE29" s="683"/>
      <c r="DF29" s="683"/>
      <c r="DG29" s="683"/>
      <c r="DH29" s="683"/>
      <c r="DI29" s="683"/>
      <c r="DJ29" s="683"/>
      <c r="DK29" s="684"/>
      <c r="DL29" s="656">
        <v>3066793</v>
      </c>
      <c r="DM29" s="683"/>
      <c r="DN29" s="683"/>
      <c r="DO29" s="683"/>
      <c r="DP29" s="683"/>
      <c r="DQ29" s="683"/>
      <c r="DR29" s="683"/>
      <c r="DS29" s="683"/>
      <c r="DT29" s="683"/>
      <c r="DU29" s="683"/>
      <c r="DV29" s="684"/>
      <c r="DW29" s="652">
        <v>12.5</v>
      </c>
      <c r="DX29" s="681"/>
      <c r="DY29" s="681"/>
      <c r="DZ29" s="681"/>
      <c r="EA29" s="681"/>
      <c r="EB29" s="681"/>
      <c r="EC29" s="682"/>
    </row>
    <row r="30" spans="2:133" ht="11.25" customHeight="1" x14ac:dyDescent="0.15">
      <c r="B30" s="644" t="s">
        <v>306</v>
      </c>
      <c r="C30" s="645"/>
      <c r="D30" s="645"/>
      <c r="E30" s="645"/>
      <c r="F30" s="645"/>
      <c r="G30" s="645"/>
      <c r="H30" s="645"/>
      <c r="I30" s="645"/>
      <c r="J30" s="645"/>
      <c r="K30" s="645"/>
      <c r="L30" s="645"/>
      <c r="M30" s="645"/>
      <c r="N30" s="645"/>
      <c r="O30" s="645"/>
      <c r="P30" s="645"/>
      <c r="Q30" s="646"/>
      <c r="R30" s="647">
        <v>237454</v>
      </c>
      <c r="S30" s="648"/>
      <c r="T30" s="648"/>
      <c r="U30" s="648"/>
      <c r="V30" s="648"/>
      <c r="W30" s="648"/>
      <c r="X30" s="648"/>
      <c r="Y30" s="649"/>
      <c r="Z30" s="650">
        <v>0.4</v>
      </c>
      <c r="AA30" s="650"/>
      <c r="AB30" s="650"/>
      <c r="AC30" s="650"/>
      <c r="AD30" s="651" t="s">
        <v>148</v>
      </c>
      <c r="AE30" s="651"/>
      <c r="AF30" s="651"/>
      <c r="AG30" s="651"/>
      <c r="AH30" s="651"/>
      <c r="AI30" s="651"/>
      <c r="AJ30" s="651"/>
      <c r="AK30" s="651"/>
      <c r="AL30" s="652" t="s">
        <v>148</v>
      </c>
      <c r="AM30" s="653"/>
      <c r="AN30" s="653"/>
      <c r="AO30" s="654"/>
      <c r="AP30" s="626" t="s">
        <v>223</v>
      </c>
      <c r="AQ30" s="627"/>
      <c r="AR30" s="627"/>
      <c r="AS30" s="627"/>
      <c r="AT30" s="627"/>
      <c r="AU30" s="627"/>
      <c r="AV30" s="627"/>
      <c r="AW30" s="627"/>
      <c r="AX30" s="627"/>
      <c r="AY30" s="627"/>
      <c r="AZ30" s="627"/>
      <c r="BA30" s="627"/>
      <c r="BB30" s="627"/>
      <c r="BC30" s="627"/>
      <c r="BD30" s="627"/>
      <c r="BE30" s="627"/>
      <c r="BF30" s="628"/>
      <c r="BG30" s="626" t="s">
        <v>307</v>
      </c>
      <c r="BH30" s="700"/>
      <c r="BI30" s="700"/>
      <c r="BJ30" s="700"/>
      <c r="BK30" s="700"/>
      <c r="BL30" s="700"/>
      <c r="BM30" s="700"/>
      <c r="BN30" s="700"/>
      <c r="BO30" s="700"/>
      <c r="BP30" s="700"/>
      <c r="BQ30" s="701"/>
      <c r="BR30" s="626" t="s">
        <v>308</v>
      </c>
      <c r="BS30" s="700"/>
      <c r="BT30" s="700"/>
      <c r="BU30" s="700"/>
      <c r="BV30" s="700"/>
      <c r="BW30" s="700"/>
      <c r="BX30" s="700"/>
      <c r="BY30" s="700"/>
      <c r="BZ30" s="700"/>
      <c r="CA30" s="700"/>
      <c r="CB30" s="701"/>
      <c r="CD30" s="689"/>
      <c r="CE30" s="690"/>
      <c r="CF30" s="662" t="s">
        <v>309</v>
      </c>
      <c r="CG30" s="663"/>
      <c r="CH30" s="663"/>
      <c r="CI30" s="663"/>
      <c r="CJ30" s="663"/>
      <c r="CK30" s="663"/>
      <c r="CL30" s="663"/>
      <c r="CM30" s="663"/>
      <c r="CN30" s="663"/>
      <c r="CO30" s="663"/>
      <c r="CP30" s="663"/>
      <c r="CQ30" s="664"/>
      <c r="CR30" s="647">
        <v>2992191</v>
      </c>
      <c r="CS30" s="648"/>
      <c r="CT30" s="648"/>
      <c r="CU30" s="648"/>
      <c r="CV30" s="648"/>
      <c r="CW30" s="648"/>
      <c r="CX30" s="648"/>
      <c r="CY30" s="649"/>
      <c r="CZ30" s="652">
        <v>5.6</v>
      </c>
      <c r="DA30" s="681"/>
      <c r="DB30" s="681"/>
      <c r="DC30" s="685"/>
      <c r="DD30" s="656">
        <v>2947181</v>
      </c>
      <c r="DE30" s="648"/>
      <c r="DF30" s="648"/>
      <c r="DG30" s="648"/>
      <c r="DH30" s="648"/>
      <c r="DI30" s="648"/>
      <c r="DJ30" s="648"/>
      <c r="DK30" s="649"/>
      <c r="DL30" s="656">
        <v>2947181</v>
      </c>
      <c r="DM30" s="648"/>
      <c r="DN30" s="648"/>
      <c r="DO30" s="648"/>
      <c r="DP30" s="648"/>
      <c r="DQ30" s="648"/>
      <c r="DR30" s="648"/>
      <c r="DS30" s="648"/>
      <c r="DT30" s="648"/>
      <c r="DU30" s="648"/>
      <c r="DV30" s="649"/>
      <c r="DW30" s="652">
        <v>12</v>
      </c>
      <c r="DX30" s="681"/>
      <c r="DY30" s="681"/>
      <c r="DZ30" s="681"/>
      <c r="EA30" s="681"/>
      <c r="EB30" s="681"/>
      <c r="EC30" s="682"/>
    </row>
    <row r="31" spans="2:133" ht="11.25" customHeight="1" x14ac:dyDescent="0.15">
      <c r="B31" s="644" t="s">
        <v>310</v>
      </c>
      <c r="C31" s="645"/>
      <c r="D31" s="645"/>
      <c r="E31" s="645"/>
      <c r="F31" s="645"/>
      <c r="G31" s="645"/>
      <c r="H31" s="645"/>
      <c r="I31" s="645"/>
      <c r="J31" s="645"/>
      <c r="K31" s="645"/>
      <c r="L31" s="645"/>
      <c r="M31" s="645"/>
      <c r="N31" s="645"/>
      <c r="O31" s="645"/>
      <c r="P31" s="645"/>
      <c r="Q31" s="646"/>
      <c r="R31" s="647">
        <v>21573230</v>
      </c>
      <c r="S31" s="648"/>
      <c r="T31" s="648"/>
      <c r="U31" s="648"/>
      <c r="V31" s="648"/>
      <c r="W31" s="648"/>
      <c r="X31" s="648"/>
      <c r="Y31" s="649"/>
      <c r="Z31" s="650">
        <v>39.299999999999997</v>
      </c>
      <c r="AA31" s="650"/>
      <c r="AB31" s="650"/>
      <c r="AC31" s="650"/>
      <c r="AD31" s="651" t="s">
        <v>129</v>
      </c>
      <c r="AE31" s="651"/>
      <c r="AF31" s="651"/>
      <c r="AG31" s="651"/>
      <c r="AH31" s="651"/>
      <c r="AI31" s="651"/>
      <c r="AJ31" s="651"/>
      <c r="AK31" s="651"/>
      <c r="AL31" s="652" t="s">
        <v>148</v>
      </c>
      <c r="AM31" s="653"/>
      <c r="AN31" s="653"/>
      <c r="AO31" s="654"/>
      <c r="AP31" s="704" t="s">
        <v>311</v>
      </c>
      <c r="AQ31" s="705"/>
      <c r="AR31" s="705"/>
      <c r="AS31" s="705"/>
      <c r="AT31" s="710" t="s">
        <v>312</v>
      </c>
      <c r="AU31" s="231"/>
      <c r="AV31" s="231"/>
      <c r="AW31" s="231"/>
      <c r="AX31" s="633" t="s">
        <v>189</v>
      </c>
      <c r="AY31" s="634"/>
      <c r="AZ31" s="634"/>
      <c r="BA31" s="634"/>
      <c r="BB31" s="634"/>
      <c r="BC31" s="634"/>
      <c r="BD31" s="634"/>
      <c r="BE31" s="634"/>
      <c r="BF31" s="635"/>
      <c r="BG31" s="715">
        <v>98.7</v>
      </c>
      <c r="BH31" s="702"/>
      <c r="BI31" s="702"/>
      <c r="BJ31" s="702"/>
      <c r="BK31" s="702"/>
      <c r="BL31" s="702"/>
      <c r="BM31" s="642">
        <v>96.5</v>
      </c>
      <c r="BN31" s="702"/>
      <c r="BO31" s="702"/>
      <c r="BP31" s="702"/>
      <c r="BQ31" s="703"/>
      <c r="BR31" s="715">
        <v>98.8</v>
      </c>
      <c r="BS31" s="702"/>
      <c r="BT31" s="702"/>
      <c r="BU31" s="702"/>
      <c r="BV31" s="702"/>
      <c r="BW31" s="702"/>
      <c r="BX31" s="642">
        <v>96.6</v>
      </c>
      <c r="BY31" s="702"/>
      <c r="BZ31" s="702"/>
      <c r="CA31" s="702"/>
      <c r="CB31" s="703"/>
      <c r="CD31" s="689"/>
      <c r="CE31" s="690"/>
      <c r="CF31" s="662" t="s">
        <v>313</v>
      </c>
      <c r="CG31" s="663"/>
      <c r="CH31" s="663"/>
      <c r="CI31" s="663"/>
      <c r="CJ31" s="663"/>
      <c r="CK31" s="663"/>
      <c r="CL31" s="663"/>
      <c r="CM31" s="663"/>
      <c r="CN31" s="663"/>
      <c r="CO31" s="663"/>
      <c r="CP31" s="663"/>
      <c r="CQ31" s="664"/>
      <c r="CR31" s="647">
        <v>119612</v>
      </c>
      <c r="CS31" s="683"/>
      <c r="CT31" s="683"/>
      <c r="CU31" s="683"/>
      <c r="CV31" s="683"/>
      <c r="CW31" s="683"/>
      <c r="CX31" s="683"/>
      <c r="CY31" s="684"/>
      <c r="CZ31" s="652">
        <v>0.2</v>
      </c>
      <c r="DA31" s="681"/>
      <c r="DB31" s="681"/>
      <c r="DC31" s="685"/>
      <c r="DD31" s="656">
        <v>119612</v>
      </c>
      <c r="DE31" s="683"/>
      <c r="DF31" s="683"/>
      <c r="DG31" s="683"/>
      <c r="DH31" s="683"/>
      <c r="DI31" s="683"/>
      <c r="DJ31" s="683"/>
      <c r="DK31" s="684"/>
      <c r="DL31" s="656">
        <v>119612</v>
      </c>
      <c r="DM31" s="683"/>
      <c r="DN31" s="683"/>
      <c r="DO31" s="683"/>
      <c r="DP31" s="683"/>
      <c r="DQ31" s="683"/>
      <c r="DR31" s="683"/>
      <c r="DS31" s="683"/>
      <c r="DT31" s="683"/>
      <c r="DU31" s="683"/>
      <c r="DV31" s="684"/>
      <c r="DW31" s="652">
        <v>0.5</v>
      </c>
      <c r="DX31" s="681"/>
      <c r="DY31" s="681"/>
      <c r="DZ31" s="681"/>
      <c r="EA31" s="681"/>
      <c r="EB31" s="681"/>
      <c r="EC31" s="682"/>
    </row>
    <row r="32" spans="2:133" ht="11.25" customHeight="1" x14ac:dyDescent="0.15">
      <c r="B32" s="693" t="s">
        <v>314</v>
      </c>
      <c r="C32" s="694"/>
      <c r="D32" s="694"/>
      <c r="E32" s="694"/>
      <c r="F32" s="694"/>
      <c r="G32" s="694"/>
      <c r="H32" s="694"/>
      <c r="I32" s="694"/>
      <c r="J32" s="694"/>
      <c r="K32" s="694"/>
      <c r="L32" s="694"/>
      <c r="M32" s="694"/>
      <c r="N32" s="694"/>
      <c r="O32" s="694"/>
      <c r="P32" s="694"/>
      <c r="Q32" s="695"/>
      <c r="R32" s="647" t="s">
        <v>148</v>
      </c>
      <c r="S32" s="648"/>
      <c r="T32" s="648"/>
      <c r="U32" s="648"/>
      <c r="V32" s="648"/>
      <c r="W32" s="648"/>
      <c r="X32" s="648"/>
      <c r="Y32" s="649"/>
      <c r="Z32" s="650" t="s">
        <v>148</v>
      </c>
      <c r="AA32" s="650"/>
      <c r="AB32" s="650"/>
      <c r="AC32" s="650"/>
      <c r="AD32" s="651" t="s">
        <v>148</v>
      </c>
      <c r="AE32" s="651"/>
      <c r="AF32" s="651"/>
      <c r="AG32" s="651"/>
      <c r="AH32" s="651"/>
      <c r="AI32" s="651"/>
      <c r="AJ32" s="651"/>
      <c r="AK32" s="651"/>
      <c r="AL32" s="652" t="s">
        <v>148</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6">
        <v>98.6</v>
      </c>
      <c r="BH32" s="683"/>
      <c r="BI32" s="683"/>
      <c r="BJ32" s="683"/>
      <c r="BK32" s="683"/>
      <c r="BL32" s="683"/>
      <c r="BM32" s="653">
        <v>96.7</v>
      </c>
      <c r="BN32" s="713"/>
      <c r="BO32" s="713"/>
      <c r="BP32" s="713"/>
      <c r="BQ32" s="714"/>
      <c r="BR32" s="716">
        <v>98.8</v>
      </c>
      <c r="BS32" s="683"/>
      <c r="BT32" s="683"/>
      <c r="BU32" s="683"/>
      <c r="BV32" s="683"/>
      <c r="BW32" s="683"/>
      <c r="BX32" s="653">
        <v>97.1</v>
      </c>
      <c r="BY32" s="713"/>
      <c r="BZ32" s="713"/>
      <c r="CA32" s="713"/>
      <c r="CB32" s="714"/>
      <c r="CD32" s="691"/>
      <c r="CE32" s="692"/>
      <c r="CF32" s="662" t="s">
        <v>317</v>
      </c>
      <c r="CG32" s="663"/>
      <c r="CH32" s="663"/>
      <c r="CI32" s="663"/>
      <c r="CJ32" s="663"/>
      <c r="CK32" s="663"/>
      <c r="CL32" s="663"/>
      <c r="CM32" s="663"/>
      <c r="CN32" s="663"/>
      <c r="CO32" s="663"/>
      <c r="CP32" s="663"/>
      <c r="CQ32" s="664"/>
      <c r="CR32" s="647" t="s">
        <v>148</v>
      </c>
      <c r="CS32" s="648"/>
      <c r="CT32" s="648"/>
      <c r="CU32" s="648"/>
      <c r="CV32" s="648"/>
      <c r="CW32" s="648"/>
      <c r="CX32" s="648"/>
      <c r="CY32" s="649"/>
      <c r="CZ32" s="652" t="s">
        <v>148</v>
      </c>
      <c r="DA32" s="681"/>
      <c r="DB32" s="681"/>
      <c r="DC32" s="685"/>
      <c r="DD32" s="656" t="s">
        <v>148</v>
      </c>
      <c r="DE32" s="648"/>
      <c r="DF32" s="648"/>
      <c r="DG32" s="648"/>
      <c r="DH32" s="648"/>
      <c r="DI32" s="648"/>
      <c r="DJ32" s="648"/>
      <c r="DK32" s="649"/>
      <c r="DL32" s="656" t="s">
        <v>148</v>
      </c>
      <c r="DM32" s="648"/>
      <c r="DN32" s="648"/>
      <c r="DO32" s="648"/>
      <c r="DP32" s="648"/>
      <c r="DQ32" s="648"/>
      <c r="DR32" s="648"/>
      <c r="DS32" s="648"/>
      <c r="DT32" s="648"/>
      <c r="DU32" s="648"/>
      <c r="DV32" s="649"/>
      <c r="DW32" s="652" t="s">
        <v>148</v>
      </c>
      <c r="DX32" s="681"/>
      <c r="DY32" s="681"/>
      <c r="DZ32" s="681"/>
      <c r="EA32" s="681"/>
      <c r="EB32" s="681"/>
      <c r="EC32" s="682"/>
    </row>
    <row r="33" spans="2:133" ht="11.25" customHeight="1" x14ac:dyDescent="0.15">
      <c r="B33" s="644" t="s">
        <v>318</v>
      </c>
      <c r="C33" s="645"/>
      <c r="D33" s="645"/>
      <c r="E33" s="645"/>
      <c r="F33" s="645"/>
      <c r="G33" s="645"/>
      <c r="H33" s="645"/>
      <c r="I33" s="645"/>
      <c r="J33" s="645"/>
      <c r="K33" s="645"/>
      <c r="L33" s="645"/>
      <c r="M33" s="645"/>
      <c r="N33" s="645"/>
      <c r="O33" s="645"/>
      <c r="P33" s="645"/>
      <c r="Q33" s="646"/>
      <c r="R33" s="647">
        <v>2989596</v>
      </c>
      <c r="S33" s="648"/>
      <c r="T33" s="648"/>
      <c r="U33" s="648"/>
      <c r="V33" s="648"/>
      <c r="W33" s="648"/>
      <c r="X33" s="648"/>
      <c r="Y33" s="649"/>
      <c r="Z33" s="650">
        <v>5.4</v>
      </c>
      <c r="AA33" s="650"/>
      <c r="AB33" s="650"/>
      <c r="AC33" s="650"/>
      <c r="AD33" s="651" t="s">
        <v>148</v>
      </c>
      <c r="AE33" s="651"/>
      <c r="AF33" s="651"/>
      <c r="AG33" s="651"/>
      <c r="AH33" s="651"/>
      <c r="AI33" s="651"/>
      <c r="AJ33" s="651"/>
      <c r="AK33" s="651"/>
      <c r="AL33" s="652" t="s">
        <v>148</v>
      </c>
      <c r="AM33" s="653"/>
      <c r="AN33" s="653"/>
      <c r="AO33" s="654"/>
      <c r="AP33" s="708"/>
      <c r="AQ33" s="709"/>
      <c r="AR33" s="709"/>
      <c r="AS33" s="709"/>
      <c r="AT33" s="712"/>
      <c r="AU33" s="232"/>
      <c r="AV33" s="232"/>
      <c r="AW33" s="232"/>
      <c r="AX33" s="697" t="s">
        <v>319</v>
      </c>
      <c r="AY33" s="698"/>
      <c r="AZ33" s="698"/>
      <c r="BA33" s="698"/>
      <c r="BB33" s="698"/>
      <c r="BC33" s="698"/>
      <c r="BD33" s="698"/>
      <c r="BE33" s="698"/>
      <c r="BF33" s="699"/>
      <c r="BG33" s="717">
        <v>98.8</v>
      </c>
      <c r="BH33" s="718"/>
      <c r="BI33" s="718"/>
      <c r="BJ33" s="718"/>
      <c r="BK33" s="718"/>
      <c r="BL33" s="718"/>
      <c r="BM33" s="719">
        <v>96</v>
      </c>
      <c r="BN33" s="718"/>
      <c r="BO33" s="718"/>
      <c r="BP33" s="718"/>
      <c r="BQ33" s="720"/>
      <c r="BR33" s="717">
        <v>98.8</v>
      </c>
      <c r="BS33" s="718"/>
      <c r="BT33" s="718"/>
      <c r="BU33" s="718"/>
      <c r="BV33" s="718"/>
      <c r="BW33" s="718"/>
      <c r="BX33" s="719">
        <v>95.8</v>
      </c>
      <c r="BY33" s="718"/>
      <c r="BZ33" s="718"/>
      <c r="CA33" s="718"/>
      <c r="CB33" s="720"/>
      <c r="CD33" s="662" t="s">
        <v>320</v>
      </c>
      <c r="CE33" s="663"/>
      <c r="CF33" s="663"/>
      <c r="CG33" s="663"/>
      <c r="CH33" s="663"/>
      <c r="CI33" s="663"/>
      <c r="CJ33" s="663"/>
      <c r="CK33" s="663"/>
      <c r="CL33" s="663"/>
      <c r="CM33" s="663"/>
      <c r="CN33" s="663"/>
      <c r="CO33" s="663"/>
      <c r="CP33" s="663"/>
      <c r="CQ33" s="664"/>
      <c r="CR33" s="647">
        <v>27784780</v>
      </c>
      <c r="CS33" s="683"/>
      <c r="CT33" s="683"/>
      <c r="CU33" s="683"/>
      <c r="CV33" s="683"/>
      <c r="CW33" s="683"/>
      <c r="CX33" s="683"/>
      <c r="CY33" s="684"/>
      <c r="CZ33" s="652">
        <v>52.2</v>
      </c>
      <c r="DA33" s="681"/>
      <c r="DB33" s="681"/>
      <c r="DC33" s="685"/>
      <c r="DD33" s="656">
        <v>12003094</v>
      </c>
      <c r="DE33" s="683"/>
      <c r="DF33" s="683"/>
      <c r="DG33" s="683"/>
      <c r="DH33" s="683"/>
      <c r="DI33" s="683"/>
      <c r="DJ33" s="683"/>
      <c r="DK33" s="684"/>
      <c r="DL33" s="656">
        <v>9596739</v>
      </c>
      <c r="DM33" s="683"/>
      <c r="DN33" s="683"/>
      <c r="DO33" s="683"/>
      <c r="DP33" s="683"/>
      <c r="DQ33" s="683"/>
      <c r="DR33" s="683"/>
      <c r="DS33" s="683"/>
      <c r="DT33" s="683"/>
      <c r="DU33" s="683"/>
      <c r="DV33" s="684"/>
      <c r="DW33" s="652">
        <v>39.200000000000003</v>
      </c>
      <c r="DX33" s="681"/>
      <c r="DY33" s="681"/>
      <c r="DZ33" s="681"/>
      <c r="EA33" s="681"/>
      <c r="EB33" s="681"/>
      <c r="EC33" s="682"/>
    </row>
    <row r="34" spans="2:133" ht="11.25" customHeight="1" x14ac:dyDescent="0.15">
      <c r="B34" s="644" t="s">
        <v>321</v>
      </c>
      <c r="C34" s="645"/>
      <c r="D34" s="645"/>
      <c r="E34" s="645"/>
      <c r="F34" s="645"/>
      <c r="G34" s="645"/>
      <c r="H34" s="645"/>
      <c r="I34" s="645"/>
      <c r="J34" s="645"/>
      <c r="K34" s="645"/>
      <c r="L34" s="645"/>
      <c r="M34" s="645"/>
      <c r="N34" s="645"/>
      <c r="O34" s="645"/>
      <c r="P34" s="645"/>
      <c r="Q34" s="646"/>
      <c r="R34" s="647">
        <v>117915</v>
      </c>
      <c r="S34" s="648"/>
      <c r="T34" s="648"/>
      <c r="U34" s="648"/>
      <c r="V34" s="648"/>
      <c r="W34" s="648"/>
      <c r="X34" s="648"/>
      <c r="Y34" s="649"/>
      <c r="Z34" s="650">
        <v>0.2</v>
      </c>
      <c r="AA34" s="650"/>
      <c r="AB34" s="650"/>
      <c r="AC34" s="650"/>
      <c r="AD34" s="651">
        <v>7713</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7030889</v>
      </c>
      <c r="CS34" s="648"/>
      <c r="CT34" s="648"/>
      <c r="CU34" s="648"/>
      <c r="CV34" s="648"/>
      <c r="CW34" s="648"/>
      <c r="CX34" s="648"/>
      <c r="CY34" s="649"/>
      <c r="CZ34" s="652">
        <v>13.2</v>
      </c>
      <c r="DA34" s="681"/>
      <c r="DB34" s="681"/>
      <c r="DC34" s="685"/>
      <c r="DD34" s="656">
        <v>5631513</v>
      </c>
      <c r="DE34" s="648"/>
      <c r="DF34" s="648"/>
      <c r="DG34" s="648"/>
      <c r="DH34" s="648"/>
      <c r="DI34" s="648"/>
      <c r="DJ34" s="648"/>
      <c r="DK34" s="649"/>
      <c r="DL34" s="656">
        <v>4723740</v>
      </c>
      <c r="DM34" s="648"/>
      <c r="DN34" s="648"/>
      <c r="DO34" s="648"/>
      <c r="DP34" s="648"/>
      <c r="DQ34" s="648"/>
      <c r="DR34" s="648"/>
      <c r="DS34" s="648"/>
      <c r="DT34" s="648"/>
      <c r="DU34" s="648"/>
      <c r="DV34" s="649"/>
      <c r="DW34" s="652">
        <v>19.3</v>
      </c>
      <c r="DX34" s="681"/>
      <c r="DY34" s="681"/>
      <c r="DZ34" s="681"/>
      <c r="EA34" s="681"/>
      <c r="EB34" s="681"/>
      <c r="EC34" s="682"/>
    </row>
    <row r="35" spans="2:133" ht="11.25" customHeight="1" x14ac:dyDescent="0.15">
      <c r="B35" s="644" t="s">
        <v>323</v>
      </c>
      <c r="C35" s="645"/>
      <c r="D35" s="645"/>
      <c r="E35" s="645"/>
      <c r="F35" s="645"/>
      <c r="G35" s="645"/>
      <c r="H35" s="645"/>
      <c r="I35" s="645"/>
      <c r="J35" s="645"/>
      <c r="K35" s="645"/>
      <c r="L35" s="645"/>
      <c r="M35" s="645"/>
      <c r="N35" s="645"/>
      <c r="O35" s="645"/>
      <c r="P35" s="645"/>
      <c r="Q35" s="646"/>
      <c r="R35" s="647">
        <v>57067</v>
      </c>
      <c r="S35" s="648"/>
      <c r="T35" s="648"/>
      <c r="U35" s="648"/>
      <c r="V35" s="648"/>
      <c r="W35" s="648"/>
      <c r="X35" s="648"/>
      <c r="Y35" s="649"/>
      <c r="Z35" s="650">
        <v>0.1</v>
      </c>
      <c r="AA35" s="650"/>
      <c r="AB35" s="650"/>
      <c r="AC35" s="650"/>
      <c r="AD35" s="651" t="s">
        <v>148</v>
      </c>
      <c r="AE35" s="651"/>
      <c r="AF35" s="651"/>
      <c r="AG35" s="651"/>
      <c r="AH35" s="651"/>
      <c r="AI35" s="651"/>
      <c r="AJ35" s="651"/>
      <c r="AK35" s="651"/>
      <c r="AL35" s="652" t="s">
        <v>148</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205666</v>
      </c>
      <c r="CS35" s="683"/>
      <c r="CT35" s="683"/>
      <c r="CU35" s="683"/>
      <c r="CV35" s="683"/>
      <c r="CW35" s="683"/>
      <c r="CX35" s="683"/>
      <c r="CY35" s="684"/>
      <c r="CZ35" s="652">
        <v>0.4</v>
      </c>
      <c r="DA35" s="681"/>
      <c r="DB35" s="681"/>
      <c r="DC35" s="685"/>
      <c r="DD35" s="656">
        <v>192609</v>
      </c>
      <c r="DE35" s="683"/>
      <c r="DF35" s="683"/>
      <c r="DG35" s="683"/>
      <c r="DH35" s="683"/>
      <c r="DI35" s="683"/>
      <c r="DJ35" s="683"/>
      <c r="DK35" s="684"/>
      <c r="DL35" s="656">
        <v>190965</v>
      </c>
      <c r="DM35" s="683"/>
      <c r="DN35" s="683"/>
      <c r="DO35" s="683"/>
      <c r="DP35" s="683"/>
      <c r="DQ35" s="683"/>
      <c r="DR35" s="683"/>
      <c r="DS35" s="683"/>
      <c r="DT35" s="683"/>
      <c r="DU35" s="683"/>
      <c r="DV35" s="684"/>
      <c r="DW35" s="652">
        <v>0.8</v>
      </c>
      <c r="DX35" s="681"/>
      <c r="DY35" s="681"/>
      <c r="DZ35" s="681"/>
      <c r="EA35" s="681"/>
      <c r="EB35" s="681"/>
      <c r="EC35" s="682"/>
    </row>
    <row r="36" spans="2:133" ht="11.25" customHeight="1" x14ac:dyDescent="0.15">
      <c r="B36" s="644" t="s">
        <v>327</v>
      </c>
      <c r="C36" s="645"/>
      <c r="D36" s="645"/>
      <c r="E36" s="645"/>
      <c r="F36" s="645"/>
      <c r="G36" s="645"/>
      <c r="H36" s="645"/>
      <c r="I36" s="645"/>
      <c r="J36" s="645"/>
      <c r="K36" s="645"/>
      <c r="L36" s="645"/>
      <c r="M36" s="645"/>
      <c r="N36" s="645"/>
      <c r="O36" s="645"/>
      <c r="P36" s="645"/>
      <c r="Q36" s="646"/>
      <c r="R36" s="647">
        <v>455672</v>
      </c>
      <c r="S36" s="648"/>
      <c r="T36" s="648"/>
      <c r="U36" s="648"/>
      <c r="V36" s="648"/>
      <c r="W36" s="648"/>
      <c r="X36" s="648"/>
      <c r="Y36" s="649"/>
      <c r="Z36" s="650">
        <v>0.8</v>
      </c>
      <c r="AA36" s="650"/>
      <c r="AB36" s="650"/>
      <c r="AC36" s="650"/>
      <c r="AD36" s="651" t="s">
        <v>129</v>
      </c>
      <c r="AE36" s="651"/>
      <c r="AF36" s="651"/>
      <c r="AG36" s="651"/>
      <c r="AH36" s="651"/>
      <c r="AI36" s="651"/>
      <c r="AJ36" s="651"/>
      <c r="AK36" s="651"/>
      <c r="AL36" s="652" t="s">
        <v>148</v>
      </c>
      <c r="AM36" s="653"/>
      <c r="AN36" s="653"/>
      <c r="AO36" s="654"/>
      <c r="AP36" s="235"/>
      <c r="AQ36" s="721" t="s">
        <v>328</v>
      </c>
      <c r="AR36" s="722"/>
      <c r="AS36" s="722"/>
      <c r="AT36" s="722"/>
      <c r="AU36" s="722"/>
      <c r="AV36" s="722"/>
      <c r="AW36" s="722"/>
      <c r="AX36" s="722"/>
      <c r="AY36" s="723"/>
      <c r="AZ36" s="636">
        <v>4724397</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69999</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16029861</v>
      </c>
      <c r="CS36" s="648"/>
      <c r="CT36" s="648"/>
      <c r="CU36" s="648"/>
      <c r="CV36" s="648"/>
      <c r="CW36" s="648"/>
      <c r="CX36" s="648"/>
      <c r="CY36" s="649"/>
      <c r="CZ36" s="652">
        <v>30.1</v>
      </c>
      <c r="DA36" s="681"/>
      <c r="DB36" s="681"/>
      <c r="DC36" s="685"/>
      <c r="DD36" s="656">
        <v>2442098</v>
      </c>
      <c r="DE36" s="648"/>
      <c r="DF36" s="648"/>
      <c r="DG36" s="648"/>
      <c r="DH36" s="648"/>
      <c r="DI36" s="648"/>
      <c r="DJ36" s="648"/>
      <c r="DK36" s="649"/>
      <c r="DL36" s="656">
        <v>1443676</v>
      </c>
      <c r="DM36" s="648"/>
      <c r="DN36" s="648"/>
      <c r="DO36" s="648"/>
      <c r="DP36" s="648"/>
      <c r="DQ36" s="648"/>
      <c r="DR36" s="648"/>
      <c r="DS36" s="648"/>
      <c r="DT36" s="648"/>
      <c r="DU36" s="648"/>
      <c r="DV36" s="649"/>
      <c r="DW36" s="652">
        <v>5.9</v>
      </c>
      <c r="DX36" s="681"/>
      <c r="DY36" s="681"/>
      <c r="DZ36" s="681"/>
      <c r="EA36" s="681"/>
      <c r="EB36" s="681"/>
      <c r="EC36" s="682"/>
    </row>
    <row r="37" spans="2:133" ht="11.25" customHeight="1" x14ac:dyDescent="0.15">
      <c r="B37" s="644" t="s">
        <v>331</v>
      </c>
      <c r="C37" s="645"/>
      <c r="D37" s="645"/>
      <c r="E37" s="645"/>
      <c r="F37" s="645"/>
      <c r="G37" s="645"/>
      <c r="H37" s="645"/>
      <c r="I37" s="645"/>
      <c r="J37" s="645"/>
      <c r="K37" s="645"/>
      <c r="L37" s="645"/>
      <c r="M37" s="645"/>
      <c r="N37" s="645"/>
      <c r="O37" s="645"/>
      <c r="P37" s="645"/>
      <c r="Q37" s="646"/>
      <c r="R37" s="647">
        <v>722105</v>
      </c>
      <c r="S37" s="648"/>
      <c r="T37" s="648"/>
      <c r="U37" s="648"/>
      <c r="V37" s="648"/>
      <c r="W37" s="648"/>
      <c r="X37" s="648"/>
      <c r="Y37" s="649"/>
      <c r="Z37" s="650">
        <v>1.3</v>
      </c>
      <c r="AA37" s="650"/>
      <c r="AB37" s="650"/>
      <c r="AC37" s="650"/>
      <c r="AD37" s="651" t="s">
        <v>148</v>
      </c>
      <c r="AE37" s="651"/>
      <c r="AF37" s="651"/>
      <c r="AG37" s="651"/>
      <c r="AH37" s="651"/>
      <c r="AI37" s="651"/>
      <c r="AJ37" s="651"/>
      <c r="AK37" s="651"/>
      <c r="AL37" s="652" t="s">
        <v>148</v>
      </c>
      <c r="AM37" s="653"/>
      <c r="AN37" s="653"/>
      <c r="AO37" s="654"/>
      <c r="AQ37" s="725" t="s">
        <v>332</v>
      </c>
      <c r="AR37" s="726"/>
      <c r="AS37" s="726"/>
      <c r="AT37" s="726"/>
      <c r="AU37" s="726"/>
      <c r="AV37" s="726"/>
      <c r="AW37" s="726"/>
      <c r="AX37" s="726"/>
      <c r="AY37" s="727"/>
      <c r="AZ37" s="647">
        <v>803350</v>
      </c>
      <c r="BA37" s="648"/>
      <c r="BB37" s="648"/>
      <c r="BC37" s="648"/>
      <c r="BD37" s="683"/>
      <c r="BE37" s="683"/>
      <c r="BF37" s="714"/>
      <c r="BG37" s="662" t="s">
        <v>333</v>
      </c>
      <c r="BH37" s="663"/>
      <c r="BI37" s="663"/>
      <c r="BJ37" s="663"/>
      <c r="BK37" s="663"/>
      <c r="BL37" s="663"/>
      <c r="BM37" s="663"/>
      <c r="BN37" s="663"/>
      <c r="BO37" s="663"/>
      <c r="BP37" s="663"/>
      <c r="BQ37" s="663"/>
      <c r="BR37" s="663"/>
      <c r="BS37" s="663"/>
      <c r="BT37" s="663"/>
      <c r="BU37" s="664"/>
      <c r="BV37" s="647">
        <v>24429</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136342</v>
      </c>
      <c r="CS37" s="683"/>
      <c r="CT37" s="683"/>
      <c r="CU37" s="683"/>
      <c r="CV37" s="683"/>
      <c r="CW37" s="683"/>
      <c r="CX37" s="683"/>
      <c r="CY37" s="684"/>
      <c r="CZ37" s="652">
        <v>0.3</v>
      </c>
      <c r="DA37" s="681"/>
      <c r="DB37" s="681"/>
      <c r="DC37" s="685"/>
      <c r="DD37" s="656">
        <v>136337</v>
      </c>
      <c r="DE37" s="683"/>
      <c r="DF37" s="683"/>
      <c r="DG37" s="683"/>
      <c r="DH37" s="683"/>
      <c r="DI37" s="683"/>
      <c r="DJ37" s="683"/>
      <c r="DK37" s="684"/>
      <c r="DL37" s="656">
        <v>122210</v>
      </c>
      <c r="DM37" s="683"/>
      <c r="DN37" s="683"/>
      <c r="DO37" s="683"/>
      <c r="DP37" s="683"/>
      <c r="DQ37" s="683"/>
      <c r="DR37" s="683"/>
      <c r="DS37" s="683"/>
      <c r="DT37" s="683"/>
      <c r="DU37" s="683"/>
      <c r="DV37" s="684"/>
      <c r="DW37" s="652">
        <v>0.5</v>
      </c>
      <c r="DX37" s="681"/>
      <c r="DY37" s="681"/>
      <c r="DZ37" s="681"/>
      <c r="EA37" s="681"/>
      <c r="EB37" s="681"/>
      <c r="EC37" s="682"/>
    </row>
    <row r="38" spans="2:133" ht="11.25" customHeight="1" x14ac:dyDescent="0.15">
      <c r="B38" s="644" t="s">
        <v>335</v>
      </c>
      <c r="C38" s="645"/>
      <c r="D38" s="645"/>
      <c r="E38" s="645"/>
      <c r="F38" s="645"/>
      <c r="G38" s="645"/>
      <c r="H38" s="645"/>
      <c r="I38" s="645"/>
      <c r="J38" s="645"/>
      <c r="K38" s="645"/>
      <c r="L38" s="645"/>
      <c r="M38" s="645"/>
      <c r="N38" s="645"/>
      <c r="O38" s="645"/>
      <c r="P38" s="645"/>
      <c r="Q38" s="646"/>
      <c r="R38" s="647">
        <v>759684</v>
      </c>
      <c r="S38" s="648"/>
      <c r="T38" s="648"/>
      <c r="U38" s="648"/>
      <c r="V38" s="648"/>
      <c r="W38" s="648"/>
      <c r="X38" s="648"/>
      <c r="Y38" s="649"/>
      <c r="Z38" s="650">
        <v>1.4</v>
      </c>
      <c r="AA38" s="650"/>
      <c r="AB38" s="650"/>
      <c r="AC38" s="650"/>
      <c r="AD38" s="651">
        <v>50</v>
      </c>
      <c r="AE38" s="651"/>
      <c r="AF38" s="651"/>
      <c r="AG38" s="651"/>
      <c r="AH38" s="651"/>
      <c r="AI38" s="651"/>
      <c r="AJ38" s="651"/>
      <c r="AK38" s="651"/>
      <c r="AL38" s="652">
        <v>0</v>
      </c>
      <c r="AM38" s="653"/>
      <c r="AN38" s="653"/>
      <c r="AO38" s="654"/>
      <c r="AQ38" s="725" t="s">
        <v>336</v>
      </c>
      <c r="AR38" s="726"/>
      <c r="AS38" s="726"/>
      <c r="AT38" s="726"/>
      <c r="AU38" s="726"/>
      <c r="AV38" s="726"/>
      <c r="AW38" s="726"/>
      <c r="AX38" s="726"/>
      <c r="AY38" s="727"/>
      <c r="AZ38" s="647">
        <v>12527</v>
      </c>
      <c r="BA38" s="648"/>
      <c r="BB38" s="648"/>
      <c r="BC38" s="648"/>
      <c r="BD38" s="683"/>
      <c r="BE38" s="683"/>
      <c r="BF38" s="714"/>
      <c r="BG38" s="662" t="s">
        <v>337</v>
      </c>
      <c r="BH38" s="663"/>
      <c r="BI38" s="663"/>
      <c r="BJ38" s="663"/>
      <c r="BK38" s="663"/>
      <c r="BL38" s="663"/>
      <c r="BM38" s="663"/>
      <c r="BN38" s="663"/>
      <c r="BO38" s="663"/>
      <c r="BP38" s="663"/>
      <c r="BQ38" s="663"/>
      <c r="BR38" s="663"/>
      <c r="BS38" s="663"/>
      <c r="BT38" s="663"/>
      <c r="BU38" s="664"/>
      <c r="BV38" s="647">
        <v>18271</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3908520</v>
      </c>
      <c r="CS38" s="648"/>
      <c r="CT38" s="648"/>
      <c r="CU38" s="648"/>
      <c r="CV38" s="648"/>
      <c r="CW38" s="648"/>
      <c r="CX38" s="648"/>
      <c r="CY38" s="649"/>
      <c r="CZ38" s="652">
        <v>7.3</v>
      </c>
      <c r="DA38" s="681"/>
      <c r="DB38" s="681"/>
      <c r="DC38" s="685"/>
      <c r="DD38" s="656">
        <v>3306398</v>
      </c>
      <c r="DE38" s="648"/>
      <c r="DF38" s="648"/>
      <c r="DG38" s="648"/>
      <c r="DH38" s="648"/>
      <c r="DI38" s="648"/>
      <c r="DJ38" s="648"/>
      <c r="DK38" s="649"/>
      <c r="DL38" s="656">
        <v>3238358</v>
      </c>
      <c r="DM38" s="648"/>
      <c r="DN38" s="648"/>
      <c r="DO38" s="648"/>
      <c r="DP38" s="648"/>
      <c r="DQ38" s="648"/>
      <c r="DR38" s="648"/>
      <c r="DS38" s="648"/>
      <c r="DT38" s="648"/>
      <c r="DU38" s="648"/>
      <c r="DV38" s="649"/>
      <c r="DW38" s="652">
        <v>13.2</v>
      </c>
      <c r="DX38" s="681"/>
      <c r="DY38" s="681"/>
      <c r="DZ38" s="681"/>
      <c r="EA38" s="681"/>
      <c r="EB38" s="681"/>
      <c r="EC38" s="682"/>
    </row>
    <row r="39" spans="2:133" ht="11.25" customHeight="1" x14ac:dyDescent="0.15">
      <c r="B39" s="644" t="s">
        <v>339</v>
      </c>
      <c r="C39" s="645"/>
      <c r="D39" s="645"/>
      <c r="E39" s="645"/>
      <c r="F39" s="645"/>
      <c r="G39" s="645"/>
      <c r="H39" s="645"/>
      <c r="I39" s="645"/>
      <c r="J39" s="645"/>
      <c r="K39" s="645"/>
      <c r="L39" s="645"/>
      <c r="M39" s="645"/>
      <c r="N39" s="645"/>
      <c r="O39" s="645"/>
      <c r="P39" s="645"/>
      <c r="Q39" s="646"/>
      <c r="R39" s="647">
        <v>2798133</v>
      </c>
      <c r="S39" s="648"/>
      <c r="T39" s="648"/>
      <c r="U39" s="648"/>
      <c r="V39" s="648"/>
      <c r="W39" s="648"/>
      <c r="X39" s="648"/>
      <c r="Y39" s="649"/>
      <c r="Z39" s="650">
        <v>5.0999999999999996</v>
      </c>
      <c r="AA39" s="650"/>
      <c r="AB39" s="650"/>
      <c r="AC39" s="650"/>
      <c r="AD39" s="651" t="s">
        <v>148</v>
      </c>
      <c r="AE39" s="651"/>
      <c r="AF39" s="651"/>
      <c r="AG39" s="651"/>
      <c r="AH39" s="651"/>
      <c r="AI39" s="651"/>
      <c r="AJ39" s="651"/>
      <c r="AK39" s="651"/>
      <c r="AL39" s="652" t="s">
        <v>148</v>
      </c>
      <c r="AM39" s="653"/>
      <c r="AN39" s="653"/>
      <c r="AO39" s="654"/>
      <c r="AQ39" s="725" t="s">
        <v>340</v>
      </c>
      <c r="AR39" s="726"/>
      <c r="AS39" s="726"/>
      <c r="AT39" s="726"/>
      <c r="AU39" s="726"/>
      <c r="AV39" s="726"/>
      <c r="AW39" s="726"/>
      <c r="AX39" s="726"/>
      <c r="AY39" s="727"/>
      <c r="AZ39" s="647" t="s">
        <v>148</v>
      </c>
      <c r="BA39" s="648"/>
      <c r="BB39" s="648"/>
      <c r="BC39" s="648"/>
      <c r="BD39" s="683"/>
      <c r="BE39" s="683"/>
      <c r="BF39" s="714"/>
      <c r="BG39" s="662" t="s">
        <v>341</v>
      </c>
      <c r="BH39" s="663"/>
      <c r="BI39" s="663"/>
      <c r="BJ39" s="663"/>
      <c r="BK39" s="663"/>
      <c r="BL39" s="663"/>
      <c r="BM39" s="663"/>
      <c r="BN39" s="663"/>
      <c r="BO39" s="663"/>
      <c r="BP39" s="663"/>
      <c r="BQ39" s="663"/>
      <c r="BR39" s="663"/>
      <c r="BS39" s="663"/>
      <c r="BT39" s="663"/>
      <c r="BU39" s="664"/>
      <c r="BV39" s="647">
        <v>27179</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377992</v>
      </c>
      <c r="CS39" s="683"/>
      <c r="CT39" s="683"/>
      <c r="CU39" s="683"/>
      <c r="CV39" s="683"/>
      <c r="CW39" s="683"/>
      <c r="CX39" s="683"/>
      <c r="CY39" s="684"/>
      <c r="CZ39" s="652">
        <v>0.7</v>
      </c>
      <c r="DA39" s="681"/>
      <c r="DB39" s="681"/>
      <c r="DC39" s="685"/>
      <c r="DD39" s="656">
        <v>323624</v>
      </c>
      <c r="DE39" s="683"/>
      <c r="DF39" s="683"/>
      <c r="DG39" s="683"/>
      <c r="DH39" s="683"/>
      <c r="DI39" s="683"/>
      <c r="DJ39" s="683"/>
      <c r="DK39" s="684"/>
      <c r="DL39" s="656" t="s">
        <v>129</v>
      </c>
      <c r="DM39" s="683"/>
      <c r="DN39" s="683"/>
      <c r="DO39" s="683"/>
      <c r="DP39" s="683"/>
      <c r="DQ39" s="683"/>
      <c r="DR39" s="683"/>
      <c r="DS39" s="683"/>
      <c r="DT39" s="683"/>
      <c r="DU39" s="683"/>
      <c r="DV39" s="684"/>
      <c r="DW39" s="652" t="s">
        <v>148</v>
      </c>
      <c r="DX39" s="681"/>
      <c r="DY39" s="681"/>
      <c r="DZ39" s="681"/>
      <c r="EA39" s="681"/>
      <c r="EB39" s="681"/>
      <c r="EC39" s="682"/>
    </row>
    <row r="40" spans="2:133" ht="11.25" customHeight="1" x14ac:dyDescent="0.15">
      <c r="B40" s="644" t="s">
        <v>343</v>
      </c>
      <c r="C40" s="645"/>
      <c r="D40" s="645"/>
      <c r="E40" s="645"/>
      <c r="F40" s="645"/>
      <c r="G40" s="645"/>
      <c r="H40" s="645"/>
      <c r="I40" s="645"/>
      <c r="J40" s="645"/>
      <c r="K40" s="645"/>
      <c r="L40" s="645"/>
      <c r="M40" s="645"/>
      <c r="N40" s="645"/>
      <c r="O40" s="645"/>
      <c r="P40" s="645"/>
      <c r="Q40" s="646"/>
      <c r="R40" s="647" t="s">
        <v>148</v>
      </c>
      <c r="S40" s="648"/>
      <c r="T40" s="648"/>
      <c r="U40" s="648"/>
      <c r="V40" s="648"/>
      <c r="W40" s="648"/>
      <c r="X40" s="648"/>
      <c r="Y40" s="649"/>
      <c r="Z40" s="650" t="s">
        <v>148</v>
      </c>
      <c r="AA40" s="650"/>
      <c r="AB40" s="650"/>
      <c r="AC40" s="650"/>
      <c r="AD40" s="651" t="s">
        <v>148</v>
      </c>
      <c r="AE40" s="651"/>
      <c r="AF40" s="651"/>
      <c r="AG40" s="651"/>
      <c r="AH40" s="651"/>
      <c r="AI40" s="651"/>
      <c r="AJ40" s="651"/>
      <c r="AK40" s="651"/>
      <c r="AL40" s="652" t="s">
        <v>129</v>
      </c>
      <c r="AM40" s="653"/>
      <c r="AN40" s="653"/>
      <c r="AO40" s="654"/>
      <c r="AQ40" s="725" t="s">
        <v>344</v>
      </c>
      <c r="AR40" s="726"/>
      <c r="AS40" s="726"/>
      <c r="AT40" s="726"/>
      <c r="AU40" s="726"/>
      <c r="AV40" s="726"/>
      <c r="AW40" s="726"/>
      <c r="AX40" s="726"/>
      <c r="AY40" s="727"/>
      <c r="AZ40" s="647" t="s">
        <v>148</v>
      </c>
      <c r="BA40" s="648"/>
      <c r="BB40" s="648"/>
      <c r="BC40" s="648"/>
      <c r="BD40" s="683"/>
      <c r="BE40" s="683"/>
      <c r="BF40" s="714"/>
      <c r="BG40" s="734" t="s">
        <v>345</v>
      </c>
      <c r="BH40" s="735"/>
      <c r="BI40" s="735"/>
      <c r="BJ40" s="735"/>
      <c r="BK40" s="735"/>
      <c r="BL40" s="236"/>
      <c r="BM40" s="663" t="s">
        <v>346</v>
      </c>
      <c r="BN40" s="663"/>
      <c r="BO40" s="663"/>
      <c r="BP40" s="663"/>
      <c r="BQ40" s="663"/>
      <c r="BR40" s="663"/>
      <c r="BS40" s="663"/>
      <c r="BT40" s="663"/>
      <c r="BU40" s="664"/>
      <c r="BV40" s="647">
        <v>92</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231852</v>
      </c>
      <c r="CS40" s="648"/>
      <c r="CT40" s="648"/>
      <c r="CU40" s="648"/>
      <c r="CV40" s="648"/>
      <c r="CW40" s="648"/>
      <c r="CX40" s="648"/>
      <c r="CY40" s="649"/>
      <c r="CZ40" s="652">
        <v>0.4</v>
      </c>
      <c r="DA40" s="681"/>
      <c r="DB40" s="681"/>
      <c r="DC40" s="685"/>
      <c r="DD40" s="656">
        <v>106852</v>
      </c>
      <c r="DE40" s="648"/>
      <c r="DF40" s="648"/>
      <c r="DG40" s="648"/>
      <c r="DH40" s="648"/>
      <c r="DI40" s="648"/>
      <c r="DJ40" s="648"/>
      <c r="DK40" s="649"/>
      <c r="DL40" s="656" t="s">
        <v>148</v>
      </c>
      <c r="DM40" s="648"/>
      <c r="DN40" s="648"/>
      <c r="DO40" s="648"/>
      <c r="DP40" s="648"/>
      <c r="DQ40" s="648"/>
      <c r="DR40" s="648"/>
      <c r="DS40" s="648"/>
      <c r="DT40" s="648"/>
      <c r="DU40" s="648"/>
      <c r="DV40" s="649"/>
      <c r="DW40" s="652" t="s">
        <v>148</v>
      </c>
      <c r="DX40" s="681"/>
      <c r="DY40" s="681"/>
      <c r="DZ40" s="681"/>
      <c r="EA40" s="681"/>
      <c r="EB40" s="681"/>
      <c r="EC40" s="682"/>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148</v>
      </c>
      <c r="S41" s="648"/>
      <c r="T41" s="648"/>
      <c r="U41" s="648"/>
      <c r="V41" s="648"/>
      <c r="W41" s="648"/>
      <c r="X41" s="648"/>
      <c r="Y41" s="649"/>
      <c r="Z41" s="650" t="s">
        <v>148</v>
      </c>
      <c r="AA41" s="650"/>
      <c r="AB41" s="650"/>
      <c r="AC41" s="650"/>
      <c r="AD41" s="651" t="s">
        <v>148</v>
      </c>
      <c r="AE41" s="651"/>
      <c r="AF41" s="651"/>
      <c r="AG41" s="651"/>
      <c r="AH41" s="651"/>
      <c r="AI41" s="651"/>
      <c r="AJ41" s="651"/>
      <c r="AK41" s="651"/>
      <c r="AL41" s="652" t="s">
        <v>148</v>
      </c>
      <c r="AM41" s="653"/>
      <c r="AN41" s="653"/>
      <c r="AO41" s="654"/>
      <c r="AQ41" s="725" t="s">
        <v>349</v>
      </c>
      <c r="AR41" s="726"/>
      <c r="AS41" s="726"/>
      <c r="AT41" s="726"/>
      <c r="AU41" s="726"/>
      <c r="AV41" s="726"/>
      <c r="AW41" s="726"/>
      <c r="AX41" s="726"/>
      <c r="AY41" s="727"/>
      <c r="AZ41" s="647">
        <v>725110</v>
      </c>
      <c r="BA41" s="648"/>
      <c r="BB41" s="648"/>
      <c r="BC41" s="648"/>
      <c r="BD41" s="683"/>
      <c r="BE41" s="683"/>
      <c r="BF41" s="714"/>
      <c r="BG41" s="734"/>
      <c r="BH41" s="735"/>
      <c r="BI41" s="735"/>
      <c r="BJ41" s="735"/>
      <c r="BK41" s="735"/>
      <c r="BL41" s="236"/>
      <c r="BM41" s="663" t="s">
        <v>350</v>
      </c>
      <c r="BN41" s="663"/>
      <c r="BO41" s="663"/>
      <c r="BP41" s="663"/>
      <c r="BQ41" s="663"/>
      <c r="BR41" s="663"/>
      <c r="BS41" s="663"/>
      <c r="BT41" s="663"/>
      <c r="BU41" s="664"/>
      <c r="BV41" s="647">
        <v>1</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148</v>
      </c>
      <c r="CS41" s="683"/>
      <c r="CT41" s="683"/>
      <c r="CU41" s="683"/>
      <c r="CV41" s="683"/>
      <c r="CW41" s="683"/>
      <c r="CX41" s="683"/>
      <c r="CY41" s="684"/>
      <c r="CZ41" s="652" t="s">
        <v>148</v>
      </c>
      <c r="DA41" s="681"/>
      <c r="DB41" s="681"/>
      <c r="DC41" s="685"/>
      <c r="DD41" s="656" t="s">
        <v>148</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352</v>
      </c>
      <c r="C42" s="645"/>
      <c r="D42" s="645"/>
      <c r="E42" s="645"/>
      <c r="F42" s="645"/>
      <c r="G42" s="645"/>
      <c r="H42" s="645"/>
      <c r="I42" s="645"/>
      <c r="J42" s="645"/>
      <c r="K42" s="645"/>
      <c r="L42" s="645"/>
      <c r="M42" s="645"/>
      <c r="N42" s="645"/>
      <c r="O42" s="645"/>
      <c r="P42" s="645"/>
      <c r="Q42" s="646"/>
      <c r="R42" s="647">
        <v>1619200</v>
      </c>
      <c r="S42" s="648"/>
      <c r="T42" s="648"/>
      <c r="U42" s="648"/>
      <c r="V42" s="648"/>
      <c r="W42" s="648"/>
      <c r="X42" s="648"/>
      <c r="Y42" s="649"/>
      <c r="Z42" s="650">
        <v>3</v>
      </c>
      <c r="AA42" s="650"/>
      <c r="AB42" s="650"/>
      <c r="AC42" s="650"/>
      <c r="AD42" s="651" t="s">
        <v>129</v>
      </c>
      <c r="AE42" s="651"/>
      <c r="AF42" s="651"/>
      <c r="AG42" s="651"/>
      <c r="AH42" s="651"/>
      <c r="AI42" s="651"/>
      <c r="AJ42" s="651"/>
      <c r="AK42" s="651"/>
      <c r="AL42" s="652" t="s">
        <v>353</v>
      </c>
      <c r="AM42" s="653"/>
      <c r="AN42" s="653"/>
      <c r="AO42" s="654"/>
      <c r="AQ42" s="746" t="s">
        <v>354</v>
      </c>
      <c r="AR42" s="747"/>
      <c r="AS42" s="747"/>
      <c r="AT42" s="747"/>
      <c r="AU42" s="747"/>
      <c r="AV42" s="747"/>
      <c r="AW42" s="747"/>
      <c r="AX42" s="747"/>
      <c r="AY42" s="748"/>
      <c r="AZ42" s="738">
        <v>3183410</v>
      </c>
      <c r="BA42" s="739"/>
      <c r="BB42" s="739"/>
      <c r="BC42" s="739"/>
      <c r="BD42" s="718"/>
      <c r="BE42" s="718"/>
      <c r="BF42" s="720"/>
      <c r="BG42" s="736"/>
      <c r="BH42" s="737"/>
      <c r="BI42" s="737"/>
      <c r="BJ42" s="737"/>
      <c r="BK42" s="737"/>
      <c r="BL42" s="237"/>
      <c r="BM42" s="673" t="s">
        <v>355</v>
      </c>
      <c r="BN42" s="673"/>
      <c r="BO42" s="673"/>
      <c r="BP42" s="673"/>
      <c r="BQ42" s="673"/>
      <c r="BR42" s="673"/>
      <c r="BS42" s="673"/>
      <c r="BT42" s="673"/>
      <c r="BU42" s="674"/>
      <c r="BV42" s="738">
        <v>289</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2609861</v>
      </c>
      <c r="CS42" s="648"/>
      <c r="CT42" s="648"/>
      <c r="CU42" s="648"/>
      <c r="CV42" s="648"/>
      <c r="CW42" s="648"/>
      <c r="CX42" s="648"/>
      <c r="CY42" s="649"/>
      <c r="CZ42" s="652">
        <v>4.9000000000000004</v>
      </c>
      <c r="DA42" s="653"/>
      <c r="DB42" s="653"/>
      <c r="DC42" s="665"/>
      <c r="DD42" s="656">
        <v>1004749</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357</v>
      </c>
      <c r="C43" s="698"/>
      <c r="D43" s="698"/>
      <c r="E43" s="698"/>
      <c r="F43" s="698"/>
      <c r="G43" s="698"/>
      <c r="H43" s="698"/>
      <c r="I43" s="698"/>
      <c r="J43" s="698"/>
      <c r="K43" s="698"/>
      <c r="L43" s="698"/>
      <c r="M43" s="698"/>
      <c r="N43" s="698"/>
      <c r="O43" s="698"/>
      <c r="P43" s="698"/>
      <c r="Q43" s="699"/>
      <c r="R43" s="738">
        <v>54882790</v>
      </c>
      <c r="S43" s="739"/>
      <c r="T43" s="739"/>
      <c r="U43" s="739"/>
      <c r="V43" s="739"/>
      <c r="W43" s="739"/>
      <c r="X43" s="739"/>
      <c r="Y43" s="740"/>
      <c r="Z43" s="741">
        <v>100</v>
      </c>
      <c r="AA43" s="741"/>
      <c r="AB43" s="741"/>
      <c r="AC43" s="741"/>
      <c r="AD43" s="742">
        <v>22877944</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91454</v>
      </c>
      <c r="CS43" s="683"/>
      <c r="CT43" s="683"/>
      <c r="CU43" s="683"/>
      <c r="CV43" s="683"/>
      <c r="CW43" s="683"/>
      <c r="CX43" s="683"/>
      <c r="CY43" s="684"/>
      <c r="CZ43" s="652">
        <v>0.2</v>
      </c>
      <c r="DA43" s="681"/>
      <c r="DB43" s="681"/>
      <c r="DC43" s="685"/>
      <c r="DD43" s="656">
        <v>91454</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359</v>
      </c>
      <c r="CG44" s="645"/>
      <c r="CH44" s="645"/>
      <c r="CI44" s="645"/>
      <c r="CJ44" s="645"/>
      <c r="CK44" s="645"/>
      <c r="CL44" s="645"/>
      <c r="CM44" s="645"/>
      <c r="CN44" s="645"/>
      <c r="CO44" s="645"/>
      <c r="CP44" s="645"/>
      <c r="CQ44" s="646"/>
      <c r="CR44" s="647">
        <v>2604584</v>
      </c>
      <c r="CS44" s="648"/>
      <c r="CT44" s="648"/>
      <c r="CU44" s="648"/>
      <c r="CV44" s="648"/>
      <c r="CW44" s="648"/>
      <c r="CX44" s="648"/>
      <c r="CY44" s="649"/>
      <c r="CZ44" s="652">
        <v>4.9000000000000004</v>
      </c>
      <c r="DA44" s="653"/>
      <c r="DB44" s="653"/>
      <c r="DC44" s="665"/>
      <c r="DD44" s="656">
        <v>1004749</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588735</v>
      </c>
      <c r="CS45" s="683"/>
      <c r="CT45" s="683"/>
      <c r="CU45" s="683"/>
      <c r="CV45" s="683"/>
      <c r="CW45" s="683"/>
      <c r="CX45" s="683"/>
      <c r="CY45" s="684"/>
      <c r="CZ45" s="652">
        <v>1.1000000000000001</v>
      </c>
      <c r="DA45" s="681"/>
      <c r="DB45" s="681"/>
      <c r="DC45" s="685"/>
      <c r="DD45" s="656">
        <v>126830</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2010602</v>
      </c>
      <c r="CS46" s="648"/>
      <c r="CT46" s="648"/>
      <c r="CU46" s="648"/>
      <c r="CV46" s="648"/>
      <c r="CW46" s="648"/>
      <c r="CX46" s="648"/>
      <c r="CY46" s="649"/>
      <c r="CZ46" s="652">
        <v>3.8</v>
      </c>
      <c r="DA46" s="653"/>
      <c r="DB46" s="653"/>
      <c r="DC46" s="665"/>
      <c r="DD46" s="656">
        <v>872672</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v>5277</v>
      </c>
      <c r="CS47" s="683"/>
      <c r="CT47" s="683"/>
      <c r="CU47" s="683"/>
      <c r="CV47" s="683"/>
      <c r="CW47" s="683"/>
      <c r="CX47" s="683"/>
      <c r="CY47" s="684"/>
      <c r="CZ47" s="652">
        <v>0</v>
      </c>
      <c r="DA47" s="681"/>
      <c r="DB47" s="681"/>
      <c r="DC47" s="685"/>
      <c r="DD47" s="656" t="s">
        <v>129</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353</v>
      </c>
      <c r="CS48" s="648"/>
      <c r="CT48" s="648"/>
      <c r="CU48" s="648"/>
      <c r="CV48" s="648"/>
      <c r="CW48" s="648"/>
      <c r="CX48" s="648"/>
      <c r="CY48" s="649"/>
      <c r="CZ48" s="652" t="s">
        <v>129</v>
      </c>
      <c r="DA48" s="653"/>
      <c r="DB48" s="653"/>
      <c r="DC48" s="665"/>
      <c r="DD48" s="656" t="s">
        <v>353</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367</v>
      </c>
      <c r="CE49" s="698"/>
      <c r="CF49" s="698"/>
      <c r="CG49" s="698"/>
      <c r="CH49" s="698"/>
      <c r="CI49" s="698"/>
      <c r="CJ49" s="698"/>
      <c r="CK49" s="698"/>
      <c r="CL49" s="698"/>
      <c r="CM49" s="698"/>
      <c r="CN49" s="698"/>
      <c r="CO49" s="698"/>
      <c r="CP49" s="698"/>
      <c r="CQ49" s="699"/>
      <c r="CR49" s="738">
        <v>53239295</v>
      </c>
      <c r="CS49" s="718"/>
      <c r="CT49" s="718"/>
      <c r="CU49" s="718"/>
      <c r="CV49" s="718"/>
      <c r="CW49" s="718"/>
      <c r="CX49" s="718"/>
      <c r="CY49" s="749"/>
      <c r="CZ49" s="743">
        <v>100</v>
      </c>
      <c r="DA49" s="750"/>
      <c r="DB49" s="750"/>
      <c r="DC49" s="751"/>
      <c r="DD49" s="752">
        <v>26698701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ktEvB44Nh21AQp4A2GLpw9S4QKKsB6q6iHR40tT+q8DDNxDPS0F39jkgn8kEQLDVc2OXk1A1rsf7zTbOGW4Cg==" saltValue="MurdKcogRmtXqbteoC29/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Q104" sqref="BQ104:DZ10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390</v>
      </c>
      <c r="C7" s="780"/>
      <c r="D7" s="780"/>
      <c r="E7" s="780"/>
      <c r="F7" s="780"/>
      <c r="G7" s="780"/>
      <c r="H7" s="780"/>
      <c r="I7" s="780"/>
      <c r="J7" s="780"/>
      <c r="K7" s="780"/>
      <c r="L7" s="780"/>
      <c r="M7" s="780"/>
      <c r="N7" s="780"/>
      <c r="O7" s="780"/>
      <c r="P7" s="781"/>
      <c r="Q7" s="782">
        <v>55231</v>
      </c>
      <c r="R7" s="783"/>
      <c r="S7" s="783"/>
      <c r="T7" s="783"/>
      <c r="U7" s="783"/>
      <c r="V7" s="783">
        <v>53588</v>
      </c>
      <c r="W7" s="783"/>
      <c r="X7" s="783"/>
      <c r="Y7" s="783"/>
      <c r="Z7" s="783"/>
      <c r="AA7" s="783">
        <v>1643</v>
      </c>
      <c r="AB7" s="783"/>
      <c r="AC7" s="783"/>
      <c r="AD7" s="783"/>
      <c r="AE7" s="784"/>
      <c r="AF7" s="785">
        <v>1040</v>
      </c>
      <c r="AG7" s="786"/>
      <c r="AH7" s="786"/>
      <c r="AI7" s="786"/>
      <c r="AJ7" s="787"/>
      <c r="AK7" s="822">
        <v>456</v>
      </c>
      <c r="AL7" s="823"/>
      <c r="AM7" s="823"/>
      <c r="AN7" s="823"/>
      <c r="AO7" s="823"/>
      <c r="AP7" s="823">
        <v>30321</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570</v>
      </c>
      <c r="BT7" s="827"/>
      <c r="BU7" s="827"/>
      <c r="BV7" s="827"/>
      <c r="BW7" s="827"/>
      <c r="BX7" s="827"/>
      <c r="BY7" s="827"/>
      <c r="BZ7" s="827"/>
      <c r="CA7" s="827"/>
      <c r="CB7" s="827"/>
      <c r="CC7" s="827"/>
      <c r="CD7" s="827"/>
      <c r="CE7" s="827"/>
      <c r="CF7" s="827"/>
      <c r="CG7" s="828"/>
      <c r="CH7" s="819">
        <v>1</v>
      </c>
      <c r="CI7" s="820"/>
      <c r="CJ7" s="820"/>
      <c r="CK7" s="820"/>
      <c r="CL7" s="821"/>
      <c r="CM7" s="819">
        <v>150</v>
      </c>
      <c r="CN7" s="820"/>
      <c r="CO7" s="820"/>
      <c r="CP7" s="820"/>
      <c r="CQ7" s="821"/>
      <c r="CR7" s="819">
        <v>5</v>
      </c>
      <c r="CS7" s="820"/>
      <c r="CT7" s="820"/>
      <c r="CU7" s="820"/>
      <c r="CV7" s="821"/>
      <c r="CW7" s="819" t="s">
        <v>571</v>
      </c>
      <c r="CX7" s="820"/>
      <c r="CY7" s="820"/>
      <c r="CZ7" s="820"/>
      <c r="DA7" s="821"/>
      <c r="DB7" s="819" t="s">
        <v>571</v>
      </c>
      <c r="DC7" s="820"/>
      <c r="DD7" s="820"/>
      <c r="DE7" s="820"/>
      <c r="DF7" s="821"/>
      <c r="DG7" s="819">
        <v>371</v>
      </c>
      <c r="DH7" s="820"/>
      <c r="DI7" s="820"/>
      <c r="DJ7" s="820"/>
      <c r="DK7" s="821"/>
      <c r="DL7" s="819" t="s">
        <v>571</v>
      </c>
      <c r="DM7" s="820"/>
      <c r="DN7" s="820"/>
      <c r="DO7" s="820"/>
      <c r="DP7" s="821"/>
      <c r="DQ7" s="819" t="s">
        <v>571</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38" t="s">
        <v>393</v>
      </c>
      <c r="C23" s="839"/>
      <c r="D23" s="839"/>
      <c r="E23" s="839"/>
      <c r="F23" s="839"/>
      <c r="G23" s="839"/>
      <c r="H23" s="839"/>
      <c r="I23" s="839"/>
      <c r="J23" s="839"/>
      <c r="K23" s="839"/>
      <c r="L23" s="839"/>
      <c r="M23" s="839"/>
      <c r="N23" s="839"/>
      <c r="O23" s="839"/>
      <c r="P23" s="840"/>
      <c r="Q23" s="841">
        <v>54883</v>
      </c>
      <c r="R23" s="842"/>
      <c r="S23" s="842"/>
      <c r="T23" s="842"/>
      <c r="U23" s="842"/>
      <c r="V23" s="842">
        <v>53239</v>
      </c>
      <c r="W23" s="842"/>
      <c r="X23" s="842"/>
      <c r="Y23" s="842"/>
      <c r="Z23" s="842"/>
      <c r="AA23" s="842">
        <v>1643</v>
      </c>
      <c r="AB23" s="842"/>
      <c r="AC23" s="842"/>
      <c r="AD23" s="842"/>
      <c r="AE23" s="843"/>
      <c r="AF23" s="844">
        <v>1040</v>
      </c>
      <c r="AG23" s="842"/>
      <c r="AH23" s="842"/>
      <c r="AI23" s="842"/>
      <c r="AJ23" s="845"/>
      <c r="AK23" s="846"/>
      <c r="AL23" s="847"/>
      <c r="AM23" s="847"/>
      <c r="AN23" s="847"/>
      <c r="AO23" s="847"/>
      <c r="AP23" s="842">
        <v>30321</v>
      </c>
      <c r="AQ23" s="842"/>
      <c r="AR23" s="842"/>
      <c r="AS23" s="842"/>
      <c r="AT23" s="842"/>
      <c r="AU23" s="848"/>
      <c r="AV23" s="848"/>
      <c r="AW23" s="848"/>
      <c r="AX23" s="848"/>
      <c r="AY23" s="849"/>
      <c r="AZ23" s="857" t="s">
        <v>129</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373</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404</v>
      </c>
      <c r="C28" s="780"/>
      <c r="D28" s="780"/>
      <c r="E28" s="780"/>
      <c r="F28" s="780"/>
      <c r="G28" s="780"/>
      <c r="H28" s="780"/>
      <c r="I28" s="780"/>
      <c r="J28" s="780"/>
      <c r="K28" s="780"/>
      <c r="L28" s="780"/>
      <c r="M28" s="780"/>
      <c r="N28" s="780"/>
      <c r="O28" s="780"/>
      <c r="P28" s="781"/>
      <c r="Q28" s="870">
        <v>11549</v>
      </c>
      <c r="R28" s="871"/>
      <c r="S28" s="871"/>
      <c r="T28" s="871"/>
      <c r="U28" s="871"/>
      <c r="V28" s="871">
        <v>11479</v>
      </c>
      <c r="W28" s="871"/>
      <c r="X28" s="871"/>
      <c r="Y28" s="871"/>
      <c r="Z28" s="871"/>
      <c r="AA28" s="871">
        <v>70</v>
      </c>
      <c r="AB28" s="871"/>
      <c r="AC28" s="871"/>
      <c r="AD28" s="871"/>
      <c r="AE28" s="872"/>
      <c r="AF28" s="873">
        <v>70</v>
      </c>
      <c r="AG28" s="871"/>
      <c r="AH28" s="871"/>
      <c r="AI28" s="871"/>
      <c r="AJ28" s="874"/>
      <c r="AK28" s="875">
        <v>725</v>
      </c>
      <c r="AL28" s="866"/>
      <c r="AM28" s="866"/>
      <c r="AN28" s="866"/>
      <c r="AO28" s="866"/>
      <c r="AP28" s="866"/>
      <c r="AQ28" s="866"/>
      <c r="AR28" s="866"/>
      <c r="AS28" s="866"/>
      <c r="AT28" s="866"/>
      <c r="AU28" s="866"/>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405</v>
      </c>
      <c r="C29" s="804"/>
      <c r="D29" s="804"/>
      <c r="E29" s="804"/>
      <c r="F29" s="804"/>
      <c r="G29" s="804"/>
      <c r="H29" s="804"/>
      <c r="I29" s="804"/>
      <c r="J29" s="804"/>
      <c r="K29" s="804"/>
      <c r="L29" s="804"/>
      <c r="M29" s="804"/>
      <c r="N29" s="804"/>
      <c r="O29" s="804"/>
      <c r="P29" s="805"/>
      <c r="Q29" s="806">
        <v>10950</v>
      </c>
      <c r="R29" s="807"/>
      <c r="S29" s="807"/>
      <c r="T29" s="807"/>
      <c r="U29" s="807"/>
      <c r="V29" s="807">
        <v>10562</v>
      </c>
      <c r="W29" s="807"/>
      <c r="X29" s="807"/>
      <c r="Y29" s="807"/>
      <c r="Z29" s="807"/>
      <c r="AA29" s="807">
        <v>388</v>
      </c>
      <c r="AB29" s="807"/>
      <c r="AC29" s="807"/>
      <c r="AD29" s="807"/>
      <c r="AE29" s="808"/>
      <c r="AF29" s="809">
        <v>386</v>
      </c>
      <c r="AG29" s="810"/>
      <c r="AH29" s="810"/>
      <c r="AI29" s="810"/>
      <c r="AJ29" s="811"/>
      <c r="AK29" s="878">
        <v>1647</v>
      </c>
      <c r="AL29" s="879"/>
      <c r="AM29" s="879"/>
      <c r="AN29" s="879"/>
      <c r="AO29" s="879"/>
      <c r="AP29" s="879"/>
      <c r="AQ29" s="879"/>
      <c r="AR29" s="879"/>
      <c r="AS29" s="879"/>
      <c r="AT29" s="879"/>
      <c r="AU29" s="879"/>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406</v>
      </c>
      <c r="C30" s="804"/>
      <c r="D30" s="804"/>
      <c r="E30" s="804"/>
      <c r="F30" s="804"/>
      <c r="G30" s="804"/>
      <c r="H30" s="804"/>
      <c r="I30" s="804"/>
      <c r="J30" s="804"/>
      <c r="K30" s="804"/>
      <c r="L30" s="804"/>
      <c r="M30" s="804"/>
      <c r="N30" s="804"/>
      <c r="O30" s="804"/>
      <c r="P30" s="805"/>
      <c r="Q30" s="806">
        <v>2304</v>
      </c>
      <c r="R30" s="807"/>
      <c r="S30" s="807"/>
      <c r="T30" s="807"/>
      <c r="U30" s="807"/>
      <c r="V30" s="807">
        <v>2294</v>
      </c>
      <c r="W30" s="807"/>
      <c r="X30" s="807"/>
      <c r="Y30" s="807"/>
      <c r="Z30" s="807"/>
      <c r="AA30" s="807">
        <v>10</v>
      </c>
      <c r="AB30" s="807"/>
      <c r="AC30" s="807"/>
      <c r="AD30" s="807"/>
      <c r="AE30" s="808"/>
      <c r="AF30" s="809">
        <v>10</v>
      </c>
      <c r="AG30" s="810"/>
      <c r="AH30" s="810"/>
      <c r="AI30" s="810"/>
      <c r="AJ30" s="811"/>
      <c r="AK30" s="878">
        <v>294</v>
      </c>
      <c r="AL30" s="879"/>
      <c r="AM30" s="879"/>
      <c r="AN30" s="879"/>
      <c r="AO30" s="879"/>
      <c r="AP30" s="879"/>
      <c r="AQ30" s="879"/>
      <c r="AR30" s="879"/>
      <c r="AS30" s="879"/>
      <c r="AT30" s="879"/>
      <c r="AU30" s="879"/>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407</v>
      </c>
      <c r="C31" s="804"/>
      <c r="D31" s="804"/>
      <c r="E31" s="804"/>
      <c r="F31" s="804"/>
      <c r="G31" s="804"/>
      <c r="H31" s="804"/>
      <c r="I31" s="804"/>
      <c r="J31" s="804"/>
      <c r="K31" s="804"/>
      <c r="L31" s="804"/>
      <c r="M31" s="804"/>
      <c r="N31" s="804"/>
      <c r="O31" s="804"/>
      <c r="P31" s="805"/>
      <c r="Q31" s="806">
        <v>2579</v>
      </c>
      <c r="R31" s="807"/>
      <c r="S31" s="807"/>
      <c r="T31" s="807"/>
      <c r="U31" s="807"/>
      <c r="V31" s="807">
        <v>2241</v>
      </c>
      <c r="W31" s="807"/>
      <c r="X31" s="807"/>
      <c r="Y31" s="807"/>
      <c r="Z31" s="807"/>
      <c r="AA31" s="807">
        <v>338</v>
      </c>
      <c r="AB31" s="807"/>
      <c r="AC31" s="807"/>
      <c r="AD31" s="807"/>
      <c r="AE31" s="808"/>
      <c r="AF31" s="809">
        <v>3299</v>
      </c>
      <c r="AG31" s="810"/>
      <c r="AH31" s="810"/>
      <c r="AI31" s="810"/>
      <c r="AJ31" s="811"/>
      <c r="AK31" s="878">
        <v>12</v>
      </c>
      <c r="AL31" s="879"/>
      <c r="AM31" s="879"/>
      <c r="AN31" s="879"/>
      <c r="AO31" s="879"/>
      <c r="AP31" s="879">
        <v>1007</v>
      </c>
      <c r="AQ31" s="879"/>
      <c r="AR31" s="879"/>
      <c r="AS31" s="879"/>
      <c r="AT31" s="879"/>
      <c r="AU31" s="879"/>
      <c r="AV31" s="879"/>
      <c r="AW31" s="879"/>
      <c r="AX31" s="879"/>
      <c r="AY31" s="879"/>
      <c r="AZ31" s="880"/>
      <c r="BA31" s="880"/>
      <c r="BB31" s="880"/>
      <c r="BC31" s="880"/>
      <c r="BD31" s="880"/>
      <c r="BE31" s="876" t="s">
        <v>408</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409</v>
      </c>
      <c r="C32" s="804"/>
      <c r="D32" s="804"/>
      <c r="E32" s="804"/>
      <c r="F32" s="804"/>
      <c r="G32" s="804"/>
      <c r="H32" s="804"/>
      <c r="I32" s="804"/>
      <c r="J32" s="804"/>
      <c r="K32" s="804"/>
      <c r="L32" s="804"/>
      <c r="M32" s="804"/>
      <c r="N32" s="804"/>
      <c r="O32" s="804"/>
      <c r="P32" s="805"/>
      <c r="Q32" s="806">
        <v>2839</v>
      </c>
      <c r="R32" s="807"/>
      <c r="S32" s="807"/>
      <c r="T32" s="807"/>
      <c r="U32" s="807"/>
      <c r="V32" s="807">
        <v>2580</v>
      </c>
      <c r="W32" s="807"/>
      <c r="X32" s="807"/>
      <c r="Y32" s="807"/>
      <c r="Z32" s="807"/>
      <c r="AA32" s="807">
        <v>259</v>
      </c>
      <c r="AB32" s="807"/>
      <c r="AC32" s="807"/>
      <c r="AD32" s="807"/>
      <c r="AE32" s="808"/>
      <c r="AF32" s="809">
        <v>130</v>
      </c>
      <c r="AG32" s="810"/>
      <c r="AH32" s="810"/>
      <c r="AI32" s="810"/>
      <c r="AJ32" s="811"/>
      <c r="AK32" s="878">
        <v>103</v>
      </c>
      <c r="AL32" s="879"/>
      <c r="AM32" s="879"/>
      <c r="AN32" s="879"/>
      <c r="AO32" s="879"/>
      <c r="AP32" s="879">
        <v>11979</v>
      </c>
      <c r="AQ32" s="879"/>
      <c r="AR32" s="879"/>
      <c r="AS32" s="879"/>
      <c r="AT32" s="879"/>
      <c r="AU32" s="879">
        <v>5341</v>
      </c>
      <c r="AV32" s="879"/>
      <c r="AW32" s="879"/>
      <c r="AX32" s="879"/>
      <c r="AY32" s="879"/>
      <c r="AZ32" s="880"/>
      <c r="BA32" s="880"/>
      <c r="BB32" s="880"/>
      <c r="BC32" s="880"/>
      <c r="BD32" s="880"/>
      <c r="BE32" s="876" t="s">
        <v>408</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38" t="s">
        <v>411</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3895</v>
      </c>
      <c r="AG63" s="890"/>
      <c r="AH63" s="890"/>
      <c r="AI63" s="890"/>
      <c r="AJ63" s="891"/>
      <c r="AK63" s="892"/>
      <c r="AL63" s="887"/>
      <c r="AM63" s="887"/>
      <c r="AN63" s="887"/>
      <c r="AO63" s="887"/>
      <c r="AP63" s="890">
        <f>SUM(AP28:AT32)</f>
        <v>12986</v>
      </c>
      <c r="AQ63" s="890"/>
      <c r="AR63" s="890"/>
      <c r="AS63" s="890"/>
      <c r="AT63" s="890"/>
      <c r="AU63" s="890">
        <f>SUM(AU28:AY32)</f>
        <v>5341</v>
      </c>
      <c r="AV63" s="890"/>
      <c r="AW63" s="890"/>
      <c r="AX63" s="890"/>
      <c r="AY63" s="890"/>
      <c r="AZ63" s="894"/>
      <c r="BA63" s="894"/>
      <c r="BB63" s="894"/>
      <c r="BC63" s="894"/>
      <c r="BD63" s="894"/>
      <c r="BE63" s="895"/>
      <c r="BF63" s="895"/>
      <c r="BG63" s="895"/>
      <c r="BH63" s="895"/>
      <c r="BI63" s="896"/>
      <c r="BJ63" s="897" t="s">
        <v>412</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414</v>
      </c>
      <c r="B66" s="789"/>
      <c r="C66" s="789"/>
      <c r="D66" s="789"/>
      <c r="E66" s="789"/>
      <c r="F66" s="789"/>
      <c r="G66" s="789"/>
      <c r="H66" s="789"/>
      <c r="I66" s="789"/>
      <c r="J66" s="789"/>
      <c r="K66" s="789"/>
      <c r="L66" s="789"/>
      <c r="M66" s="789"/>
      <c r="N66" s="789"/>
      <c r="O66" s="789"/>
      <c r="P66" s="790"/>
      <c r="Q66" s="765" t="s">
        <v>396</v>
      </c>
      <c r="R66" s="766"/>
      <c r="S66" s="766"/>
      <c r="T66" s="766"/>
      <c r="U66" s="767"/>
      <c r="V66" s="765" t="s">
        <v>415</v>
      </c>
      <c r="W66" s="766"/>
      <c r="X66" s="766"/>
      <c r="Y66" s="766"/>
      <c r="Z66" s="767"/>
      <c r="AA66" s="765" t="s">
        <v>416</v>
      </c>
      <c r="AB66" s="766"/>
      <c r="AC66" s="766"/>
      <c r="AD66" s="766"/>
      <c r="AE66" s="767"/>
      <c r="AF66" s="900" t="s">
        <v>417</v>
      </c>
      <c r="AG66" s="861"/>
      <c r="AH66" s="861"/>
      <c r="AI66" s="861"/>
      <c r="AJ66" s="901"/>
      <c r="AK66" s="765" t="s">
        <v>400</v>
      </c>
      <c r="AL66" s="789"/>
      <c r="AM66" s="789"/>
      <c r="AN66" s="789"/>
      <c r="AO66" s="790"/>
      <c r="AP66" s="765" t="s">
        <v>401</v>
      </c>
      <c r="AQ66" s="766"/>
      <c r="AR66" s="766"/>
      <c r="AS66" s="766"/>
      <c r="AT66" s="767"/>
      <c r="AU66" s="765" t="s">
        <v>418</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578</v>
      </c>
      <c r="C68" s="918"/>
      <c r="D68" s="918"/>
      <c r="E68" s="918"/>
      <c r="F68" s="918"/>
      <c r="G68" s="918"/>
      <c r="H68" s="918"/>
      <c r="I68" s="918"/>
      <c r="J68" s="918"/>
      <c r="K68" s="918"/>
      <c r="L68" s="918"/>
      <c r="M68" s="918"/>
      <c r="N68" s="918"/>
      <c r="O68" s="918"/>
      <c r="P68" s="919"/>
      <c r="Q68" s="920">
        <v>11940</v>
      </c>
      <c r="R68" s="914"/>
      <c r="S68" s="914"/>
      <c r="T68" s="914"/>
      <c r="U68" s="914"/>
      <c r="V68" s="914">
        <v>10009</v>
      </c>
      <c r="W68" s="914"/>
      <c r="X68" s="914"/>
      <c r="Y68" s="914"/>
      <c r="Z68" s="914"/>
      <c r="AA68" s="914">
        <f>Q68-V68</f>
        <v>1931</v>
      </c>
      <c r="AB68" s="914"/>
      <c r="AC68" s="914"/>
      <c r="AD68" s="914"/>
      <c r="AE68" s="914"/>
      <c r="AF68" s="914">
        <v>12553</v>
      </c>
      <c r="AG68" s="914"/>
      <c r="AH68" s="914"/>
      <c r="AI68" s="914"/>
      <c r="AJ68" s="914"/>
      <c r="AK68" s="914"/>
      <c r="AL68" s="914"/>
      <c r="AM68" s="914"/>
      <c r="AN68" s="914"/>
      <c r="AO68" s="914"/>
      <c r="AP68" s="914"/>
      <c r="AQ68" s="914"/>
      <c r="AR68" s="914"/>
      <c r="AS68" s="914"/>
      <c r="AT68" s="914"/>
      <c r="AU68" s="914"/>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577</v>
      </c>
      <c r="C69" s="922"/>
      <c r="D69" s="922"/>
      <c r="E69" s="922"/>
      <c r="F69" s="922"/>
      <c r="G69" s="922"/>
      <c r="H69" s="922"/>
      <c r="I69" s="922"/>
      <c r="J69" s="922"/>
      <c r="K69" s="922"/>
      <c r="L69" s="922"/>
      <c r="M69" s="922"/>
      <c r="N69" s="922"/>
      <c r="O69" s="922"/>
      <c r="P69" s="923"/>
      <c r="Q69" s="924">
        <v>851</v>
      </c>
      <c r="R69" s="879"/>
      <c r="S69" s="879"/>
      <c r="T69" s="879"/>
      <c r="U69" s="879"/>
      <c r="V69" s="879">
        <v>796</v>
      </c>
      <c r="W69" s="879"/>
      <c r="X69" s="879"/>
      <c r="Y69" s="879"/>
      <c r="Z69" s="879"/>
      <c r="AA69" s="879">
        <f>Q69-V69</f>
        <v>55</v>
      </c>
      <c r="AB69" s="879"/>
      <c r="AC69" s="879"/>
      <c r="AD69" s="879"/>
      <c r="AE69" s="879"/>
      <c r="AF69" s="879">
        <v>55</v>
      </c>
      <c r="AG69" s="879"/>
      <c r="AH69" s="879"/>
      <c r="AI69" s="879"/>
      <c r="AJ69" s="879"/>
      <c r="AK69" s="879"/>
      <c r="AL69" s="879"/>
      <c r="AM69" s="879"/>
      <c r="AN69" s="879"/>
      <c r="AO69" s="879"/>
      <c r="AP69" s="879">
        <v>948</v>
      </c>
      <c r="AQ69" s="879"/>
      <c r="AR69" s="879"/>
      <c r="AS69" s="879"/>
      <c r="AT69" s="879"/>
      <c r="AU69" s="879">
        <v>217</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579</v>
      </c>
      <c r="C70" s="922"/>
      <c r="D70" s="922"/>
      <c r="E70" s="922"/>
      <c r="F70" s="922"/>
      <c r="G70" s="922"/>
      <c r="H70" s="922"/>
      <c r="I70" s="922"/>
      <c r="J70" s="922"/>
      <c r="K70" s="922"/>
      <c r="L70" s="922"/>
      <c r="M70" s="922"/>
      <c r="N70" s="922"/>
      <c r="O70" s="922"/>
      <c r="P70" s="923"/>
      <c r="Q70" s="924">
        <v>21968</v>
      </c>
      <c r="R70" s="879"/>
      <c r="S70" s="879"/>
      <c r="T70" s="879"/>
      <c r="U70" s="879"/>
      <c r="V70" s="879">
        <v>21813</v>
      </c>
      <c r="W70" s="879"/>
      <c r="X70" s="879"/>
      <c r="Y70" s="879"/>
      <c r="Z70" s="879"/>
      <c r="AA70" s="879">
        <v>155</v>
      </c>
      <c r="AB70" s="879"/>
      <c r="AC70" s="879"/>
      <c r="AD70" s="879"/>
      <c r="AE70" s="879"/>
      <c r="AF70" s="879">
        <v>155</v>
      </c>
      <c r="AG70" s="879"/>
      <c r="AH70" s="879"/>
      <c r="AI70" s="879"/>
      <c r="AJ70" s="879"/>
      <c r="AK70" s="879">
        <v>90</v>
      </c>
      <c r="AL70" s="879"/>
      <c r="AM70" s="879"/>
      <c r="AN70" s="879"/>
      <c r="AO70" s="879"/>
      <c r="AP70" s="879"/>
      <c r="AQ70" s="879"/>
      <c r="AR70" s="879"/>
      <c r="AS70" s="879"/>
      <c r="AT70" s="879"/>
      <c r="AU70" s="879"/>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580</v>
      </c>
      <c r="C71" s="922"/>
      <c r="D71" s="922"/>
      <c r="E71" s="922"/>
      <c r="F71" s="922"/>
      <c r="G71" s="922"/>
      <c r="H71" s="922"/>
      <c r="I71" s="922"/>
      <c r="J71" s="922"/>
      <c r="K71" s="922"/>
      <c r="L71" s="922"/>
      <c r="M71" s="922"/>
      <c r="N71" s="922"/>
      <c r="O71" s="922"/>
      <c r="P71" s="923"/>
      <c r="Q71" s="924">
        <v>192</v>
      </c>
      <c r="R71" s="879"/>
      <c r="S71" s="879"/>
      <c r="T71" s="879"/>
      <c r="U71" s="879"/>
      <c r="V71" s="879">
        <v>133</v>
      </c>
      <c r="W71" s="879"/>
      <c r="X71" s="879"/>
      <c r="Y71" s="879"/>
      <c r="Z71" s="879"/>
      <c r="AA71" s="879">
        <v>58</v>
      </c>
      <c r="AB71" s="879"/>
      <c r="AC71" s="879"/>
      <c r="AD71" s="879"/>
      <c r="AE71" s="879"/>
      <c r="AF71" s="879">
        <v>58</v>
      </c>
      <c r="AG71" s="879"/>
      <c r="AH71" s="879"/>
      <c r="AI71" s="879"/>
      <c r="AJ71" s="879"/>
      <c r="AK71" s="879"/>
      <c r="AL71" s="879"/>
      <c r="AM71" s="879"/>
      <c r="AN71" s="879"/>
      <c r="AO71" s="879"/>
      <c r="AP71" s="879"/>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581</v>
      </c>
      <c r="C72" s="922"/>
      <c r="D72" s="922"/>
      <c r="E72" s="922"/>
      <c r="F72" s="922"/>
      <c r="G72" s="922"/>
      <c r="H72" s="922"/>
      <c r="I72" s="922"/>
      <c r="J72" s="922"/>
      <c r="K72" s="922"/>
      <c r="L72" s="922"/>
      <c r="M72" s="922"/>
      <c r="N72" s="922"/>
      <c r="O72" s="922"/>
      <c r="P72" s="923"/>
      <c r="Q72" s="924">
        <v>76</v>
      </c>
      <c r="R72" s="879"/>
      <c r="S72" s="879"/>
      <c r="T72" s="879"/>
      <c r="U72" s="879"/>
      <c r="V72" s="879">
        <v>71</v>
      </c>
      <c r="W72" s="879"/>
      <c r="X72" s="879"/>
      <c r="Y72" s="879"/>
      <c r="Z72" s="879"/>
      <c r="AA72" s="879">
        <v>5</v>
      </c>
      <c r="AB72" s="879"/>
      <c r="AC72" s="879"/>
      <c r="AD72" s="879"/>
      <c r="AE72" s="879"/>
      <c r="AF72" s="879">
        <v>5</v>
      </c>
      <c r="AG72" s="879"/>
      <c r="AH72" s="879"/>
      <c r="AI72" s="879"/>
      <c r="AJ72" s="879"/>
      <c r="AK72" s="879">
        <v>1</v>
      </c>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582</v>
      </c>
      <c r="C73" s="922"/>
      <c r="D73" s="922"/>
      <c r="E73" s="922"/>
      <c r="F73" s="922"/>
      <c r="G73" s="922"/>
      <c r="H73" s="922"/>
      <c r="I73" s="922"/>
      <c r="J73" s="922"/>
      <c r="K73" s="922"/>
      <c r="L73" s="922"/>
      <c r="M73" s="922"/>
      <c r="N73" s="922"/>
      <c r="O73" s="922"/>
      <c r="P73" s="923"/>
      <c r="Q73" s="924">
        <v>111</v>
      </c>
      <c r="R73" s="879"/>
      <c r="S73" s="879"/>
      <c r="T73" s="879"/>
      <c r="U73" s="879"/>
      <c r="V73" s="879">
        <v>74</v>
      </c>
      <c r="W73" s="879"/>
      <c r="X73" s="879"/>
      <c r="Y73" s="879"/>
      <c r="Z73" s="879"/>
      <c r="AA73" s="879">
        <v>38</v>
      </c>
      <c r="AB73" s="879"/>
      <c r="AC73" s="879"/>
      <c r="AD73" s="879"/>
      <c r="AE73" s="879"/>
      <c r="AF73" s="879">
        <v>38</v>
      </c>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583</v>
      </c>
      <c r="C74" s="922"/>
      <c r="D74" s="922"/>
      <c r="E74" s="922"/>
      <c r="F74" s="922"/>
      <c r="G74" s="922"/>
      <c r="H74" s="922"/>
      <c r="I74" s="922"/>
      <c r="J74" s="922"/>
      <c r="K74" s="922"/>
      <c r="L74" s="922"/>
      <c r="M74" s="922"/>
      <c r="N74" s="922"/>
      <c r="O74" s="922"/>
      <c r="P74" s="923"/>
      <c r="Q74" s="924">
        <v>2548</v>
      </c>
      <c r="R74" s="879"/>
      <c r="S74" s="879"/>
      <c r="T74" s="879"/>
      <c r="U74" s="879"/>
      <c r="V74" s="879">
        <v>2213</v>
      </c>
      <c r="W74" s="879"/>
      <c r="X74" s="879"/>
      <c r="Y74" s="879"/>
      <c r="Z74" s="879"/>
      <c r="AA74" s="879">
        <v>335</v>
      </c>
      <c r="AB74" s="879"/>
      <c r="AC74" s="879"/>
      <c r="AD74" s="879"/>
      <c r="AE74" s="879"/>
      <c r="AF74" s="879">
        <v>335</v>
      </c>
      <c r="AG74" s="879"/>
      <c r="AH74" s="879"/>
      <c r="AI74" s="879"/>
      <c r="AJ74" s="879"/>
      <c r="AK74" s="879">
        <v>138</v>
      </c>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584</v>
      </c>
      <c r="C75" s="922"/>
      <c r="D75" s="922"/>
      <c r="E75" s="922"/>
      <c r="F75" s="922"/>
      <c r="G75" s="922"/>
      <c r="H75" s="922"/>
      <c r="I75" s="922"/>
      <c r="J75" s="922"/>
      <c r="K75" s="922"/>
      <c r="L75" s="922"/>
      <c r="M75" s="922"/>
      <c r="N75" s="922"/>
      <c r="O75" s="922"/>
      <c r="P75" s="923"/>
      <c r="Q75" s="927">
        <v>659115</v>
      </c>
      <c r="R75" s="928"/>
      <c r="S75" s="928"/>
      <c r="T75" s="928"/>
      <c r="U75" s="878"/>
      <c r="V75" s="929">
        <v>635247</v>
      </c>
      <c r="W75" s="928"/>
      <c r="X75" s="928"/>
      <c r="Y75" s="928"/>
      <c r="Z75" s="878"/>
      <c r="AA75" s="929">
        <v>23868</v>
      </c>
      <c r="AB75" s="928"/>
      <c r="AC75" s="928"/>
      <c r="AD75" s="928"/>
      <c r="AE75" s="878"/>
      <c r="AF75" s="929">
        <v>23868</v>
      </c>
      <c r="AG75" s="928"/>
      <c r="AH75" s="928"/>
      <c r="AI75" s="928"/>
      <c r="AJ75" s="878"/>
      <c r="AK75" s="929">
        <v>3257</v>
      </c>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392</v>
      </c>
      <c r="B88" s="838" t="s">
        <v>419</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f>SUM(AF68:AJ75)</f>
        <v>37067</v>
      </c>
      <c r="AG88" s="890"/>
      <c r="AH88" s="890"/>
      <c r="AI88" s="890"/>
      <c r="AJ88" s="890"/>
      <c r="AK88" s="887"/>
      <c r="AL88" s="887"/>
      <c r="AM88" s="887"/>
      <c r="AN88" s="887"/>
      <c r="AO88" s="887"/>
      <c r="AP88" s="890">
        <f>SUM(AP68:AT75)</f>
        <v>948</v>
      </c>
      <c r="AQ88" s="890"/>
      <c r="AR88" s="890"/>
      <c r="AS88" s="890"/>
      <c r="AT88" s="890"/>
      <c r="AU88" s="890">
        <f>SUM(AU68:AY75)</f>
        <v>217</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420</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5</v>
      </c>
      <c r="CS102" s="898"/>
      <c r="CT102" s="898"/>
      <c r="CU102" s="898"/>
      <c r="CV102" s="941"/>
      <c r="CW102" s="940"/>
      <c r="CX102" s="898"/>
      <c r="CY102" s="898"/>
      <c r="CZ102" s="898"/>
      <c r="DA102" s="941"/>
      <c r="DB102" s="940"/>
      <c r="DC102" s="898"/>
      <c r="DD102" s="898"/>
      <c r="DE102" s="898"/>
      <c r="DF102" s="941"/>
      <c r="DG102" s="940">
        <v>371</v>
      </c>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427</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428</v>
      </c>
      <c r="AB109" s="943"/>
      <c r="AC109" s="943"/>
      <c r="AD109" s="943"/>
      <c r="AE109" s="944"/>
      <c r="AF109" s="942" t="s">
        <v>429</v>
      </c>
      <c r="AG109" s="943"/>
      <c r="AH109" s="943"/>
      <c r="AI109" s="943"/>
      <c r="AJ109" s="944"/>
      <c r="AK109" s="942" t="s">
        <v>307</v>
      </c>
      <c r="AL109" s="943"/>
      <c r="AM109" s="943"/>
      <c r="AN109" s="943"/>
      <c r="AO109" s="944"/>
      <c r="AP109" s="942" t="s">
        <v>430</v>
      </c>
      <c r="AQ109" s="943"/>
      <c r="AR109" s="943"/>
      <c r="AS109" s="943"/>
      <c r="AT109" s="945"/>
      <c r="AU109" s="962" t="s">
        <v>427</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428</v>
      </c>
      <c r="BR109" s="943"/>
      <c r="BS109" s="943"/>
      <c r="BT109" s="943"/>
      <c r="BU109" s="944"/>
      <c r="BV109" s="942" t="s">
        <v>429</v>
      </c>
      <c r="BW109" s="943"/>
      <c r="BX109" s="943"/>
      <c r="BY109" s="943"/>
      <c r="BZ109" s="944"/>
      <c r="CA109" s="942" t="s">
        <v>307</v>
      </c>
      <c r="CB109" s="943"/>
      <c r="CC109" s="943"/>
      <c r="CD109" s="943"/>
      <c r="CE109" s="944"/>
      <c r="CF109" s="963" t="s">
        <v>430</v>
      </c>
      <c r="CG109" s="963"/>
      <c r="CH109" s="963"/>
      <c r="CI109" s="963"/>
      <c r="CJ109" s="963"/>
      <c r="CK109" s="942" t="s">
        <v>431</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428</v>
      </c>
      <c r="DH109" s="943"/>
      <c r="DI109" s="943"/>
      <c r="DJ109" s="943"/>
      <c r="DK109" s="944"/>
      <c r="DL109" s="942" t="s">
        <v>429</v>
      </c>
      <c r="DM109" s="943"/>
      <c r="DN109" s="943"/>
      <c r="DO109" s="943"/>
      <c r="DP109" s="944"/>
      <c r="DQ109" s="942" t="s">
        <v>307</v>
      </c>
      <c r="DR109" s="943"/>
      <c r="DS109" s="943"/>
      <c r="DT109" s="943"/>
      <c r="DU109" s="944"/>
      <c r="DV109" s="942" t="s">
        <v>430</v>
      </c>
      <c r="DW109" s="943"/>
      <c r="DX109" s="943"/>
      <c r="DY109" s="943"/>
      <c r="DZ109" s="945"/>
    </row>
    <row r="110" spans="1:131" s="248" customFormat="1" ht="26.25" customHeight="1" x14ac:dyDescent="0.15">
      <c r="A110" s="946" t="s">
        <v>432</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3013029</v>
      </c>
      <c r="AB110" s="950"/>
      <c r="AC110" s="950"/>
      <c r="AD110" s="950"/>
      <c r="AE110" s="951"/>
      <c r="AF110" s="952">
        <v>3081742</v>
      </c>
      <c r="AG110" s="950"/>
      <c r="AH110" s="950"/>
      <c r="AI110" s="950"/>
      <c r="AJ110" s="951"/>
      <c r="AK110" s="952">
        <v>3111803</v>
      </c>
      <c r="AL110" s="950"/>
      <c r="AM110" s="950"/>
      <c r="AN110" s="950"/>
      <c r="AO110" s="951"/>
      <c r="AP110" s="953">
        <v>14.2</v>
      </c>
      <c r="AQ110" s="954"/>
      <c r="AR110" s="954"/>
      <c r="AS110" s="954"/>
      <c r="AT110" s="955"/>
      <c r="AU110" s="956" t="s">
        <v>73</v>
      </c>
      <c r="AV110" s="957"/>
      <c r="AW110" s="957"/>
      <c r="AX110" s="957"/>
      <c r="AY110" s="957"/>
      <c r="AZ110" s="998" t="s">
        <v>433</v>
      </c>
      <c r="BA110" s="947"/>
      <c r="BB110" s="947"/>
      <c r="BC110" s="947"/>
      <c r="BD110" s="947"/>
      <c r="BE110" s="947"/>
      <c r="BF110" s="947"/>
      <c r="BG110" s="947"/>
      <c r="BH110" s="947"/>
      <c r="BI110" s="947"/>
      <c r="BJ110" s="947"/>
      <c r="BK110" s="947"/>
      <c r="BL110" s="947"/>
      <c r="BM110" s="947"/>
      <c r="BN110" s="947"/>
      <c r="BO110" s="947"/>
      <c r="BP110" s="948"/>
      <c r="BQ110" s="984">
        <v>31181780</v>
      </c>
      <c r="BR110" s="985"/>
      <c r="BS110" s="985"/>
      <c r="BT110" s="985"/>
      <c r="BU110" s="985"/>
      <c r="BV110" s="985">
        <v>30515074</v>
      </c>
      <c r="BW110" s="985"/>
      <c r="BX110" s="985"/>
      <c r="BY110" s="985"/>
      <c r="BZ110" s="985"/>
      <c r="CA110" s="985">
        <v>30321016</v>
      </c>
      <c r="CB110" s="985"/>
      <c r="CC110" s="985"/>
      <c r="CD110" s="985"/>
      <c r="CE110" s="985"/>
      <c r="CF110" s="999">
        <v>138.19999999999999</v>
      </c>
      <c r="CG110" s="1000"/>
      <c r="CH110" s="1000"/>
      <c r="CI110" s="1000"/>
      <c r="CJ110" s="1000"/>
      <c r="CK110" s="1001" t="s">
        <v>434</v>
      </c>
      <c r="CL110" s="1002"/>
      <c r="CM110" s="981" t="s">
        <v>435</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129</v>
      </c>
      <c r="DH110" s="985"/>
      <c r="DI110" s="985"/>
      <c r="DJ110" s="985"/>
      <c r="DK110" s="985"/>
      <c r="DL110" s="985" t="s">
        <v>129</v>
      </c>
      <c r="DM110" s="985"/>
      <c r="DN110" s="985"/>
      <c r="DO110" s="985"/>
      <c r="DP110" s="985"/>
      <c r="DQ110" s="985" t="s">
        <v>129</v>
      </c>
      <c r="DR110" s="985"/>
      <c r="DS110" s="985"/>
      <c r="DT110" s="985"/>
      <c r="DU110" s="985"/>
      <c r="DV110" s="986" t="s">
        <v>129</v>
      </c>
      <c r="DW110" s="986"/>
      <c r="DX110" s="986"/>
      <c r="DY110" s="986"/>
      <c r="DZ110" s="987"/>
    </row>
    <row r="111" spans="1:131" s="248" customFormat="1" ht="26.25" customHeight="1" x14ac:dyDescent="0.15">
      <c r="A111" s="988" t="s">
        <v>436</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129</v>
      </c>
      <c r="AB111" s="992"/>
      <c r="AC111" s="992"/>
      <c r="AD111" s="992"/>
      <c r="AE111" s="993"/>
      <c r="AF111" s="994" t="s">
        <v>129</v>
      </c>
      <c r="AG111" s="992"/>
      <c r="AH111" s="992"/>
      <c r="AI111" s="992"/>
      <c r="AJ111" s="993"/>
      <c r="AK111" s="994" t="s">
        <v>129</v>
      </c>
      <c r="AL111" s="992"/>
      <c r="AM111" s="992"/>
      <c r="AN111" s="992"/>
      <c r="AO111" s="993"/>
      <c r="AP111" s="995" t="s">
        <v>129</v>
      </c>
      <c r="AQ111" s="996"/>
      <c r="AR111" s="996"/>
      <c r="AS111" s="996"/>
      <c r="AT111" s="997"/>
      <c r="AU111" s="958"/>
      <c r="AV111" s="959"/>
      <c r="AW111" s="959"/>
      <c r="AX111" s="959"/>
      <c r="AY111" s="959"/>
      <c r="AZ111" s="1007" t="s">
        <v>437</v>
      </c>
      <c r="BA111" s="1008"/>
      <c r="BB111" s="1008"/>
      <c r="BC111" s="1008"/>
      <c r="BD111" s="1008"/>
      <c r="BE111" s="1008"/>
      <c r="BF111" s="1008"/>
      <c r="BG111" s="1008"/>
      <c r="BH111" s="1008"/>
      <c r="BI111" s="1008"/>
      <c r="BJ111" s="1008"/>
      <c r="BK111" s="1008"/>
      <c r="BL111" s="1008"/>
      <c r="BM111" s="1008"/>
      <c r="BN111" s="1008"/>
      <c r="BO111" s="1008"/>
      <c r="BP111" s="1009"/>
      <c r="BQ111" s="977">
        <v>9047</v>
      </c>
      <c r="BR111" s="978"/>
      <c r="BS111" s="978"/>
      <c r="BT111" s="978"/>
      <c r="BU111" s="978"/>
      <c r="BV111" s="978">
        <v>541267</v>
      </c>
      <c r="BW111" s="978"/>
      <c r="BX111" s="978"/>
      <c r="BY111" s="978"/>
      <c r="BZ111" s="978"/>
      <c r="CA111" s="978">
        <v>729208</v>
      </c>
      <c r="CB111" s="978"/>
      <c r="CC111" s="978"/>
      <c r="CD111" s="978"/>
      <c r="CE111" s="978"/>
      <c r="CF111" s="972">
        <v>3.3</v>
      </c>
      <c r="CG111" s="973"/>
      <c r="CH111" s="973"/>
      <c r="CI111" s="973"/>
      <c r="CJ111" s="973"/>
      <c r="CK111" s="1003"/>
      <c r="CL111" s="1004"/>
      <c r="CM111" s="974" t="s">
        <v>438</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129</v>
      </c>
      <c r="DH111" s="978"/>
      <c r="DI111" s="978"/>
      <c r="DJ111" s="978"/>
      <c r="DK111" s="978"/>
      <c r="DL111" s="978" t="s">
        <v>129</v>
      </c>
      <c r="DM111" s="978"/>
      <c r="DN111" s="978"/>
      <c r="DO111" s="978"/>
      <c r="DP111" s="978"/>
      <c r="DQ111" s="978" t="s">
        <v>129</v>
      </c>
      <c r="DR111" s="978"/>
      <c r="DS111" s="978"/>
      <c r="DT111" s="978"/>
      <c r="DU111" s="978"/>
      <c r="DV111" s="979" t="s">
        <v>129</v>
      </c>
      <c r="DW111" s="979"/>
      <c r="DX111" s="979"/>
      <c r="DY111" s="979"/>
      <c r="DZ111" s="980"/>
    </row>
    <row r="112" spans="1:131" s="248" customFormat="1" ht="26.25" customHeight="1" x14ac:dyDescent="0.15">
      <c r="A112" s="1010" t="s">
        <v>439</v>
      </c>
      <c r="B112" s="1011"/>
      <c r="C112" s="1008" t="s">
        <v>440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129</v>
      </c>
      <c r="AB112" s="1017"/>
      <c r="AC112" s="1017"/>
      <c r="AD112" s="1017"/>
      <c r="AE112" s="1018"/>
      <c r="AF112" s="1019" t="s">
        <v>129</v>
      </c>
      <c r="AG112" s="1017"/>
      <c r="AH112" s="1017"/>
      <c r="AI112" s="1017"/>
      <c r="AJ112" s="1018"/>
      <c r="AK112" s="1019" t="s">
        <v>129</v>
      </c>
      <c r="AL112" s="1017"/>
      <c r="AM112" s="1017"/>
      <c r="AN112" s="1017"/>
      <c r="AO112" s="1018"/>
      <c r="AP112" s="1020" t="s">
        <v>129</v>
      </c>
      <c r="AQ112" s="1021"/>
      <c r="AR112" s="1021"/>
      <c r="AS112" s="1021"/>
      <c r="AT112" s="1022"/>
      <c r="AU112" s="958"/>
      <c r="AV112" s="959"/>
      <c r="AW112" s="959"/>
      <c r="AX112" s="959"/>
      <c r="AY112" s="959"/>
      <c r="AZ112" s="1007" t="s">
        <v>441</v>
      </c>
      <c r="BA112" s="1008"/>
      <c r="BB112" s="1008"/>
      <c r="BC112" s="1008"/>
      <c r="BD112" s="1008"/>
      <c r="BE112" s="1008"/>
      <c r="BF112" s="1008"/>
      <c r="BG112" s="1008"/>
      <c r="BH112" s="1008"/>
      <c r="BI112" s="1008"/>
      <c r="BJ112" s="1008"/>
      <c r="BK112" s="1008"/>
      <c r="BL112" s="1008"/>
      <c r="BM112" s="1008"/>
      <c r="BN112" s="1008"/>
      <c r="BO112" s="1008"/>
      <c r="BP112" s="1009"/>
      <c r="BQ112" s="977">
        <v>5268395</v>
      </c>
      <c r="BR112" s="978"/>
      <c r="BS112" s="978"/>
      <c r="BT112" s="978"/>
      <c r="BU112" s="978"/>
      <c r="BV112" s="978">
        <v>4848881</v>
      </c>
      <c r="BW112" s="978"/>
      <c r="BX112" s="978"/>
      <c r="BY112" s="978"/>
      <c r="BZ112" s="978"/>
      <c r="CA112" s="978">
        <v>4925465</v>
      </c>
      <c r="CB112" s="978"/>
      <c r="CC112" s="978"/>
      <c r="CD112" s="978"/>
      <c r="CE112" s="978"/>
      <c r="CF112" s="972">
        <v>22.4</v>
      </c>
      <c r="CG112" s="973"/>
      <c r="CH112" s="973"/>
      <c r="CI112" s="973"/>
      <c r="CJ112" s="973"/>
      <c r="CK112" s="1003"/>
      <c r="CL112" s="1004"/>
      <c r="CM112" s="974" t="s">
        <v>442</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129</v>
      </c>
      <c r="DH112" s="978"/>
      <c r="DI112" s="978"/>
      <c r="DJ112" s="978"/>
      <c r="DK112" s="978"/>
      <c r="DL112" s="978" t="s">
        <v>129</v>
      </c>
      <c r="DM112" s="978"/>
      <c r="DN112" s="978"/>
      <c r="DO112" s="978"/>
      <c r="DP112" s="978"/>
      <c r="DQ112" s="978">
        <v>187997</v>
      </c>
      <c r="DR112" s="978"/>
      <c r="DS112" s="978"/>
      <c r="DT112" s="978"/>
      <c r="DU112" s="978"/>
      <c r="DV112" s="979">
        <v>0.9</v>
      </c>
      <c r="DW112" s="979"/>
      <c r="DX112" s="979"/>
      <c r="DY112" s="979"/>
      <c r="DZ112" s="980"/>
    </row>
    <row r="113" spans="1:130" s="248" customFormat="1" ht="26.25" customHeight="1" x14ac:dyDescent="0.15">
      <c r="A113" s="1012"/>
      <c r="B113" s="1013"/>
      <c r="C113" s="1008" t="s">
        <v>443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417744</v>
      </c>
      <c r="AB113" s="992"/>
      <c r="AC113" s="992"/>
      <c r="AD113" s="992"/>
      <c r="AE113" s="993"/>
      <c r="AF113" s="994">
        <v>397306</v>
      </c>
      <c r="AG113" s="992"/>
      <c r="AH113" s="992"/>
      <c r="AI113" s="992"/>
      <c r="AJ113" s="993"/>
      <c r="AK113" s="994">
        <v>411511</v>
      </c>
      <c r="AL113" s="992"/>
      <c r="AM113" s="992"/>
      <c r="AN113" s="992"/>
      <c r="AO113" s="993"/>
      <c r="AP113" s="995">
        <v>1.9</v>
      </c>
      <c r="AQ113" s="996"/>
      <c r="AR113" s="996"/>
      <c r="AS113" s="996"/>
      <c r="AT113" s="997"/>
      <c r="AU113" s="958"/>
      <c r="AV113" s="959"/>
      <c r="AW113" s="959"/>
      <c r="AX113" s="959"/>
      <c r="AY113" s="959"/>
      <c r="AZ113" s="1007" t="s">
        <v>444</v>
      </c>
      <c r="BA113" s="1008"/>
      <c r="BB113" s="1008"/>
      <c r="BC113" s="1008"/>
      <c r="BD113" s="1008"/>
      <c r="BE113" s="1008"/>
      <c r="BF113" s="1008"/>
      <c r="BG113" s="1008"/>
      <c r="BH113" s="1008"/>
      <c r="BI113" s="1008"/>
      <c r="BJ113" s="1008"/>
      <c r="BK113" s="1008"/>
      <c r="BL113" s="1008"/>
      <c r="BM113" s="1008"/>
      <c r="BN113" s="1008"/>
      <c r="BO113" s="1008"/>
      <c r="BP113" s="1009"/>
      <c r="BQ113" s="977">
        <v>197396</v>
      </c>
      <c r="BR113" s="978"/>
      <c r="BS113" s="978"/>
      <c r="BT113" s="978"/>
      <c r="BU113" s="978"/>
      <c r="BV113" s="978">
        <v>206314</v>
      </c>
      <c r="BW113" s="978"/>
      <c r="BX113" s="978"/>
      <c r="BY113" s="978"/>
      <c r="BZ113" s="978"/>
      <c r="CA113" s="978">
        <v>217330</v>
      </c>
      <c r="CB113" s="978"/>
      <c r="CC113" s="978"/>
      <c r="CD113" s="978"/>
      <c r="CE113" s="978"/>
      <c r="CF113" s="972">
        <v>1</v>
      </c>
      <c r="CG113" s="973"/>
      <c r="CH113" s="973"/>
      <c r="CI113" s="973"/>
      <c r="CJ113" s="973"/>
      <c r="CK113" s="1003"/>
      <c r="CL113" s="1004"/>
      <c r="CM113" s="974" t="s">
        <v>445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129</v>
      </c>
      <c r="DH113" s="1017"/>
      <c r="DI113" s="1017"/>
      <c r="DJ113" s="1017"/>
      <c r="DK113" s="1018"/>
      <c r="DL113" s="1019" t="s">
        <v>129</v>
      </c>
      <c r="DM113" s="1017"/>
      <c r="DN113" s="1017"/>
      <c r="DO113" s="1017"/>
      <c r="DP113" s="1018"/>
      <c r="DQ113" s="1019" t="s">
        <v>129</v>
      </c>
      <c r="DR113" s="1017"/>
      <c r="DS113" s="1017"/>
      <c r="DT113" s="1017"/>
      <c r="DU113" s="1018"/>
      <c r="DV113" s="1020" t="s">
        <v>129</v>
      </c>
      <c r="DW113" s="1021"/>
      <c r="DX113" s="1021"/>
      <c r="DY113" s="1021"/>
      <c r="DZ113" s="1022"/>
    </row>
    <row r="114" spans="1:130" s="248" customFormat="1" ht="26.25" customHeight="1" x14ac:dyDescent="0.15">
      <c r="A114" s="1012"/>
      <c r="B114" s="1013"/>
      <c r="C114" s="1008" t="s">
        <v>446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14615</v>
      </c>
      <c r="AB114" s="1017"/>
      <c r="AC114" s="1017"/>
      <c r="AD114" s="1017"/>
      <c r="AE114" s="1018"/>
      <c r="AF114" s="1019">
        <v>10570</v>
      </c>
      <c r="AG114" s="1017"/>
      <c r="AH114" s="1017"/>
      <c r="AI114" s="1017"/>
      <c r="AJ114" s="1018"/>
      <c r="AK114" s="1019">
        <v>14466</v>
      </c>
      <c r="AL114" s="1017"/>
      <c r="AM114" s="1017"/>
      <c r="AN114" s="1017"/>
      <c r="AO114" s="1018"/>
      <c r="AP114" s="1020">
        <v>0.1</v>
      </c>
      <c r="AQ114" s="1021"/>
      <c r="AR114" s="1021"/>
      <c r="AS114" s="1021"/>
      <c r="AT114" s="1022"/>
      <c r="AU114" s="958"/>
      <c r="AV114" s="959"/>
      <c r="AW114" s="959"/>
      <c r="AX114" s="959"/>
      <c r="AY114" s="959"/>
      <c r="AZ114" s="1007" t="s">
        <v>447</v>
      </c>
      <c r="BA114" s="1008"/>
      <c r="BB114" s="1008"/>
      <c r="BC114" s="1008"/>
      <c r="BD114" s="1008"/>
      <c r="BE114" s="1008"/>
      <c r="BF114" s="1008"/>
      <c r="BG114" s="1008"/>
      <c r="BH114" s="1008"/>
      <c r="BI114" s="1008"/>
      <c r="BJ114" s="1008"/>
      <c r="BK114" s="1008"/>
      <c r="BL114" s="1008"/>
      <c r="BM114" s="1008"/>
      <c r="BN114" s="1008"/>
      <c r="BO114" s="1008"/>
      <c r="BP114" s="1009"/>
      <c r="BQ114" s="977">
        <v>4426599</v>
      </c>
      <c r="BR114" s="978"/>
      <c r="BS114" s="978"/>
      <c r="BT114" s="978"/>
      <c r="BU114" s="978"/>
      <c r="BV114" s="978">
        <v>4264376</v>
      </c>
      <c r="BW114" s="978"/>
      <c r="BX114" s="978"/>
      <c r="BY114" s="978"/>
      <c r="BZ114" s="978"/>
      <c r="CA114" s="978">
        <v>4187178</v>
      </c>
      <c r="CB114" s="978"/>
      <c r="CC114" s="978"/>
      <c r="CD114" s="978"/>
      <c r="CE114" s="978"/>
      <c r="CF114" s="972">
        <v>19.100000000000001</v>
      </c>
      <c r="CG114" s="973"/>
      <c r="CH114" s="973"/>
      <c r="CI114" s="973"/>
      <c r="CJ114" s="973"/>
      <c r="CK114" s="1003"/>
      <c r="CL114" s="1004"/>
      <c r="CM114" s="974" t="s">
        <v>448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129</v>
      </c>
      <c r="DH114" s="1017"/>
      <c r="DI114" s="1017"/>
      <c r="DJ114" s="1017"/>
      <c r="DK114" s="1018"/>
      <c r="DL114" s="1019" t="s">
        <v>129</v>
      </c>
      <c r="DM114" s="1017"/>
      <c r="DN114" s="1017"/>
      <c r="DO114" s="1017"/>
      <c r="DP114" s="1018"/>
      <c r="DQ114" s="1019" t="s">
        <v>129</v>
      </c>
      <c r="DR114" s="1017"/>
      <c r="DS114" s="1017"/>
      <c r="DT114" s="1017"/>
      <c r="DU114" s="1018"/>
      <c r="DV114" s="1020" t="s">
        <v>129</v>
      </c>
      <c r="DW114" s="1021"/>
      <c r="DX114" s="1021"/>
      <c r="DY114" s="1021"/>
      <c r="DZ114" s="1022"/>
    </row>
    <row r="115" spans="1:130" s="248" customFormat="1" ht="26.25" customHeight="1" x14ac:dyDescent="0.15">
      <c r="A115" s="1012"/>
      <c r="B115" s="1013"/>
      <c r="C115" s="1008" t="s">
        <v>449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78645</v>
      </c>
      <c r="AB115" s="992"/>
      <c r="AC115" s="992"/>
      <c r="AD115" s="992"/>
      <c r="AE115" s="993"/>
      <c r="AF115" s="994">
        <v>3532</v>
      </c>
      <c r="AG115" s="992"/>
      <c r="AH115" s="992"/>
      <c r="AI115" s="992"/>
      <c r="AJ115" s="993"/>
      <c r="AK115" s="994">
        <v>3308</v>
      </c>
      <c r="AL115" s="992"/>
      <c r="AM115" s="992"/>
      <c r="AN115" s="992"/>
      <c r="AO115" s="993"/>
      <c r="AP115" s="995">
        <v>0</v>
      </c>
      <c r="AQ115" s="996"/>
      <c r="AR115" s="996"/>
      <c r="AS115" s="996"/>
      <c r="AT115" s="997"/>
      <c r="AU115" s="958"/>
      <c r="AV115" s="959"/>
      <c r="AW115" s="959"/>
      <c r="AX115" s="959"/>
      <c r="AY115" s="959"/>
      <c r="AZ115" s="1007" t="s">
        <v>450</v>
      </c>
      <c r="BA115" s="1008"/>
      <c r="BB115" s="1008"/>
      <c r="BC115" s="1008"/>
      <c r="BD115" s="1008"/>
      <c r="BE115" s="1008"/>
      <c r="BF115" s="1008"/>
      <c r="BG115" s="1008"/>
      <c r="BH115" s="1008"/>
      <c r="BI115" s="1008"/>
      <c r="BJ115" s="1008"/>
      <c r="BK115" s="1008"/>
      <c r="BL115" s="1008"/>
      <c r="BM115" s="1008"/>
      <c r="BN115" s="1008"/>
      <c r="BO115" s="1008"/>
      <c r="BP115" s="1009"/>
      <c r="BQ115" s="977">
        <v>503</v>
      </c>
      <c r="BR115" s="978"/>
      <c r="BS115" s="978"/>
      <c r="BT115" s="978"/>
      <c r="BU115" s="978"/>
      <c r="BV115" s="978">
        <v>4378</v>
      </c>
      <c r="BW115" s="978"/>
      <c r="BX115" s="978"/>
      <c r="BY115" s="978"/>
      <c r="BZ115" s="978"/>
      <c r="CA115" s="978" t="s">
        <v>129</v>
      </c>
      <c r="CB115" s="978"/>
      <c r="CC115" s="978"/>
      <c r="CD115" s="978"/>
      <c r="CE115" s="978"/>
      <c r="CF115" s="972" t="s">
        <v>129</v>
      </c>
      <c r="CG115" s="973"/>
      <c r="CH115" s="973"/>
      <c r="CI115" s="973"/>
      <c r="CJ115" s="973"/>
      <c r="CK115" s="1003"/>
      <c r="CL115" s="1004"/>
      <c r="CM115" s="1007" t="s">
        <v>451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9047</v>
      </c>
      <c r="DH115" s="1017"/>
      <c r="DI115" s="1017"/>
      <c r="DJ115" s="1017"/>
      <c r="DK115" s="1018"/>
      <c r="DL115" s="1019">
        <v>541267</v>
      </c>
      <c r="DM115" s="1017"/>
      <c r="DN115" s="1017"/>
      <c r="DO115" s="1017"/>
      <c r="DP115" s="1018"/>
      <c r="DQ115" s="1019">
        <v>541211</v>
      </c>
      <c r="DR115" s="1017"/>
      <c r="DS115" s="1017"/>
      <c r="DT115" s="1017"/>
      <c r="DU115" s="1018"/>
      <c r="DV115" s="1020">
        <v>2.5</v>
      </c>
      <c r="DW115" s="1021"/>
      <c r="DX115" s="1021"/>
      <c r="DY115" s="1021"/>
      <c r="DZ115" s="1022"/>
    </row>
    <row r="116" spans="1:130" s="248" customFormat="1" ht="26.25" customHeight="1" x14ac:dyDescent="0.15">
      <c r="A116" s="1014"/>
      <c r="B116" s="1015"/>
      <c r="C116" s="1023" t="s">
        <v>452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129</v>
      </c>
      <c r="AB116" s="1017"/>
      <c r="AC116" s="1017"/>
      <c r="AD116" s="1017"/>
      <c r="AE116" s="1018"/>
      <c r="AF116" s="1019" t="s">
        <v>129</v>
      </c>
      <c r="AG116" s="1017"/>
      <c r="AH116" s="1017"/>
      <c r="AI116" s="1017"/>
      <c r="AJ116" s="1018"/>
      <c r="AK116" s="1019" t="s">
        <v>129</v>
      </c>
      <c r="AL116" s="1017"/>
      <c r="AM116" s="1017"/>
      <c r="AN116" s="1017"/>
      <c r="AO116" s="1018"/>
      <c r="AP116" s="1020" t="s">
        <v>129</v>
      </c>
      <c r="AQ116" s="1021"/>
      <c r="AR116" s="1021"/>
      <c r="AS116" s="1021"/>
      <c r="AT116" s="1022"/>
      <c r="AU116" s="958"/>
      <c r="AV116" s="959"/>
      <c r="AW116" s="959"/>
      <c r="AX116" s="959"/>
      <c r="AY116" s="959"/>
      <c r="AZ116" s="1025" t="s">
        <v>453</v>
      </c>
      <c r="BA116" s="1026"/>
      <c r="BB116" s="1026"/>
      <c r="BC116" s="1026"/>
      <c r="BD116" s="1026"/>
      <c r="BE116" s="1026"/>
      <c r="BF116" s="1026"/>
      <c r="BG116" s="1026"/>
      <c r="BH116" s="1026"/>
      <c r="BI116" s="1026"/>
      <c r="BJ116" s="1026"/>
      <c r="BK116" s="1026"/>
      <c r="BL116" s="1026"/>
      <c r="BM116" s="1026"/>
      <c r="BN116" s="1026"/>
      <c r="BO116" s="1026"/>
      <c r="BP116" s="1027"/>
      <c r="BQ116" s="977" t="s">
        <v>129</v>
      </c>
      <c r="BR116" s="978"/>
      <c r="BS116" s="978"/>
      <c r="BT116" s="978"/>
      <c r="BU116" s="978"/>
      <c r="BV116" s="978" t="s">
        <v>129</v>
      </c>
      <c r="BW116" s="978"/>
      <c r="BX116" s="978"/>
      <c r="BY116" s="978"/>
      <c r="BZ116" s="978"/>
      <c r="CA116" s="978" t="s">
        <v>129</v>
      </c>
      <c r="CB116" s="978"/>
      <c r="CC116" s="978"/>
      <c r="CD116" s="978"/>
      <c r="CE116" s="978"/>
      <c r="CF116" s="972" t="s">
        <v>129</v>
      </c>
      <c r="CG116" s="973"/>
      <c r="CH116" s="973"/>
      <c r="CI116" s="973"/>
      <c r="CJ116" s="973"/>
      <c r="CK116" s="1003"/>
      <c r="CL116" s="1004"/>
      <c r="CM116" s="974" t="s">
        <v>454</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129</v>
      </c>
      <c r="DH116" s="1017"/>
      <c r="DI116" s="1017"/>
      <c r="DJ116" s="1017"/>
      <c r="DK116" s="1018"/>
      <c r="DL116" s="1019" t="s">
        <v>129</v>
      </c>
      <c r="DM116" s="1017"/>
      <c r="DN116" s="1017"/>
      <c r="DO116" s="1017"/>
      <c r="DP116" s="1018"/>
      <c r="DQ116" s="1019" t="s">
        <v>129</v>
      </c>
      <c r="DR116" s="1017"/>
      <c r="DS116" s="1017"/>
      <c r="DT116" s="1017"/>
      <c r="DU116" s="1018"/>
      <c r="DV116" s="1020" t="s">
        <v>129</v>
      </c>
      <c r="DW116" s="1021"/>
      <c r="DX116" s="1021"/>
      <c r="DY116" s="1021"/>
      <c r="DZ116" s="1022"/>
    </row>
    <row r="117" spans="1:130" s="248" customFormat="1" ht="26.25" customHeight="1" x14ac:dyDescent="0.15">
      <c r="A117" s="962" t="s">
        <v>189</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455</v>
      </c>
      <c r="Z117" s="944"/>
      <c r="AA117" s="1034">
        <v>3524033</v>
      </c>
      <c r="AB117" s="1035"/>
      <c r="AC117" s="1035"/>
      <c r="AD117" s="1035"/>
      <c r="AE117" s="1036"/>
      <c r="AF117" s="1037">
        <v>3493150</v>
      </c>
      <c r="AG117" s="1035"/>
      <c r="AH117" s="1035"/>
      <c r="AI117" s="1035"/>
      <c r="AJ117" s="1036"/>
      <c r="AK117" s="1037">
        <v>3541088</v>
      </c>
      <c r="AL117" s="1035"/>
      <c r="AM117" s="1035"/>
      <c r="AN117" s="1035"/>
      <c r="AO117" s="1036"/>
      <c r="AP117" s="1038"/>
      <c r="AQ117" s="1039"/>
      <c r="AR117" s="1039"/>
      <c r="AS117" s="1039"/>
      <c r="AT117" s="1040"/>
      <c r="AU117" s="958"/>
      <c r="AV117" s="959"/>
      <c r="AW117" s="959"/>
      <c r="AX117" s="959"/>
      <c r="AY117" s="959"/>
      <c r="AZ117" s="1025" t="s">
        <v>456</v>
      </c>
      <c r="BA117" s="1026"/>
      <c r="BB117" s="1026"/>
      <c r="BC117" s="1026"/>
      <c r="BD117" s="1026"/>
      <c r="BE117" s="1026"/>
      <c r="BF117" s="1026"/>
      <c r="BG117" s="1026"/>
      <c r="BH117" s="1026"/>
      <c r="BI117" s="1026"/>
      <c r="BJ117" s="1026"/>
      <c r="BK117" s="1026"/>
      <c r="BL117" s="1026"/>
      <c r="BM117" s="1026"/>
      <c r="BN117" s="1026"/>
      <c r="BO117" s="1026"/>
      <c r="BP117" s="1027"/>
      <c r="BQ117" s="977" t="s">
        <v>129</v>
      </c>
      <c r="BR117" s="978"/>
      <c r="BS117" s="978"/>
      <c r="BT117" s="978"/>
      <c r="BU117" s="978"/>
      <c r="BV117" s="978" t="s">
        <v>129</v>
      </c>
      <c r="BW117" s="978"/>
      <c r="BX117" s="978"/>
      <c r="BY117" s="978"/>
      <c r="BZ117" s="978"/>
      <c r="CA117" s="978" t="s">
        <v>129</v>
      </c>
      <c r="CB117" s="978"/>
      <c r="CC117" s="978"/>
      <c r="CD117" s="978"/>
      <c r="CE117" s="978"/>
      <c r="CF117" s="972" t="s">
        <v>129</v>
      </c>
      <c r="CG117" s="973"/>
      <c r="CH117" s="973"/>
      <c r="CI117" s="973"/>
      <c r="CJ117" s="973"/>
      <c r="CK117" s="1003"/>
      <c r="CL117" s="1004"/>
      <c r="CM117" s="974" t="s">
        <v>457</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129</v>
      </c>
      <c r="DH117" s="1017"/>
      <c r="DI117" s="1017"/>
      <c r="DJ117" s="1017"/>
      <c r="DK117" s="1018"/>
      <c r="DL117" s="1019" t="s">
        <v>129</v>
      </c>
      <c r="DM117" s="1017"/>
      <c r="DN117" s="1017"/>
      <c r="DO117" s="1017"/>
      <c r="DP117" s="1018"/>
      <c r="DQ117" s="1019" t="s">
        <v>129</v>
      </c>
      <c r="DR117" s="1017"/>
      <c r="DS117" s="1017"/>
      <c r="DT117" s="1017"/>
      <c r="DU117" s="1018"/>
      <c r="DV117" s="1020" t="s">
        <v>129</v>
      </c>
      <c r="DW117" s="1021"/>
      <c r="DX117" s="1021"/>
      <c r="DY117" s="1021"/>
      <c r="DZ117" s="1022"/>
    </row>
    <row r="118" spans="1:130" s="248" customFormat="1" ht="26.25" customHeight="1" x14ac:dyDescent="0.15">
      <c r="A118" s="962" t="s">
        <v>431</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428</v>
      </c>
      <c r="AB118" s="943"/>
      <c r="AC118" s="943"/>
      <c r="AD118" s="943"/>
      <c r="AE118" s="944"/>
      <c r="AF118" s="942" t="s">
        <v>429</v>
      </c>
      <c r="AG118" s="943"/>
      <c r="AH118" s="943"/>
      <c r="AI118" s="943"/>
      <c r="AJ118" s="944"/>
      <c r="AK118" s="942" t="s">
        <v>307</v>
      </c>
      <c r="AL118" s="943"/>
      <c r="AM118" s="943"/>
      <c r="AN118" s="943"/>
      <c r="AO118" s="944"/>
      <c r="AP118" s="1029" t="s">
        <v>430</v>
      </c>
      <c r="AQ118" s="1030"/>
      <c r="AR118" s="1030"/>
      <c r="AS118" s="1030"/>
      <c r="AT118" s="1031"/>
      <c r="AU118" s="958"/>
      <c r="AV118" s="959"/>
      <c r="AW118" s="959"/>
      <c r="AX118" s="959"/>
      <c r="AY118" s="959"/>
      <c r="AZ118" s="1032" t="s">
        <v>458</v>
      </c>
      <c r="BA118" s="1023"/>
      <c r="BB118" s="1023"/>
      <c r="BC118" s="1023"/>
      <c r="BD118" s="1023"/>
      <c r="BE118" s="1023"/>
      <c r="BF118" s="1023"/>
      <c r="BG118" s="1023"/>
      <c r="BH118" s="1023"/>
      <c r="BI118" s="1023"/>
      <c r="BJ118" s="1023"/>
      <c r="BK118" s="1023"/>
      <c r="BL118" s="1023"/>
      <c r="BM118" s="1023"/>
      <c r="BN118" s="1023"/>
      <c r="BO118" s="1023"/>
      <c r="BP118" s="1024"/>
      <c r="BQ118" s="1055" t="s">
        <v>129</v>
      </c>
      <c r="BR118" s="1056"/>
      <c r="BS118" s="1056"/>
      <c r="BT118" s="1056"/>
      <c r="BU118" s="1056"/>
      <c r="BV118" s="1056" t="s">
        <v>129</v>
      </c>
      <c r="BW118" s="1056"/>
      <c r="BX118" s="1056"/>
      <c r="BY118" s="1056"/>
      <c r="BZ118" s="1056"/>
      <c r="CA118" s="1056" t="s">
        <v>129</v>
      </c>
      <c r="CB118" s="1056"/>
      <c r="CC118" s="1056"/>
      <c r="CD118" s="1056"/>
      <c r="CE118" s="1056"/>
      <c r="CF118" s="972" t="s">
        <v>129</v>
      </c>
      <c r="CG118" s="973"/>
      <c r="CH118" s="973"/>
      <c r="CI118" s="973"/>
      <c r="CJ118" s="973"/>
      <c r="CK118" s="1003"/>
      <c r="CL118" s="1004"/>
      <c r="CM118" s="974" t="s">
        <v>459</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129</v>
      </c>
      <c r="DH118" s="1017"/>
      <c r="DI118" s="1017"/>
      <c r="DJ118" s="1017"/>
      <c r="DK118" s="1018"/>
      <c r="DL118" s="1019" t="s">
        <v>129</v>
      </c>
      <c r="DM118" s="1017"/>
      <c r="DN118" s="1017"/>
      <c r="DO118" s="1017"/>
      <c r="DP118" s="1018"/>
      <c r="DQ118" s="1019" t="s">
        <v>129</v>
      </c>
      <c r="DR118" s="1017"/>
      <c r="DS118" s="1017"/>
      <c r="DT118" s="1017"/>
      <c r="DU118" s="1018"/>
      <c r="DV118" s="1020" t="s">
        <v>129</v>
      </c>
      <c r="DW118" s="1021"/>
      <c r="DX118" s="1021"/>
      <c r="DY118" s="1021"/>
      <c r="DZ118" s="1022"/>
    </row>
    <row r="119" spans="1:130" s="248" customFormat="1" ht="26.25" customHeight="1" x14ac:dyDescent="0.15">
      <c r="A119" s="1116" t="s">
        <v>434</v>
      </c>
      <c r="B119" s="1002"/>
      <c r="C119" s="981" t="s">
        <v>435</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129</v>
      </c>
      <c r="AB119" s="950"/>
      <c r="AC119" s="950"/>
      <c r="AD119" s="950"/>
      <c r="AE119" s="951"/>
      <c r="AF119" s="952" t="s">
        <v>129</v>
      </c>
      <c r="AG119" s="950"/>
      <c r="AH119" s="950"/>
      <c r="AI119" s="950"/>
      <c r="AJ119" s="951"/>
      <c r="AK119" s="952" t="s">
        <v>129</v>
      </c>
      <c r="AL119" s="950"/>
      <c r="AM119" s="950"/>
      <c r="AN119" s="950"/>
      <c r="AO119" s="951"/>
      <c r="AP119" s="953" t="s">
        <v>129</v>
      </c>
      <c r="AQ119" s="954"/>
      <c r="AR119" s="954"/>
      <c r="AS119" s="954"/>
      <c r="AT119" s="955"/>
      <c r="AU119" s="960"/>
      <c r="AV119" s="961"/>
      <c r="AW119" s="961"/>
      <c r="AX119" s="961"/>
      <c r="AY119" s="961"/>
      <c r="AZ119" s="279" t="s">
        <v>189</v>
      </c>
      <c r="BA119" s="279"/>
      <c r="BB119" s="279"/>
      <c r="BC119" s="279"/>
      <c r="BD119" s="279"/>
      <c r="BE119" s="279"/>
      <c r="BF119" s="279"/>
      <c r="BG119" s="279"/>
      <c r="BH119" s="279"/>
      <c r="BI119" s="279"/>
      <c r="BJ119" s="279"/>
      <c r="BK119" s="279"/>
      <c r="BL119" s="279"/>
      <c r="BM119" s="279"/>
      <c r="BN119" s="279"/>
      <c r="BO119" s="1033" t="s">
        <v>460</v>
      </c>
      <c r="BP119" s="1064"/>
      <c r="BQ119" s="1055">
        <v>41083720</v>
      </c>
      <c r="BR119" s="1056"/>
      <c r="BS119" s="1056"/>
      <c r="BT119" s="1056"/>
      <c r="BU119" s="1056"/>
      <c r="BV119" s="1056">
        <v>40380290</v>
      </c>
      <c r="BW119" s="1056"/>
      <c r="BX119" s="1056"/>
      <c r="BY119" s="1056"/>
      <c r="BZ119" s="1056"/>
      <c r="CA119" s="1056">
        <v>40380197</v>
      </c>
      <c r="CB119" s="1056"/>
      <c r="CC119" s="1056"/>
      <c r="CD119" s="1056"/>
      <c r="CE119" s="1056"/>
      <c r="CF119" s="1057"/>
      <c r="CG119" s="1058"/>
      <c r="CH119" s="1058"/>
      <c r="CI119" s="1058"/>
      <c r="CJ119" s="1059"/>
      <c r="CK119" s="1005"/>
      <c r="CL119" s="1006"/>
      <c r="CM119" s="1060" t="s">
        <v>461</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129</v>
      </c>
      <c r="DH119" s="1042"/>
      <c r="DI119" s="1042"/>
      <c r="DJ119" s="1042"/>
      <c r="DK119" s="1043"/>
      <c r="DL119" s="1041" t="s">
        <v>129</v>
      </c>
      <c r="DM119" s="1042"/>
      <c r="DN119" s="1042"/>
      <c r="DO119" s="1042"/>
      <c r="DP119" s="1043"/>
      <c r="DQ119" s="1041" t="s">
        <v>129</v>
      </c>
      <c r="DR119" s="1042"/>
      <c r="DS119" s="1042"/>
      <c r="DT119" s="1042"/>
      <c r="DU119" s="1043"/>
      <c r="DV119" s="1044" t="s">
        <v>129</v>
      </c>
      <c r="DW119" s="1045"/>
      <c r="DX119" s="1045"/>
      <c r="DY119" s="1045"/>
      <c r="DZ119" s="1046"/>
    </row>
    <row r="120" spans="1:130" s="248" customFormat="1" ht="26.25" customHeight="1" x14ac:dyDescent="0.15">
      <c r="A120" s="1117"/>
      <c r="B120" s="1004"/>
      <c r="C120" s="974" t="s">
        <v>438</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129</v>
      </c>
      <c r="AB120" s="1017"/>
      <c r="AC120" s="1017"/>
      <c r="AD120" s="1017"/>
      <c r="AE120" s="1018"/>
      <c r="AF120" s="1019" t="s">
        <v>129</v>
      </c>
      <c r="AG120" s="1017"/>
      <c r="AH120" s="1017"/>
      <c r="AI120" s="1017"/>
      <c r="AJ120" s="1018"/>
      <c r="AK120" s="1019" t="s">
        <v>129</v>
      </c>
      <c r="AL120" s="1017"/>
      <c r="AM120" s="1017"/>
      <c r="AN120" s="1017"/>
      <c r="AO120" s="1018"/>
      <c r="AP120" s="1020" t="s">
        <v>129</v>
      </c>
      <c r="AQ120" s="1021"/>
      <c r="AR120" s="1021"/>
      <c r="AS120" s="1021"/>
      <c r="AT120" s="1022"/>
      <c r="AU120" s="1047" t="s">
        <v>462</v>
      </c>
      <c r="AV120" s="1048"/>
      <c r="AW120" s="1048"/>
      <c r="AX120" s="1048"/>
      <c r="AY120" s="1049"/>
      <c r="AZ120" s="998" t="s">
        <v>463</v>
      </c>
      <c r="BA120" s="947"/>
      <c r="BB120" s="947"/>
      <c r="BC120" s="947"/>
      <c r="BD120" s="947"/>
      <c r="BE120" s="947"/>
      <c r="BF120" s="947"/>
      <c r="BG120" s="947"/>
      <c r="BH120" s="947"/>
      <c r="BI120" s="947"/>
      <c r="BJ120" s="947"/>
      <c r="BK120" s="947"/>
      <c r="BL120" s="947"/>
      <c r="BM120" s="947"/>
      <c r="BN120" s="947"/>
      <c r="BO120" s="947"/>
      <c r="BP120" s="948"/>
      <c r="BQ120" s="984">
        <v>6814752</v>
      </c>
      <c r="BR120" s="985"/>
      <c r="BS120" s="985"/>
      <c r="BT120" s="985"/>
      <c r="BU120" s="985"/>
      <c r="BV120" s="985">
        <v>6949943</v>
      </c>
      <c r="BW120" s="985"/>
      <c r="BX120" s="985"/>
      <c r="BY120" s="985"/>
      <c r="BZ120" s="985"/>
      <c r="CA120" s="985">
        <v>6867833</v>
      </c>
      <c r="CB120" s="985"/>
      <c r="CC120" s="985"/>
      <c r="CD120" s="985"/>
      <c r="CE120" s="985"/>
      <c r="CF120" s="999">
        <v>31.3</v>
      </c>
      <c r="CG120" s="1000"/>
      <c r="CH120" s="1000"/>
      <c r="CI120" s="1000"/>
      <c r="CJ120" s="1000"/>
      <c r="CK120" s="1065" t="s">
        <v>464</v>
      </c>
      <c r="CL120" s="1066"/>
      <c r="CM120" s="1066"/>
      <c r="CN120" s="1066"/>
      <c r="CO120" s="1067"/>
      <c r="CP120" s="1073" t="s">
        <v>409</v>
      </c>
      <c r="CQ120" s="1074"/>
      <c r="CR120" s="1074"/>
      <c r="CS120" s="1074"/>
      <c r="CT120" s="1074"/>
      <c r="CU120" s="1074"/>
      <c r="CV120" s="1074"/>
      <c r="CW120" s="1074"/>
      <c r="CX120" s="1074"/>
      <c r="CY120" s="1074"/>
      <c r="CZ120" s="1074"/>
      <c r="DA120" s="1074"/>
      <c r="DB120" s="1074"/>
      <c r="DC120" s="1074"/>
      <c r="DD120" s="1074"/>
      <c r="DE120" s="1074"/>
      <c r="DF120" s="1075"/>
      <c r="DG120" s="984">
        <v>5267169</v>
      </c>
      <c r="DH120" s="985"/>
      <c r="DI120" s="985"/>
      <c r="DJ120" s="985"/>
      <c r="DK120" s="985"/>
      <c r="DL120" s="985">
        <v>4847607</v>
      </c>
      <c r="DM120" s="985"/>
      <c r="DN120" s="985"/>
      <c r="DO120" s="985"/>
      <c r="DP120" s="985"/>
      <c r="DQ120" s="985">
        <v>4923451</v>
      </c>
      <c r="DR120" s="985"/>
      <c r="DS120" s="985"/>
      <c r="DT120" s="985"/>
      <c r="DU120" s="985"/>
      <c r="DV120" s="986">
        <v>22.4</v>
      </c>
      <c r="DW120" s="986"/>
      <c r="DX120" s="986"/>
      <c r="DY120" s="986"/>
      <c r="DZ120" s="987"/>
    </row>
    <row r="121" spans="1:130" s="248" customFormat="1" ht="26.25" customHeight="1" x14ac:dyDescent="0.15">
      <c r="A121" s="1117"/>
      <c r="B121" s="1004"/>
      <c r="C121" s="1025" t="s">
        <v>465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129</v>
      </c>
      <c r="AB121" s="1017"/>
      <c r="AC121" s="1017"/>
      <c r="AD121" s="1017"/>
      <c r="AE121" s="1018"/>
      <c r="AF121" s="1019" t="s">
        <v>129</v>
      </c>
      <c r="AG121" s="1017"/>
      <c r="AH121" s="1017"/>
      <c r="AI121" s="1017"/>
      <c r="AJ121" s="1018"/>
      <c r="AK121" s="1019" t="s">
        <v>129</v>
      </c>
      <c r="AL121" s="1017"/>
      <c r="AM121" s="1017"/>
      <c r="AN121" s="1017"/>
      <c r="AO121" s="1018"/>
      <c r="AP121" s="1020" t="s">
        <v>129</v>
      </c>
      <c r="AQ121" s="1021"/>
      <c r="AR121" s="1021"/>
      <c r="AS121" s="1021"/>
      <c r="AT121" s="1022"/>
      <c r="AU121" s="1050"/>
      <c r="AV121" s="1051"/>
      <c r="AW121" s="1051"/>
      <c r="AX121" s="1051"/>
      <c r="AY121" s="1052"/>
      <c r="AZ121" s="1007" t="s">
        <v>466</v>
      </c>
      <c r="BA121" s="1008"/>
      <c r="BB121" s="1008"/>
      <c r="BC121" s="1008"/>
      <c r="BD121" s="1008"/>
      <c r="BE121" s="1008"/>
      <c r="BF121" s="1008"/>
      <c r="BG121" s="1008"/>
      <c r="BH121" s="1008"/>
      <c r="BI121" s="1008"/>
      <c r="BJ121" s="1008"/>
      <c r="BK121" s="1008"/>
      <c r="BL121" s="1008"/>
      <c r="BM121" s="1008"/>
      <c r="BN121" s="1008"/>
      <c r="BO121" s="1008"/>
      <c r="BP121" s="1009"/>
      <c r="BQ121" s="977">
        <v>7435493</v>
      </c>
      <c r="BR121" s="978"/>
      <c r="BS121" s="978"/>
      <c r="BT121" s="978"/>
      <c r="BU121" s="978"/>
      <c r="BV121" s="978">
        <v>7072596</v>
      </c>
      <c r="BW121" s="978"/>
      <c r="BX121" s="978"/>
      <c r="BY121" s="978"/>
      <c r="BZ121" s="978"/>
      <c r="CA121" s="978">
        <v>7168591</v>
      </c>
      <c r="CB121" s="978"/>
      <c r="CC121" s="978"/>
      <c r="CD121" s="978"/>
      <c r="CE121" s="978"/>
      <c r="CF121" s="972">
        <v>32.700000000000003</v>
      </c>
      <c r="CG121" s="973"/>
      <c r="CH121" s="973"/>
      <c r="CI121" s="973"/>
      <c r="CJ121" s="973"/>
      <c r="CK121" s="1068"/>
      <c r="CL121" s="1069"/>
      <c r="CM121" s="1069"/>
      <c r="CN121" s="1069"/>
      <c r="CO121" s="1070"/>
      <c r="CP121" s="1078" t="s">
        <v>407</v>
      </c>
      <c r="CQ121" s="1079"/>
      <c r="CR121" s="1079"/>
      <c r="CS121" s="1079"/>
      <c r="CT121" s="1079"/>
      <c r="CU121" s="1079"/>
      <c r="CV121" s="1079"/>
      <c r="CW121" s="1079"/>
      <c r="CX121" s="1079"/>
      <c r="CY121" s="1079"/>
      <c r="CZ121" s="1079"/>
      <c r="DA121" s="1079"/>
      <c r="DB121" s="1079"/>
      <c r="DC121" s="1079"/>
      <c r="DD121" s="1079"/>
      <c r="DE121" s="1079"/>
      <c r="DF121" s="1080"/>
      <c r="DG121" s="977">
        <v>1226</v>
      </c>
      <c r="DH121" s="978"/>
      <c r="DI121" s="978"/>
      <c r="DJ121" s="978"/>
      <c r="DK121" s="978"/>
      <c r="DL121" s="978">
        <v>1274</v>
      </c>
      <c r="DM121" s="978"/>
      <c r="DN121" s="978"/>
      <c r="DO121" s="978"/>
      <c r="DP121" s="978"/>
      <c r="DQ121" s="978">
        <v>2014</v>
      </c>
      <c r="DR121" s="978"/>
      <c r="DS121" s="978"/>
      <c r="DT121" s="978"/>
      <c r="DU121" s="978"/>
      <c r="DV121" s="979">
        <v>0</v>
      </c>
      <c r="DW121" s="979"/>
      <c r="DX121" s="979"/>
      <c r="DY121" s="979"/>
      <c r="DZ121" s="980"/>
    </row>
    <row r="122" spans="1:130" s="248" customFormat="1" ht="26.25" customHeight="1" x14ac:dyDescent="0.15">
      <c r="A122" s="1117"/>
      <c r="B122" s="1004"/>
      <c r="C122" s="974" t="s">
        <v>448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129</v>
      </c>
      <c r="AB122" s="1017"/>
      <c r="AC122" s="1017"/>
      <c r="AD122" s="1017"/>
      <c r="AE122" s="1018"/>
      <c r="AF122" s="1019" t="s">
        <v>129</v>
      </c>
      <c r="AG122" s="1017"/>
      <c r="AH122" s="1017"/>
      <c r="AI122" s="1017"/>
      <c r="AJ122" s="1018"/>
      <c r="AK122" s="1019" t="s">
        <v>129</v>
      </c>
      <c r="AL122" s="1017"/>
      <c r="AM122" s="1017"/>
      <c r="AN122" s="1017"/>
      <c r="AO122" s="1018"/>
      <c r="AP122" s="1020" t="s">
        <v>129</v>
      </c>
      <c r="AQ122" s="1021"/>
      <c r="AR122" s="1021"/>
      <c r="AS122" s="1021"/>
      <c r="AT122" s="1022"/>
      <c r="AU122" s="1050"/>
      <c r="AV122" s="1051"/>
      <c r="AW122" s="1051"/>
      <c r="AX122" s="1051"/>
      <c r="AY122" s="1052"/>
      <c r="AZ122" s="1032" t="s">
        <v>467</v>
      </c>
      <c r="BA122" s="1023"/>
      <c r="BB122" s="1023"/>
      <c r="BC122" s="1023"/>
      <c r="BD122" s="1023"/>
      <c r="BE122" s="1023"/>
      <c r="BF122" s="1023"/>
      <c r="BG122" s="1023"/>
      <c r="BH122" s="1023"/>
      <c r="BI122" s="1023"/>
      <c r="BJ122" s="1023"/>
      <c r="BK122" s="1023"/>
      <c r="BL122" s="1023"/>
      <c r="BM122" s="1023"/>
      <c r="BN122" s="1023"/>
      <c r="BO122" s="1023"/>
      <c r="BP122" s="1024"/>
      <c r="BQ122" s="1055">
        <v>30772925</v>
      </c>
      <c r="BR122" s="1056"/>
      <c r="BS122" s="1056"/>
      <c r="BT122" s="1056"/>
      <c r="BU122" s="1056"/>
      <c r="BV122" s="1056">
        <v>30543731</v>
      </c>
      <c r="BW122" s="1056"/>
      <c r="BX122" s="1056"/>
      <c r="BY122" s="1056"/>
      <c r="BZ122" s="1056"/>
      <c r="CA122" s="1056">
        <v>30386026</v>
      </c>
      <c r="CB122" s="1056"/>
      <c r="CC122" s="1056"/>
      <c r="CD122" s="1056"/>
      <c r="CE122" s="1056"/>
      <c r="CF122" s="1076">
        <v>138.5</v>
      </c>
      <c r="CG122" s="1077"/>
      <c r="CH122" s="1077"/>
      <c r="CI122" s="1077"/>
      <c r="CJ122" s="1077"/>
      <c r="CK122" s="1068"/>
      <c r="CL122" s="1069"/>
      <c r="CM122" s="1069"/>
      <c r="CN122" s="1069"/>
      <c r="CO122" s="1070"/>
      <c r="CP122" s="1078"/>
      <c r="CQ122" s="1079"/>
      <c r="CR122" s="1079"/>
      <c r="CS122" s="1079"/>
      <c r="CT122" s="1079"/>
      <c r="CU122" s="1079"/>
      <c r="CV122" s="1079"/>
      <c r="CW122" s="1079"/>
      <c r="CX122" s="1079"/>
      <c r="CY122" s="1079"/>
      <c r="CZ122" s="1079"/>
      <c r="DA122" s="1079"/>
      <c r="DB122" s="1079"/>
      <c r="DC122" s="1079"/>
      <c r="DD122" s="1079"/>
      <c r="DE122" s="1079"/>
      <c r="DF122" s="1080"/>
      <c r="DG122" s="977"/>
      <c r="DH122" s="978"/>
      <c r="DI122" s="978"/>
      <c r="DJ122" s="978"/>
      <c r="DK122" s="978"/>
      <c r="DL122" s="978"/>
      <c r="DM122" s="978"/>
      <c r="DN122" s="978"/>
      <c r="DO122" s="978"/>
      <c r="DP122" s="978"/>
      <c r="DQ122" s="978"/>
      <c r="DR122" s="978"/>
      <c r="DS122" s="978"/>
      <c r="DT122" s="978"/>
      <c r="DU122" s="978"/>
      <c r="DV122" s="979"/>
      <c r="DW122" s="979"/>
      <c r="DX122" s="979"/>
      <c r="DY122" s="979"/>
      <c r="DZ122" s="980"/>
    </row>
    <row r="123" spans="1:130" s="248" customFormat="1" ht="26.25" customHeight="1" x14ac:dyDescent="0.15">
      <c r="A123" s="1117"/>
      <c r="B123" s="1004"/>
      <c r="C123" s="974" t="s">
        <v>454</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129</v>
      </c>
      <c r="AB123" s="1017"/>
      <c r="AC123" s="1017"/>
      <c r="AD123" s="1017"/>
      <c r="AE123" s="1018"/>
      <c r="AF123" s="1019" t="s">
        <v>129</v>
      </c>
      <c r="AG123" s="1017"/>
      <c r="AH123" s="1017"/>
      <c r="AI123" s="1017"/>
      <c r="AJ123" s="1018"/>
      <c r="AK123" s="1019" t="s">
        <v>129</v>
      </c>
      <c r="AL123" s="1017"/>
      <c r="AM123" s="1017"/>
      <c r="AN123" s="1017"/>
      <c r="AO123" s="1018"/>
      <c r="AP123" s="1020" t="s">
        <v>129</v>
      </c>
      <c r="AQ123" s="1021"/>
      <c r="AR123" s="1021"/>
      <c r="AS123" s="1021"/>
      <c r="AT123" s="1022"/>
      <c r="AU123" s="1053"/>
      <c r="AV123" s="1054"/>
      <c r="AW123" s="1054"/>
      <c r="AX123" s="1054"/>
      <c r="AY123" s="1054"/>
      <c r="AZ123" s="279" t="s">
        <v>189</v>
      </c>
      <c r="BA123" s="279"/>
      <c r="BB123" s="279"/>
      <c r="BC123" s="279"/>
      <c r="BD123" s="279"/>
      <c r="BE123" s="279"/>
      <c r="BF123" s="279"/>
      <c r="BG123" s="279"/>
      <c r="BH123" s="279"/>
      <c r="BI123" s="279"/>
      <c r="BJ123" s="279"/>
      <c r="BK123" s="279"/>
      <c r="BL123" s="279"/>
      <c r="BM123" s="279"/>
      <c r="BN123" s="279"/>
      <c r="BO123" s="1033" t="s">
        <v>468</v>
      </c>
      <c r="BP123" s="1064"/>
      <c r="BQ123" s="1123">
        <v>45023170</v>
      </c>
      <c r="BR123" s="1124"/>
      <c r="BS123" s="1124"/>
      <c r="BT123" s="1124"/>
      <c r="BU123" s="1124"/>
      <c r="BV123" s="1124">
        <v>44566270</v>
      </c>
      <c r="BW123" s="1124"/>
      <c r="BX123" s="1124"/>
      <c r="BY123" s="1124"/>
      <c r="BZ123" s="1124"/>
      <c r="CA123" s="1124">
        <v>44422450</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
      <c r="A124" s="1117"/>
      <c r="B124" s="1004"/>
      <c r="C124" s="974" t="s">
        <v>457</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129</v>
      </c>
      <c r="AB124" s="1017"/>
      <c r="AC124" s="1017"/>
      <c r="AD124" s="1017"/>
      <c r="AE124" s="1018"/>
      <c r="AF124" s="1019" t="s">
        <v>129</v>
      </c>
      <c r="AG124" s="1017"/>
      <c r="AH124" s="1017"/>
      <c r="AI124" s="1017"/>
      <c r="AJ124" s="1018"/>
      <c r="AK124" s="1019" t="s">
        <v>129</v>
      </c>
      <c r="AL124" s="1017"/>
      <c r="AM124" s="1017"/>
      <c r="AN124" s="1017"/>
      <c r="AO124" s="1018"/>
      <c r="AP124" s="1020" t="s">
        <v>129</v>
      </c>
      <c r="AQ124" s="1021"/>
      <c r="AR124" s="1021"/>
      <c r="AS124" s="1021"/>
      <c r="AT124" s="1022"/>
      <c r="AU124" s="1119" t="s">
        <v>469</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129</v>
      </c>
      <c r="BR124" s="1086"/>
      <c r="BS124" s="1086"/>
      <c r="BT124" s="1086"/>
      <c r="BU124" s="1086"/>
      <c r="BV124" s="1086" t="s">
        <v>129</v>
      </c>
      <c r="BW124" s="1086"/>
      <c r="BX124" s="1086"/>
      <c r="BY124" s="1086"/>
      <c r="BZ124" s="1086"/>
      <c r="CA124" s="1086" t="s">
        <v>129</v>
      </c>
      <c r="CB124" s="1086"/>
      <c r="CC124" s="1086"/>
      <c r="CD124" s="1086"/>
      <c r="CE124" s="1086"/>
      <c r="CF124" s="1087"/>
      <c r="CG124" s="1088"/>
      <c r="CH124" s="1088"/>
      <c r="CI124" s="1088"/>
      <c r="CJ124" s="1089"/>
      <c r="CK124" s="1071"/>
      <c r="CL124" s="1071"/>
      <c r="CM124" s="1071"/>
      <c r="CN124" s="1071"/>
      <c r="CO124" s="1072"/>
      <c r="CP124" s="1078" t="s">
        <v>470</v>
      </c>
      <c r="CQ124" s="1079"/>
      <c r="CR124" s="1079"/>
      <c r="CS124" s="1079"/>
      <c r="CT124" s="1079"/>
      <c r="CU124" s="1079"/>
      <c r="CV124" s="1079"/>
      <c r="CW124" s="1079"/>
      <c r="CX124" s="1079"/>
      <c r="CY124" s="1079"/>
      <c r="CZ124" s="1079"/>
      <c r="DA124" s="1079"/>
      <c r="DB124" s="1079"/>
      <c r="DC124" s="1079"/>
      <c r="DD124" s="1079"/>
      <c r="DE124" s="1079"/>
      <c r="DF124" s="1080"/>
      <c r="DG124" s="1063" t="s">
        <v>129</v>
      </c>
      <c r="DH124" s="1042"/>
      <c r="DI124" s="1042"/>
      <c r="DJ124" s="1042"/>
      <c r="DK124" s="1043"/>
      <c r="DL124" s="1041" t="s">
        <v>129</v>
      </c>
      <c r="DM124" s="1042"/>
      <c r="DN124" s="1042"/>
      <c r="DO124" s="1042"/>
      <c r="DP124" s="1043"/>
      <c r="DQ124" s="1041" t="s">
        <v>129</v>
      </c>
      <c r="DR124" s="1042"/>
      <c r="DS124" s="1042"/>
      <c r="DT124" s="1042"/>
      <c r="DU124" s="1043"/>
      <c r="DV124" s="1044" t="s">
        <v>129</v>
      </c>
      <c r="DW124" s="1045"/>
      <c r="DX124" s="1045"/>
      <c r="DY124" s="1045"/>
      <c r="DZ124" s="1046"/>
    </row>
    <row r="125" spans="1:130" s="248" customFormat="1" ht="26.25" customHeight="1" x14ac:dyDescent="0.15">
      <c r="A125" s="1117"/>
      <c r="B125" s="1004"/>
      <c r="C125" s="974" t="s">
        <v>459</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129</v>
      </c>
      <c r="AB125" s="1017"/>
      <c r="AC125" s="1017"/>
      <c r="AD125" s="1017"/>
      <c r="AE125" s="1018"/>
      <c r="AF125" s="1019" t="s">
        <v>129</v>
      </c>
      <c r="AG125" s="1017"/>
      <c r="AH125" s="1017"/>
      <c r="AI125" s="1017"/>
      <c r="AJ125" s="1018"/>
      <c r="AK125" s="1019" t="s">
        <v>129</v>
      </c>
      <c r="AL125" s="1017"/>
      <c r="AM125" s="1017"/>
      <c r="AN125" s="1017"/>
      <c r="AO125" s="1018"/>
      <c r="AP125" s="1020" t="s">
        <v>129</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471</v>
      </c>
      <c r="CL125" s="1066"/>
      <c r="CM125" s="1066"/>
      <c r="CN125" s="1066"/>
      <c r="CO125" s="1067"/>
      <c r="CP125" s="998" t="s">
        <v>472</v>
      </c>
      <c r="CQ125" s="947"/>
      <c r="CR125" s="947"/>
      <c r="CS125" s="947"/>
      <c r="CT125" s="947"/>
      <c r="CU125" s="947"/>
      <c r="CV125" s="947"/>
      <c r="CW125" s="947"/>
      <c r="CX125" s="947"/>
      <c r="CY125" s="947"/>
      <c r="CZ125" s="947"/>
      <c r="DA125" s="947"/>
      <c r="DB125" s="947"/>
      <c r="DC125" s="947"/>
      <c r="DD125" s="947"/>
      <c r="DE125" s="947"/>
      <c r="DF125" s="948"/>
      <c r="DG125" s="984" t="s">
        <v>129</v>
      </c>
      <c r="DH125" s="985"/>
      <c r="DI125" s="985"/>
      <c r="DJ125" s="985"/>
      <c r="DK125" s="985"/>
      <c r="DL125" s="985" t="s">
        <v>129</v>
      </c>
      <c r="DM125" s="985"/>
      <c r="DN125" s="985"/>
      <c r="DO125" s="985"/>
      <c r="DP125" s="985"/>
      <c r="DQ125" s="985" t="s">
        <v>129</v>
      </c>
      <c r="DR125" s="985"/>
      <c r="DS125" s="985"/>
      <c r="DT125" s="985"/>
      <c r="DU125" s="985"/>
      <c r="DV125" s="986" t="s">
        <v>129</v>
      </c>
      <c r="DW125" s="986"/>
      <c r="DX125" s="986"/>
      <c r="DY125" s="986"/>
      <c r="DZ125" s="987"/>
    </row>
    <row r="126" spans="1:130" s="248" customFormat="1" ht="26.25" customHeight="1" thickBot="1" x14ac:dyDescent="0.2">
      <c r="A126" s="1117"/>
      <c r="B126" s="1004"/>
      <c r="C126" s="974" t="s">
        <v>461</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78645</v>
      </c>
      <c r="AB126" s="1017"/>
      <c r="AC126" s="1017"/>
      <c r="AD126" s="1017"/>
      <c r="AE126" s="1018"/>
      <c r="AF126" s="1019">
        <v>3532</v>
      </c>
      <c r="AG126" s="1017"/>
      <c r="AH126" s="1017"/>
      <c r="AI126" s="1017"/>
      <c r="AJ126" s="1018"/>
      <c r="AK126" s="1019">
        <v>3308</v>
      </c>
      <c r="AL126" s="1017"/>
      <c r="AM126" s="1017"/>
      <c r="AN126" s="1017"/>
      <c r="AO126" s="1018"/>
      <c r="AP126" s="1020">
        <v>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473</v>
      </c>
      <c r="CQ126" s="1008"/>
      <c r="CR126" s="1008"/>
      <c r="CS126" s="1008"/>
      <c r="CT126" s="1008"/>
      <c r="CU126" s="1008"/>
      <c r="CV126" s="1008"/>
      <c r="CW126" s="1008"/>
      <c r="CX126" s="1008"/>
      <c r="CY126" s="1008"/>
      <c r="CZ126" s="1008"/>
      <c r="DA126" s="1008"/>
      <c r="DB126" s="1008"/>
      <c r="DC126" s="1008"/>
      <c r="DD126" s="1008"/>
      <c r="DE126" s="1008"/>
      <c r="DF126" s="1009"/>
      <c r="DG126" s="977" t="s">
        <v>129</v>
      </c>
      <c r="DH126" s="978"/>
      <c r="DI126" s="978"/>
      <c r="DJ126" s="978"/>
      <c r="DK126" s="978"/>
      <c r="DL126" s="978" t="s">
        <v>129</v>
      </c>
      <c r="DM126" s="978"/>
      <c r="DN126" s="978"/>
      <c r="DO126" s="978"/>
      <c r="DP126" s="978"/>
      <c r="DQ126" s="978" t="s">
        <v>129</v>
      </c>
      <c r="DR126" s="978"/>
      <c r="DS126" s="978"/>
      <c r="DT126" s="978"/>
      <c r="DU126" s="978"/>
      <c r="DV126" s="979" t="s">
        <v>129</v>
      </c>
      <c r="DW126" s="979"/>
      <c r="DX126" s="979"/>
      <c r="DY126" s="979"/>
      <c r="DZ126" s="980"/>
    </row>
    <row r="127" spans="1:130" s="248" customFormat="1" ht="26.25" customHeight="1" x14ac:dyDescent="0.15">
      <c r="A127" s="1118"/>
      <c r="B127" s="1006"/>
      <c r="C127" s="1060" t="s">
        <v>474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129</v>
      </c>
      <c r="AB127" s="1017"/>
      <c r="AC127" s="1017"/>
      <c r="AD127" s="1017"/>
      <c r="AE127" s="1018"/>
      <c r="AF127" s="1019" t="s">
        <v>129</v>
      </c>
      <c r="AG127" s="1017"/>
      <c r="AH127" s="1017"/>
      <c r="AI127" s="1017"/>
      <c r="AJ127" s="1018"/>
      <c r="AK127" s="1019" t="s">
        <v>129</v>
      </c>
      <c r="AL127" s="1017"/>
      <c r="AM127" s="1017"/>
      <c r="AN127" s="1017"/>
      <c r="AO127" s="1018"/>
      <c r="AP127" s="1020" t="s">
        <v>129</v>
      </c>
      <c r="AQ127" s="1021"/>
      <c r="AR127" s="1021"/>
      <c r="AS127" s="1021"/>
      <c r="AT127" s="1022"/>
      <c r="AU127" s="284"/>
      <c r="AV127" s="284"/>
      <c r="AW127" s="284"/>
      <c r="AX127" s="1090" t="s">
        <v>475</v>
      </c>
      <c r="AY127" s="1091"/>
      <c r="AZ127" s="1091"/>
      <c r="BA127" s="1091"/>
      <c r="BB127" s="1091"/>
      <c r="BC127" s="1091"/>
      <c r="BD127" s="1091"/>
      <c r="BE127" s="1092"/>
      <c r="BF127" s="1093" t="s">
        <v>476</v>
      </c>
      <c r="BG127" s="1091"/>
      <c r="BH127" s="1091"/>
      <c r="BI127" s="1091"/>
      <c r="BJ127" s="1091"/>
      <c r="BK127" s="1091"/>
      <c r="BL127" s="1092"/>
      <c r="BM127" s="1093" t="s">
        <v>477</v>
      </c>
      <c r="BN127" s="1091"/>
      <c r="BO127" s="1091"/>
      <c r="BP127" s="1091"/>
      <c r="BQ127" s="1091"/>
      <c r="BR127" s="1091"/>
      <c r="BS127" s="1092"/>
      <c r="BT127" s="1093" t="s">
        <v>478</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479</v>
      </c>
      <c r="CQ127" s="1008"/>
      <c r="CR127" s="1008"/>
      <c r="CS127" s="1008"/>
      <c r="CT127" s="1008"/>
      <c r="CU127" s="1008"/>
      <c r="CV127" s="1008"/>
      <c r="CW127" s="1008"/>
      <c r="CX127" s="1008"/>
      <c r="CY127" s="1008"/>
      <c r="CZ127" s="1008"/>
      <c r="DA127" s="1008"/>
      <c r="DB127" s="1008"/>
      <c r="DC127" s="1008"/>
      <c r="DD127" s="1008"/>
      <c r="DE127" s="1008"/>
      <c r="DF127" s="1009"/>
      <c r="DG127" s="977" t="s">
        <v>129</v>
      </c>
      <c r="DH127" s="978"/>
      <c r="DI127" s="978"/>
      <c r="DJ127" s="978"/>
      <c r="DK127" s="978"/>
      <c r="DL127" s="978" t="s">
        <v>129</v>
      </c>
      <c r="DM127" s="978"/>
      <c r="DN127" s="978"/>
      <c r="DO127" s="978"/>
      <c r="DP127" s="978"/>
      <c r="DQ127" s="978" t="s">
        <v>129</v>
      </c>
      <c r="DR127" s="978"/>
      <c r="DS127" s="978"/>
      <c r="DT127" s="978"/>
      <c r="DU127" s="978"/>
      <c r="DV127" s="979" t="s">
        <v>129</v>
      </c>
      <c r="DW127" s="979"/>
      <c r="DX127" s="979"/>
      <c r="DY127" s="979"/>
      <c r="DZ127" s="980"/>
    </row>
    <row r="128" spans="1:130" s="248" customFormat="1" ht="26.25" customHeight="1" thickBot="1" x14ac:dyDescent="0.2">
      <c r="A128" s="1101" t="s">
        <v>480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481</v>
      </c>
      <c r="X128" s="1103"/>
      <c r="Y128" s="1103"/>
      <c r="Z128" s="1104"/>
      <c r="AA128" s="1105">
        <v>852735</v>
      </c>
      <c r="AB128" s="1106"/>
      <c r="AC128" s="1106"/>
      <c r="AD128" s="1106"/>
      <c r="AE128" s="1107"/>
      <c r="AF128" s="1108">
        <v>812786</v>
      </c>
      <c r="AG128" s="1106"/>
      <c r="AH128" s="1106"/>
      <c r="AI128" s="1106"/>
      <c r="AJ128" s="1107"/>
      <c r="AK128" s="1108">
        <v>586008</v>
      </c>
      <c r="AL128" s="1106"/>
      <c r="AM128" s="1106"/>
      <c r="AN128" s="1106"/>
      <c r="AO128" s="1107"/>
      <c r="AP128" s="1109"/>
      <c r="AQ128" s="1110"/>
      <c r="AR128" s="1110"/>
      <c r="AS128" s="1110"/>
      <c r="AT128" s="1111"/>
      <c r="AU128" s="284"/>
      <c r="AV128" s="284"/>
      <c r="AW128" s="284"/>
      <c r="AX128" s="946" t="s">
        <v>482</v>
      </c>
      <c r="AY128" s="947"/>
      <c r="AZ128" s="947"/>
      <c r="BA128" s="947"/>
      <c r="BB128" s="947"/>
      <c r="BC128" s="947"/>
      <c r="BD128" s="947"/>
      <c r="BE128" s="948"/>
      <c r="BF128" s="1112" t="s">
        <v>129</v>
      </c>
      <c r="BG128" s="1113"/>
      <c r="BH128" s="1113"/>
      <c r="BI128" s="1113"/>
      <c r="BJ128" s="1113"/>
      <c r="BK128" s="1113"/>
      <c r="BL128" s="1114"/>
      <c r="BM128" s="1112">
        <v>12.12</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483</v>
      </c>
      <c r="CQ128" s="1095"/>
      <c r="CR128" s="1095"/>
      <c r="CS128" s="1095"/>
      <c r="CT128" s="1095"/>
      <c r="CU128" s="1095"/>
      <c r="CV128" s="1095"/>
      <c r="CW128" s="1095"/>
      <c r="CX128" s="1095"/>
      <c r="CY128" s="1095"/>
      <c r="CZ128" s="1095"/>
      <c r="DA128" s="1095"/>
      <c r="DB128" s="1095"/>
      <c r="DC128" s="1095"/>
      <c r="DD128" s="1095"/>
      <c r="DE128" s="1095"/>
      <c r="DF128" s="1096"/>
      <c r="DG128" s="1097">
        <v>503</v>
      </c>
      <c r="DH128" s="1098"/>
      <c r="DI128" s="1098"/>
      <c r="DJ128" s="1098"/>
      <c r="DK128" s="1098"/>
      <c r="DL128" s="1098">
        <v>4378</v>
      </c>
      <c r="DM128" s="1098"/>
      <c r="DN128" s="1098"/>
      <c r="DO128" s="1098"/>
      <c r="DP128" s="1098"/>
      <c r="DQ128" s="1098" t="s">
        <v>129</v>
      </c>
      <c r="DR128" s="1098"/>
      <c r="DS128" s="1098"/>
      <c r="DT128" s="1098"/>
      <c r="DU128" s="1098"/>
      <c r="DV128" s="1099" t="s">
        <v>129</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484</v>
      </c>
      <c r="X129" s="1132"/>
      <c r="Y129" s="1132"/>
      <c r="Z129" s="1133"/>
      <c r="AA129" s="1016">
        <v>23676248</v>
      </c>
      <c r="AB129" s="1017"/>
      <c r="AC129" s="1017"/>
      <c r="AD129" s="1017"/>
      <c r="AE129" s="1018"/>
      <c r="AF129" s="1019">
        <v>23745147</v>
      </c>
      <c r="AG129" s="1017"/>
      <c r="AH129" s="1017"/>
      <c r="AI129" s="1017"/>
      <c r="AJ129" s="1018"/>
      <c r="AK129" s="1019">
        <v>24403044</v>
      </c>
      <c r="AL129" s="1017"/>
      <c r="AM129" s="1017"/>
      <c r="AN129" s="1017"/>
      <c r="AO129" s="1018"/>
      <c r="AP129" s="1134"/>
      <c r="AQ129" s="1135"/>
      <c r="AR129" s="1135"/>
      <c r="AS129" s="1135"/>
      <c r="AT129" s="1136"/>
      <c r="AU129" s="286"/>
      <c r="AV129" s="286"/>
      <c r="AW129" s="286"/>
      <c r="AX129" s="1125" t="s">
        <v>485</v>
      </c>
      <c r="AY129" s="1008"/>
      <c r="AZ129" s="1008"/>
      <c r="BA129" s="1008"/>
      <c r="BB129" s="1008"/>
      <c r="BC129" s="1008"/>
      <c r="BD129" s="1008"/>
      <c r="BE129" s="1009"/>
      <c r="BF129" s="1126" t="s">
        <v>129</v>
      </c>
      <c r="BG129" s="1127"/>
      <c r="BH129" s="1127"/>
      <c r="BI129" s="1127"/>
      <c r="BJ129" s="1127"/>
      <c r="BK129" s="1127"/>
      <c r="BL129" s="1128"/>
      <c r="BM129" s="1126">
        <v>17.12</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486</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487</v>
      </c>
      <c r="X130" s="1132"/>
      <c r="Y130" s="1132"/>
      <c r="Z130" s="1133"/>
      <c r="AA130" s="1016">
        <v>2501175</v>
      </c>
      <c r="AB130" s="1017"/>
      <c r="AC130" s="1017"/>
      <c r="AD130" s="1017"/>
      <c r="AE130" s="1018"/>
      <c r="AF130" s="1019">
        <v>2474127</v>
      </c>
      <c r="AG130" s="1017"/>
      <c r="AH130" s="1017"/>
      <c r="AI130" s="1017"/>
      <c r="AJ130" s="1018"/>
      <c r="AK130" s="1019">
        <v>2462303</v>
      </c>
      <c r="AL130" s="1017"/>
      <c r="AM130" s="1017"/>
      <c r="AN130" s="1017"/>
      <c r="AO130" s="1018"/>
      <c r="AP130" s="1134"/>
      <c r="AQ130" s="1135"/>
      <c r="AR130" s="1135"/>
      <c r="AS130" s="1135"/>
      <c r="AT130" s="1136"/>
      <c r="AU130" s="286"/>
      <c r="AV130" s="286"/>
      <c r="AW130" s="286"/>
      <c r="AX130" s="1125" t="s">
        <v>488</v>
      </c>
      <c r="AY130" s="1008"/>
      <c r="AZ130" s="1008"/>
      <c r="BA130" s="1008"/>
      <c r="BB130" s="1008"/>
      <c r="BC130" s="1008"/>
      <c r="BD130" s="1008"/>
      <c r="BE130" s="1009"/>
      <c r="BF130" s="1162">
        <v>1.3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489</v>
      </c>
      <c r="X131" s="1170"/>
      <c r="Y131" s="1170"/>
      <c r="Z131" s="1171"/>
      <c r="AA131" s="1063">
        <v>21175073</v>
      </c>
      <c r="AB131" s="1042"/>
      <c r="AC131" s="1042"/>
      <c r="AD131" s="1042"/>
      <c r="AE131" s="1043"/>
      <c r="AF131" s="1041">
        <v>21271020</v>
      </c>
      <c r="AG131" s="1042"/>
      <c r="AH131" s="1042"/>
      <c r="AI131" s="1042"/>
      <c r="AJ131" s="1043"/>
      <c r="AK131" s="1041">
        <v>21940741</v>
      </c>
      <c r="AL131" s="1042"/>
      <c r="AM131" s="1042"/>
      <c r="AN131" s="1042"/>
      <c r="AO131" s="1043"/>
      <c r="AP131" s="1172"/>
      <c r="AQ131" s="1173"/>
      <c r="AR131" s="1173"/>
      <c r="AS131" s="1173"/>
      <c r="AT131" s="1174"/>
      <c r="AU131" s="286"/>
      <c r="AV131" s="286"/>
      <c r="AW131" s="286"/>
      <c r="AX131" s="1144" t="s">
        <v>490</v>
      </c>
      <c r="AY131" s="1095"/>
      <c r="AZ131" s="1095"/>
      <c r="BA131" s="1095"/>
      <c r="BB131" s="1095"/>
      <c r="BC131" s="1095"/>
      <c r="BD131" s="1095"/>
      <c r="BE131" s="1096"/>
      <c r="BF131" s="1145" t="s">
        <v>129</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492</v>
      </c>
      <c r="W132" s="1155"/>
      <c r="X132" s="1155"/>
      <c r="Y132" s="1155"/>
      <c r="Z132" s="1156"/>
      <c r="AA132" s="1157">
        <v>0.80341163400000004</v>
      </c>
      <c r="AB132" s="1158"/>
      <c r="AC132" s="1158"/>
      <c r="AD132" s="1158"/>
      <c r="AE132" s="1159"/>
      <c r="AF132" s="1160">
        <v>0.96956798499999997</v>
      </c>
      <c r="AG132" s="1158"/>
      <c r="AH132" s="1158"/>
      <c r="AI132" s="1158"/>
      <c r="AJ132" s="1159"/>
      <c r="AK132" s="1160">
        <v>2.2459451119999998</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493</v>
      </c>
      <c r="W133" s="1138"/>
      <c r="X133" s="1138"/>
      <c r="Y133" s="1138"/>
      <c r="Z133" s="1139"/>
      <c r="AA133" s="1140">
        <v>1</v>
      </c>
      <c r="AB133" s="1141"/>
      <c r="AC133" s="1141"/>
      <c r="AD133" s="1141"/>
      <c r="AE133" s="1142"/>
      <c r="AF133" s="1140">
        <v>0.9</v>
      </c>
      <c r="AG133" s="1141"/>
      <c r="AH133" s="1141"/>
      <c r="AI133" s="1141"/>
      <c r="AJ133" s="1142"/>
      <c r="AK133" s="1140">
        <v>1.3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AYhrJNagqxHmFSCqrVC7EpOmgyUyt5rYFvUxB80W7joKDqjUmM3lFanxrt0v9K3UVfmx2LR2lHMNYvuFld6gg==" saltValue="XvgoRp0X8cgx8nE3CRzPn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BA95" sqref="BA95"/>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5EqInx45IqxiDUpk4yfewfnl4ohuDTkSoUFltC1OvjU17bSlFza+BTfSWNswS/1J7Xvbb91OcNYfp2ugQQBYg==" saltValue="Txe24fAjZE9ZiEoEaYIK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EMgNPPbT6GXwDVdSi2jkl33HAGIK1qbDEeuCQ4FLiekx4D4Qx4aJgmVBbOKoxy9dJRWwVwZDg1TAq4bzpNpbA==" saltValue="eBn4FYekBuVu5piCtn51r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497</v>
      </c>
      <c r="AP7" s="305"/>
      <c r="AQ7" s="306" t="s">
        <v>498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499</v>
      </c>
      <c r="AQ8" s="312" t="s">
        <v>500</v>
      </c>
      <c r="AR8" s="313" t="s">
        <v>501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502</v>
      </c>
      <c r="AL9" s="1178"/>
      <c r="AM9" s="1178"/>
      <c r="AN9" s="1179"/>
      <c r="AO9" s="314">
        <v>8186341</v>
      </c>
      <c r="AP9" s="314">
        <v>62185</v>
      </c>
      <c r="AQ9" s="315">
        <v>61284</v>
      </c>
      <c r="AR9" s="316">
        <v>1.5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503</v>
      </c>
      <c r="AL10" s="1178"/>
      <c r="AM10" s="1178"/>
      <c r="AN10" s="1179"/>
      <c r="AO10" s="317">
        <v>23859</v>
      </c>
      <c r="AP10" s="317">
        <v>181</v>
      </c>
      <c r="AQ10" s="318">
        <v>4056</v>
      </c>
      <c r="AR10" s="319">
        <v>-95.5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504</v>
      </c>
      <c r="AL11" s="1178"/>
      <c r="AM11" s="1178"/>
      <c r="AN11" s="1179"/>
      <c r="AO11" s="317">
        <v>11577</v>
      </c>
      <c r="AP11" s="317">
        <v>88</v>
      </c>
      <c r="AQ11" s="318">
        <v>604</v>
      </c>
      <c r="AR11" s="319">
        <v>-85.4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505</v>
      </c>
      <c r="AL12" s="1178"/>
      <c r="AM12" s="1178"/>
      <c r="AN12" s="1179"/>
      <c r="AO12" s="317" t="s">
        <v>506</v>
      </c>
      <c r="AP12" s="317" t="s">
        <v>506</v>
      </c>
      <c r="AQ12" s="318">
        <v>21</v>
      </c>
      <c r="AR12" s="319" t="s">
        <v>506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507</v>
      </c>
      <c r="AL13" s="1178"/>
      <c r="AM13" s="1178"/>
      <c r="AN13" s="1179"/>
      <c r="AO13" s="317">
        <v>362301</v>
      </c>
      <c r="AP13" s="317">
        <v>2752</v>
      </c>
      <c r="AQ13" s="318">
        <v>2509</v>
      </c>
      <c r="AR13" s="319">
        <v>9.6999999999999993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508</v>
      </c>
      <c r="AL14" s="1178"/>
      <c r="AM14" s="1178"/>
      <c r="AN14" s="1179"/>
      <c r="AO14" s="317">
        <v>91454</v>
      </c>
      <c r="AP14" s="317">
        <v>695</v>
      </c>
      <c r="AQ14" s="318">
        <v>1157</v>
      </c>
      <c r="AR14" s="319">
        <v>-39.9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509</v>
      </c>
      <c r="AL15" s="1184"/>
      <c r="AM15" s="1184"/>
      <c r="AN15" s="1185"/>
      <c r="AO15" s="317">
        <v>-571615</v>
      </c>
      <c r="AP15" s="317">
        <v>-4342</v>
      </c>
      <c r="AQ15" s="318">
        <v>-4228</v>
      </c>
      <c r="AR15" s="319">
        <v>2.7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189</v>
      </c>
      <c r="AL16" s="1184"/>
      <c r="AM16" s="1184"/>
      <c r="AN16" s="1185"/>
      <c r="AO16" s="317">
        <v>8103917</v>
      </c>
      <c r="AP16" s="317">
        <v>61559</v>
      </c>
      <c r="AQ16" s="318">
        <v>65402</v>
      </c>
      <c r="AR16" s="319">
        <v>-5.9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514</v>
      </c>
      <c r="AL21" s="1187"/>
      <c r="AM21" s="1187"/>
      <c r="AN21" s="1188"/>
      <c r="AO21" s="330">
        <v>5.96</v>
      </c>
      <c r="AP21" s="331">
        <v>6.06</v>
      </c>
      <c r="AQ21" s="332">
        <v>-0.1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515</v>
      </c>
      <c r="AL22" s="1187"/>
      <c r="AM22" s="1187"/>
      <c r="AN22" s="1188"/>
      <c r="AO22" s="335">
        <v>99.3</v>
      </c>
      <c r="AP22" s="336">
        <v>99.2</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497</v>
      </c>
      <c r="AP30" s="305"/>
      <c r="AQ30" s="306" t="s">
        <v>498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499</v>
      </c>
      <c r="AQ31" s="312" t="s">
        <v>500</v>
      </c>
      <c r="AR31" s="313" t="s">
        <v>501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519</v>
      </c>
      <c r="AL32" s="1181"/>
      <c r="AM32" s="1181"/>
      <c r="AN32" s="1182"/>
      <c r="AO32" s="345">
        <v>3111803</v>
      </c>
      <c r="AP32" s="345">
        <v>23638</v>
      </c>
      <c r="AQ32" s="346">
        <v>32044</v>
      </c>
      <c r="AR32" s="347">
        <v>-26.2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520</v>
      </c>
      <c r="AL33" s="1181"/>
      <c r="AM33" s="1181"/>
      <c r="AN33" s="1182"/>
      <c r="AO33" s="345" t="s">
        <v>506</v>
      </c>
      <c r="AP33" s="345" t="s">
        <v>506</v>
      </c>
      <c r="AQ33" s="346">
        <v>6</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521</v>
      </c>
      <c r="AL34" s="1181"/>
      <c r="AM34" s="1181"/>
      <c r="AN34" s="1182"/>
      <c r="AO34" s="345" t="s">
        <v>506</v>
      </c>
      <c r="AP34" s="345" t="s">
        <v>506</v>
      </c>
      <c r="AQ34" s="346">
        <v>29</v>
      </c>
      <c r="AR34" s="347" t="s">
        <v>506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522</v>
      </c>
      <c r="AL35" s="1181"/>
      <c r="AM35" s="1181"/>
      <c r="AN35" s="1182"/>
      <c r="AO35" s="345">
        <v>411511</v>
      </c>
      <c r="AP35" s="345">
        <v>3126</v>
      </c>
      <c r="AQ35" s="346">
        <v>6008</v>
      </c>
      <c r="AR35" s="347">
        <v>-48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523</v>
      </c>
      <c r="AL36" s="1181"/>
      <c r="AM36" s="1181"/>
      <c r="AN36" s="1182"/>
      <c r="AO36" s="345">
        <v>14466</v>
      </c>
      <c r="AP36" s="345">
        <v>110</v>
      </c>
      <c r="AQ36" s="346">
        <v>1138</v>
      </c>
      <c r="AR36" s="347">
        <v>-90.3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524</v>
      </c>
      <c r="AL37" s="1181"/>
      <c r="AM37" s="1181"/>
      <c r="AN37" s="1182"/>
      <c r="AO37" s="345">
        <v>3308</v>
      </c>
      <c r="AP37" s="345">
        <v>25</v>
      </c>
      <c r="AQ37" s="346">
        <v>852</v>
      </c>
      <c r="AR37" s="347">
        <v>-97.1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525</v>
      </c>
      <c r="AL38" s="1190"/>
      <c r="AM38" s="1190"/>
      <c r="AN38" s="1191"/>
      <c r="AO38" s="348" t="s">
        <v>506</v>
      </c>
      <c r="AP38" s="348" t="s">
        <v>506</v>
      </c>
      <c r="AQ38" s="349">
        <v>2</v>
      </c>
      <c r="AR38" s="337" t="s">
        <v>506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526</v>
      </c>
      <c r="AL39" s="1190"/>
      <c r="AM39" s="1190"/>
      <c r="AN39" s="1191"/>
      <c r="AO39" s="345">
        <v>-586008</v>
      </c>
      <c r="AP39" s="345">
        <v>-4451</v>
      </c>
      <c r="AQ39" s="346">
        <v>-6316</v>
      </c>
      <c r="AR39" s="347">
        <v>-29.5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527</v>
      </c>
      <c r="AL40" s="1181"/>
      <c r="AM40" s="1181"/>
      <c r="AN40" s="1182"/>
      <c r="AO40" s="345">
        <v>-2462303</v>
      </c>
      <c r="AP40" s="345">
        <v>-18704</v>
      </c>
      <c r="AQ40" s="346">
        <v>-26078</v>
      </c>
      <c r="AR40" s="347">
        <v>-28.3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299</v>
      </c>
      <c r="AL41" s="1193"/>
      <c r="AM41" s="1193"/>
      <c r="AN41" s="1194"/>
      <c r="AO41" s="345">
        <v>492777</v>
      </c>
      <c r="AP41" s="345">
        <v>3743</v>
      </c>
      <c r="AQ41" s="346">
        <v>7686</v>
      </c>
      <c r="AR41" s="347">
        <v>-51.3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497</v>
      </c>
      <c r="AN49" s="1197" t="s">
        <v>531</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532</v>
      </c>
      <c r="AO50" s="362" t="s">
        <v>533</v>
      </c>
      <c r="AP50" s="363" t="s">
        <v>534</v>
      </c>
      <c r="AQ50" s="364" t="s">
        <v>535</v>
      </c>
      <c r="AR50" s="365" t="s">
        <v>536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3764476</v>
      </c>
      <c r="AN51" s="367">
        <v>28386</v>
      </c>
      <c r="AO51" s="368">
        <v>-6.6</v>
      </c>
      <c r="AP51" s="369">
        <v>40879</v>
      </c>
      <c r="AQ51" s="370">
        <v>-7.7</v>
      </c>
      <c r="AR51" s="371">
        <v>1.1000000000000001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2431145</v>
      </c>
      <c r="AN52" s="375">
        <v>18332</v>
      </c>
      <c r="AO52" s="376">
        <v>-22.7</v>
      </c>
      <c r="AP52" s="377">
        <v>24087</v>
      </c>
      <c r="AQ52" s="378">
        <v>-7.9</v>
      </c>
      <c r="AR52" s="379">
        <v>-14.8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2143801</v>
      </c>
      <c r="AN53" s="367">
        <v>16193</v>
      </c>
      <c r="AO53" s="368">
        <v>-43</v>
      </c>
      <c r="AP53" s="369">
        <v>42651</v>
      </c>
      <c r="AQ53" s="370">
        <v>4.3</v>
      </c>
      <c r="AR53" s="371">
        <v>-47.3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1833043</v>
      </c>
      <c r="AN54" s="375">
        <v>13846</v>
      </c>
      <c r="AO54" s="376">
        <v>-24.5</v>
      </c>
      <c r="AP54" s="377">
        <v>22675</v>
      </c>
      <c r="AQ54" s="378">
        <v>-5.9</v>
      </c>
      <c r="AR54" s="379">
        <v>-18.600000000000001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2535631</v>
      </c>
      <c r="AN55" s="367">
        <v>19178</v>
      </c>
      <c r="AO55" s="368">
        <v>18.399999999999999</v>
      </c>
      <c r="AP55" s="369">
        <v>43226</v>
      </c>
      <c r="AQ55" s="370">
        <v>1.3</v>
      </c>
      <c r="AR55" s="371">
        <v>17.100000000000001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2093145</v>
      </c>
      <c r="AN56" s="375">
        <v>15831</v>
      </c>
      <c r="AO56" s="376">
        <v>14.3</v>
      </c>
      <c r="AP56" s="377">
        <v>22622</v>
      </c>
      <c r="AQ56" s="378">
        <v>-0.2</v>
      </c>
      <c r="AR56" s="379">
        <v>14.5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1868763</v>
      </c>
      <c r="AN57" s="367">
        <v>14138</v>
      </c>
      <c r="AO57" s="368">
        <v>-26.3</v>
      </c>
      <c r="AP57" s="369">
        <v>42836</v>
      </c>
      <c r="AQ57" s="370">
        <v>-0.9</v>
      </c>
      <c r="AR57" s="371">
        <v>-25.4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1588563</v>
      </c>
      <c r="AN58" s="375">
        <v>12018</v>
      </c>
      <c r="AO58" s="376">
        <v>-24.1</v>
      </c>
      <c r="AP58" s="377">
        <v>22936</v>
      </c>
      <c r="AQ58" s="378">
        <v>1.4</v>
      </c>
      <c r="AR58" s="379">
        <v>-25.5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2604584</v>
      </c>
      <c r="AN59" s="367">
        <v>19785</v>
      </c>
      <c r="AO59" s="368">
        <v>39.9</v>
      </c>
      <c r="AP59" s="369">
        <v>44161</v>
      </c>
      <c r="AQ59" s="370">
        <v>3.1</v>
      </c>
      <c r="AR59" s="371">
        <v>36.799999999999997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2010602</v>
      </c>
      <c r="AN60" s="375">
        <v>15273</v>
      </c>
      <c r="AO60" s="376">
        <v>27.1</v>
      </c>
      <c r="AP60" s="377">
        <v>23644</v>
      </c>
      <c r="AQ60" s="378">
        <v>3.1</v>
      </c>
      <c r="AR60" s="379">
        <v>24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2583451</v>
      </c>
      <c r="AN61" s="382">
        <v>19536</v>
      </c>
      <c r="AO61" s="383">
        <v>-3.5</v>
      </c>
      <c r="AP61" s="384">
        <v>42751</v>
      </c>
      <c r="AQ61" s="385">
        <v>0</v>
      </c>
      <c r="AR61" s="371">
        <v>-3.5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1991300</v>
      </c>
      <c r="AN62" s="375">
        <v>15060</v>
      </c>
      <c r="AO62" s="376">
        <v>-6</v>
      </c>
      <c r="AP62" s="377">
        <v>23193</v>
      </c>
      <c r="AQ62" s="378">
        <v>-1.9</v>
      </c>
      <c r="AR62" s="379">
        <v>-4.0999999999999996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UH7521syS+ZGYwPnfvQYEzK+l/a/O5F1bf1IN9ArWwDWEWmVE5QhuM1eHfZdVLzB+TMXB34hQrIBKdqrCYoAw==" saltValue="/mH37WQaB52w8wTCWLfuE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row r="120" spans="125:125" ht="13.5" hidden="1" customHeight="1" x14ac:dyDescent="0.15"/>
    <row r="121" spans="125:125" ht="13.5" hidden="1" customHeight="1" x14ac:dyDescent="0.15">
      <c r="DU121" s="292"/>
    </row>
  </sheetData>
  <sheetProtection algorithmName="SHA-512" hashValue="u528ryV7m78Dct6Lf65U+PN6WYG7dzvcmcvsEiomfegGSQ7/AfpS9oq3JyzGZg7MwU8xex8uftRUi4R3vrRiXw==" saltValue="/0HwTaQ7Uw9Qn7emEy3i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E76" sqref="AE76"/>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546</v>
      </c>
    </row>
  </sheetData>
  <sheetProtection algorithmName="SHA-512" hashValue="QrdDtCgEinHO9OIU/kLLSKSV9dt//zCpSyqcpKi/iEi38+8lY3RBNI6r05YBRS8fOCweBvMXL0zrpotfbCDqXw==" saltValue="p+IHBYJ2Z7gEfBhfhjQa9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00" t="s">
        <v>3</v>
      </c>
      <c r="D47" s="1200"/>
      <c r="E47" s="1201"/>
      <c r="F47" s="11">
        <v>12.17</v>
      </c>
      <c r="G47" s="12">
        <v>10.119999999999999</v>
      </c>
      <c r="H47" s="12">
        <v>8.75</v>
      </c>
      <c r="I47" s="12">
        <v>8.9499999999999993</v>
      </c>
      <c r="J47" s="13">
        <v>9.6199999999999992</v>
      </c>
    </row>
    <row r="48" spans="2:10" ht="57.75" customHeight="1" x14ac:dyDescent="0.15">
      <c r="B48" s="14"/>
      <c r="C48" s="1202" t="s">
        <v>4</v>
      </c>
      <c r="D48" s="1202"/>
      <c r="E48" s="1203"/>
      <c r="F48" s="15">
        <v>3.19</v>
      </c>
      <c r="G48" s="16">
        <v>3.31</v>
      </c>
      <c r="H48" s="16">
        <v>3.57</v>
      </c>
      <c r="I48" s="16">
        <v>2.3199999999999998</v>
      </c>
      <c r="J48" s="17">
        <v>4.26</v>
      </c>
    </row>
    <row r="49" spans="2:10" ht="57.75" customHeight="1" thickBot="1" x14ac:dyDescent="0.2">
      <c r="B49" s="18"/>
      <c r="C49" s="1204" t="s">
        <v>5</v>
      </c>
      <c r="D49" s="1204"/>
      <c r="E49" s="1205"/>
      <c r="F49" s="19" t="s">
        <v>552</v>
      </c>
      <c r="G49" s="20" t="s">
        <v>553</v>
      </c>
      <c r="H49" s="20" t="s">
        <v>554</v>
      </c>
      <c r="I49" s="20" t="s">
        <v>555</v>
      </c>
      <c r="J49" s="21">
        <v>2.91</v>
      </c>
    </row>
    <row r="50" spans="2:10" ht="13.5" customHeight="1" x14ac:dyDescent="0.15"/>
  </sheetData>
  <sheetProtection algorithmName="SHA-512" hashValue="8PpjavJ7OSSR1b17A2MiCitIbp2LJnG+V7rbEVsiFljrHsHxh97QvQNECzO3no0hRH8XJwZrHuWP86iKHVPoZg==" saltValue="tRpyn5aMTft3EzoR8rNK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2022-03-17T02:38:42Z</cp:lastPrinted>
  <dcterms:created xsi:type="dcterms:W3CDTF">2022-02-02T04:23:16Z</dcterms:created>
  <dcterms:modified xsi:type="dcterms:W3CDTF">2022-09-29T04:01:52Z</dcterms:modified>
  <cp:category/>
</cp:coreProperties>
</file>