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03fy\050_地方公会計\10 財政状況資料集（ストック情報）分析欄の記入\03 市→県\財政状況資料集\"/>
    </mc:Choice>
  </mc:AlternateContent>
  <bookViews>
    <workbookView xWindow="0" yWindow="0" windowWidth="18555" windowHeight="54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CO34" i="10"/>
  <c r="CO35" i="10" s="1"/>
  <c r="CO36" i="10" s="1"/>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<sst xmlns="http://schemas.openxmlformats.org/spreadsheetml/2006/main" count="1107" uniqueCount="620">
  <si>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</si>
  <si>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</si>
  <si>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</si>
  <si>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</si>
  <si>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</si>
  <si>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</si>
  <si>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</si>
  <si>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</si>
  <si>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</si>
  <si>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</si>
  <si>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</si>
  <si>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</si>
  <si>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</si>
  <si>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</si>
  <si>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</si>
  <si>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</si>
  <si>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</si>
  <si>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</si>
  <si>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</si>
  <si>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</si>
  <si>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</si>
  <si>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</si>
  <si>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</si>
  <si>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</si>
  <si>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</si>
  <si>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</si>
  <si>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</si>
  <si>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</si>
  <si>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</si>
  <si>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</si>
  <si>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</si>
  <si>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</si>
  <si>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</si>
  <si>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</si>
  <si>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</si>
  <si>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</si>
  <si>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</si>
  <si>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</si>
  <si>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</si>
  <si>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</si>
  <si>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</si>
  <si>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</si>
  <si>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</si>
  <si>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</si>
  <si>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</si>
  <si>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</si>
  <si>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</si>
  <si>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</si>
  <si>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</si>
  <si>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</si>
  <si>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</si>
  <si>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</si>
  <si>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</si>
  <si>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</si>
  <si>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</si>
  <si>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</si>
  <si>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</si>
  <si>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</si>
  <si>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</si>
  <si>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</si>
  <si>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</si>
  <si>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</si>
  <si>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</si>
  <si>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</si>
  <si>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</si>
  <si>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</si>
  <si>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</si>
  <si>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</si>
  <si>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</si>
  <si>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</si>
  <si>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</si>
  <si>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</si>
  <si>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</si>
  <si>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</si>
  <si>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</si>
  <si>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</si>
  <si>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</si>
  <si>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</si>
  <si>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</si>
  <si>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</si>
  <si>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</si>
  <si>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</si>
  <si>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</si>
  <si>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</si>
  <si>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</si>
  <si>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Ⅳ－３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</si>
  <si>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</si>
  <si>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</si>
  <si>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</si>
  <si>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</si>
  <si>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</si>
  <si>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</si>
  <si>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</si>
  <si>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</si>
  <si>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</si>
  <si>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</si>
  <si>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</si>
  <si>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</si>
  <si>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八千代市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</si>
  <si>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</si>
  <si>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</si>
  <si>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</si>
  <si>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</si>
  <si>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</si>
  <si>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</si>
  <si>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</si>
  <si>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</si>
  <si>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</si>
  <si>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</si>
  <si>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</si>
  <si>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</si>
  <si>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</si>
  <si>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</si>
  <si>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</si>
  <si>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</si>
  <si>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</si>
  <si>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</si>
  <si>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</si>
  <si>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</si>
  <si>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</si>
  <si>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</si>
  <si>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</si>
  <si>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</si>
  <si>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</si>
  <si>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</si>
  <si>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</si>
  <si>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</si>
  <si>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</si>
  <si>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</si>
  <si>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</si>
  <si>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</si>
  <si>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</si>
  <si>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</si>
  <si>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</si>
  <si>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</si>
  <si>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</si>
  <si>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</si>
  <si>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</si>
  <si>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</si>
  <si>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</si>
  <si>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</si>
  <si>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</si>
  <si>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</si>
  <si>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</si>
  <si>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</si>
  <si>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</si>
  <si>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</si>
  <si>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</si>
  <si>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</si>
  <si>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</si>
  <si>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</si>
  <si>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</si>
  <si>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</si>
  <si>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</si>
  <si>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</si>
  <si>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</si>
  <si>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</si>
  <si>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</si>
  <si>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</si>
  <si>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</si>
  <si>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</si>
  <si>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</si>
  <si>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</si>
  <si>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</si>
  <si>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</si>
  <si>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</si>
  <si>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</si>
  <si>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</si>
  <si>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</si>
  <si>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</si>
  <si>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</si>
  <si>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</si>
  <si>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</si>
  <si>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</si>
  <si>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</si>
  <si>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</si>
  <si>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</si>
  <si>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</si>
  <si>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</si>
  <si>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</si>
  <si>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</si>
  <si>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</si>
  <si>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</si>
  <si>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</si>
  <si>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</si>
  <si>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</si>
  <si>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</si>
  <si>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</si>
  <si>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</si>
  <si>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</si>
  <si>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</si>
  <si>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</si>
  <si>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</si>
  <si>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</si>
  <si>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</si>
  <si>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</si>
  <si>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</si>
  <si>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</si>
  <si>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</si>
  <si>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</si>
  <si>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</si>
  <si>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</si>
  <si>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</si>
  <si>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</si>
  <si>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</si>
  <si>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</si>
  <si>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</si>
  <si>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</si>
  <si>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</si>
  <si>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</si>
  <si>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</si>
  <si>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</si>
  <si>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千葉県八千代市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</si>
  <si>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</si>
  <si>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</si>
  <si>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</si>
  <si>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</si>
  <si>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</si>
  <si>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</si>
  <si>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</si>
  <si>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</si>
  <si>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</si>
  <si>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</si>
  <si>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</si>
  <si>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</si>
  <si>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</si>
  <si>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</si>
  <si>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</si>
  <si>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</si>
  <si>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</si>
  <si>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</si>
  <si>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</si>
  <si>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</si>
  <si>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</si>
  <si>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</si>
  <si>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</si>
  <si>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</si>
  <si>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</si>
  <si>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</si>
  <si>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</si>
  <si>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</si>
  <si>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</si>
  <si>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</si>
  <si>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</si>
  <si>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</si>
  <si>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</si>
  <si>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</si>
  <si>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</si>
  <si>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</si>
  <si>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</si>
  <si>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</si>
  <si>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</si>
  <si>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</si>
  <si>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</si>
  <si>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</si>
  <si>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</si>
  <si>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</si>
  <si>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</si>
  <si>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</si>
  <si>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</si>
  <si>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</si>
  <si>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</si>
  <si>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</si>
  <si>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</si>
  <si>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</si>
  <si>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</si>
  <si>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</si>
  <si>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</si>
  <si>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</si>
  <si>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</si>
  <si>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</si>
  <si>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</si>
  <si>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</si>
  <si>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</si>
  <si>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</si>
  <si>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</si>
  <si>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</si>
  <si>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</si>
  <si>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</si>
  <si>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</si>
  <si>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</si>
  <si>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</si>
  <si>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</si>
  <si>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</si>
  <si>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</si>
  <si>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</si>
  <si>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</si>
  <si>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</si>
  <si>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</si>
  <si>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</si>
  <si>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</si>
  <si>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</si>
  <si>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</si>
  <si>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</si>
  <si>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</si>
  <si>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</si>
  <si>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</si>
  <si>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</si>
  <si>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</si>
  <si>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</si>
  <si>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</si>
  <si>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</si>
  <si>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</si>
  <si>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</si>
  <si>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</si>
  <si>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</si>
  <si>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</si>
  <si>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</si>
  <si>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</si>
  <si>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</si>
  <si>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</si>
  <si>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</si>
  <si>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</si>
  <si>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</si>
  <si>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</si>
  <si>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</si>
  <si>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</si>
  <si>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</si>
  <si>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</si>
  <si>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</si>
  <si>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</si>
  <si>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</si>
  <si>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</si>
  <si>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</si>
  <si>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</si>
  <si>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</si>
  <si>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</si>
  <si>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</si>
  <si>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</si>
  <si>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</si>
  <si>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</si>
  <si>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</si>
  <si>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</si>
  <si>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</si>
  <si>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</si>
  <si>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</si>
  <si>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</si>
  <si>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</si>
  <si>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</si>
  <si>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</si>
  <si>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</si>
  <si>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</si>
  <si>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</si>
  <si>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</si>
  <si>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</si>
  <si>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</si>
  <si>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</si>
  <si>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</si>
  <si>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</si>
  <si>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</si>
  <si>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</si>
  <si>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</si>
  <si>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</si>
  <si>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</si>
  <si>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</si>
  <si>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</si>
  <si>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</si>
  <si>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</si>
  <si>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</si>
  <si>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</si>
  <si>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</si>
  <si>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</si>
  <si>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</si>
  <si>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</si>
  <si>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</si>
  <si>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</si>
  <si>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</si>
  <si>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千葉県八千代市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</si>
  <si>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</si>
  <si>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</si>
  <si>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</si>
  <si>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</si>
  <si>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</si>
  <si>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</si>
  <si>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</si>
  <si>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</si>
  <si>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</si>
  <si>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</si>
  <si>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</si>
  <si>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</si>
  <si>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</si>
  <si>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</si>
  <si>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</si>
  <si>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</si>
  <si>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</si>
  <si>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</si>
  <si>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</si>
  <si>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</si>
  <si>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</si>
  <si>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</si>
  <si>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</si>
  <si>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</si>
  <si>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</si>
  <si>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</si>
  <si>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</si>
  <si>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</si>
  <si>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</si>
  <si>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</si>
  <si>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</si>
  <si>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</si>
  <si>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</si>
  <si>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</si>
  <si>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</si>
  <si>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</si>
  <si>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</si>
  <si>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</si>
  <si>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</si>
  <si>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</si>
  <si>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公共下水道事業会計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</si>
  <si>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</si>
  <si>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</si>
  <si>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</si>
  <si>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</si>
  <si>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</si>
  <si>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</si>
  <si>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</si>
  <si>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</si>
  <si>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</si>
  <si>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</si>
  <si>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</si>
  <si>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</si>
  <si>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</si>
  <si>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</si>
  <si>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</si>
  <si>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</si>
  <si>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</si>
  <si>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</si>
  <si>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</si>
  <si>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</si>
  <si>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</si>
  <si>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</si>
  <si>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</si>
  <si>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</si>
  <si>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</si>
  <si>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</si>
  <si>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</si>
  <si>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</si>
  <si>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</si>
  <si>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</si>
  <si>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</si>
  <si>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</si>
  <si>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</si>
  <si>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</si>
  <si>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</si>
  <si>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</si>
  <si>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</si>
  <si>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</si>
  <si>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</si>
  <si>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</si>
  <si>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</si>
  <si>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</si>
  <si>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</si>
  <si>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</si>
  <si>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</si>
  <si>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</si>
  <si>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</si>
  <si>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</si>
  <si>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</si>
  <si>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</si>
  <si>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</si>
  <si>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</si>
  <si>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</si>
  <si>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</si>
  <si>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</si>
  <si>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</si>
  <si>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</si>
  <si>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</si>
  <si>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</si>
  <si>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</si>
  <si>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</si>
  <si>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</si>
  <si>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</si>
  <si>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</si>
  <si>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</si>
  <si>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</si>
  <si>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介護保険事業特別会計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</si>
  <si>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</si>
  <si>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</si>
  <si>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</si>
  <si>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</si>
  <si>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</si>
  <si>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</si>
  <si>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</si>
  <si>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</si>
  <si>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</si>
  <si>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</si>
  <si>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</si>
  <si>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</si>
  <si>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</si>
  <si>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</si>
  <si>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</si>
  <si>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</si>
  <si>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</si>
  <si>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</si>
  <si>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</si>
  <si>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</si>
  <si>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</si>
  <si>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</si>
  <si>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</si>
  <si>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</si>
  <si>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</si>
  <si>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</si>
  <si>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</si>
  <si>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</si>
  <si>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</si>
  <si>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</si>
  <si>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</si>
  <si>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</si>
  <si>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</si>
  <si>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</si>
  <si>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</si>
  <si>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</si>
  <si>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</si>
  <si>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</si>
  <si>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</si>
  <si>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</si>
  <si>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</si>
  <si>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</si>
  <si>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</si>
  <si>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</si>
  <si>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</si>
  <si>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</si>
  <si>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</si>
  <si>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</si>
  <si>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</si>
  <si>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</si>
  <si>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</si>
  <si>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</si>
  <si>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</si>
  <si>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</si>
  <si>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</si>
  <si>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</si>
  <si>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</si>
  <si>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</si>
  <si>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</si>
  <si>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</si>
  <si>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</si>
  <si>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</si>
  <si>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</si>
  <si>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</si>
  <si>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</si>
  <si>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</si>
  <si>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</si>
  <si>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</si>
  <si>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</si>
  <si>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</si>
  <si>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</si>
  <si>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</si>
  <si>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</si>
  <si>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</si>
  <si>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</si>
  <si>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</si>
  <si>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</si>
  <si>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</si>
  <si>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</si>
  <si>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</si>
  <si>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</si>
  <si>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</si>
  <si>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</si>
  <si>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</si>
  <si>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</si>
  <si>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</si>
  <si>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</si>
  <si>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</si>
  <si>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</si>
  <si>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</si>
  <si>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3.73</t>
  </si>
  <si>
    <t>▲ 0.23</t>
  </si>
  <si>
    <t>▲ 4.30</t>
  </si>
  <si>
    <t>▲ 2.06</t>
  </si>
  <si>
    <t>水道事業会計</t>
  </si>
  <si>
    <t>公共下水道事業会計</t>
  </si>
  <si>
    <t>一般会計</t>
  </si>
  <si>
    <t>国民健康保険事業特別会計</t>
  </si>
  <si>
    <t>後期高齢者医療特別会計</t>
  </si>
  <si>
    <t>介護保険事業特別会計</t>
  </si>
  <si>
    <t>墓地事業特別会計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</si>
  <si>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</si>
  <si>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</si>
  <si>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</si>
  <si>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</si>
  <si>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</si>
  <si>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</si>
  <si>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</si>
  <si>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</si>
  <si>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</si>
  <si>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</si>
  <si>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</si>
  <si>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</si>
  <si>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</si>
  <si>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</si>
  <si>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</si>
  <si>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四市複合事務組合（一般会計）</t>
    <rPh sb="0" eb="1">
      <t>ヨン</t>
    </rPh>
    <rPh sb="1" eb="2">
      <t>シ</t>
    </rPh>
    <rPh sb="2" eb="4">
      <t>フクゴウ</t>
    </rPh>
    <rPh sb="4" eb="6">
      <t>ジム</t>
    </rPh>
    <rPh sb="6" eb="8">
      <t>クミアイ</t>
    </rPh>
    <rPh sb="9" eb="11">
      <t>イッパン</t>
    </rPh>
    <rPh sb="11" eb="13">
      <t>カイケイ</t>
    </rPh>
    <phoneticPr fontId="2"/>
  </si>
  <si>
    <t>北千葉広域水道企業団（水道用水供給事業会計）</t>
    <rPh sb="0" eb="1">
      <t>キタ</t>
    </rPh>
    <rPh sb="1" eb="3">
      <t>チバ</t>
    </rPh>
    <rPh sb="3" eb="5">
      <t>コウイキ</t>
    </rPh>
    <rPh sb="5" eb="7">
      <t>スイドウ</t>
    </rPh>
    <rPh sb="7" eb="9">
      <t>キギョウ</t>
    </rPh>
    <rPh sb="9" eb="10">
      <t>ダン</t>
    </rPh>
    <rPh sb="11" eb="13">
      <t>スイドウ</t>
    </rPh>
    <rPh sb="13" eb="15">
      <t>ヨウスイ</t>
    </rPh>
    <rPh sb="15" eb="17">
      <t>キョウキュウ</t>
    </rPh>
    <rPh sb="17" eb="19">
      <t>ジギョウ</t>
    </rPh>
    <rPh sb="19" eb="21">
      <t>カイケイ</t>
    </rPh>
    <phoneticPr fontId="2"/>
  </si>
  <si>
    <t>印旛利根川水防事務組合（一般会計）</t>
    <rPh sb="0" eb="2">
      <t>インバ</t>
    </rPh>
    <rPh sb="2" eb="4">
      <t>トネ</t>
    </rPh>
    <rPh sb="4" eb="5">
      <t>ガワ</t>
    </rPh>
    <rPh sb="5" eb="7">
      <t>スイボウ</t>
    </rPh>
    <rPh sb="7" eb="9">
      <t>ジム</t>
    </rPh>
    <rPh sb="9" eb="11">
      <t>クミアイ</t>
    </rPh>
    <rPh sb="12" eb="14">
      <t>イッパン</t>
    </rPh>
    <rPh sb="14" eb="16">
      <t>カイケイ</t>
    </rPh>
    <phoneticPr fontId="2"/>
  </si>
  <si>
    <t>八千代市水道サービス</t>
    <rPh sb="0" eb="4">
      <t>ヤチヨシ</t>
    </rPh>
    <rPh sb="4" eb="6">
      <t>スイドウ</t>
    </rPh>
    <phoneticPr fontId="2"/>
  </si>
  <si>
    <t>八千代市環境緑化公社</t>
    <rPh sb="0" eb="4">
      <t>ヤチヨシ</t>
    </rPh>
    <rPh sb="4" eb="6">
      <t>カンキョウ</t>
    </rPh>
    <rPh sb="6" eb="8">
      <t>リョッカ</t>
    </rPh>
    <rPh sb="8" eb="10">
      <t>コウシャ</t>
    </rPh>
    <phoneticPr fontId="2"/>
  </si>
  <si>
    <t>八千代市文化・スポーツ振興財団</t>
    <rPh sb="0" eb="4">
      <t>ヤチヨシ</t>
    </rPh>
    <rPh sb="4" eb="6">
      <t>ブンカ</t>
    </rPh>
    <rPh sb="11" eb="13">
      <t>シンコウ</t>
    </rPh>
    <rPh sb="13" eb="15">
      <t>ザイダン</t>
    </rPh>
    <phoneticPr fontId="2"/>
  </si>
  <si>
    <t>-</t>
    <phoneticPr fontId="2"/>
  </si>
  <si>
    <t>庁舎整備基金</t>
    <rPh sb="0" eb="2">
      <t>チョウシャ</t>
    </rPh>
    <rPh sb="2" eb="6">
      <t>セイビキキン</t>
    </rPh>
    <phoneticPr fontId="5"/>
  </si>
  <si>
    <t>ふるさと応援基金</t>
    <rPh sb="4" eb="8">
      <t>オウエンキキン</t>
    </rPh>
    <phoneticPr fontId="5"/>
  </si>
  <si>
    <t>市営霊園基金</t>
    <rPh sb="0" eb="6">
      <t>シエイレイエンキキン</t>
    </rPh>
    <phoneticPr fontId="5"/>
  </si>
  <si>
    <t>福祉基金</t>
    <rPh sb="0" eb="4">
      <t>フクシキキン</t>
    </rPh>
    <phoneticPr fontId="5"/>
  </si>
  <si>
    <t>-</t>
    <phoneticPr fontId="2"/>
  </si>
  <si>
    <t>-</t>
    <phoneticPr fontId="2"/>
  </si>
  <si>
    <t>-</t>
    <phoneticPr fontId="2"/>
  </si>
  <si>
    <t>-</t>
    <phoneticPr fontId="2"/>
  </si>
  <si>
    <t>八千代こども国際平和文化基金</t>
    <rPh sb="0" eb="3">
      <t>ヤチヨ</t>
    </rPh>
    <rPh sb="6" eb="8">
      <t>コクサイ</t>
    </rPh>
    <rPh sb="8" eb="12">
      <t>ヘイワブンカ</t>
    </rPh>
    <rPh sb="12" eb="14">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</si>
  <si>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</si>
  <si>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</si>
  <si>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</si>
  <si>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ここに入力</t>
    <rPh sb="3" eb="5">
      <t>ニュウリョク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</si>
  <si>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</si>
  <si>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</si>
  <si>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</si>
  <si>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</si>
  <si>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</si>
  <si>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</si>
  <si>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及び実質公債費比率は，類似団体平均と比較して高い水準にあるが，令和元年度決算は平成30年度決算と比較し，将来負担比率は悪化し，実質公債費比率は同様の数値となった。将来負担比率については，標準財政規模の増加により，分母が微増となったが，将来負担額から控除する充当可能財源等のうち都市計画税及び基準財政需要額算入見込額の減により，分子が増となったことにより比率が悪化となった。実質公債費比率については，分子となる元利償還金について増となったものの，分母となる標準税収入額等及び普通交付税額の増により，令和元年度単年度数値で6.4％と，対前年度比で0.6ポイント改善したが，３か年平均では6.4％となり，前年度と同様の数値となった。今後も，将来負担を伴う事業については，特に留意し，財政構造の弾力性を確保するうえでも，安易に負担を先送りにしないことや，市債借入を可能な限り抑制し，後年度負担に配慮した財政運営に努める。</t>
    <rPh sb="37" eb="39">
      <t>レイワ</t>
    </rPh>
    <rPh sb="39" eb="40">
      <t>ガン</t>
    </rPh>
    <rPh sb="54" eb="56">
      <t>ヒカク</t>
    </rPh>
    <rPh sb="58" eb="64">
      <t>ショウライフタンヒリツ</t>
    </rPh>
    <rPh sb="65" eb="67">
      <t>アッカ</t>
    </rPh>
    <rPh sb="69" eb="76">
      <t>ジッシツコウサイヒヒリツ</t>
    </rPh>
    <rPh sb="77" eb="79">
      <t>ドウヨウ</t>
    </rPh>
    <rPh sb="80" eb="82">
      <t>スウチ</t>
    </rPh>
    <rPh sb="172" eb="173">
      <t>ゾウ</t>
    </rPh>
    <rPh sb="185" eb="187">
      <t>アッカ</t>
    </rPh>
    <rPh sb="292" eb="293">
      <t>ネン</t>
    </rPh>
    <rPh sb="293" eb="295">
      <t>ヘイキン</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</si>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</sst>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39951</c:v>
                </c:pt>
                <c:pt idx="1">
                  <c:v>39893</c:v>
                </c:pt>
                <c:pt idx="2">
                  <c:v>41080</c:v>
                </c:pt>
                <c:pt idx="3">
                  <c:v>33173</c:v>
                </c:pt>
                <c:pt idx="4">
                  <c:v>37644</c:v>
                </c:pt>
              </c:numCache>
            </c:numRef>
          </c:val>
          <c:smooth val="0"/>
          <c:extLst>
            <c:ext xmlns:c16="http://schemas.microsoft.com/office/drawing/2014/chart" uri="{C3380CC4-5D6E-409C-BE32-E72D297353CC}">
              <c16:uniqueId val="{00000000-206D-497A-A6D2-1B8C51BD037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40896</c:v>
                </c:pt>
                <c:pt idx="1">
                  <c:v>31271</c:v>
                </c:pt>
                <c:pt idx="2">
                  <c:v>18865</c:v>
                </c:pt>
                <c:pt idx="3">
                  <c:v>21528</c:v>
                </c:pt>
                <c:pt idx="4">
                  <c:v>33763</c:v>
                </c:pt>
              </c:numCache>
            </c:numRef>
          </c:val>
          <c:smooth val="0"/>
          <c:extLst>
            <c:ext xmlns:c16="http://schemas.microsoft.com/office/drawing/2014/chart" uri="{C3380CC4-5D6E-409C-BE32-E72D297353CC}">
              <c16:uniqueId val="{00000001-206D-497A-A6D2-1B8C51BD037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4.8</c:v>
                </c:pt>
                <c:pt idx="1">
                  <c:v>4.54</c:v>
                </c:pt>
                <c:pt idx="2">
                  <c:v>6.32</c:v>
                </c:pt>
                <c:pt idx="3">
                  <c:v>4.51</c:v>
                </c:pt>
                <c:pt idx="4">
                  <c:v>3.98</c:v>
                </c:pt>
              </c:numCache>
            </c:numRef>
          </c:val>
          <c:extLst>
            <c:ext xmlns:c16="http://schemas.microsoft.com/office/drawing/2014/chart" uri="{C3380CC4-5D6E-409C-BE32-E72D297353CC}">
              <c16:uniqueId val="{00000000-67F2-4417-904D-AC93E0F61EE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7.09</c:v>
                </c:pt>
                <c:pt idx="1">
                  <c:v>5.79</c:v>
                </c:pt>
                <c:pt idx="2">
                  <c:v>5.94</c:v>
                </c:pt>
                <c:pt idx="3">
                  <c:v>6.42</c:v>
                </c:pt>
                <c:pt idx="4">
                  <c:v>7</c:v>
                </c:pt>
              </c:numCache>
            </c:numRef>
          </c:val>
          <c:extLst>
            <c:ext xmlns:c16="http://schemas.microsoft.com/office/drawing/2014/chart" uri="{C3380CC4-5D6E-409C-BE32-E72D297353CC}">
              <c16:uniqueId val="{00000001-67F2-4417-904D-AC93E0F61EE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0.1</c:v>
                </c:pt>
                <c:pt idx="1">
                  <c:v>-3.73</c:v>
                </c:pt>
                <c:pt idx="2">
                  <c:v>-0.23</c:v>
                </c:pt>
                <c:pt idx="3">
                  <c:v>-4.3</c:v>
                </c:pt>
                <c:pt idx="4">
                  <c:v>-2.06</c:v>
                </c:pt>
              </c:numCache>
            </c:numRef>
          </c:val>
          <c:smooth val="0"/>
          <c:extLst>
            <c:ext xmlns:c16="http://schemas.microsoft.com/office/drawing/2014/chart" uri="{C3380CC4-5D6E-409C-BE32-E72D297353CC}">
              <c16:uniqueId val="{00000002-67F2-4417-904D-AC93E0F61EE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49A-4C60-A1D5-BD6D2BE2138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49A-4C60-A1D5-BD6D2BE2138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49A-4C60-A1D5-BD6D2BE21383}"/>
            </c:ext>
          </c:extLst>
        </c:ser>
        <c:ser>
          <c:idx val="3"/>
          <c:order val="3"/>
          <c:tx>
            <c:strRef>
              <c:f>データシート!$A$30</c:f>
              <c:strCache>
                <c:ptCount val="1"/>
                <c:pt idx="0">
                  <c:v>墓地事業特別会計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49A-4C60-A1D5-BD6D2BE21383}"/>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0.6</c:v>
                </c:pt>
                <c:pt idx="2">
                  <c:v>#N/A</c:v>
                </c:pt>
                <c:pt idx="3">
                  <c:v>0.63</c:v>
                </c:pt>
                <c:pt idx="4">
                  <c:v>#N/A</c:v>
                </c:pt>
                <c:pt idx="5">
                  <c:v>0.66</c:v>
                </c:pt>
                <c:pt idx="6">
                  <c:v>#N/A</c:v>
                </c:pt>
                <c:pt idx="7">
                  <c:v>0.72</c:v>
                </c:pt>
                <c:pt idx="8">
                  <c:v>#N/A</c:v>
                </c:pt>
                <c:pt idx="9">
                  <c:v>0.1</c:v>
                </c:pt>
              </c:numCache>
            </c:numRef>
          </c:val>
          <c:extLst>
            <c:ext xmlns:c16="http://schemas.microsoft.com/office/drawing/2014/chart" uri="{C3380CC4-5D6E-409C-BE32-E72D297353CC}">
              <c16:uniqueId val="{00000004-E49A-4C60-A1D5-BD6D2BE21383}"/>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0.02</c:v>
                </c:pt>
                <c:pt idx="2">
                  <c:v>#N/A</c:v>
                </c:pt>
                <c:pt idx="3">
                  <c:v>0.05</c:v>
                </c:pt>
                <c:pt idx="4">
                  <c:v>#N/A</c:v>
                </c:pt>
                <c:pt idx="5">
                  <c:v>0.1</c:v>
                </c:pt>
                <c:pt idx="6">
                  <c:v>#N/A</c:v>
                </c:pt>
                <c:pt idx="7">
                  <c:v>0.12</c:v>
                </c:pt>
                <c:pt idx="8">
                  <c:v>#N/A</c:v>
                </c:pt>
                <c:pt idx="9">
                  <c:v>0.26</c:v>
                </c:pt>
              </c:numCache>
            </c:numRef>
          </c:val>
          <c:extLst>
            <c:ext xmlns:c16="http://schemas.microsoft.com/office/drawing/2014/chart" uri="{C3380CC4-5D6E-409C-BE32-E72D297353CC}">
              <c16:uniqueId val="{00000005-E49A-4C60-A1D5-BD6D2BE21383}"/>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1.31</c:v>
                </c:pt>
                <c:pt idx="2">
                  <c:v>#N/A</c:v>
                </c:pt>
                <c:pt idx="3">
                  <c:v>1.73</c:v>
                </c:pt>
                <c:pt idx="4">
                  <c:v>#N/A</c:v>
                </c:pt>
                <c:pt idx="5">
                  <c:v>2.35</c:v>
                </c:pt>
                <c:pt idx="6">
                  <c:v>#N/A</c:v>
                </c:pt>
                <c:pt idx="7">
                  <c:v>1.07</c:v>
                </c:pt>
                <c:pt idx="8">
                  <c:v>#N/A</c:v>
                </c:pt>
                <c:pt idx="9">
                  <c:v>0.44</c:v>
                </c:pt>
              </c:numCache>
            </c:numRef>
          </c:val>
          <c:extLst>
            <c:ext xmlns:c16="http://schemas.microsoft.com/office/drawing/2014/chart" uri="{C3380CC4-5D6E-409C-BE32-E72D297353CC}">
              <c16:uniqueId val="{00000006-E49A-4C60-A1D5-BD6D2BE21383}"/>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4.79</c:v>
                </c:pt>
                <c:pt idx="2">
                  <c:v>#N/A</c:v>
                </c:pt>
                <c:pt idx="3">
                  <c:v>4.53</c:v>
                </c:pt>
                <c:pt idx="4">
                  <c:v>#N/A</c:v>
                </c:pt>
                <c:pt idx="5">
                  <c:v>6.31</c:v>
                </c:pt>
                <c:pt idx="6">
                  <c:v>#N/A</c:v>
                </c:pt>
                <c:pt idx="7">
                  <c:v>4.5</c:v>
                </c:pt>
                <c:pt idx="8">
                  <c:v>#N/A</c:v>
                </c:pt>
                <c:pt idx="9">
                  <c:v>3.97</c:v>
                </c:pt>
              </c:numCache>
            </c:numRef>
          </c:val>
          <c:extLst>
            <c:ext xmlns:c16="http://schemas.microsoft.com/office/drawing/2014/chart" uri="{C3380CC4-5D6E-409C-BE32-E72D297353CC}">
              <c16:uniqueId val="{00000007-E49A-4C60-A1D5-BD6D2BE21383}"/>
            </c:ext>
          </c:extLst>
        </c:ser>
        <c:ser>
          <c:idx val="8"/>
          <c:order val="8"/>
          <c:tx>
            <c:strRef>
              <c:f>データシート!$A$35</c:f>
              <c:strCache>
                <c:ptCount val="1"/>
                <c:pt idx="0">
                  <c:v>公共下水道事業会計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1.39</c:v>
                </c:pt>
                <c:pt idx="2">
                  <c:v>#N/A</c:v>
                </c:pt>
                <c:pt idx="3">
                  <c:v>2.15</c:v>
                </c:pt>
                <c:pt idx="4">
                  <c:v>#N/A</c:v>
                </c:pt>
                <c:pt idx="5">
                  <c:v>2.93</c:v>
                </c:pt>
                <c:pt idx="6">
                  <c:v>#N/A</c:v>
                </c:pt>
                <c:pt idx="7">
                  <c:v>3.68</c:v>
                </c:pt>
                <c:pt idx="8">
                  <c:v>#N/A</c:v>
                </c:pt>
                <c:pt idx="9">
                  <c:v>4.34</c:v>
                </c:pt>
              </c:numCache>
            </c:numRef>
          </c:val>
          <c:extLst>
            <c:ext xmlns:c16="http://schemas.microsoft.com/office/drawing/2014/chart" uri="{C3380CC4-5D6E-409C-BE32-E72D297353CC}">
              <c16:uniqueId val="{00000008-E49A-4C60-A1D5-BD6D2BE2138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7.33</c:v>
                </c:pt>
                <c:pt idx="2">
                  <c:v>#N/A</c:v>
                </c:pt>
                <c:pt idx="3">
                  <c:v>7.52</c:v>
                </c:pt>
                <c:pt idx="4">
                  <c:v>#N/A</c:v>
                </c:pt>
                <c:pt idx="5">
                  <c:v>7.03</c:v>
                </c:pt>
                <c:pt idx="6">
                  <c:v>#N/A</c:v>
                </c:pt>
                <c:pt idx="7">
                  <c:v>7.94</c:v>
                </c:pt>
                <c:pt idx="8">
                  <c:v>#N/A</c:v>
                </c:pt>
                <c:pt idx="9">
                  <c:v>8.82</c:v>
                </c:pt>
              </c:numCache>
            </c:numRef>
          </c:val>
          <c:extLst>
            <c:ext xmlns:c16="http://schemas.microsoft.com/office/drawing/2014/chart" uri="{C3380CC4-5D6E-409C-BE32-E72D297353CC}">
              <c16:uniqueId val="{00000009-E49A-4C60-A1D5-BD6D2BE2138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4212</c:v>
                </c:pt>
                <c:pt idx="5">
                  <c:v>4319</c:v>
                </c:pt>
                <c:pt idx="8">
                  <c:v>4451</c:v>
                </c:pt>
                <c:pt idx="11">
                  <c:v>4402</c:v>
                </c:pt>
                <c:pt idx="14">
                  <c:v>4612</c:v>
                </c:pt>
              </c:numCache>
            </c:numRef>
          </c:val>
          <c:extLst>
            <c:ext xmlns:c16="http://schemas.microsoft.com/office/drawing/2014/chart" uri="{C3380CC4-5D6E-409C-BE32-E72D297353CC}">
              <c16:uniqueId val="{00000000-3C92-46B9-8463-A1E6619801A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C92-46B9-8463-A1E6619801A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383</c:v>
                </c:pt>
                <c:pt idx="3">
                  <c:v>273</c:v>
                </c:pt>
                <c:pt idx="6">
                  <c:v>253</c:v>
                </c:pt>
                <c:pt idx="9">
                  <c:v>253</c:v>
                </c:pt>
                <c:pt idx="12">
                  <c:v>240</c:v>
                </c:pt>
              </c:numCache>
            </c:numRef>
          </c:val>
          <c:extLst>
            <c:ext xmlns:c16="http://schemas.microsoft.com/office/drawing/2014/chart" uri="{C3380CC4-5D6E-409C-BE32-E72D297353CC}">
              <c16:uniqueId val="{00000002-3C92-46B9-8463-A1E6619801A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25</c:v>
                </c:pt>
                <c:pt idx="3">
                  <c:v>23</c:v>
                </c:pt>
                <c:pt idx="6">
                  <c:v>25</c:v>
                </c:pt>
                <c:pt idx="9">
                  <c:v>21</c:v>
                </c:pt>
                <c:pt idx="12">
                  <c:v>21</c:v>
                </c:pt>
              </c:numCache>
            </c:numRef>
          </c:val>
          <c:extLst>
            <c:ext xmlns:c16="http://schemas.microsoft.com/office/drawing/2014/chart" uri="{C3380CC4-5D6E-409C-BE32-E72D297353CC}">
              <c16:uniqueId val="{00000003-3C92-46B9-8463-A1E6619801A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595</c:v>
                </c:pt>
                <c:pt idx="3">
                  <c:v>471</c:v>
                </c:pt>
                <c:pt idx="6">
                  <c:v>456</c:v>
                </c:pt>
                <c:pt idx="9">
                  <c:v>516</c:v>
                </c:pt>
                <c:pt idx="12">
                  <c:v>491</c:v>
                </c:pt>
              </c:numCache>
            </c:numRef>
          </c:val>
          <c:extLst>
            <c:ext xmlns:c16="http://schemas.microsoft.com/office/drawing/2014/chart" uri="{C3380CC4-5D6E-409C-BE32-E72D297353CC}">
              <c16:uniqueId val="{00000004-3C92-46B9-8463-A1E6619801A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C92-46B9-8463-A1E6619801A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C92-46B9-8463-A1E6619801A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5539</c:v>
                </c:pt>
                <c:pt idx="3">
                  <c:v>5391</c:v>
                </c:pt>
                <c:pt idx="6">
                  <c:v>5494</c:v>
                </c:pt>
                <c:pt idx="9">
                  <c:v>5701</c:v>
                </c:pt>
                <c:pt idx="12">
                  <c:v>5790</c:v>
                </c:pt>
              </c:numCache>
            </c:numRef>
          </c:val>
          <c:extLst>
            <c:ext xmlns:c16="http://schemas.microsoft.com/office/drawing/2014/chart" uri="{C3380CC4-5D6E-409C-BE32-E72D297353CC}">
              <c16:uniqueId val="{00000007-3C92-46B9-8463-A1E6619801A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2330</c:v>
                </c:pt>
                <c:pt idx="2">
                  <c:v>#N/A</c:v>
                </c:pt>
                <c:pt idx="3">
                  <c:v>#N/A</c:v>
                </c:pt>
                <c:pt idx="4">
                  <c:v>1839</c:v>
                </c:pt>
                <c:pt idx="5">
                  <c:v>#N/A</c:v>
                </c:pt>
                <c:pt idx="6">
                  <c:v>#N/A</c:v>
                </c:pt>
                <c:pt idx="7">
                  <c:v>1777</c:v>
                </c:pt>
                <c:pt idx="8">
                  <c:v>#N/A</c:v>
                </c:pt>
                <c:pt idx="9">
                  <c:v>#N/A</c:v>
                </c:pt>
                <c:pt idx="10">
                  <c:v>2089</c:v>
                </c:pt>
                <c:pt idx="11">
                  <c:v>#N/A</c:v>
                </c:pt>
                <c:pt idx="12">
                  <c:v>#N/A</c:v>
                </c:pt>
                <c:pt idx="13">
                  <c:v>1930</c:v>
                </c:pt>
                <c:pt idx="14">
                  <c:v>#N/A</c:v>
                </c:pt>
              </c:numCache>
            </c:numRef>
          </c:val>
          <c:smooth val="0"/>
          <c:extLst>
            <c:ext xmlns:c16="http://schemas.microsoft.com/office/drawing/2014/chart" uri="{C3380CC4-5D6E-409C-BE32-E72D297353CC}">
              <c16:uniqueId val="{00000008-3C92-46B9-8463-A1E6619801A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39259</c:v>
                </c:pt>
                <c:pt idx="5">
                  <c:v>39089</c:v>
                </c:pt>
                <c:pt idx="8">
                  <c:v>37813</c:v>
                </c:pt>
                <c:pt idx="11">
                  <c:v>37927</c:v>
                </c:pt>
                <c:pt idx="14">
                  <c:v>36594</c:v>
                </c:pt>
              </c:numCache>
            </c:numRef>
          </c:val>
          <c:extLst>
            <c:ext xmlns:c16="http://schemas.microsoft.com/office/drawing/2014/chart" uri="{C3380CC4-5D6E-409C-BE32-E72D297353CC}">
              <c16:uniqueId val="{00000000-278A-4546-9272-02833A3D329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11054</c:v>
                </c:pt>
                <c:pt idx="5">
                  <c:v>12237</c:v>
                </c:pt>
                <c:pt idx="8">
                  <c:v>11879</c:v>
                </c:pt>
                <c:pt idx="11">
                  <c:v>10667</c:v>
                </c:pt>
                <c:pt idx="14">
                  <c:v>9738</c:v>
                </c:pt>
              </c:numCache>
            </c:numRef>
          </c:val>
          <c:extLst>
            <c:ext xmlns:c16="http://schemas.microsoft.com/office/drawing/2014/chart" uri="{C3380CC4-5D6E-409C-BE32-E72D297353CC}">
              <c16:uniqueId val="{00000001-278A-4546-9272-02833A3D329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4205</c:v>
                </c:pt>
                <c:pt idx="5">
                  <c:v>4629</c:v>
                </c:pt>
                <c:pt idx="8">
                  <c:v>5956</c:v>
                </c:pt>
                <c:pt idx="11">
                  <c:v>7056</c:v>
                </c:pt>
                <c:pt idx="14">
                  <c:v>7848</c:v>
                </c:pt>
              </c:numCache>
            </c:numRef>
          </c:val>
          <c:extLst>
            <c:ext xmlns:c16="http://schemas.microsoft.com/office/drawing/2014/chart" uri="{C3380CC4-5D6E-409C-BE32-E72D297353CC}">
              <c16:uniqueId val="{00000002-278A-4546-9272-02833A3D329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78A-4546-9272-02833A3D329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78A-4546-9272-02833A3D329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6</c:v>
                </c:pt>
                <c:pt idx="9">
                  <c:v>0</c:v>
                </c:pt>
                <c:pt idx="12">
                  <c:v>0</c:v>
                </c:pt>
              </c:numCache>
            </c:numRef>
          </c:val>
          <c:extLst>
            <c:ext xmlns:c16="http://schemas.microsoft.com/office/drawing/2014/chart" uri="{C3380CC4-5D6E-409C-BE32-E72D297353CC}">
              <c16:uniqueId val="{00000005-278A-4546-9272-02833A3D329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7370</c:v>
                </c:pt>
                <c:pt idx="3">
                  <c:v>7160</c:v>
                </c:pt>
                <c:pt idx="6">
                  <c:v>6464</c:v>
                </c:pt>
                <c:pt idx="9">
                  <c:v>5520</c:v>
                </c:pt>
                <c:pt idx="12">
                  <c:v>5435</c:v>
                </c:pt>
              </c:numCache>
            </c:numRef>
          </c:val>
          <c:extLst>
            <c:ext xmlns:c16="http://schemas.microsoft.com/office/drawing/2014/chart" uri="{C3380CC4-5D6E-409C-BE32-E72D297353CC}">
              <c16:uniqueId val="{00000006-278A-4546-9272-02833A3D329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119</c:v>
                </c:pt>
                <c:pt idx="3">
                  <c:v>548</c:v>
                </c:pt>
                <c:pt idx="6">
                  <c:v>526</c:v>
                </c:pt>
                <c:pt idx="9">
                  <c:v>1240</c:v>
                </c:pt>
                <c:pt idx="12">
                  <c:v>1748</c:v>
                </c:pt>
              </c:numCache>
            </c:numRef>
          </c:val>
          <c:extLst>
            <c:ext xmlns:c16="http://schemas.microsoft.com/office/drawing/2014/chart" uri="{C3380CC4-5D6E-409C-BE32-E72D297353CC}">
              <c16:uniqueId val="{00000007-278A-4546-9272-02833A3D329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1441</c:v>
                </c:pt>
                <c:pt idx="3">
                  <c:v>1339</c:v>
                </c:pt>
                <c:pt idx="6">
                  <c:v>1318</c:v>
                </c:pt>
                <c:pt idx="9">
                  <c:v>716</c:v>
                </c:pt>
                <c:pt idx="12">
                  <c:v>644</c:v>
                </c:pt>
              </c:numCache>
            </c:numRef>
          </c:val>
          <c:extLst>
            <c:ext xmlns:c16="http://schemas.microsoft.com/office/drawing/2014/chart" uri="{C3380CC4-5D6E-409C-BE32-E72D297353CC}">
              <c16:uniqueId val="{00000008-278A-4546-9272-02833A3D329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3035</c:v>
                </c:pt>
                <c:pt idx="3">
                  <c:v>2817</c:v>
                </c:pt>
                <c:pt idx="6">
                  <c:v>2614</c:v>
                </c:pt>
                <c:pt idx="9">
                  <c:v>1732</c:v>
                </c:pt>
                <c:pt idx="12">
                  <c:v>1521</c:v>
                </c:pt>
              </c:numCache>
            </c:numRef>
          </c:val>
          <c:extLst>
            <c:ext xmlns:c16="http://schemas.microsoft.com/office/drawing/2014/chart" uri="{C3380CC4-5D6E-409C-BE32-E72D297353CC}">
              <c16:uniqueId val="{00000009-278A-4546-9272-02833A3D329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57256</c:v>
                </c:pt>
                <c:pt idx="3">
                  <c:v>57023</c:v>
                </c:pt>
                <c:pt idx="6">
                  <c:v>54614</c:v>
                </c:pt>
                <c:pt idx="9">
                  <c:v>52007</c:v>
                </c:pt>
                <c:pt idx="12">
                  <c:v>51192</c:v>
                </c:pt>
              </c:numCache>
            </c:numRef>
          </c:val>
          <c:extLst>
            <c:ext xmlns:c16="http://schemas.microsoft.com/office/drawing/2014/chart" uri="{C3380CC4-5D6E-409C-BE32-E72D297353CC}">
              <c16:uniqueId val="{0000000A-278A-4546-9272-02833A3D329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14703</c:v>
                </c:pt>
                <c:pt idx="2">
                  <c:v>#N/A</c:v>
                </c:pt>
                <c:pt idx="3">
                  <c:v>#N/A</c:v>
                </c:pt>
                <c:pt idx="4">
                  <c:v>12931</c:v>
                </c:pt>
                <c:pt idx="5">
                  <c:v>#N/A</c:v>
                </c:pt>
                <c:pt idx="6">
                  <c:v>#N/A</c:v>
                </c:pt>
                <c:pt idx="7">
                  <c:v>9893</c:v>
                </c:pt>
                <c:pt idx="8">
                  <c:v>#N/A</c:v>
                </c:pt>
                <c:pt idx="9">
                  <c:v>#N/A</c:v>
                </c:pt>
                <c:pt idx="10">
                  <c:v>5564</c:v>
                </c:pt>
                <c:pt idx="11">
                  <c:v>#N/A</c:v>
                </c:pt>
                <c:pt idx="12">
                  <c:v>#N/A</c:v>
                </c:pt>
                <c:pt idx="13">
                  <c:v>6359</c:v>
                </c:pt>
                <c:pt idx="14">
                  <c:v>#N/A</c:v>
                </c:pt>
              </c:numCache>
            </c:numRef>
          </c:val>
          <c:smooth val="0"/>
          <c:extLst>
            <c:ext xmlns:c16="http://schemas.microsoft.com/office/drawing/2014/chart" uri="{C3380CC4-5D6E-409C-BE32-E72D297353CC}">
              <c16:uniqueId val="{0000000B-278A-4546-9272-02833A3D329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1946</c:v>
                </c:pt>
                <c:pt idx="1">
                  <c:v>2130</c:v>
                </c:pt>
                <c:pt idx="2">
                  <c:v>2350</c:v>
                </c:pt>
              </c:numCache>
            </c:numRef>
          </c:val>
          <c:extLst>
            <c:ext xmlns:c16="http://schemas.microsoft.com/office/drawing/2014/chart" uri="{C3380CC4-5D6E-409C-BE32-E72D297353CC}">
              <c16:uniqueId val="{00000000-F048-4D8D-8B66-3AED37CF3C0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808</c:v>
                </c:pt>
                <c:pt idx="1">
                  <c:v>808</c:v>
                </c:pt>
                <c:pt idx="2">
                  <c:v>709</c:v>
                </c:pt>
              </c:numCache>
            </c:numRef>
          </c:val>
          <c:extLst>
            <c:ext xmlns:c16="http://schemas.microsoft.com/office/drawing/2014/chart" uri="{C3380CC4-5D6E-409C-BE32-E72D297353CC}">
              <c16:uniqueId val="{00000001-F048-4D8D-8B66-3AED37CF3C0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1245</c:v>
                </c:pt>
                <c:pt idx="1">
                  <c:v>1714</c:v>
                </c:pt>
                <c:pt idx="2">
                  <c:v>2262</c:v>
                </c:pt>
              </c:numCache>
            </c:numRef>
          </c:val>
          <c:extLst>
            <c:ext xmlns:c16="http://schemas.microsoft.com/office/drawing/2014/chart" uri="{C3380CC4-5D6E-409C-BE32-E72D297353CC}">
              <c16:uniqueId val="{00000002-F048-4D8D-8B66-3AED37CF3C0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{02B91CFC-4A73-462E-AB38-3B7EE9B866E4}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941F-4744-AADB-0A6B1B7D426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{1C2A7D1B-79D0-4630-AB1F-B0891F6BC9B2}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41F-4744-AADB-0A6B1B7D426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{FE3E5756-BEDE-43F2-9C91-5DE7616D846D}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41F-4744-AADB-0A6B1B7D426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{9D0293DA-8559-4D1C-AA9B-04E13EC8A89E}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41F-4744-AADB-0A6B1B7D426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{E04AC1B0-8DE7-46C7-902E-63C0932C1A73}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41F-4744-AADB-0A6B1B7D426C}"/>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{B23564FA-7DB0-4134-ADD6-A9C55DFDC58A}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941F-4744-AADB-0A6B1B7D426C}"/>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{B6D4D5CA-5167-403C-9A7C-B5654EE81B09}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941F-4744-AADB-0A6B1B7D426C}"/>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{4A415562-2B2B-4463-BACB-C84EDD91507C}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941F-4744-AADB-0A6B1B7D426C}"/>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{B927D512-731D-477E-A9D9-E01FCA4D45B0}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941F-4744-AADB-0A6B1B7D426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41F-4744-AADB-0A6B1B7D426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{B2F3BA7B-C64C-4645-86B3-3E0DA5E05A7D}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941F-4744-AADB-0A6B1B7D426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{85B4BD69-E5E6-487E-A17E-E998985CD5C3}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41F-4744-AADB-0A6B1B7D426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{2635C3E6-4512-4027-BC87-662BB8B6F898}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41F-4744-AADB-0A6B1B7D426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{948731DF-CAE5-4982-84F8-BDBA848FD5F6}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41F-4744-AADB-0A6B1B7D426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{D394B0CF-E3F2-4A93-A2E6-4BA991A3AC10}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41F-4744-AADB-0A6B1B7D426C}"/>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{420DDEDB-519E-4D20-B927-32A5762607D6}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941F-4744-AADB-0A6B1B7D426C}"/>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{068D85C6-F5C8-4550-B305-C16D1EAD089E}</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941F-4744-AADB-0A6B1B7D426C}"/>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{98588E03-8A52-4D0F-A790-E2E61A409881}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941F-4744-AADB-0A6B1B7D426C}"/>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{41819351-9BE9-4FF1-8994-94CA6F960521}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941F-4744-AADB-0A6B1B7D426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c:ext xmlns:c16="http://schemas.microsoft.com/office/drawing/2014/chart" uri="{C3380CC4-5D6E-409C-BE32-E72D297353CC}">
              <c16:uniqueId val="{00000013-941F-4744-AADB-0A6B1B7D426C}"/>
            </c:ext>
          </c:extLst>
        </c:ser>
        <c:dLbls>
          <c:showLegendKey val="0"/>
          <c:showVal val="1"/>
          <c:showCatName val="0"/>
          <c:showSerName val="0"/>
          <c:showPercent val="0"/>
          <c:showBubbleSize val="0"/>
        </c:dLbls>
        <c:axId val="46179840"/>
        <c:axId val="46181760"/>
      </c:scatterChart>
      <c:valAx>
        <c:axId val="4617984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{A540BD0C-FE9A-4037-8BF2-5448EDD4F331}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5D13-4E1F-8F75-169D7539747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{E3E2A3F5-C1E5-4B3D-91AE-A955450F1AEC}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D13-4E1F-8F75-169D7539747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{F53F9210-85ED-4AE7-8A03-011F754889EB}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D13-4E1F-8F75-169D7539747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{9DD84E83-6E89-403B-86CD-249AD27B1E95}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D13-4E1F-8F75-169D7539747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{4E57C16C-40DA-4D5D-9DD2-D2F7E03AEEEC}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D13-4E1F-8F75-169D7539747C}"/>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{42403A68-0975-4EA9-B0CD-FD15DBDF33A9}</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5D13-4E1F-8F75-169D7539747C}"/>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{7738419B-4597-4721-A4AA-05B61E9ACFD5}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5D13-4E1F-8F75-169D7539747C}"/>
                </c:ext>
              </c:extLst>
            </c:dLbl>
            <c:dLbl>
              <c:idx val="24"/>
              <c:layout>
                <c:manualLayout>
                  <c:x val="-4.5096530706953818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{0D4382EF-4CA5-4348-BCD4-4AD2F50AD12B}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5D13-4E1F-8F75-169D7539747C}"/>
                </c:ext>
              </c:extLst>
            </c:dLbl>
            <c:dLbl>
              <c:idx val="32"/>
              <c:layout>
                <c:manualLayout>
                  <c:x val="-1.8171803637232403E-2"/>
                  <c:y val="-6.241664708779395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{74BB430F-58C4-4950-A5B0-E78D35756386}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5D13-4E1F-8F75-169D7539747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8.6999999999999993</c:v>
                </c:pt>
                <c:pt idx="8">
                  <c:v>7.5</c:v>
                </c:pt>
                <c:pt idx="16">
                  <c:v>6.8</c:v>
                </c:pt>
                <c:pt idx="24">
                  <c:v>6.4</c:v>
                </c:pt>
                <c:pt idx="32">
                  <c:v>6.4</c:v>
                </c:pt>
              </c:numCache>
            </c:numRef>
          </c:xVal>
          <c:yVal>
            <c:numRef>
              <c:f>公会計指標分析・財政指標組合せ分析表!$BP$73:$DC$73</c:f>
              <c:numCache>
                <c:formatCode>#,##0.0;"▲ "#,##0.0</c:formatCode>
                <c:ptCount val="40"/>
                <c:pt idx="0">
                  <c:v>51.1</c:v>
                </c:pt>
                <c:pt idx="8">
                  <c:v>44.2</c:v>
                </c:pt>
                <c:pt idx="16">
                  <c:v>33.5</c:v>
                </c:pt>
                <c:pt idx="24">
                  <c:v>18.600000000000001</c:v>
                </c:pt>
                <c:pt idx="32">
                  <c:v>21</c:v>
                </c:pt>
              </c:numCache>
            </c:numRef>
          </c:yVal>
          <c:smooth val="0"/>
          <c:extLst>
            <c:ext xmlns:c16="http://schemas.microsoft.com/office/drawing/2014/chart" uri="{C3380CC4-5D6E-409C-BE32-E72D297353CC}">
              <c16:uniqueId val="{00000009-5D13-4E1F-8F75-169D7539747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{E6AC7146-7DD0-4DB2-8BE8-47EC5EA1AAE7}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5D13-4E1F-8F75-169D7539747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{568305BA-9224-4124-A3F7-52B5D896534E}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D13-4E1F-8F75-169D7539747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{9FB9C263-A44C-4404-9D20-4BAB95291DAC}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D13-4E1F-8F75-169D7539747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{903F3EE9-018F-46D9-9A6A-34D870C33676}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D13-4E1F-8F75-169D7539747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{2F20F911-96E3-4268-A9DC-5D50FD7144D2}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D13-4E1F-8F75-169D7539747C}"/>
                </c:ext>
              </c:extLst>
            </c:dLbl>
            <c:dLbl>
              <c:idx val="8"/>
              <c:layout>
                <c:manualLayout>
                  <c:x val="-4.5160355153971272E-2"/>
                  <c:y val="-4.9489111292705633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{F35ACF2C-4569-4EC0-B54E-DA3CC9CC7332}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5D13-4E1F-8F75-169D7539747C}"/>
                </c:ext>
              </c:extLst>
            </c:dLbl>
            <c:dLbl>
              <c:idx val="16"/>
              <c:layout>
                <c:manualLayout>
                  <c:x val="-1.8235628084249993E-2"/>
                  <c:y val="-7.5343840395312847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{34752288-5FB7-4D58-9B78-35350FD2B94C}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5D13-4E1F-8F75-169D7539747C}"/>
                </c:ext>
              </c:extLst>
            </c:dLbl>
            <c:dLbl>
              <c:idx val="24"/>
              <c:layout>
                <c:manualLayout>
                  <c:x val="-4.5096530706953748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{70F2DAC1-1BF1-48DC-9624-55761AB29278}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5D13-4E1F-8F75-169D7539747C}"/>
                </c:ext>
              </c:extLst>
            </c:dLbl>
            <c:dLbl>
              <c:idx val="32"/>
              <c:layout>
                <c:manualLayout>
                  <c:x val="-1.8171803637232468E-2"/>
                  <c:y val="-6.241664708779395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{66C8E87E-9677-478B-8B7D-FECD5B5EE23E}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5D13-4E1F-8F75-169D7539747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4.8</c:v>
                </c:pt>
                <c:pt idx="8">
                  <c:v>3.6</c:v>
                </c:pt>
                <c:pt idx="16">
                  <c:v>3.6</c:v>
                </c:pt>
                <c:pt idx="24">
                  <c:v>3.5</c:v>
                </c:pt>
                <c:pt idx="32">
                  <c:v>3.5</c:v>
                </c:pt>
              </c:numCache>
            </c:numRef>
          </c:xVal>
          <c:yVal>
            <c:numRef>
              <c:f>公会計指標分析・財政指標組合せ分析表!$BP$77:$DC$77</c:f>
              <c:numCache>
                <c:formatCode>#,##0.0;"▲ "#,##0.0</c:formatCode>
                <c:ptCount val="40"/>
                <c:pt idx="0">
                  <c:v>25.4</c:v>
                </c:pt>
                <c:pt idx="8">
                  <c:v>16.600000000000001</c:v>
                </c:pt>
                <c:pt idx="16">
                  <c:v>17.399999999999999</c:v>
                </c:pt>
                <c:pt idx="24">
                  <c:v>12.1</c:v>
                </c:pt>
                <c:pt idx="32">
                  <c:v>11.2</c:v>
                </c:pt>
              </c:numCache>
            </c:numRef>
          </c:yVal>
          <c:smooth val="0"/>
          <c:extLst>
            <c:ext xmlns:c16="http://schemas.microsoft.com/office/drawing/2014/chart" uri="{C3380CC4-5D6E-409C-BE32-E72D297353CC}">
              <c16:uniqueId val="{00000013-5D13-4E1F-8F75-169D7539747C}"/>
            </c:ext>
          </c:extLst>
        </c:ser>
        <c:dLbls>
          <c:showLegendKey val="0"/>
          <c:showVal val="1"/>
          <c:showCatName val="0"/>
          <c:showSerName val="0"/>
          <c:showPercent val="0"/>
          <c:showBubbleSize val="0"/>
        </c:dLbls>
        <c:axId val="84219776"/>
        <c:axId val="84234240"/>
      </c:scatterChart>
      <c:valAx>
        <c:axId val="84219776"/>
        <c:scaling>
          <c:orientation val="minMax"/>
          <c:max val="9.1999999999999993"/>
          <c:min val="3.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8"/>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千葉県八千代市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分子は、元利償還金が増となったものの，特定財源の額も増となったため減少した。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満期一括償還地方債の利用はない。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千葉県八千代市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は組合（等）負担等見込額を除く全ての要素が減少し、充当可能財源等においては充当可能基金は増となったが基準財政需要額参入見込額及び充当可能特定歳入が減となったため、分子が増加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千葉県八千代市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主に庁舎整備基金へ５億円積み立てたことにより、前年度と比較して６億６，８００万円の増となった。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財政運営の基本的計画」に掲げた目標値である令和７年度末で標準財政規模１０．０％以上の基金残高の確保を目指していくことに加え、庁舎整備基金については、目標としている３０億円を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庁舎整備基金：庁舎整備の経費に充てるための基金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ふるさと応援基金：ふるさと納税寄附金を必要な事業の経費に充てるための基金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庁舎整備基金：３０億円の積立を目標に平成２８年度から毎年度５億円の積立を行っているため。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市庁舎の建設工事に備えて３０億円の積立を目標にしている。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においては、市庁舎旧館・新館暫定補強工事など普通建設事業費や、医療扶助費、障害（児）者サービス給付費など増加基調にある扶助費、施設の維持管理経費などの物件費の増等に対応するため、５億３，２００万円を取崩したものの、前年度剰余金等の積立として、取崩し額を上回る７億５，２００万円を積み立てたため、前年度末残高と比較して２億２，０００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取崩しの抑制と定期的な積立により、「財政運営の基本的計画」に掲げた目標値である令和７年度末で標準財政規模比１０．０％以上の基金残高の確保を目指していく。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近年実施した大規模事業に係る市債の償還による公債費の高止まりに対応するため、令和元年度は１億円の取崩しを行ったことにより減少した。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今後も将来にわたる財政の健全な運営に資するため、基金の醸成に努める。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千葉県八千代市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199,786
193,955
51.39
61,318,718
59,721,618
1,335,526
33,593,082
51,192,086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21.0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ここに入力</a:t>
          </a: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49" name="正方形/長方形 48"/>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50" name="正方形/長方形 4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51" name="正方形/長方形 50"/>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52" name="正方形/長方形 51"/>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[ 599.2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3" name="正方形/長方形 5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4" name="正方形/長方形 5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5" name="正方形/長方形 5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56" name="正方形/長方形 5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57" name="正方形/長方形 5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58" name="正方形/長方形 5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59" name="正方形/長方形 5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60" name="正方形/長方形 5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1" name="正方形/長方形 6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2" name="テキスト ボックス 6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債務償還比率は，類似団体平均と比較して高い水準にあるが，平成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年度と比較し比率が改善された。地方債現在高及び債務負担行為に基づく支出予定額等の減少により分子が減となり比率が改善された。</a:t>
          </a:r>
        </a:p>
        <a:p>
          <a:r>
            <a:rPr kumimoji="1" lang="ja-JP" altLang="en-US" sz="1100">
              <a:latin typeface="ＭＳ Ｐゴシック" panose="020B0600070205080204" pitchFamily="50" charset="-128"/>
              <a:ea typeface="ＭＳ Ｐゴシック" panose="020B0600070205080204" pitchFamily="50" charset="-128"/>
            </a:rPr>
            <a:t>地方債の現在高の減については，償還以上の借入れを行わないよう，適債性のある事業についても一般財源対応とするなどの調整を図ったことによるものである。今後も各種債務について的確に把握し，基金の醸成等を図り，数値の改善に努める。</a:t>
          </a:r>
        </a:p>
      </xdr:txBody>
    </xdr:sp>
    <xdr:clientData/>
  </xdr:twoCellAnchor>
  <xdr:oneCellAnchor>
    <xdr:from>
      <xdr:col>57</xdr:col>
      <xdr:colOff>111125</xdr:colOff>
      <xdr:row>23</xdr:row>
      <xdr:rowOff>47625</xdr:rowOff>
    </xdr:from>
    <xdr:ext cx="349839" cy="225703"/>
    <xdr:sp macro="" textlink="">
      <xdr:nvSpPr>
        <xdr:cNvPr id="63" name="テキスト ボックス 6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4" name="直線コネクタ 6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65" name="テキスト ボックス 64"/>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66" name="直線コネクタ 65"/>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67" name="テキスト ボックス 66"/>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68" name="直線コネクタ 67"/>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69" name="テキスト ボックス 68"/>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70" name="直線コネクタ 69"/>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71" name="テキスト ボックス 70"/>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72" name="直線コネクタ 71"/>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73" name="テキスト ボックス 72"/>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74" name="直線コネクタ 73"/>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75" name="テキスト ボックス 74"/>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76" name="直線コネクタ 75"/>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77" name="テキスト ボックス 76"/>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78" name="直線コネクタ 7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7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58402</xdr:rowOff>
    </xdr:to>
    <xdr:cxnSp macro="">
      <xdr:nvCxnSpPr>
        <xdr:cNvPr id="80" name="直線コネクタ 79"/>
        <xdr:cNvCxnSpPr/>
      </xdr:nvCxnSpPr>
      <xdr:spPr>
        <a:xfrm flipV="1">
          <a:off x="14793595" y="5261428"/>
          <a:ext cx="1269" cy="1397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62229</xdr:rowOff>
    </xdr:from>
    <xdr:ext cx="469744" cy="259045"/>
    <xdr:sp macro="" textlink="">
      <xdr:nvSpPr>
        <xdr:cNvPr id="81" name="債務償還比率最小値テキスト"/>
        <xdr:cNvSpPr txBox="1"/>
      </xdr:nvSpPr>
      <xdr:spPr>
        <a:xfrm>
          <a:off x="14846300" y="666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58402</xdr:rowOff>
    </xdr:from>
    <xdr:to>
      <xdr:col>76</xdr:col>
      <xdr:colOff>111125</xdr:colOff>
      <xdr:row>34</xdr:row>
      <xdr:rowOff>58402</xdr:rowOff>
    </xdr:to>
    <xdr:cxnSp macro="">
      <xdr:nvCxnSpPr>
        <xdr:cNvPr id="82" name="直線コネクタ 81"/>
        <xdr:cNvCxnSpPr/>
      </xdr:nvCxnSpPr>
      <xdr:spPr>
        <a:xfrm>
          <a:off x="14706600" y="665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83"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84" name="直線コネクタ 83"/>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18958</xdr:rowOff>
    </xdr:from>
    <xdr:ext cx="469744" cy="259045"/>
    <xdr:sp macro="" textlink="">
      <xdr:nvSpPr>
        <xdr:cNvPr id="85" name="債務償還比率平均値テキスト"/>
        <xdr:cNvSpPr txBox="1"/>
      </xdr:nvSpPr>
      <xdr:spPr>
        <a:xfrm>
          <a:off x="14846300" y="59339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167531</xdr:rowOff>
    </xdr:from>
    <xdr:to>
      <xdr:col>76</xdr:col>
      <xdr:colOff>73025</xdr:colOff>
      <xdr:row>31</xdr:row>
      <xdr:rowOff>97681</xdr:rowOff>
    </xdr:to>
    <xdr:sp macro="" textlink="">
      <xdr:nvSpPr>
        <xdr:cNvPr id="86" name="フローチャート: 判断 85"/>
        <xdr:cNvSpPr/>
      </xdr:nvSpPr>
      <xdr:spPr>
        <a:xfrm>
          <a:off x="14744700" y="60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155811</xdr:rowOff>
    </xdr:from>
    <xdr:to>
      <xdr:col>72</xdr:col>
      <xdr:colOff>123825</xdr:colOff>
      <xdr:row>31</xdr:row>
      <xdr:rowOff>85961</xdr:rowOff>
    </xdr:to>
    <xdr:sp macro="" textlink="">
      <xdr:nvSpPr>
        <xdr:cNvPr id="87" name="フローチャート: 判断 86"/>
        <xdr:cNvSpPr/>
      </xdr:nvSpPr>
      <xdr:spPr>
        <a:xfrm>
          <a:off x="14033500" y="6070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159358</xdr:rowOff>
    </xdr:from>
    <xdr:to>
      <xdr:col>68</xdr:col>
      <xdr:colOff>123825</xdr:colOff>
      <xdr:row>31</xdr:row>
      <xdr:rowOff>89508</xdr:rowOff>
    </xdr:to>
    <xdr:sp macro="" textlink="">
      <xdr:nvSpPr>
        <xdr:cNvPr id="88" name="フローチャート: 判断 87"/>
        <xdr:cNvSpPr/>
      </xdr:nvSpPr>
      <xdr:spPr>
        <a:xfrm>
          <a:off x="13271500" y="607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11965</xdr:rowOff>
    </xdr:from>
    <xdr:to>
      <xdr:col>64</xdr:col>
      <xdr:colOff>123825</xdr:colOff>
      <xdr:row>31</xdr:row>
      <xdr:rowOff>113565</xdr:rowOff>
    </xdr:to>
    <xdr:sp macro="" textlink="">
      <xdr:nvSpPr>
        <xdr:cNvPr id="89" name="フローチャート: 判断 88"/>
        <xdr:cNvSpPr/>
      </xdr:nvSpPr>
      <xdr:spPr>
        <a:xfrm>
          <a:off x="12509500" y="609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2096</xdr:rowOff>
    </xdr:from>
    <xdr:to>
      <xdr:col>60</xdr:col>
      <xdr:colOff>123825</xdr:colOff>
      <xdr:row>31</xdr:row>
      <xdr:rowOff>103696</xdr:rowOff>
    </xdr:to>
    <xdr:sp macro="" textlink="">
      <xdr:nvSpPr>
        <xdr:cNvPr id="90" name="フローチャート: 判断 89"/>
        <xdr:cNvSpPr/>
      </xdr:nvSpPr>
      <xdr:spPr>
        <a:xfrm>
          <a:off x="11747500" y="608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91" name="テキスト ボックス 9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92" name="テキスト ボックス 9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93" name="テキスト ボックス 9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94" name="テキスト ボックス 9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95" name="テキスト ボックス 9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48206</xdr:rowOff>
    </xdr:from>
    <xdr:to>
      <xdr:col>76</xdr:col>
      <xdr:colOff>73025</xdr:colOff>
      <xdr:row>31</xdr:row>
      <xdr:rowOff>149806</xdr:rowOff>
    </xdr:to>
    <xdr:sp macro="" textlink="">
      <xdr:nvSpPr>
        <xdr:cNvPr id="96" name="楕円 95"/>
        <xdr:cNvSpPr/>
      </xdr:nvSpPr>
      <xdr:spPr>
        <a:xfrm>
          <a:off x="14744700" y="613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26633</xdr:rowOff>
    </xdr:from>
    <xdr:ext cx="469744" cy="259045"/>
    <xdr:sp macro="" textlink="">
      <xdr:nvSpPr>
        <xdr:cNvPr id="97" name="債務償還比率該当値テキスト"/>
        <xdr:cNvSpPr txBox="1"/>
      </xdr:nvSpPr>
      <xdr:spPr>
        <a:xfrm>
          <a:off x="14846300" y="6113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67020</xdr:rowOff>
    </xdr:from>
    <xdr:to>
      <xdr:col>72</xdr:col>
      <xdr:colOff>123825</xdr:colOff>
      <xdr:row>31</xdr:row>
      <xdr:rowOff>168620</xdr:rowOff>
    </xdr:to>
    <xdr:sp macro="" textlink="">
      <xdr:nvSpPr>
        <xdr:cNvPr id="98" name="楕円 97"/>
        <xdr:cNvSpPr/>
      </xdr:nvSpPr>
      <xdr:spPr>
        <a:xfrm>
          <a:off x="14033500" y="615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99006</xdr:rowOff>
    </xdr:from>
    <xdr:to>
      <xdr:col>76</xdr:col>
      <xdr:colOff>22225</xdr:colOff>
      <xdr:row>31</xdr:row>
      <xdr:rowOff>117820</xdr:rowOff>
    </xdr:to>
    <xdr:cxnSp macro="">
      <xdr:nvCxnSpPr>
        <xdr:cNvPr id="99" name="直線コネクタ 98"/>
        <xdr:cNvCxnSpPr/>
      </xdr:nvCxnSpPr>
      <xdr:spPr>
        <a:xfrm flipV="1">
          <a:off x="14084300" y="6185481"/>
          <a:ext cx="711200" cy="18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135953</xdr:rowOff>
    </xdr:from>
    <xdr:to>
      <xdr:col>68</xdr:col>
      <xdr:colOff>123825</xdr:colOff>
      <xdr:row>32</xdr:row>
      <xdr:rowOff>66103</xdr:rowOff>
    </xdr:to>
    <xdr:sp macro="" textlink="">
      <xdr:nvSpPr>
        <xdr:cNvPr id="100" name="楕円 99"/>
        <xdr:cNvSpPr/>
      </xdr:nvSpPr>
      <xdr:spPr>
        <a:xfrm>
          <a:off x="13271500" y="622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117820</xdr:rowOff>
    </xdr:from>
    <xdr:to>
      <xdr:col>72</xdr:col>
      <xdr:colOff>73025</xdr:colOff>
      <xdr:row>32</xdr:row>
      <xdr:rowOff>15303</xdr:rowOff>
    </xdr:to>
    <xdr:cxnSp macro="">
      <xdr:nvCxnSpPr>
        <xdr:cNvPr id="101" name="直線コネクタ 100"/>
        <xdr:cNvCxnSpPr/>
      </xdr:nvCxnSpPr>
      <xdr:spPr>
        <a:xfrm flipV="1">
          <a:off x="13322300" y="6204295"/>
          <a:ext cx="762000" cy="6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48242</xdr:rowOff>
    </xdr:from>
    <xdr:to>
      <xdr:col>64</xdr:col>
      <xdr:colOff>123825</xdr:colOff>
      <xdr:row>32</xdr:row>
      <xdr:rowOff>149842</xdr:rowOff>
    </xdr:to>
    <xdr:sp macro="" textlink="">
      <xdr:nvSpPr>
        <xdr:cNvPr id="102" name="楕円 101"/>
        <xdr:cNvSpPr/>
      </xdr:nvSpPr>
      <xdr:spPr>
        <a:xfrm>
          <a:off x="12509500" y="630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15303</xdr:rowOff>
    </xdr:from>
    <xdr:to>
      <xdr:col>68</xdr:col>
      <xdr:colOff>73025</xdr:colOff>
      <xdr:row>32</xdr:row>
      <xdr:rowOff>99042</xdr:rowOff>
    </xdr:to>
    <xdr:cxnSp macro="">
      <xdr:nvCxnSpPr>
        <xdr:cNvPr id="103" name="直線コネクタ 102"/>
        <xdr:cNvCxnSpPr/>
      </xdr:nvCxnSpPr>
      <xdr:spPr>
        <a:xfrm flipV="1">
          <a:off x="12560300" y="6273228"/>
          <a:ext cx="762000" cy="8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126701</xdr:rowOff>
    </xdr:from>
    <xdr:to>
      <xdr:col>60</xdr:col>
      <xdr:colOff>123825</xdr:colOff>
      <xdr:row>32</xdr:row>
      <xdr:rowOff>56851</xdr:rowOff>
    </xdr:to>
    <xdr:sp macro="" textlink="">
      <xdr:nvSpPr>
        <xdr:cNvPr id="104" name="楕円 103"/>
        <xdr:cNvSpPr/>
      </xdr:nvSpPr>
      <xdr:spPr>
        <a:xfrm>
          <a:off x="11747500" y="621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6051</xdr:rowOff>
    </xdr:from>
    <xdr:to>
      <xdr:col>64</xdr:col>
      <xdr:colOff>73025</xdr:colOff>
      <xdr:row>32</xdr:row>
      <xdr:rowOff>99042</xdr:rowOff>
    </xdr:to>
    <xdr:cxnSp macro="">
      <xdr:nvCxnSpPr>
        <xdr:cNvPr id="105" name="直線コネクタ 104"/>
        <xdr:cNvCxnSpPr/>
      </xdr:nvCxnSpPr>
      <xdr:spPr>
        <a:xfrm>
          <a:off x="11798300" y="6263976"/>
          <a:ext cx="762000" cy="9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102488</xdr:rowOff>
    </xdr:from>
    <xdr:ext cx="469744" cy="259045"/>
    <xdr:sp macro="" textlink="">
      <xdr:nvSpPr>
        <xdr:cNvPr id="106" name="n_1aveValue債務償還比率"/>
        <xdr:cNvSpPr txBox="1"/>
      </xdr:nvSpPr>
      <xdr:spPr>
        <a:xfrm>
          <a:off x="13836727" y="5846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106035</xdr:rowOff>
    </xdr:from>
    <xdr:ext cx="469744" cy="259045"/>
    <xdr:sp macro="" textlink="">
      <xdr:nvSpPr>
        <xdr:cNvPr id="107" name="n_2aveValue債務償還比率"/>
        <xdr:cNvSpPr txBox="1"/>
      </xdr:nvSpPr>
      <xdr:spPr>
        <a:xfrm>
          <a:off x="13087427" y="5849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130092</xdr:rowOff>
    </xdr:from>
    <xdr:ext cx="469744" cy="259045"/>
    <xdr:sp macro="" textlink="">
      <xdr:nvSpPr>
        <xdr:cNvPr id="108" name="n_3aveValue債務償還比率"/>
        <xdr:cNvSpPr txBox="1"/>
      </xdr:nvSpPr>
      <xdr:spPr>
        <a:xfrm>
          <a:off x="12325427" y="587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120223</xdr:rowOff>
    </xdr:from>
    <xdr:ext cx="469744" cy="259045"/>
    <xdr:sp macro="" textlink="">
      <xdr:nvSpPr>
        <xdr:cNvPr id="109" name="n_4aveValue債務償還比率"/>
        <xdr:cNvSpPr txBox="1"/>
      </xdr:nvSpPr>
      <xdr:spPr>
        <a:xfrm>
          <a:off x="11563427" y="586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159747</xdr:rowOff>
    </xdr:from>
    <xdr:ext cx="469744" cy="259045"/>
    <xdr:sp macro="" textlink="">
      <xdr:nvSpPr>
        <xdr:cNvPr id="110" name="n_1mainValue債務償還比率"/>
        <xdr:cNvSpPr txBox="1"/>
      </xdr:nvSpPr>
      <xdr:spPr>
        <a:xfrm>
          <a:off x="13836727" y="6246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57230</xdr:rowOff>
    </xdr:from>
    <xdr:ext cx="469744" cy="259045"/>
    <xdr:sp macro="" textlink="">
      <xdr:nvSpPr>
        <xdr:cNvPr id="111" name="n_2mainValue債務償還比率"/>
        <xdr:cNvSpPr txBox="1"/>
      </xdr:nvSpPr>
      <xdr:spPr>
        <a:xfrm>
          <a:off x="13087427" y="6315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140969</xdr:rowOff>
    </xdr:from>
    <xdr:ext cx="469744" cy="259045"/>
    <xdr:sp macro="" textlink="">
      <xdr:nvSpPr>
        <xdr:cNvPr id="112" name="n_3mainValue債務償還比率"/>
        <xdr:cNvSpPr txBox="1"/>
      </xdr:nvSpPr>
      <xdr:spPr>
        <a:xfrm>
          <a:off x="12325427" y="6398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47978</xdr:rowOff>
    </xdr:from>
    <xdr:ext cx="469744" cy="259045"/>
    <xdr:sp macro="" textlink="">
      <xdr:nvSpPr>
        <xdr:cNvPr id="113" name="n_4mainValue債務償還比率"/>
        <xdr:cNvSpPr txBox="1"/>
      </xdr:nvSpPr>
      <xdr:spPr>
        <a:xfrm>
          <a:off x="11563427" y="6305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14" name="正方形/長方形 11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15" name="正方形/長方形 11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116" name="正方形/長方形 115"/>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117" name="正方形/長方形 116"/>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118" name="テキスト ボックス 11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19" name="テキスト ボックス 11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千葉県八千代市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199,786
193,955
51.39
61,318,718
59,721,618
1,335,526
33,593,082
51,192,086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21.0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1" name="テキスト ボックス 20"/>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千葉県八千代市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199,786
193,955
51.39
61,318,718
59,721,618
1,335,526
33,593,082
51,192,086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21.0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1" name="テキスト ボックス 20"/>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千葉県八千代市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199,786
193,955
51.39
61,318,718
59,721,618
1,335,526
33,593,082
51,192,086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21.0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５年度決算を境に改善基調となり、令和元年度決算は０．９５となっており、類似団体及び千葉県平均を大きく上回って推移している。前年度と比較し、市町村民税の増加など基準財政収入額の増加によるところが財政力指数を押し上げている要因として大きい。今後も市税徴収率の向上等、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44450</xdr:rowOff>
    </xdr:to>
    <xdr:cxnSp macro="">
      <xdr:nvCxnSpPr>
        <xdr:cNvPr id="64" name="直線コネクタ 63"/>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59972</xdr:rowOff>
    </xdr:from>
    <xdr:to>
      <xdr:col>23</xdr:col>
      <xdr:colOff>133350</xdr:colOff>
      <xdr:row>40</xdr:row>
      <xdr:rowOff>59972</xdr:rowOff>
    </xdr:to>
    <xdr:cxnSp macro="">
      <xdr:nvCxnSpPr>
        <xdr:cNvPr id="69" name="直線コネクタ 68"/>
        <xdr:cNvCxnSpPr/>
      </xdr:nvCxnSpPr>
      <xdr:spPr>
        <a:xfrm>
          <a:off x="4114800" y="69179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61682</xdr:rowOff>
    </xdr:from>
    <xdr:ext cx="762000" cy="259045"/>
    <xdr:sp macro="" textlink="">
      <xdr:nvSpPr>
        <xdr:cNvPr id="70" name="財政力平均値テキスト"/>
        <xdr:cNvSpPr txBox="1"/>
      </xdr:nvSpPr>
      <xdr:spPr>
        <a:xfrm>
          <a:off x="5041900" y="6919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89605</xdr:rowOff>
    </xdr:from>
    <xdr:to>
      <xdr:col>23</xdr:col>
      <xdr:colOff>184150</xdr:colOff>
      <xdr:row>41</xdr:row>
      <xdr:rowOff>19755</xdr:rowOff>
    </xdr:to>
    <xdr:sp macro="" textlink="">
      <xdr:nvSpPr>
        <xdr:cNvPr id="71" name="フローチャート: 判断 70"/>
        <xdr:cNvSpPr/>
      </xdr:nvSpPr>
      <xdr:spPr>
        <a:xfrm>
          <a:off x="49022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59972</xdr:rowOff>
    </xdr:from>
    <xdr:to>
      <xdr:col>19</xdr:col>
      <xdr:colOff>133350</xdr:colOff>
      <xdr:row>40</xdr:row>
      <xdr:rowOff>73378</xdr:rowOff>
    </xdr:to>
    <xdr:cxnSp macro="">
      <xdr:nvCxnSpPr>
        <xdr:cNvPr id="72" name="直線コネクタ 71"/>
        <xdr:cNvCxnSpPr/>
      </xdr:nvCxnSpPr>
      <xdr:spPr>
        <a:xfrm flipV="1">
          <a:off x="3225800" y="69179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89605</xdr:rowOff>
    </xdr:from>
    <xdr:to>
      <xdr:col>19</xdr:col>
      <xdr:colOff>184150</xdr:colOff>
      <xdr:row>41</xdr:row>
      <xdr:rowOff>19755</xdr:rowOff>
    </xdr:to>
    <xdr:sp macro="" textlink="">
      <xdr:nvSpPr>
        <xdr:cNvPr id="73" name="フローチャート: 判断 72"/>
        <xdr:cNvSpPr/>
      </xdr:nvSpPr>
      <xdr:spPr>
        <a:xfrm>
          <a:off x="4064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4532</xdr:rowOff>
    </xdr:from>
    <xdr:ext cx="736600" cy="259045"/>
    <xdr:sp macro="" textlink="">
      <xdr:nvSpPr>
        <xdr:cNvPr id="74" name="テキスト ボックス 73"/>
        <xdr:cNvSpPr txBox="1"/>
      </xdr:nvSpPr>
      <xdr:spPr>
        <a:xfrm>
          <a:off x="3733800" y="7033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73378</xdr:rowOff>
    </xdr:from>
    <xdr:to>
      <xdr:col>15</xdr:col>
      <xdr:colOff>82550</xdr:colOff>
      <xdr:row>40</xdr:row>
      <xdr:rowOff>73378</xdr:rowOff>
    </xdr:to>
    <xdr:cxnSp macro="">
      <xdr:nvCxnSpPr>
        <xdr:cNvPr id="75" name="直線コネクタ 74"/>
        <xdr:cNvCxnSpPr/>
      </xdr:nvCxnSpPr>
      <xdr:spPr>
        <a:xfrm>
          <a:off x="2336800" y="69313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6" name="フローチャート: 判断 75"/>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162577</xdr:rowOff>
    </xdr:from>
    <xdr:ext cx="762000" cy="259045"/>
    <xdr:sp macro="" textlink="">
      <xdr:nvSpPr>
        <xdr:cNvPr id="77" name="テキスト ボックス 76"/>
        <xdr:cNvSpPr txBox="1"/>
      </xdr:nvSpPr>
      <xdr:spPr>
        <a:xfrm>
          <a:off x="2844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73378</xdr:rowOff>
    </xdr:from>
    <xdr:to>
      <xdr:col>11</xdr:col>
      <xdr:colOff>31750</xdr:colOff>
      <xdr:row>40</xdr:row>
      <xdr:rowOff>86783</xdr:rowOff>
    </xdr:to>
    <xdr:cxnSp macro="">
      <xdr:nvCxnSpPr>
        <xdr:cNvPr id="78" name="直線コネクタ 77"/>
        <xdr:cNvCxnSpPr/>
      </xdr:nvCxnSpPr>
      <xdr:spPr>
        <a:xfrm flipV="1">
          <a:off x="1447800" y="69313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9" name="フローチャート: 判断 78"/>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162577</xdr:rowOff>
    </xdr:from>
    <xdr:ext cx="762000" cy="259045"/>
    <xdr:sp macro="" textlink="">
      <xdr:nvSpPr>
        <xdr:cNvPr id="80" name="テキスト ボックス 79"/>
        <xdr:cNvSpPr txBox="1"/>
      </xdr:nvSpPr>
      <xdr:spPr>
        <a:xfrm>
          <a:off x="1955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143228</xdr:rowOff>
    </xdr:from>
    <xdr:to>
      <xdr:col>7</xdr:col>
      <xdr:colOff>31750</xdr:colOff>
      <xdr:row>41</xdr:row>
      <xdr:rowOff>73378</xdr:rowOff>
    </xdr:to>
    <xdr:sp macro="" textlink="">
      <xdr:nvSpPr>
        <xdr:cNvPr id="81" name="フローチャート: 判断 80"/>
        <xdr:cNvSpPr/>
      </xdr:nvSpPr>
      <xdr:spPr>
        <a:xfrm>
          <a:off x="1397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58155</xdr:rowOff>
    </xdr:from>
    <xdr:ext cx="762000" cy="259045"/>
    <xdr:sp macro="" textlink="">
      <xdr:nvSpPr>
        <xdr:cNvPr id="82" name="テキスト ボックス 81"/>
        <xdr:cNvSpPr txBox="1"/>
      </xdr:nvSpPr>
      <xdr:spPr>
        <a:xfrm>
          <a:off x="1066800" y="708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9172</xdr:rowOff>
    </xdr:from>
    <xdr:to>
      <xdr:col>23</xdr:col>
      <xdr:colOff>184150</xdr:colOff>
      <xdr:row>40</xdr:row>
      <xdr:rowOff>110772</xdr:rowOff>
    </xdr:to>
    <xdr:sp macro="" textlink="">
      <xdr:nvSpPr>
        <xdr:cNvPr id="88" name="楕円 87"/>
        <xdr:cNvSpPr/>
      </xdr:nvSpPr>
      <xdr:spPr>
        <a:xfrm>
          <a:off x="49022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25699</xdr:rowOff>
    </xdr:from>
    <xdr:ext cx="762000" cy="259045"/>
    <xdr:sp macro="" textlink="">
      <xdr:nvSpPr>
        <xdr:cNvPr id="89" name="財政力該当値テキスト"/>
        <xdr:cNvSpPr txBox="1"/>
      </xdr:nvSpPr>
      <xdr:spPr>
        <a:xfrm>
          <a:off x="5041900" y="671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9172</xdr:rowOff>
    </xdr:from>
    <xdr:to>
      <xdr:col>19</xdr:col>
      <xdr:colOff>184150</xdr:colOff>
      <xdr:row>40</xdr:row>
      <xdr:rowOff>110772</xdr:rowOff>
    </xdr:to>
    <xdr:sp macro="" textlink="">
      <xdr:nvSpPr>
        <xdr:cNvPr id="90" name="楕円 89"/>
        <xdr:cNvSpPr/>
      </xdr:nvSpPr>
      <xdr:spPr>
        <a:xfrm>
          <a:off x="4064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120949</xdr:rowOff>
    </xdr:from>
    <xdr:ext cx="736600" cy="259045"/>
    <xdr:sp macro="" textlink="">
      <xdr:nvSpPr>
        <xdr:cNvPr id="91" name="テキスト ボックス 90"/>
        <xdr:cNvSpPr txBox="1"/>
      </xdr:nvSpPr>
      <xdr:spPr>
        <a:xfrm>
          <a:off x="3733800" y="663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22578</xdr:rowOff>
    </xdr:from>
    <xdr:to>
      <xdr:col>15</xdr:col>
      <xdr:colOff>133350</xdr:colOff>
      <xdr:row>40</xdr:row>
      <xdr:rowOff>124178</xdr:rowOff>
    </xdr:to>
    <xdr:sp macro="" textlink="">
      <xdr:nvSpPr>
        <xdr:cNvPr id="92" name="楕円 91"/>
        <xdr:cNvSpPr/>
      </xdr:nvSpPr>
      <xdr:spPr>
        <a:xfrm>
          <a:off x="31750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134355</xdr:rowOff>
    </xdr:from>
    <xdr:ext cx="762000" cy="259045"/>
    <xdr:sp macro="" textlink="">
      <xdr:nvSpPr>
        <xdr:cNvPr id="93" name="テキスト ボックス 92"/>
        <xdr:cNvSpPr txBox="1"/>
      </xdr:nvSpPr>
      <xdr:spPr>
        <a:xfrm>
          <a:off x="2844800" y="66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22578</xdr:rowOff>
    </xdr:from>
    <xdr:to>
      <xdr:col>11</xdr:col>
      <xdr:colOff>82550</xdr:colOff>
      <xdr:row>40</xdr:row>
      <xdr:rowOff>124178</xdr:rowOff>
    </xdr:to>
    <xdr:sp macro="" textlink="">
      <xdr:nvSpPr>
        <xdr:cNvPr id="94" name="楕円 93"/>
        <xdr:cNvSpPr/>
      </xdr:nvSpPr>
      <xdr:spPr>
        <a:xfrm>
          <a:off x="22860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134355</xdr:rowOff>
    </xdr:from>
    <xdr:ext cx="762000" cy="259045"/>
    <xdr:sp macro="" textlink="">
      <xdr:nvSpPr>
        <xdr:cNvPr id="95" name="テキスト ボックス 94"/>
        <xdr:cNvSpPr txBox="1"/>
      </xdr:nvSpPr>
      <xdr:spPr>
        <a:xfrm>
          <a:off x="1955800" y="66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35983</xdr:rowOff>
    </xdr:from>
    <xdr:to>
      <xdr:col>7</xdr:col>
      <xdr:colOff>31750</xdr:colOff>
      <xdr:row>40</xdr:row>
      <xdr:rowOff>137583</xdr:rowOff>
    </xdr:to>
    <xdr:sp macro="" textlink="">
      <xdr:nvSpPr>
        <xdr:cNvPr id="96" name="楕円 95"/>
        <xdr:cNvSpPr/>
      </xdr:nvSpPr>
      <xdr:spPr>
        <a:xfrm>
          <a:off x="1397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147760</xdr:rowOff>
    </xdr:from>
    <xdr:ext cx="762000" cy="259045"/>
    <xdr:sp macro="" textlink="">
      <xdr:nvSpPr>
        <xdr:cNvPr id="97" name="テキスト ボックス 96"/>
        <xdr:cNvSpPr txBox="1"/>
      </xdr:nvSpPr>
      <xdr:spPr>
        <a:xfrm>
          <a:off x="1066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一般財源において臨時財政対策債が減となったものの全体としては増となった一方で、経常経費充当一般財源の扶助費及び公債費などが増となったことから、前年度と比較して０．２ポイント増の９７．３％となった。依然として類似団体、全国及び千葉県平均を上回っており、今後については、経常経費全般にわたり再検証を行い、抑制に努めていくとともに、「財政運営の基本的計画」にのっとり、「行財政改革推進ビジョン第１期アクションプラン」（令和３年３月策定予定）に掲げた取組を進め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137583</xdr:rowOff>
    </xdr:from>
    <xdr:to>
      <xdr:col>23</xdr:col>
      <xdr:colOff>133350</xdr:colOff>
      <xdr:row>67</xdr:row>
      <xdr:rowOff>77712</xdr:rowOff>
    </xdr:to>
    <xdr:cxnSp macro="">
      <xdr:nvCxnSpPr>
        <xdr:cNvPr id="129" name="直線コネクタ 128"/>
        <xdr:cNvCxnSpPr/>
      </xdr:nvCxnSpPr>
      <xdr:spPr>
        <a:xfrm flipV="1">
          <a:off x="4953000" y="9910233"/>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49789</xdr:rowOff>
    </xdr:from>
    <xdr:ext cx="762000" cy="259045"/>
    <xdr:sp macro="" textlink="">
      <xdr:nvSpPr>
        <xdr:cNvPr id="130" name="財政構造の弾力性最小値テキスト"/>
        <xdr:cNvSpPr txBox="1"/>
      </xdr:nvSpPr>
      <xdr:spPr>
        <a:xfrm>
          <a:off x="5041900" y="1153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77712</xdr:rowOff>
    </xdr:from>
    <xdr:to>
      <xdr:col>24</xdr:col>
      <xdr:colOff>12700</xdr:colOff>
      <xdr:row>67</xdr:row>
      <xdr:rowOff>77712</xdr:rowOff>
    </xdr:to>
    <xdr:cxnSp macro="">
      <xdr:nvCxnSpPr>
        <xdr:cNvPr id="131" name="直線コネクタ 130"/>
        <xdr:cNvCxnSpPr/>
      </xdr:nvCxnSpPr>
      <xdr:spPr>
        <a:xfrm>
          <a:off x="4864100" y="1156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52510</xdr:rowOff>
    </xdr:from>
    <xdr:ext cx="762000" cy="259045"/>
    <xdr:sp macro="" textlink="">
      <xdr:nvSpPr>
        <xdr:cNvPr id="132" name="財政構造の弾力性最大値テキスト"/>
        <xdr:cNvSpPr txBox="1"/>
      </xdr:nvSpPr>
      <xdr:spPr>
        <a:xfrm>
          <a:off x="5041900" y="965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137583</xdr:rowOff>
    </xdr:from>
    <xdr:to>
      <xdr:col>24</xdr:col>
      <xdr:colOff>12700</xdr:colOff>
      <xdr:row>57</xdr:row>
      <xdr:rowOff>137583</xdr:rowOff>
    </xdr:to>
    <xdr:cxnSp macro="">
      <xdr:nvCxnSpPr>
        <xdr:cNvPr id="133" name="直線コネクタ 132"/>
        <xdr:cNvCxnSpPr/>
      </xdr:nvCxnSpPr>
      <xdr:spPr>
        <a:xfrm>
          <a:off x="4864100" y="991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120952</xdr:rowOff>
    </xdr:from>
    <xdr:to>
      <xdr:col>23</xdr:col>
      <xdr:colOff>133350</xdr:colOff>
      <xdr:row>64</xdr:row>
      <xdr:rowOff>143933</xdr:rowOff>
    </xdr:to>
    <xdr:cxnSp macro="">
      <xdr:nvCxnSpPr>
        <xdr:cNvPr id="134" name="直線コネクタ 133"/>
        <xdr:cNvCxnSpPr/>
      </xdr:nvCxnSpPr>
      <xdr:spPr>
        <a:xfrm>
          <a:off x="4114800" y="11093752"/>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107846</xdr:rowOff>
    </xdr:from>
    <xdr:ext cx="762000" cy="259045"/>
    <xdr:sp macro="" textlink="">
      <xdr:nvSpPr>
        <xdr:cNvPr id="135" name="財政構造の弾力性平均値テキスト"/>
        <xdr:cNvSpPr txBox="1"/>
      </xdr:nvSpPr>
      <xdr:spPr>
        <a:xfrm>
          <a:off x="5041900" y="10566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91319</xdr:rowOff>
    </xdr:from>
    <xdr:to>
      <xdr:col>23</xdr:col>
      <xdr:colOff>184150</xdr:colOff>
      <xdr:row>63</xdr:row>
      <xdr:rowOff>21469</xdr:rowOff>
    </xdr:to>
    <xdr:sp macro="" textlink="">
      <xdr:nvSpPr>
        <xdr:cNvPr id="136" name="フローチャート: 判断 135"/>
        <xdr:cNvSpPr/>
      </xdr:nvSpPr>
      <xdr:spPr>
        <a:xfrm>
          <a:off x="4902200" y="1072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120045</xdr:rowOff>
    </xdr:from>
    <xdr:to>
      <xdr:col>19</xdr:col>
      <xdr:colOff>133350</xdr:colOff>
      <xdr:row>64</xdr:row>
      <xdr:rowOff>120952</xdr:rowOff>
    </xdr:to>
    <xdr:cxnSp macro="">
      <xdr:nvCxnSpPr>
        <xdr:cNvPr id="137" name="直線コネクタ 136"/>
        <xdr:cNvCxnSpPr/>
      </xdr:nvCxnSpPr>
      <xdr:spPr>
        <a:xfrm>
          <a:off x="3225800" y="10921395"/>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170845</xdr:rowOff>
    </xdr:from>
    <xdr:to>
      <xdr:col>19</xdr:col>
      <xdr:colOff>184150</xdr:colOff>
      <xdr:row>62</xdr:row>
      <xdr:rowOff>100995</xdr:rowOff>
    </xdr:to>
    <xdr:sp macro="" textlink="">
      <xdr:nvSpPr>
        <xdr:cNvPr id="138" name="フローチャート: 判断 137"/>
        <xdr:cNvSpPr/>
      </xdr:nvSpPr>
      <xdr:spPr>
        <a:xfrm>
          <a:off x="4064000" y="1062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111172</xdr:rowOff>
    </xdr:from>
    <xdr:ext cx="736600" cy="259045"/>
    <xdr:sp macro="" textlink="">
      <xdr:nvSpPr>
        <xdr:cNvPr id="139" name="テキスト ボックス 138"/>
        <xdr:cNvSpPr txBox="1"/>
      </xdr:nvSpPr>
      <xdr:spPr>
        <a:xfrm>
          <a:off x="3733800" y="10398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39612</xdr:rowOff>
    </xdr:from>
    <xdr:to>
      <xdr:col>15</xdr:col>
      <xdr:colOff>82550</xdr:colOff>
      <xdr:row>63</xdr:row>
      <xdr:rowOff>120045</xdr:rowOff>
    </xdr:to>
    <xdr:cxnSp macro="">
      <xdr:nvCxnSpPr>
        <xdr:cNvPr id="140" name="直線コネクタ 139"/>
        <xdr:cNvCxnSpPr/>
      </xdr:nvCxnSpPr>
      <xdr:spPr>
        <a:xfrm>
          <a:off x="2336800" y="1084096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67431</xdr:rowOff>
    </xdr:from>
    <xdr:to>
      <xdr:col>15</xdr:col>
      <xdr:colOff>133350</xdr:colOff>
      <xdr:row>61</xdr:row>
      <xdr:rowOff>169031</xdr:rowOff>
    </xdr:to>
    <xdr:sp macro="" textlink="">
      <xdr:nvSpPr>
        <xdr:cNvPr id="141" name="フローチャート: 判断 140"/>
        <xdr:cNvSpPr/>
      </xdr:nvSpPr>
      <xdr:spPr>
        <a:xfrm>
          <a:off x="3175000" y="1052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7758</xdr:rowOff>
    </xdr:from>
    <xdr:ext cx="762000" cy="259045"/>
    <xdr:sp macro="" textlink="">
      <xdr:nvSpPr>
        <xdr:cNvPr id="142" name="テキスト ボックス 141"/>
        <xdr:cNvSpPr txBox="1"/>
      </xdr:nvSpPr>
      <xdr:spPr>
        <a:xfrm>
          <a:off x="2844800" y="10294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164193</xdr:rowOff>
    </xdr:from>
    <xdr:to>
      <xdr:col>11</xdr:col>
      <xdr:colOff>31750</xdr:colOff>
      <xdr:row>63</xdr:row>
      <xdr:rowOff>39612</xdr:rowOff>
    </xdr:to>
    <xdr:cxnSp macro="">
      <xdr:nvCxnSpPr>
        <xdr:cNvPr id="143" name="直線コネクタ 142"/>
        <xdr:cNvCxnSpPr/>
      </xdr:nvCxnSpPr>
      <xdr:spPr>
        <a:xfrm>
          <a:off x="1447800" y="10622643"/>
          <a:ext cx="889000" cy="21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101902</xdr:rowOff>
    </xdr:from>
    <xdr:to>
      <xdr:col>11</xdr:col>
      <xdr:colOff>82550</xdr:colOff>
      <xdr:row>62</xdr:row>
      <xdr:rowOff>32052</xdr:rowOff>
    </xdr:to>
    <xdr:sp macro="" textlink="">
      <xdr:nvSpPr>
        <xdr:cNvPr id="144" name="フローチャート: 判断 143"/>
        <xdr:cNvSpPr/>
      </xdr:nvSpPr>
      <xdr:spPr>
        <a:xfrm>
          <a:off x="2286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42229</xdr:rowOff>
    </xdr:from>
    <xdr:ext cx="762000" cy="259045"/>
    <xdr:sp macro="" textlink="">
      <xdr:nvSpPr>
        <xdr:cNvPr id="145" name="テキスト ボックス 144"/>
        <xdr:cNvSpPr txBox="1"/>
      </xdr:nvSpPr>
      <xdr:spPr>
        <a:xfrm>
          <a:off x="1955800" y="1032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9072</xdr:rowOff>
    </xdr:from>
    <xdr:to>
      <xdr:col>7</xdr:col>
      <xdr:colOff>31750</xdr:colOff>
      <xdr:row>60</xdr:row>
      <xdr:rowOff>110672</xdr:rowOff>
    </xdr:to>
    <xdr:sp macro="" textlink="">
      <xdr:nvSpPr>
        <xdr:cNvPr id="146" name="フローチャート: 判断 145"/>
        <xdr:cNvSpPr/>
      </xdr:nvSpPr>
      <xdr:spPr>
        <a:xfrm>
          <a:off x="1397000" y="1029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120849</xdr:rowOff>
    </xdr:from>
    <xdr:ext cx="762000" cy="259045"/>
    <xdr:sp macro="" textlink="">
      <xdr:nvSpPr>
        <xdr:cNvPr id="147" name="テキスト ボックス 146"/>
        <xdr:cNvSpPr txBox="1"/>
      </xdr:nvSpPr>
      <xdr:spPr>
        <a:xfrm>
          <a:off x="1066800" y="1006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93133</xdr:rowOff>
    </xdr:from>
    <xdr:to>
      <xdr:col>23</xdr:col>
      <xdr:colOff>184150</xdr:colOff>
      <xdr:row>65</xdr:row>
      <xdr:rowOff>23283</xdr:rowOff>
    </xdr:to>
    <xdr:sp macro="" textlink="">
      <xdr:nvSpPr>
        <xdr:cNvPr id="153" name="楕円 152"/>
        <xdr:cNvSpPr/>
      </xdr:nvSpPr>
      <xdr:spPr>
        <a:xfrm>
          <a:off x="49022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65210</xdr:rowOff>
    </xdr:from>
    <xdr:ext cx="762000" cy="259045"/>
    <xdr:sp macro="" textlink="">
      <xdr:nvSpPr>
        <xdr:cNvPr id="154" name="財政構造の弾力性該当値テキスト"/>
        <xdr:cNvSpPr txBox="1"/>
      </xdr:nvSpPr>
      <xdr:spPr>
        <a:xfrm>
          <a:off x="5041900" y="1103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70152</xdr:rowOff>
    </xdr:from>
    <xdr:to>
      <xdr:col>19</xdr:col>
      <xdr:colOff>184150</xdr:colOff>
      <xdr:row>65</xdr:row>
      <xdr:rowOff>302</xdr:rowOff>
    </xdr:to>
    <xdr:sp macro="" textlink="">
      <xdr:nvSpPr>
        <xdr:cNvPr id="155" name="楕円 154"/>
        <xdr:cNvSpPr/>
      </xdr:nvSpPr>
      <xdr:spPr>
        <a:xfrm>
          <a:off x="4064000" y="1104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156529</xdr:rowOff>
    </xdr:from>
    <xdr:ext cx="736600" cy="259045"/>
    <xdr:sp macro="" textlink="">
      <xdr:nvSpPr>
        <xdr:cNvPr id="156" name="テキスト ボックス 155"/>
        <xdr:cNvSpPr txBox="1"/>
      </xdr:nvSpPr>
      <xdr:spPr>
        <a:xfrm>
          <a:off x="3733800" y="11129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69245</xdr:rowOff>
    </xdr:from>
    <xdr:to>
      <xdr:col>15</xdr:col>
      <xdr:colOff>133350</xdr:colOff>
      <xdr:row>63</xdr:row>
      <xdr:rowOff>170845</xdr:rowOff>
    </xdr:to>
    <xdr:sp macro="" textlink="">
      <xdr:nvSpPr>
        <xdr:cNvPr id="157" name="楕円 156"/>
        <xdr:cNvSpPr/>
      </xdr:nvSpPr>
      <xdr:spPr>
        <a:xfrm>
          <a:off x="3175000" y="1087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155622</xdr:rowOff>
    </xdr:from>
    <xdr:ext cx="762000" cy="259045"/>
    <xdr:sp macro="" textlink="">
      <xdr:nvSpPr>
        <xdr:cNvPr id="158" name="テキスト ボックス 157"/>
        <xdr:cNvSpPr txBox="1"/>
      </xdr:nvSpPr>
      <xdr:spPr>
        <a:xfrm>
          <a:off x="2844800" y="1095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160262</xdr:rowOff>
    </xdr:from>
    <xdr:to>
      <xdr:col>11</xdr:col>
      <xdr:colOff>82550</xdr:colOff>
      <xdr:row>63</xdr:row>
      <xdr:rowOff>90412</xdr:rowOff>
    </xdr:to>
    <xdr:sp macro="" textlink="">
      <xdr:nvSpPr>
        <xdr:cNvPr id="159" name="楕円 158"/>
        <xdr:cNvSpPr/>
      </xdr:nvSpPr>
      <xdr:spPr>
        <a:xfrm>
          <a:off x="2286000" y="1079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75189</xdr:rowOff>
    </xdr:from>
    <xdr:ext cx="762000" cy="259045"/>
    <xdr:sp macro="" textlink="">
      <xdr:nvSpPr>
        <xdr:cNvPr id="160" name="テキスト ボックス 159"/>
        <xdr:cNvSpPr txBox="1"/>
      </xdr:nvSpPr>
      <xdr:spPr>
        <a:xfrm>
          <a:off x="1955800" y="1087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113393</xdr:rowOff>
    </xdr:from>
    <xdr:to>
      <xdr:col>7</xdr:col>
      <xdr:colOff>31750</xdr:colOff>
      <xdr:row>62</xdr:row>
      <xdr:rowOff>43543</xdr:rowOff>
    </xdr:to>
    <xdr:sp macro="" textlink="">
      <xdr:nvSpPr>
        <xdr:cNvPr id="161" name="楕円 160"/>
        <xdr:cNvSpPr/>
      </xdr:nvSpPr>
      <xdr:spPr>
        <a:xfrm>
          <a:off x="1397000" y="1057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28320</xdr:rowOff>
    </xdr:from>
    <xdr:ext cx="762000" cy="259045"/>
    <xdr:sp macro="" textlink="">
      <xdr:nvSpPr>
        <xdr:cNvPr id="162" name="テキスト ボックス 161"/>
        <xdr:cNvSpPr txBox="1"/>
      </xdr:nvSpPr>
      <xdr:spPr>
        <a:xfrm>
          <a:off x="1066800" y="1065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[107,575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横ばいの増加基調で推移していたところ、職員構成の変化による影響から前年度と比較して減少したが、物件費については、コンピュータ教育事業における教育ネットワークシステム運用管理に係る経費の増、焼却炉施設管理事業などの施設等の維持管理に係る経費の増により前年度と比較して増加した。今後も施設の再配置や統廃合の検討を進めていくほか、その他の委託経費等についても内容等を精査し、抑制を図っていく必要があ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82781</xdr:rowOff>
    </xdr:from>
    <xdr:to>
      <xdr:col>23</xdr:col>
      <xdr:colOff>133350</xdr:colOff>
      <xdr:row>89</xdr:row>
      <xdr:rowOff>97520</xdr:rowOff>
    </xdr:to>
    <xdr:cxnSp macro="">
      <xdr:nvCxnSpPr>
        <xdr:cNvPr id="194" name="直線コネクタ 193"/>
        <xdr:cNvCxnSpPr/>
      </xdr:nvCxnSpPr>
      <xdr:spPr>
        <a:xfrm flipV="1">
          <a:off x="4953000" y="13970231"/>
          <a:ext cx="0" cy="1386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69597</xdr:rowOff>
    </xdr:from>
    <xdr:ext cx="762000" cy="259045"/>
    <xdr:sp macro="" textlink="">
      <xdr:nvSpPr>
        <xdr:cNvPr id="195" name="人件費・物件費等の状況最小値テキスト"/>
        <xdr:cNvSpPr txBox="1"/>
      </xdr:nvSpPr>
      <xdr:spPr>
        <a:xfrm>
          <a:off x="5041900" y="15328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97520</xdr:rowOff>
    </xdr:from>
    <xdr:to>
      <xdr:col>24</xdr:col>
      <xdr:colOff>12700</xdr:colOff>
      <xdr:row>89</xdr:row>
      <xdr:rowOff>97520</xdr:rowOff>
    </xdr:to>
    <xdr:cxnSp macro="">
      <xdr:nvCxnSpPr>
        <xdr:cNvPr id="196" name="直線コネクタ 195"/>
        <xdr:cNvCxnSpPr/>
      </xdr:nvCxnSpPr>
      <xdr:spPr>
        <a:xfrm>
          <a:off x="4864100" y="15356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169158</xdr:rowOff>
    </xdr:from>
    <xdr:ext cx="762000" cy="259045"/>
    <xdr:sp macro="" textlink="">
      <xdr:nvSpPr>
        <xdr:cNvPr id="197" name="人件費・物件費等の状況最大値テキスト"/>
        <xdr:cNvSpPr txBox="1"/>
      </xdr:nvSpPr>
      <xdr:spPr>
        <a:xfrm>
          <a:off x="5041900" y="1371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82781</xdr:rowOff>
    </xdr:from>
    <xdr:to>
      <xdr:col>24</xdr:col>
      <xdr:colOff>12700</xdr:colOff>
      <xdr:row>81</xdr:row>
      <xdr:rowOff>82781</xdr:rowOff>
    </xdr:to>
    <xdr:cxnSp macro="">
      <xdr:nvCxnSpPr>
        <xdr:cNvPr id="198" name="直線コネクタ 197"/>
        <xdr:cNvCxnSpPr/>
      </xdr:nvCxnSpPr>
      <xdr:spPr>
        <a:xfrm>
          <a:off x="4864100" y="1397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2163</xdr:rowOff>
    </xdr:from>
    <xdr:to>
      <xdr:col>23</xdr:col>
      <xdr:colOff>133350</xdr:colOff>
      <xdr:row>83</xdr:row>
      <xdr:rowOff>59523</xdr:rowOff>
    </xdr:to>
    <xdr:cxnSp macro="">
      <xdr:nvCxnSpPr>
        <xdr:cNvPr id="199" name="直線コネクタ 198"/>
        <xdr:cNvCxnSpPr/>
      </xdr:nvCxnSpPr>
      <xdr:spPr>
        <a:xfrm>
          <a:off x="4114800" y="14232513"/>
          <a:ext cx="838200" cy="57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5011</xdr:rowOff>
    </xdr:from>
    <xdr:ext cx="762000" cy="259045"/>
    <xdr:sp macro="" textlink="">
      <xdr:nvSpPr>
        <xdr:cNvPr id="200" name="人件費・物件費等の状況平均値テキスト"/>
        <xdr:cNvSpPr txBox="1"/>
      </xdr:nvSpPr>
      <xdr:spPr>
        <a:xfrm>
          <a:off x="5041900" y="14235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32934</xdr:rowOff>
    </xdr:from>
    <xdr:to>
      <xdr:col>23</xdr:col>
      <xdr:colOff>184150</xdr:colOff>
      <xdr:row>83</xdr:row>
      <xdr:rowOff>134534</xdr:rowOff>
    </xdr:to>
    <xdr:sp macro="" textlink="">
      <xdr:nvSpPr>
        <xdr:cNvPr id="201" name="フローチャート: 判断 200"/>
        <xdr:cNvSpPr/>
      </xdr:nvSpPr>
      <xdr:spPr>
        <a:xfrm>
          <a:off x="4902200" y="14263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2163</xdr:rowOff>
    </xdr:from>
    <xdr:to>
      <xdr:col>19</xdr:col>
      <xdr:colOff>133350</xdr:colOff>
      <xdr:row>83</xdr:row>
      <xdr:rowOff>12148</xdr:rowOff>
    </xdr:to>
    <xdr:cxnSp macro="">
      <xdr:nvCxnSpPr>
        <xdr:cNvPr id="202" name="直線コネクタ 201"/>
        <xdr:cNvCxnSpPr/>
      </xdr:nvCxnSpPr>
      <xdr:spPr>
        <a:xfrm flipV="1">
          <a:off x="3225800" y="14232513"/>
          <a:ext cx="889000" cy="9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165776</xdr:rowOff>
    </xdr:from>
    <xdr:to>
      <xdr:col>19</xdr:col>
      <xdr:colOff>184150</xdr:colOff>
      <xdr:row>83</xdr:row>
      <xdr:rowOff>95926</xdr:rowOff>
    </xdr:to>
    <xdr:sp macro="" textlink="">
      <xdr:nvSpPr>
        <xdr:cNvPr id="203" name="フローチャート: 判断 202"/>
        <xdr:cNvSpPr/>
      </xdr:nvSpPr>
      <xdr:spPr>
        <a:xfrm>
          <a:off x="4064000" y="1422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80703</xdr:rowOff>
    </xdr:from>
    <xdr:ext cx="736600" cy="259045"/>
    <xdr:sp macro="" textlink="">
      <xdr:nvSpPr>
        <xdr:cNvPr id="204" name="テキスト ボックス 203"/>
        <xdr:cNvSpPr txBox="1"/>
      </xdr:nvSpPr>
      <xdr:spPr>
        <a:xfrm>
          <a:off x="3733800" y="14311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148369</xdr:rowOff>
    </xdr:from>
    <xdr:to>
      <xdr:col>15</xdr:col>
      <xdr:colOff>82550</xdr:colOff>
      <xdr:row>83</xdr:row>
      <xdr:rowOff>12148</xdr:rowOff>
    </xdr:to>
    <xdr:cxnSp macro="">
      <xdr:nvCxnSpPr>
        <xdr:cNvPr id="205" name="直線コネクタ 204"/>
        <xdr:cNvCxnSpPr/>
      </xdr:nvCxnSpPr>
      <xdr:spPr>
        <a:xfrm>
          <a:off x="2336800" y="14207269"/>
          <a:ext cx="889000" cy="35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58271</xdr:rowOff>
    </xdr:from>
    <xdr:to>
      <xdr:col>15</xdr:col>
      <xdr:colOff>133350</xdr:colOff>
      <xdr:row>83</xdr:row>
      <xdr:rowOff>159871</xdr:rowOff>
    </xdr:to>
    <xdr:sp macro="" textlink="">
      <xdr:nvSpPr>
        <xdr:cNvPr id="206" name="フローチャート: 判断 205"/>
        <xdr:cNvSpPr/>
      </xdr:nvSpPr>
      <xdr:spPr>
        <a:xfrm>
          <a:off x="3175000" y="1428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144648</xdr:rowOff>
    </xdr:from>
    <xdr:ext cx="762000" cy="259045"/>
    <xdr:sp macro="" textlink="">
      <xdr:nvSpPr>
        <xdr:cNvPr id="207" name="テキスト ボックス 206"/>
        <xdr:cNvSpPr txBox="1"/>
      </xdr:nvSpPr>
      <xdr:spPr>
        <a:xfrm>
          <a:off x="2844800" y="14374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139142</xdr:rowOff>
    </xdr:from>
    <xdr:to>
      <xdr:col>11</xdr:col>
      <xdr:colOff>31750</xdr:colOff>
      <xdr:row>82</xdr:row>
      <xdr:rowOff>148369</xdr:rowOff>
    </xdr:to>
    <xdr:cxnSp macro="">
      <xdr:nvCxnSpPr>
        <xdr:cNvPr id="208" name="直線コネクタ 207"/>
        <xdr:cNvCxnSpPr/>
      </xdr:nvCxnSpPr>
      <xdr:spPr>
        <a:xfrm>
          <a:off x="1447800" y="14198042"/>
          <a:ext cx="889000" cy="9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136635</xdr:rowOff>
    </xdr:from>
    <xdr:to>
      <xdr:col>11</xdr:col>
      <xdr:colOff>82550</xdr:colOff>
      <xdr:row>84</xdr:row>
      <xdr:rowOff>66785</xdr:rowOff>
    </xdr:to>
    <xdr:sp macro="" textlink="">
      <xdr:nvSpPr>
        <xdr:cNvPr id="209" name="フローチャート: 判断 208"/>
        <xdr:cNvSpPr/>
      </xdr:nvSpPr>
      <xdr:spPr>
        <a:xfrm>
          <a:off x="2286000" y="1436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51562</xdr:rowOff>
    </xdr:from>
    <xdr:ext cx="762000" cy="259045"/>
    <xdr:sp macro="" textlink="">
      <xdr:nvSpPr>
        <xdr:cNvPr id="210" name="テキスト ボックス 209"/>
        <xdr:cNvSpPr txBox="1"/>
      </xdr:nvSpPr>
      <xdr:spPr>
        <a:xfrm>
          <a:off x="1955800" y="1445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156848</xdr:rowOff>
    </xdr:from>
    <xdr:to>
      <xdr:col>7</xdr:col>
      <xdr:colOff>31750</xdr:colOff>
      <xdr:row>84</xdr:row>
      <xdr:rowOff>86998</xdr:rowOff>
    </xdr:to>
    <xdr:sp macro="" textlink="">
      <xdr:nvSpPr>
        <xdr:cNvPr id="211" name="フローチャート: 判断 210"/>
        <xdr:cNvSpPr/>
      </xdr:nvSpPr>
      <xdr:spPr>
        <a:xfrm>
          <a:off x="1397000" y="1438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71775</xdr:rowOff>
    </xdr:from>
    <xdr:ext cx="762000" cy="259045"/>
    <xdr:sp macro="" textlink="">
      <xdr:nvSpPr>
        <xdr:cNvPr id="212" name="テキスト ボックス 211"/>
        <xdr:cNvSpPr txBox="1"/>
      </xdr:nvSpPr>
      <xdr:spPr>
        <a:xfrm>
          <a:off x="1066800" y="14473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8723</xdr:rowOff>
    </xdr:from>
    <xdr:to>
      <xdr:col>23</xdr:col>
      <xdr:colOff>184150</xdr:colOff>
      <xdr:row>83</xdr:row>
      <xdr:rowOff>110323</xdr:rowOff>
    </xdr:to>
    <xdr:sp macro="" textlink="">
      <xdr:nvSpPr>
        <xdr:cNvPr id="218" name="楕円 217"/>
        <xdr:cNvSpPr/>
      </xdr:nvSpPr>
      <xdr:spPr>
        <a:xfrm>
          <a:off x="4902200" y="1423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25250</xdr:rowOff>
    </xdr:from>
    <xdr:ext cx="762000" cy="259045"/>
    <xdr:sp macro="" textlink="">
      <xdr:nvSpPr>
        <xdr:cNvPr id="219" name="人件費・物件費等の状況該当値テキスト"/>
        <xdr:cNvSpPr txBox="1"/>
      </xdr:nvSpPr>
      <xdr:spPr>
        <a:xfrm>
          <a:off x="5041900" y="14084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122813</xdr:rowOff>
    </xdr:from>
    <xdr:to>
      <xdr:col>19</xdr:col>
      <xdr:colOff>184150</xdr:colOff>
      <xdr:row>83</xdr:row>
      <xdr:rowOff>52963</xdr:rowOff>
    </xdr:to>
    <xdr:sp macro="" textlink="">
      <xdr:nvSpPr>
        <xdr:cNvPr id="220" name="楕円 219"/>
        <xdr:cNvSpPr/>
      </xdr:nvSpPr>
      <xdr:spPr>
        <a:xfrm>
          <a:off x="4064000" y="1418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63140</xdr:rowOff>
    </xdr:from>
    <xdr:ext cx="736600" cy="259045"/>
    <xdr:sp macro="" textlink="">
      <xdr:nvSpPr>
        <xdr:cNvPr id="221" name="テキスト ボックス 220"/>
        <xdr:cNvSpPr txBox="1"/>
      </xdr:nvSpPr>
      <xdr:spPr>
        <a:xfrm>
          <a:off x="3733800" y="13950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132798</xdr:rowOff>
    </xdr:from>
    <xdr:to>
      <xdr:col>15</xdr:col>
      <xdr:colOff>133350</xdr:colOff>
      <xdr:row>83</xdr:row>
      <xdr:rowOff>62948</xdr:rowOff>
    </xdr:to>
    <xdr:sp macro="" textlink="">
      <xdr:nvSpPr>
        <xdr:cNvPr id="222" name="楕円 221"/>
        <xdr:cNvSpPr/>
      </xdr:nvSpPr>
      <xdr:spPr>
        <a:xfrm>
          <a:off x="3175000" y="1419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73125</xdr:rowOff>
    </xdr:from>
    <xdr:ext cx="762000" cy="259045"/>
    <xdr:sp macro="" textlink="">
      <xdr:nvSpPr>
        <xdr:cNvPr id="223" name="テキスト ボックス 222"/>
        <xdr:cNvSpPr txBox="1"/>
      </xdr:nvSpPr>
      <xdr:spPr>
        <a:xfrm>
          <a:off x="2844800" y="13960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97569</xdr:rowOff>
    </xdr:from>
    <xdr:to>
      <xdr:col>11</xdr:col>
      <xdr:colOff>82550</xdr:colOff>
      <xdr:row>83</xdr:row>
      <xdr:rowOff>27719</xdr:rowOff>
    </xdr:to>
    <xdr:sp macro="" textlink="">
      <xdr:nvSpPr>
        <xdr:cNvPr id="224" name="楕円 223"/>
        <xdr:cNvSpPr/>
      </xdr:nvSpPr>
      <xdr:spPr>
        <a:xfrm>
          <a:off x="2286000" y="1415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37896</xdr:rowOff>
    </xdr:from>
    <xdr:ext cx="762000" cy="259045"/>
    <xdr:sp macro="" textlink="">
      <xdr:nvSpPr>
        <xdr:cNvPr id="225" name="テキスト ボックス 224"/>
        <xdr:cNvSpPr txBox="1"/>
      </xdr:nvSpPr>
      <xdr:spPr>
        <a:xfrm>
          <a:off x="1955800" y="13925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88342</xdr:rowOff>
    </xdr:from>
    <xdr:to>
      <xdr:col>7</xdr:col>
      <xdr:colOff>31750</xdr:colOff>
      <xdr:row>83</xdr:row>
      <xdr:rowOff>18492</xdr:rowOff>
    </xdr:to>
    <xdr:sp macro="" textlink="">
      <xdr:nvSpPr>
        <xdr:cNvPr id="226" name="楕円 225"/>
        <xdr:cNvSpPr/>
      </xdr:nvSpPr>
      <xdr:spPr>
        <a:xfrm>
          <a:off x="1397000" y="1414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28669</xdr:rowOff>
    </xdr:from>
    <xdr:ext cx="762000" cy="259045"/>
    <xdr:sp macro="" textlink="">
      <xdr:nvSpPr>
        <xdr:cNvPr id="227" name="テキスト ボックス 226"/>
        <xdr:cNvSpPr txBox="1"/>
      </xdr:nvSpPr>
      <xdr:spPr>
        <a:xfrm>
          <a:off x="1066800" y="13916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去の人口急増期に職員を大量に採用した経緯があり、近年この世代の退職により、国や他の自治体に比べ昇給年齢が若年化していることから、ラスパイレス指数は高水準で推移している。令和元年度は昇格の抑制や給料の独自減額の効果により、０．１ポイント減少した。今後も引き続き給与制度の適正化に努め、独自の給料減額の実施によりラスパイレス指数を抑制す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3175</xdr:rowOff>
    </xdr:from>
    <xdr:to>
      <xdr:col>81</xdr:col>
      <xdr:colOff>44450</xdr:colOff>
      <xdr:row>88</xdr:row>
      <xdr:rowOff>100541</xdr:rowOff>
    </xdr:to>
    <xdr:cxnSp macro="">
      <xdr:nvCxnSpPr>
        <xdr:cNvPr id="256" name="直線コネクタ 255"/>
        <xdr:cNvCxnSpPr/>
      </xdr:nvCxnSpPr>
      <xdr:spPr>
        <a:xfrm flipV="1">
          <a:off x="17018000" y="14062075"/>
          <a:ext cx="0" cy="11260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72618</xdr:rowOff>
    </xdr:from>
    <xdr:ext cx="762000" cy="259045"/>
    <xdr:sp macro="" textlink="">
      <xdr:nvSpPr>
        <xdr:cNvPr id="257" name="給与水準   （国との比較）最小値テキスト"/>
        <xdr:cNvSpPr txBox="1"/>
      </xdr:nvSpPr>
      <xdr:spPr>
        <a:xfrm>
          <a:off x="17106900" y="1516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100541</xdr:rowOff>
    </xdr:from>
    <xdr:to>
      <xdr:col>81</xdr:col>
      <xdr:colOff>133350</xdr:colOff>
      <xdr:row>88</xdr:row>
      <xdr:rowOff>100541</xdr:rowOff>
    </xdr:to>
    <xdr:cxnSp macro="">
      <xdr:nvCxnSpPr>
        <xdr:cNvPr id="258" name="直線コネクタ 257"/>
        <xdr:cNvCxnSpPr/>
      </xdr:nvCxnSpPr>
      <xdr:spPr>
        <a:xfrm>
          <a:off x="16929100" y="1518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89552</xdr:rowOff>
    </xdr:from>
    <xdr:ext cx="762000" cy="259045"/>
    <xdr:sp macro="" textlink="">
      <xdr:nvSpPr>
        <xdr:cNvPr id="259" name="給与水準   （国との比較）最大値テキスト"/>
        <xdr:cNvSpPr txBox="1"/>
      </xdr:nvSpPr>
      <xdr:spPr>
        <a:xfrm>
          <a:off x="17106900" y="1380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3175</xdr:rowOff>
    </xdr:from>
    <xdr:to>
      <xdr:col>81</xdr:col>
      <xdr:colOff>133350</xdr:colOff>
      <xdr:row>82</xdr:row>
      <xdr:rowOff>3175</xdr:rowOff>
    </xdr:to>
    <xdr:cxnSp macro="">
      <xdr:nvCxnSpPr>
        <xdr:cNvPr id="260" name="直線コネクタ 259"/>
        <xdr:cNvCxnSpPr/>
      </xdr:nvCxnSpPr>
      <xdr:spPr>
        <a:xfrm>
          <a:off x="16929100" y="1406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30691</xdr:rowOff>
    </xdr:from>
    <xdr:to>
      <xdr:col>81</xdr:col>
      <xdr:colOff>44450</xdr:colOff>
      <xdr:row>87</xdr:row>
      <xdr:rowOff>50800</xdr:rowOff>
    </xdr:to>
    <xdr:cxnSp macro="">
      <xdr:nvCxnSpPr>
        <xdr:cNvPr id="261" name="直線コネクタ 260"/>
        <xdr:cNvCxnSpPr/>
      </xdr:nvCxnSpPr>
      <xdr:spPr>
        <a:xfrm flipV="1">
          <a:off x="16179800" y="14946841"/>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168927</xdr:rowOff>
    </xdr:from>
    <xdr:ext cx="762000" cy="259045"/>
    <xdr:sp macro="" textlink="">
      <xdr:nvSpPr>
        <xdr:cNvPr id="262" name="給与水準   （国との比較）平均値テキスト"/>
        <xdr:cNvSpPr txBox="1"/>
      </xdr:nvSpPr>
      <xdr:spPr>
        <a:xfrm>
          <a:off x="17106900" y="1439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63" name="フローチャート: 判断 262"/>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50800</xdr:rowOff>
    </xdr:from>
    <xdr:to>
      <xdr:col>77</xdr:col>
      <xdr:colOff>44450</xdr:colOff>
      <xdr:row>87</xdr:row>
      <xdr:rowOff>131234</xdr:rowOff>
    </xdr:to>
    <xdr:cxnSp macro="">
      <xdr:nvCxnSpPr>
        <xdr:cNvPr id="264" name="直線コネクタ 263"/>
        <xdr:cNvCxnSpPr/>
      </xdr:nvCxnSpPr>
      <xdr:spPr>
        <a:xfrm flipV="1">
          <a:off x="15290800" y="1496695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1059</xdr:rowOff>
    </xdr:from>
    <xdr:to>
      <xdr:col>77</xdr:col>
      <xdr:colOff>95250</xdr:colOff>
      <xdr:row>85</xdr:row>
      <xdr:rowOff>102659</xdr:rowOff>
    </xdr:to>
    <xdr:sp macro="" textlink="">
      <xdr:nvSpPr>
        <xdr:cNvPr id="265" name="フローチャート: 判断 264"/>
        <xdr:cNvSpPr/>
      </xdr:nvSpPr>
      <xdr:spPr>
        <a:xfrm>
          <a:off x="16129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112836</xdr:rowOff>
    </xdr:from>
    <xdr:ext cx="736600" cy="259045"/>
    <xdr:sp macro="" textlink="">
      <xdr:nvSpPr>
        <xdr:cNvPr id="266" name="テキスト ボックス 265"/>
        <xdr:cNvSpPr txBox="1"/>
      </xdr:nvSpPr>
      <xdr:spPr>
        <a:xfrm>
          <a:off x="15798800" y="14343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10584</xdr:rowOff>
    </xdr:from>
    <xdr:to>
      <xdr:col>72</xdr:col>
      <xdr:colOff>203200</xdr:colOff>
      <xdr:row>87</xdr:row>
      <xdr:rowOff>131234</xdr:rowOff>
    </xdr:to>
    <xdr:cxnSp macro="">
      <xdr:nvCxnSpPr>
        <xdr:cNvPr id="267" name="直線コネクタ 266"/>
        <xdr:cNvCxnSpPr/>
      </xdr:nvCxnSpPr>
      <xdr:spPr>
        <a:xfrm>
          <a:off x="14401800" y="1492673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81491</xdr:rowOff>
    </xdr:from>
    <xdr:to>
      <xdr:col>73</xdr:col>
      <xdr:colOff>44450</xdr:colOff>
      <xdr:row>86</xdr:row>
      <xdr:rowOff>11641</xdr:rowOff>
    </xdr:to>
    <xdr:sp macro="" textlink="">
      <xdr:nvSpPr>
        <xdr:cNvPr id="268" name="フローチャート: 判断 267"/>
        <xdr:cNvSpPr/>
      </xdr:nvSpPr>
      <xdr:spPr>
        <a:xfrm>
          <a:off x="15240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21818</xdr:rowOff>
    </xdr:from>
    <xdr:ext cx="762000" cy="259045"/>
    <xdr:sp macro="" textlink="">
      <xdr:nvSpPr>
        <xdr:cNvPr id="269" name="テキスト ボックス 268"/>
        <xdr:cNvSpPr txBox="1"/>
      </xdr:nvSpPr>
      <xdr:spPr>
        <a:xfrm>
          <a:off x="14909800" y="1442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10584</xdr:rowOff>
    </xdr:from>
    <xdr:to>
      <xdr:col>68</xdr:col>
      <xdr:colOff>152400</xdr:colOff>
      <xdr:row>88</xdr:row>
      <xdr:rowOff>40216</xdr:rowOff>
    </xdr:to>
    <xdr:cxnSp macro="">
      <xdr:nvCxnSpPr>
        <xdr:cNvPr id="270" name="直線コネクタ 269"/>
        <xdr:cNvCxnSpPr/>
      </xdr:nvCxnSpPr>
      <xdr:spPr>
        <a:xfrm flipV="1">
          <a:off x="13512800" y="14926734"/>
          <a:ext cx="889000" cy="20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71" name="フローチャート: 判断 270"/>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72" name="テキスト ボックス 271"/>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161925</xdr:rowOff>
    </xdr:from>
    <xdr:to>
      <xdr:col>64</xdr:col>
      <xdr:colOff>152400</xdr:colOff>
      <xdr:row>86</xdr:row>
      <xdr:rowOff>92075</xdr:rowOff>
    </xdr:to>
    <xdr:sp macro="" textlink="">
      <xdr:nvSpPr>
        <xdr:cNvPr id="273" name="フローチャート: 判断 272"/>
        <xdr:cNvSpPr/>
      </xdr:nvSpPr>
      <xdr:spPr>
        <a:xfrm>
          <a:off x="13462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102252</xdr:rowOff>
    </xdr:from>
    <xdr:ext cx="762000" cy="259045"/>
    <xdr:sp macro="" textlink="">
      <xdr:nvSpPr>
        <xdr:cNvPr id="274" name="テキスト ボックス 273"/>
        <xdr:cNvSpPr txBox="1"/>
      </xdr:nvSpPr>
      <xdr:spPr>
        <a:xfrm>
          <a:off x="13131800" y="1450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151341</xdr:rowOff>
    </xdr:from>
    <xdr:to>
      <xdr:col>81</xdr:col>
      <xdr:colOff>95250</xdr:colOff>
      <xdr:row>87</xdr:row>
      <xdr:rowOff>81491</xdr:rowOff>
    </xdr:to>
    <xdr:sp macro="" textlink="">
      <xdr:nvSpPr>
        <xdr:cNvPr id="280" name="楕円 279"/>
        <xdr:cNvSpPr/>
      </xdr:nvSpPr>
      <xdr:spPr>
        <a:xfrm>
          <a:off x="169672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123418</xdr:rowOff>
    </xdr:from>
    <xdr:ext cx="762000" cy="259045"/>
    <xdr:sp macro="" textlink="">
      <xdr:nvSpPr>
        <xdr:cNvPr id="281" name="給与水準   （国との比較）該当値テキスト"/>
        <xdr:cNvSpPr txBox="1"/>
      </xdr:nvSpPr>
      <xdr:spPr>
        <a:xfrm>
          <a:off x="17106900" y="14868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0</xdr:rowOff>
    </xdr:from>
    <xdr:to>
      <xdr:col>77</xdr:col>
      <xdr:colOff>95250</xdr:colOff>
      <xdr:row>87</xdr:row>
      <xdr:rowOff>101600</xdr:rowOff>
    </xdr:to>
    <xdr:sp macro="" textlink="">
      <xdr:nvSpPr>
        <xdr:cNvPr id="282" name="楕円 281"/>
        <xdr:cNvSpPr/>
      </xdr:nvSpPr>
      <xdr:spPr>
        <a:xfrm>
          <a:off x="16129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83" name="テキスト ボックス 282"/>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80434</xdr:rowOff>
    </xdr:from>
    <xdr:to>
      <xdr:col>73</xdr:col>
      <xdr:colOff>44450</xdr:colOff>
      <xdr:row>88</xdr:row>
      <xdr:rowOff>10584</xdr:rowOff>
    </xdr:to>
    <xdr:sp macro="" textlink="">
      <xdr:nvSpPr>
        <xdr:cNvPr id="284" name="楕円 283"/>
        <xdr:cNvSpPr/>
      </xdr:nvSpPr>
      <xdr:spPr>
        <a:xfrm>
          <a:off x="15240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166811</xdr:rowOff>
    </xdr:from>
    <xdr:ext cx="762000" cy="259045"/>
    <xdr:sp macro="" textlink="">
      <xdr:nvSpPr>
        <xdr:cNvPr id="285" name="テキスト ボックス 284"/>
        <xdr:cNvSpPr txBox="1"/>
      </xdr:nvSpPr>
      <xdr:spPr>
        <a:xfrm>
          <a:off x="14909800" y="1508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131234</xdr:rowOff>
    </xdr:from>
    <xdr:to>
      <xdr:col>68</xdr:col>
      <xdr:colOff>203200</xdr:colOff>
      <xdr:row>87</xdr:row>
      <xdr:rowOff>61384</xdr:rowOff>
    </xdr:to>
    <xdr:sp macro="" textlink="">
      <xdr:nvSpPr>
        <xdr:cNvPr id="286" name="楕円 285"/>
        <xdr:cNvSpPr/>
      </xdr:nvSpPr>
      <xdr:spPr>
        <a:xfrm>
          <a:off x="14351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46161</xdr:rowOff>
    </xdr:from>
    <xdr:ext cx="762000" cy="259045"/>
    <xdr:sp macro="" textlink="">
      <xdr:nvSpPr>
        <xdr:cNvPr id="287" name="テキスト ボックス 286"/>
        <xdr:cNvSpPr txBox="1"/>
      </xdr:nvSpPr>
      <xdr:spPr>
        <a:xfrm>
          <a:off x="14020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160866</xdr:rowOff>
    </xdr:from>
    <xdr:to>
      <xdr:col>64</xdr:col>
      <xdr:colOff>152400</xdr:colOff>
      <xdr:row>88</xdr:row>
      <xdr:rowOff>91016</xdr:rowOff>
    </xdr:to>
    <xdr:sp macro="" textlink="">
      <xdr:nvSpPr>
        <xdr:cNvPr id="288" name="楕円 287"/>
        <xdr:cNvSpPr/>
      </xdr:nvSpPr>
      <xdr:spPr>
        <a:xfrm>
          <a:off x="13462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75793</xdr:rowOff>
    </xdr:from>
    <xdr:ext cx="762000" cy="259045"/>
    <xdr:sp macro="" textlink="">
      <xdr:nvSpPr>
        <xdr:cNvPr id="289" name="テキスト ボックス 288"/>
        <xdr:cNvSpPr txBox="1"/>
      </xdr:nvSpPr>
      <xdr:spPr>
        <a:xfrm>
          <a:off x="13131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本市の人口千人当たりの職員数は、平成３０年度は類似団体平均を０．０５上回っていたが、令和元年度は逆に０．０９下回る結果となった。本市の普通会計職員数は対前年度比で</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増加しているが、一定の人口増加があったことから数値が下がったものと考えられる。現在は、平成２８年度に策定した平成２９年度以降の八千代市職員の定員管理計画を元に適正な定員管理に努めているが、本計画は令和２年度までの計画となっていることから、令和２年度中に、令和３年度以降の定員管理に関する方針を定める予定であ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21046</xdr:rowOff>
    </xdr:from>
    <xdr:to>
      <xdr:col>81</xdr:col>
      <xdr:colOff>44450</xdr:colOff>
      <xdr:row>67</xdr:row>
      <xdr:rowOff>31750</xdr:rowOff>
    </xdr:to>
    <xdr:cxnSp macro="">
      <xdr:nvCxnSpPr>
        <xdr:cNvPr id="321" name="直線コネクタ 320"/>
        <xdr:cNvCxnSpPr/>
      </xdr:nvCxnSpPr>
      <xdr:spPr>
        <a:xfrm flipV="1">
          <a:off x="17018000" y="10136596"/>
          <a:ext cx="0" cy="13823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3827</xdr:rowOff>
    </xdr:from>
    <xdr:ext cx="762000" cy="259045"/>
    <xdr:sp macro="" textlink="">
      <xdr:nvSpPr>
        <xdr:cNvPr id="322" name="定員管理の状況最小値テキスト"/>
        <xdr:cNvSpPr txBox="1"/>
      </xdr:nvSpPr>
      <xdr:spPr>
        <a:xfrm>
          <a:off x="17106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31750</xdr:rowOff>
    </xdr:from>
    <xdr:to>
      <xdr:col>81</xdr:col>
      <xdr:colOff>133350</xdr:colOff>
      <xdr:row>67</xdr:row>
      <xdr:rowOff>31750</xdr:rowOff>
    </xdr:to>
    <xdr:cxnSp macro="">
      <xdr:nvCxnSpPr>
        <xdr:cNvPr id="323" name="直線コネクタ 322"/>
        <xdr:cNvCxnSpPr/>
      </xdr:nvCxnSpPr>
      <xdr:spPr>
        <a:xfrm>
          <a:off x="16929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107423</xdr:rowOff>
    </xdr:from>
    <xdr:ext cx="762000" cy="259045"/>
    <xdr:sp macro="" textlink="">
      <xdr:nvSpPr>
        <xdr:cNvPr id="324" name="定員管理の状況最大値テキスト"/>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21046</xdr:rowOff>
    </xdr:from>
    <xdr:to>
      <xdr:col>81</xdr:col>
      <xdr:colOff>133350</xdr:colOff>
      <xdr:row>59</xdr:row>
      <xdr:rowOff>21046</xdr:rowOff>
    </xdr:to>
    <xdr:cxnSp macro="">
      <xdr:nvCxnSpPr>
        <xdr:cNvPr id="325" name="直線コネクタ 324"/>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150404</xdr:rowOff>
    </xdr:from>
    <xdr:to>
      <xdr:col>81</xdr:col>
      <xdr:colOff>44450</xdr:colOff>
      <xdr:row>62</xdr:row>
      <xdr:rowOff>16873</xdr:rowOff>
    </xdr:to>
    <xdr:cxnSp macro="">
      <xdr:nvCxnSpPr>
        <xdr:cNvPr id="326" name="直線コネクタ 325"/>
        <xdr:cNvCxnSpPr/>
      </xdr:nvCxnSpPr>
      <xdr:spPr>
        <a:xfrm flipV="1">
          <a:off x="16179800" y="10608854"/>
          <a:ext cx="8382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102705</xdr:rowOff>
    </xdr:from>
    <xdr:ext cx="762000" cy="259045"/>
    <xdr:sp macro="" textlink="">
      <xdr:nvSpPr>
        <xdr:cNvPr id="327" name="定員管理の状況平均値テキスト"/>
        <xdr:cNvSpPr txBox="1"/>
      </xdr:nvSpPr>
      <xdr:spPr>
        <a:xfrm>
          <a:off x="17106900" y="10561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130628</xdr:rowOff>
    </xdr:from>
    <xdr:to>
      <xdr:col>81</xdr:col>
      <xdr:colOff>95250</xdr:colOff>
      <xdr:row>62</xdr:row>
      <xdr:rowOff>60778</xdr:rowOff>
    </xdr:to>
    <xdr:sp macro="" textlink="">
      <xdr:nvSpPr>
        <xdr:cNvPr id="328" name="フローチャート: 判断 327"/>
        <xdr:cNvSpPr/>
      </xdr:nvSpPr>
      <xdr:spPr>
        <a:xfrm>
          <a:off x="169672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16873</xdr:rowOff>
    </xdr:from>
    <xdr:to>
      <xdr:col>77</xdr:col>
      <xdr:colOff>44450</xdr:colOff>
      <xdr:row>62</xdr:row>
      <xdr:rowOff>27215</xdr:rowOff>
    </xdr:to>
    <xdr:cxnSp macro="">
      <xdr:nvCxnSpPr>
        <xdr:cNvPr id="329" name="直線コネクタ 328"/>
        <xdr:cNvCxnSpPr/>
      </xdr:nvCxnSpPr>
      <xdr:spPr>
        <a:xfrm flipV="1">
          <a:off x="15290800" y="10646773"/>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120287</xdr:rowOff>
    </xdr:from>
    <xdr:to>
      <xdr:col>77</xdr:col>
      <xdr:colOff>95250</xdr:colOff>
      <xdr:row>62</xdr:row>
      <xdr:rowOff>50437</xdr:rowOff>
    </xdr:to>
    <xdr:sp macro="" textlink="">
      <xdr:nvSpPr>
        <xdr:cNvPr id="330" name="フローチャート: 判断 329"/>
        <xdr:cNvSpPr/>
      </xdr:nvSpPr>
      <xdr:spPr>
        <a:xfrm>
          <a:off x="16129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60614</xdr:rowOff>
    </xdr:from>
    <xdr:ext cx="736600" cy="259045"/>
    <xdr:sp macro="" textlink="">
      <xdr:nvSpPr>
        <xdr:cNvPr id="331" name="テキスト ボックス 330"/>
        <xdr:cNvSpPr txBox="1"/>
      </xdr:nvSpPr>
      <xdr:spPr>
        <a:xfrm>
          <a:off x="15798800" y="10347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27215</xdr:rowOff>
    </xdr:from>
    <xdr:to>
      <xdr:col>72</xdr:col>
      <xdr:colOff>203200</xdr:colOff>
      <xdr:row>62</xdr:row>
      <xdr:rowOff>47897</xdr:rowOff>
    </xdr:to>
    <xdr:cxnSp macro="">
      <xdr:nvCxnSpPr>
        <xdr:cNvPr id="332" name="直線コネクタ 331"/>
        <xdr:cNvCxnSpPr/>
      </xdr:nvCxnSpPr>
      <xdr:spPr>
        <a:xfrm flipV="1">
          <a:off x="14401800" y="10657115"/>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33" name="フローチャート: 判断 332"/>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77850</xdr:rowOff>
    </xdr:from>
    <xdr:ext cx="762000" cy="259045"/>
    <xdr:sp macro="" textlink="">
      <xdr:nvSpPr>
        <xdr:cNvPr id="334" name="テキスト ボックス 333"/>
        <xdr:cNvSpPr txBox="1"/>
      </xdr:nvSpPr>
      <xdr:spPr>
        <a:xfrm>
          <a:off x="14909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23767</xdr:rowOff>
    </xdr:from>
    <xdr:to>
      <xdr:col>68</xdr:col>
      <xdr:colOff>152400</xdr:colOff>
      <xdr:row>62</xdr:row>
      <xdr:rowOff>47897</xdr:rowOff>
    </xdr:to>
    <xdr:cxnSp macro="">
      <xdr:nvCxnSpPr>
        <xdr:cNvPr id="335" name="直線コネクタ 334"/>
        <xdr:cNvCxnSpPr/>
      </xdr:nvCxnSpPr>
      <xdr:spPr>
        <a:xfrm>
          <a:off x="13512800" y="1065366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137523</xdr:rowOff>
    </xdr:from>
    <xdr:to>
      <xdr:col>68</xdr:col>
      <xdr:colOff>203200</xdr:colOff>
      <xdr:row>62</xdr:row>
      <xdr:rowOff>67673</xdr:rowOff>
    </xdr:to>
    <xdr:sp macro="" textlink="">
      <xdr:nvSpPr>
        <xdr:cNvPr id="336" name="フローチャート: 判断 335"/>
        <xdr:cNvSpPr/>
      </xdr:nvSpPr>
      <xdr:spPr>
        <a:xfrm>
          <a:off x="14351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77850</xdr:rowOff>
    </xdr:from>
    <xdr:ext cx="762000" cy="259045"/>
    <xdr:sp macro="" textlink="">
      <xdr:nvSpPr>
        <xdr:cNvPr id="337" name="テキスト ボックス 336"/>
        <xdr:cNvSpPr txBox="1"/>
      </xdr:nvSpPr>
      <xdr:spPr>
        <a:xfrm>
          <a:off x="14020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14333</xdr:rowOff>
    </xdr:from>
    <xdr:to>
      <xdr:col>64</xdr:col>
      <xdr:colOff>152400</xdr:colOff>
      <xdr:row>62</xdr:row>
      <xdr:rowOff>115933</xdr:rowOff>
    </xdr:to>
    <xdr:sp macro="" textlink="">
      <xdr:nvSpPr>
        <xdr:cNvPr id="338" name="フローチャート: 判断 337"/>
        <xdr:cNvSpPr/>
      </xdr:nvSpPr>
      <xdr:spPr>
        <a:xfrm>
          <a:off x="13462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100710</xdr:rowOff>
    </xdr:from>
    <xdr:ext cx="762000" cy="259045"/>
    <xdr:sp macro="" textlink="">
      <xdr:nvSpPr>
        <xdr:cNvPr id="339" name="テキスト ボックス 338"/>
        <xdr:cNvSpPr txBox="1"/>
      </xdr:nvSpPr>
      <xdr:spPr>
        <a:xfrm>
          <a:off x="13131800" y="107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99604</xdr:rowOff>
    </xdr:from>
    <xdr:to>
      <xdr:col>81</xdr:col>
      <xdr:colOff>95250</xdr:colOff>
      <xdr:row>62</xdr:row>
      <xdr:rowOff>29754</xdr:rowOff>
    </xdr:to>
    <xdr:sp macro="" textlink="">
      <xdr:nvSpPr>
        <xdr:cNvPr id="345" name="楕円 344"/>
        <xdr:cNvSpPr/>
      </xdr:nvSpPr>
      <xdr:spPr>
        <a:xfrm>
          <a:off x="16967200" y="1055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116131</xdr:rowOff>
    </xdr:from>
    <xdr:ext cx="762000" cy="259045"/>
    <xdr:sp macro="" textlink="">
      <xdr:nvSpPr>
        <xdr:cNvPr id="346" name="定員管理の状況該当値テキスト"/>
        <xdr:cNvSpPr txBox="1"/>
      </xdr:nvSpPr>
      <xdr:spPr>
        <a:xfrm>
          <a:off x="17106900" y="1040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137523</xdr:rowOff>
    </xdr:from>
    <xdr:to>
      <xdr:col>77</xdr:col>
      <xdr:colOff>95250</xdr:colOff>
      <xdr:row>62</xdr:row>
      <xdr:rowOff>67673</xdr:rowOff>
    </xdr:to>
    <xdr:sp macro="" textlink="">
      <xdr:nvSpPr>
        <xdr:cNvPr id="347" name="楕円 346"/>
        <xdr:cNvSpPr/>
      </xdr:nvSpPr>
      <xdr:spPr>
        <a:xfrm>
          <a:off x="16129000" y="1059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52450</xdr:rowOff>
    </xdr:from>
    <xdr:ext cx="736600" cy="259045"/>
    <xdr:sp macro="" textlink="">
      <xdr:nvSpPr>
        <xdr:cNvPr id="348" name="テキスト ボックス 347"/>
        <xdr:cNvSpPr txBox="1"/>
      </xdr:nvSpPr>
      <xdr:spPr>
        <a:xfrm>
          <a:off x="15798800" y="10682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147865</xdr:rowOff>
    </xdr:from>
    <xdr:to>
      <xdr:col>73</xdr:col>
      <xdr:colOff>44450</xdr:colOff>
      <xdr:row>62</xdr:row>
      <xdr:rowOff>78015</xdr:rowOff>
    </xdr:to>
    <xdr:sp macro="" textlink="">
      <xdr:nvSpPr>
        <xdr:cNvPr id="349" name="楕円 348"/>
        <xdr:cNvSpPr/>
      </xdr:nvSpPr>
      <xdr:spPr>
        <a:xfrm>
          <a:off x="15240000" y="1060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62792</xdr:rowOff>
    </xdr:from>
    <xdr:ext cx="762000" cy="259045"/>
    <xdr:sp macro="" textlink="">
      <xdr:nvSpPr>
        <xdr:cNvPr id="350" name="テキスト ボックス 349"/>
        <xdr:cNvSpPr txBox="1"/>
      </xdr:nvSpPr>
      <xdr:spPr>
        <a:xfrm>
          <a:off x="14909800" y="1069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168547</xdr:rowOff>
    </xdr:from>
    <xdr:to>
      <xdr:col>68</xdr:col>
      <xdr:colOff>203200</xdr:colOff>
      <xdr:row>62</xdr:row>
      <xdr:rowOff>98697</xdr:rowOff>
    </xdr:to>
    <xdr:sp macro="" textlink="">
      <xdr:nvSpPr>
        <xdr:cNvPr id="351" name="楕円 350"/>
        <xdr:cNvSpPr/>
      </xdr:nvSpPr>
      <xdr:spPr>
        <a:xfrm>
          <a:off x="14351000" y="1062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83474</xdr:rowOff>
    </xdr:from>
    <xdr:ext cx="762000" cy="259045"/>
    <xdr:sp macro="" textlink="">
      <xdr:nvSpPr>
        <xdr:cNvPr id="352" name="テキスト ボックス 351"/>
        <xdr:cNvSpPr txBox="1"/>
      </xdr:nvSpPr>
      <xdr:spPr>
        <a:xfrm>
          <a:off x="14020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144417</xdr:rowOff>
    </xdr:from>
    <xdr:to>
      <xdr:col>64</xdr:col>
      <xdr:colOff>152400</xdr:colOff>
      <xdr:row>62</xdr:row>
      <xdr:rowOff>74567</xdr:rowOff>
    </xdr:to>
    <xdr:sp macro="" textlink="">
      <xdr:nvSpPr>
        <xdr:cNvPr id="353" name="楕円 352"/>
        <xdr:cNvSpPr/>
      </xdr:nvSpPr>
      <xdr:spPr>
        <a:xfrm>
          <a:off x="13462000" y="1060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84744</xdr:rowOff>
    </xdr:from>
    <xdr:ext cx="762000" cy="259045"/>
    <xdr:sp macro="" textlink="">
      <xdr:nvSpPr>
        <xdr:cNvPr id="354" name="テキスト ボックス 353"/>
        <xdr:cNvSpPr txBox="1"/>
      </xdr:nvSpPr>
      <xdr:spPr>
        <a:xfrm>
          <a:off x="13131800" y="10371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元利償還金が増となったものの、特定財源の額も増となったため分子が減少し、また，普通交付税及び標準税収入額等が増となったことにより分母が増加したため、単年度での比率は減少し、３か年平均の数値はＨ３０と同値となった。今後も起債対象事業の計画的な実施、市債の借入抑制に努める。</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42938</xdr:rowOff>
    </xdr:from>
    <xdr:to>
      <xdr:col>81</xdr:col>
      <xdr:colOff>44450</xdr:colOff>
      <xdr:row>45</xdr:row>
      <xdr:rowOff>5141</xdr:rowOff>
    </xdr:to>
    <xdr:cxnSp macro="">
      <xdr:nvCxnSpPr>
        <xdr:cNvPr id="384" name="直線コネクタ 383"/>
        <xdr:cNvCxnSpPr/>
      </xdr:nvCxnSpPr>
      <xdr:spPr>
        <a:xfrm flipV="1">
          <a:off x="17018000" y="6215138"/>
          <a:ext cx="0" cy="15052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148668</xdr:rowOff>
    </xdr:from>
    <xdr:ext cx="762000" cy="259045"/>
    <xdr:sp macro="" textlink="">
      <xdr:nvSpPr>
        <xdr:cNvPr id="385" name="公債費負担の状況最小値テキスト"/>
        <xdr:cNvSpPr txBox="1"/>
      </xdr:nvSpPr>
      <xdr:spPr>
        <a:xfrm>
          <a:off x="17106900" y="7692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5141</xdr:rowOff>
    </xdr:from>
    <xdr:to>
      <xdr:col>81</xdr:col>
      <xdr:colOff>133350</xdr:colOff>
      <xdr:row>45</xdr:row>
      <xdr:rowOff>5141</xdr:rowOff>
    </xdr:to>
    <xdr:cxnSp macro="">
      <xdr:nvCxnSpPr>
        <xdr:cNvPr id="386" name="直線コネクタ 385"/>
        <xdr:cNvCxnSpPr/>
      </xdr:nvCxnSpPr>
      <xdr:spPr>
        <a:xfrm>
          <a:off x="16929100" y="7720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129315</xdr:rowOff>
    </xdr:from>
    <xdr:ext cx="762000" cy="259045"/>
    <xdr:sp macro="" textlink="">
      <xdr:nvSpPr>
        <xdr:cNvPr id="387" name="公債費負担の状況最大値テキスト"/>
        <xdr:cNvSpPr txBox="1"/>
      </xdr:nvSpPr>
      <xdr:spPr>
        <a:xfrm>
          <a:off x="17106900" y="59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42938</xdr:rowOff>
    </xdr:from>
    <xdr:to>
      <xdr:col>81</xdr:col>
      <xdr:colOff>133350</xdr:colOff>
      <xdr:row>36</xdr:row>
      <xdr:rowOff>42938</xdr:rowOff>
    </xdr:to>
    <xdr:cxnSp macro="">
      <xdr:nvCxnSpPr>
        <xdr:cNvPr id="388" name="直線コネクタ 387"/>
        <xdr:cNvCxnSpPr/>
      </xdr:nvCxnSpPr>
      <xdr:spPr>
        <a:xfrm>
          <a:off x="16929100" y="62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2419</xdr:rowOff>
    </xdr:from>
    <xdr:to>
      <xdr:col>81</xdr:col>
      <xdr:colOff>44450</xdr:colOff>
      <xdr:row>42</xdr:row>
      <xdr:rowOff>2419</xdr:rowOff>
    </xdr:to>
    <xdr:cxnSp macro="">
      <xdr:nvCxnSpPr>
        <xdr:cNvPr id="389" name="直線コネクタ 388"/>
        <xdr:cNvCxnSpPr/>
      </xdr:nvCxnSpPr>
      <xdr:spPr>
        <a:xfrm>
          <a:off x="16179800" y="720331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149272</xdr:rowOff>
    </xdr:from>
    <xdr:ext cx="762000" cy="259045"/>
    <xdr:sp macro="" textlink="">
      <xdr:nvSpPr>
        <xdr:cNvPr id="390" name="公債費負担の状況平均値テキスト"/>
        <xdr:cNvSpPr txBox="1"/>
      </xdr:nvSpPr>
      <xdr:spPr>
        <a:xfrm>
          <a:off x="17106900" y="6664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132745</xdr:rowOff>
    </xdr:from>
    <xdr:to>
      <xdr:col>81</xdr:col>
      <xdr:colOff>95250</xdr:colOff>
      <xdr:row>40</xdr:row>
      <xdr:rowOff>62895</xdr:rowOff>
    </xdr:to>
    <xdr:sp macro="" textlink="">
      <xdr:nvSpPr>
        <xdr:cNvPr id="391" name="フローチャート: 判断 390"/>
        <xdr:cNvSpPr/>
      </xdr:nvSpPr>
      <xdr:spPr>
        <a:xfrm>
          <a:off x="169672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2419</xdr:rowOff>
    </xdr:from>
    <xdr:to>
      <xdr:col>77</xdr:col>
      <xdr:colOff>44450</xdr:colOff>
      <xdr:row>42</xdr:row>
      <xdr:rowOff>48381</xdr:rowOff>
    </xdr:to>
    <xdr:cxnSp macro="">
      <xdr:nvCxnSpPr>
        <xdr:cNvPr id="392" name="直線コネクタ 391"/>
        <xdr:cNvCxnSpPr/>
      </xdr:nvCxnSpPr>
      <xdr:spPr>
        <a:xfrm flipV="1">
          <a:off x="15290800" y="7203319"/>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132745</xdr:rowOff>
    </xdr:from>
    <xdr:to>
      <xdr:col>77</xdr:col>
      <xdr:colOff>95250</xdr:colOff>
      <xdr:row>40</xdr:row>
      <xdr:rowOff>62895</xdr:rowOff>
    </xdr:to>
    <xdr:sp macro="" textlink="">
      <xdr:nvSpPr>
        <xdr:cNvPr id="393" name="フローチャート: 判断 392"/>
        <xdr:cNvSpPr/>
      </xdr:nvSpPr>
      <xdr:spPr>
        <a:xfrm>
          <a:off x="16129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73072</xdr:rowOff>
    </xdr:from>
    <xdr:ext cx="736600" cy="259045"/>
    <xdr:sp macro="" textlink="">
      <xdr:nvSpPr>
        <xdr:cNvPr id="394" name="テキスト ボックス 393"/>
        <xdr:cNvSpPr txBox="1"/>
      </xdr:nvSpPr>
      <xdr:spPr>
        <a:xfrm>
          <a:off x="15798800" y="6588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48381</xdr:rowOff>
    </xdr:from>
    <xdr:to>
      <xdr:col>72</xdr:col>
      <xdr:colOff>203200</xdr:colOff>
      <xdr:row>42</xdr:row>
      <xdr:rowOff>128815</xdr:rowOff>
    </xdr:to>
    <xdr:cxnSp macro="">
      <xdr:nvCxnSpPr>
        <xdr:cNvPr id="395" name="直線コネクタ 394"/>
        <xdr:cNvCxnSpPr/>
      </xdr:nvCxnSpPr>
      <xdr:spPr>
        <a:xfrm flipV="1">
          <a:off x="14401800" y="724928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144235</xdr:rowOff>
    </xdr:from>
    <xdr:to>
      <xdr:col>73</xdr:col>
      <xdr:colOff>44450</xdr:colOff>
      <xdr:row>40</xdr:row>
      <xdr:rowOff>74385</xdr:rowOff>
    </xdr:to>
    <xdr:sp macro="" textlink="">
      <xdr:nvSpPr>
        <xdr:cNvPr id="396" name="フローチャート: 判断 395"/>
        <xdr:cNvSpPr/>
      </xdr:nvSpPr>
      <xdr:spPr>
        <a:xfrm>
          <a:off x="15240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84562</xdr:rowOff>
    </xdr:from>
    <xdr:ext cx="762000" cy="259045"/>
    <xdr:sp macro="" textlink="">
      <xdr:nvSpPr>
        <xdr:cNvPr id="397" name="テキスト ボックス 396"/>
        <xdr:cNvSpPr txBox="1"/>
      </xdr:nvSpPr>
      <xdr:spPr>
        <a:xfrm>
          <a:off x="14909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128815</xdr:rowOff>
    </xdr:from>
    <xdr:to>
      <xdr:col>68</xdr:col>
      <xdr:colOff>152400</xdr:colOff>
      <xdr:row>43</xdr:row>
      <xdr:rowOff>95250</xdr:rowOff>
    </xdr:to>
    <xdr:cxnSp macro="">
      <xdr:nvCxnSpPr>
        <xdr:cNvPr id="398" name="直線コネクタ 397"/>
        <xdr:cNvCxnSpPr/>
      </xdr:nvCxnSpPr>
      <xdr:spPr>
        <a:xfrm flipV="1">
          <a:off x="13512800" y="7329715"/>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144235</xdr:rowOff>
    </xdr:from>
    <xdr:to>
      <xdr:col>68</xdr:col>
      <xdr:colOff>203200</xdr:colOff>
      <xdr:row>40</xdr:row>
      <xdr:rowOff>74385</xdr:rowOff>
    </xdr:to>
    <xdr:sp macro="" textlink="">
      <xdr:nvSpPr>
        <xdr:cNvPr id="399" name="フローチャート: 判断 398"/>
        <xdr:cNvSpPr/>
      </xdr:nvSpPr>
      <xdr:spPr>
        <a:xfrm>
          <a:off x="14351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84562</xdr:rowOff>
    </xdr:from>
    <xdr:ext cx="762000" cy="259045"/>
    <xdr:sp macro="" textlink="">
      <xdr:nvSpPr>
        <xdr:cNvPr id="400" name="テキスト ボックス 399"/>
        <xdr:cNvSpPr txBox="1"/>
      </xdr:nvSpPr>
      <xdr:spPr>
        <a:xfrm>
          <a:off x="14020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110672</xdr:rowOff>
    </xdr:from>
    <xdr:to>
      <xdr:col>64</xdr:col>
      <xdr:colOff>152400</xdr:colOff>
      <xdr:row>41</xdr:row>
      <xdr:rowOff>40822</xdr:rowOff>
    </xdr:to>
    <xdr:sp macro="" textlink="">
      <xdr:nvSpPr>
        <xdr:cNvPr id="401" name="フローチャート: 判断 400"/>
        <xdr:cNvSpPr/>
      </xdr:nvSpPr>
      <xdr:spPr>
        <a:xfrm>
          <a:off x="13462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50999</xdr:rowOff>
    </xdr:from>
    <xdr:ext cx="762000" cy="259045"/>
    <xdr:sp macro="" textlink="">
      <xdr:nvSpPr>
        <xdr:cNvPr id="402" name="テキスト ボックス 401"/>
        <xdr:cNvSpPr txBox="1"/>
      </xdr:nvSpPr>
      <xdr:spPr>
        <a:xfrm>
          <a:off x="13131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123069</xdr:rowOff>
    </xdr:from>
    <xdr:to>
      <xdr:col>81</xdr:col>
      <xdr:colOff>95250</xdr:colOff>
      <xdr:row>42</xdr:row>
      <xdr:rowOff>53219</xdr:rowOff>
    </xdr:to>
    <xdr:sp macro="" textlink="">
      <xdr:nvSpPr>
        <xdr:cNvPr id="408" name="楕円 407"/>
        <xdr:cNvSpPr/>
      </xdr:nvSpPr>
      <xdr:spPr>
        <a:xfrm>
          <a:off x="169672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95146</xdr:rowOff>
    </xdr:from>
    <xdr:ext cx="762000" cy="259045"/>
    <xdr:sp macro="" textlink="">
      <xdr:nvSpPr>
        <xdr:cNvPr id="409" name="公債費負担の状況該当値テキスト"/>
        <xdr:cNvSpPr txBox="1"/>
      </xdr:nvSpPr>
      <xdr:spPr>
        <a:xfrm>
          <a:off x="17106900" y="7124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123069</xdr:rowOff>
    </xdr:from>
    <xdr:to>
      <xdr:col>77</xdr:col>
      <xdr:colOff>95250</xdr:colOff>
      <xdr:row>42</xdr:row>
      <xdr:rowOff>53219</xdr:rowOff>
    </xdr:to>
    <xdr:sp macro="" textlink="">
      <xdr:nvSpPr>
        <xdr:cNvPr id="410" name="楕円 409"/>
        <xdr:cNvSpPr/>
      </xdr:nvSpPr>
      <xdr:spPr>
        <a:xfrm>
          <a:off x="16129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37996</xdr:rowOff>
    </xdr:from>
    <xdr:ext cx="736600" cy="259045"/>
    <xdr:sp macro="" textlink="">
      <xdr:nvSpPr>
        <xdr:cNvPr id="411" name="テキスト ボックス 410"/>
        <xdr:cNvSpPr txBox="1"/>
      </xdr:nvSpPr>
      <xdr:spPr>
        <a:xfrm>
          <a:off x="15798800" y="7238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169031</xdr:rowOff>
    </xdr:from>
    <xdr:to>
      <xdr:col>73</xdr:col>
      <xdr:colOff>44450</xdr:colOff>
      <xdr:row>42</xdr:row>
      <xdr:rowOff>99181</xdr:rowOff>
    </xdr:to>
    <xdr:sp macro="" textlink="">
      <xdr:nvSpPr>
        <xdr:cNvPr id="412" name="楕円 411"/>
        <xdr:cNvSpPr/>
      </xdr:nvSpPr>
      <xdr:spPr>
        <a:xfrm>
          <a:off x="15240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83958</xdr:rowOff>
    </xdr:from>
    <xdr:ext cx="762000" cy="259045"/>
    <xdr:sp macro="" textlink="">
      <xdr:nvSpPr>
        <xdr:cNvPr id="413" name="テキスト ボックス 412"/>
        <xdr:cNvSpPr txBox="1"/>
      </xdr:nvSpPr>
      <xdr:spPr>
        <a:xfrm>
          <a:off x="14909800" y="728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78015</xdr:rowOff>
    </xdr:from>
    <xdr:to>
      <xdr:col>68</xdr:col>
      <xdr:colOff>203200</xdr:colOff>
      <xdr:row>43</xdr:row>
      <xdr:rowOff>8165</xdr:rowOff>
    </xdr:to>
    <xdr:sp macro="" textlink="">
      <xdr:nvSpPr>
        <xdr:cNvPr id="414" name="楕円 413"/>
        <xdr:cNvSpPr/>
      </xdr:nvSpPr>
      <xdr:spPr>
        <a:xfrm>
          <a:off x="14351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164392</xdr:rowOff>
    </xdr:from>
    <xdr:ext cx="762000" cy="259045"/>
    <xdr:sp macro="" textlink="">
      <xdr:nvSpPr>
        <xdr:cNvPr id="415" name="テキスト ボックス 414"/>
        <xdr:cNvSpPr txBox="1"/>
      </xdr:nvSpPr>
      <xdr:spPr>
        <a:xfrm>
          <a:off x="14020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44450</xdr:rowOff>
    </xdr:from>
    <xdr:to>
      <xdr:col>64</xdr:col>
      <xdr:colOff>152400</xdr:colOff>
      <xdr:row>43</xdr:row>
      <xdr:rowOff>146050</xdr:rowOff>
    </xdr:to>
    <xdr:sp macro="" textlink="">
      <xdr:nvSpPr>
        <xdr:cNvPr id="416" name="楕円 415"/>
        <xdr:cNvSpPr/>
      </xdr:nvSpPr>
      <xdr:spPr>
        <a:xfrm>
          <a:off x="13462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130827</xdr:rowOff>
    </xdr:from>
    <xdr:ext cx="762000" cy="259045"/>
    <xdr:sp macro="" textlink="">
      <xdr:nvSpPr>
        <xdr:cNvPr id="417" name="テキスト ボックス 416"/>
        <xdr:cNvSpPr txBox="1"/>
      </xdr:nvSpPr>
      <xdr:spPr>
        <a:xfrm>
          <a:off x="13131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額は組合（等）負担等見込額を除く全ての要素が減少し、充当可能財源等は充当可能基金が増となったが基準財政需要額参入見込額及び充当可能特定歳入で減となったため、分子が増加した。一方、標準財政規模から控除する算入公債費等の額が増となったものの、標準財政規模の増加がそれを上回ったため、分母もわずかに増加し、結果的に比率は前年度と比較して１．４ポイント増の２１．０％となった。今後も将来負担を伴う事業について特に留意し、世代間負担の公平性にも配慮しながら、安易に負担を先送りすることなく、計画的な財政運営に努める。</a:t>
          </a:r>
        </a:p>
      </xdr:txBody>
    </xdr:sp>
    <xdr:clientData/>
  </xdr:twoCellAnchor>
  <xdr:oneCellAnchor>
    <xdr:from>
      <xdr:col>61</xdr:col>
      <xdr:colOff>6350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45226</xdr:rowOff>
    </xdr:to>
    <xdr:cxnSp macro="">
      <xdr:nvCxnSpPr>
        <xdr:cNvPr id="446" name="直線コネクタ 445"/>
        <xdr:cNvCxnSpPr/>
      </xdr:nvCxnSpPr>
      <xdr:spPr>
        <a:xfrm flipV="1">
          <a:off x="17018000" y="2370667"/>
          <a:ext cx="0" cy="14464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17303</xdr:rowOff>
    </xdr:from>
    <xdr:ext cx="762000" cy="259045"/>
    <xdr:sp macro="" textlink="">
      <xdr:nvSpPr>
        <xdr:cNvPr id="447" name="将来負担の状況最小値テキスト"/>
        <xdr:cNvSpPr txBox="1"/>
      </xdr:nvSpPr>
      <xdr:spPr>
        <a:xfrm>
          <a:off x="17106900" y="378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45226</xdr:rowOff>
    </xdr:from>
    <xdr:to>
      <xdr:col>81</xdr:col>
      <xdr:colOff>133350</xdr:colOff>
      <xdr:row>22</xdr:row>
      <xdr:rowOff>45226</xdr:rowOff>
    </xdr:to>
    <xdr:cxnSp macro="">
      <xdr:nvCxnSpPr>
        <xdr:cNvPr id="448" name="直線コネクタ 447"/>
        <xdr:cNvCxnSpPr/>
      </xdr:nvCxnSpPr>
      <xdr:spPr>
        <a:xfrm>
          <a:off x="16929100" y="3817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48260</xdr:rowOff>
    </xdr:from>
    <xdr:to>
      <xdr:col>81</xdr:col>
      <xdr:colOff>44450</xdr:colOff>
      <xdr:row>15</xdr:row>
      <xdr:rowOff>80433</xdr:rowOff>
    </xdr:to>
    <xdr:cxnSp macro="">
      <xdr:nvCxnSpPr>
        <xdr:cNvPr id="451" name="直線コネクタ 450"/>
        <xdr:cNvCxnSpPr/>
      </xdr:nvCxnSpPr>
      <xdr:spPr>
        <a:xfrm>
          <a:off x="16179800" y="2620010"/>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86236</xdr:rowOff>
    </xdr:from>
    <xdr:ext cx="762000" cy="259045"/>
    <xdr:sp macro="" textlink="">
      <xdr:nvSpPr>
        <xdr:cNvPr id="452" name="将来負担の状況平均値テキスト"/>
        <xdr:cNvSpPr txBox="1"/>
      </xdr:nvSpPr>
      <xdr:spPr>
        <a:xfrm>
          <a:off x="17106900" y="2315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69709</xdr:rowOff>
    </xdr:from>
    <xdr:to>
      <xdr:col>81</xdr:col>
      <xdr:colOff>95250</xdr:colOff>
      <xdr:row>14</xdr:row>
      <xdr:rowOff>171309</xdr:rowOff>
    </xdr:to>
    <xdr:sp macro="" textlink="">
      <xdr:nvSpPr>
        <xdr:cNvPr id="453" name="フローチャート: 判断 452"/>
        <xdr:cNvSpPr/>
      </xdr:nvSpPr>
      <xdr:spPr>
        <a:xfrm>
          <a:off x="169672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48260</xdr:rowOff>
    </xdr:from>
    <xdr:to>
      <xdr:col>77</xdr:col>
      <xdr:colOff>44450</xdr:colOff>
      <xdr:row>16</xdr:row>
      <xdr:rowOff>76553</xdr:rowOff>
    </xdr:to>
    <xdr:cxnSp macro="">
      <xdr:nvCxnSpPr>
        <xdr:cNvPr id="454" name="直線コネクタ 453"/>
        <xdr:cNvCxnSpPr/>
      </xdr:nvCxnSpPr>
      <xdr:spPr>
        <a:xfrm flipV="1">
          <a:off x="15290800" y="2620010"/>
          <a:ext cx="889000" cy="19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81774</xdr:rowOff>
    </xdr:from>
    <xdr:to>
      <xdr:col>77</xdr:col>
      <xdr:colOff>95250</xdr:colOff>
      <xdr:row>15</xdr:row>
      <xdr:rowOff>11924</xdr:rowOff>
    </xdr:to>
    <xdr:sp macro="" textlink="">
      <xdr:nvSpPr>
        <xdr:cNvPr id="455" name="フローチャート: 判断 454"/>
        <xdr:cNvSpPr/>
      </xdr:nvSpPr>
      <xdr:spPr>
        <a:xfrm>
          <a:off x="16129000" y="248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22101</xdr:rowOff>
    </xdr:from>
    <xdr:ext cx="736600" cy="259045"/>
    <xdr:sp macro="" textlink="">
      <xdr:nvSpPr>
        <xdr:cNvPr id="456" name="テキスト ボックス 455"/>
        <xdr:cNvSpPr txBox="1"/>
      </xdr:nvSpPr>
      <xdr:spPr>
        <a:xfrm>
          <a:off x="15798800" y="2250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76553</xdr:rowOff>
    </xdr:from>
    <xdr:to>
      <xdr:col>72</xdr:col>
      <xdr:colOff>203200</xdr:colOff>
      <xdr:row>17</xdr:row>
      <xdr:rowOff>48542</xdr:rowOff>
    </xdr:to>
    <xdr:cxnSp macro="">
      <xdr:nvCxnSpPr>
        <xdr:cNvPr id="457" name="直線コネクタ 456"/>
        <xdr:cNvCxnSpPr/>
      </xdr:nvCxnSpPr>
      <xdr:spPr>
        <a:xfrm flipV="1">
          <a:off x="14401800" y="2819753"/>
          <a:ext cx="889000" cy="14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152823</xdr:rowOff>
    </xdr:from>
    <xdr:to>
      <xdr:col>73</xdr:col>
      <xdr:colOff>44450</xdr:colOff>
      <xdr:row>15</xdr:row>
      <xdr:rowOff>82973</xdr:rowOff>
    </xdr:to>
    <xdr:sp macro="" textlink="">
      <xdr:nvSpPr>
        <xdr:cNvPr id="458" name="フローチャート: 判断 457"/>
        <xdr:cNvSpPr/>
      </xdr:nvSpPr>
      <xdr:spPr>
        <a:xfrm>
          <a:off x="15240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93150</xdr:rowOff>
    </xdr:from>
    <xdr:ext cx="762000" cy="259045"/>
    <xdr:sp macro="" textlink="">
      <xdr:nvSpPr>
        <xdr:cNvPr id="459" name="テキスト ボックス 458"/>
        <xdr:cNvSpPr txBox="1"/>
      </xdr:nvSpPr>
      <xdr:spPr>
        <a:xfrm>
          <a:off x="14909800" y="23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48542</xdr:rowOff>
    </xdr:from>
    <xdr:to>
      <xdr:col>68</xdr:col>
      <xdr:colOff>152400</xdr:colOff>
      <xdr:row>17</xdr:row>
      <xdr:rowOff>141041</xdr:rowOff>
    </xdr:to>
    <xdr:cxnSp macro="">
      <xdr:nvCxnSpPr>
        <xdr:cNvPr id="460" name="直線コネクタ 459"/>
        <xdr:cNvCxnSpPr/>
      </xdr:nvCxnSpPr>
      <xdr:spPr>
        <a:xfrm flipV="1">
          <a:off x="13512800" y="2963192"/>
          <a:ext cx="889000" cy="9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142099</xdr:rowOff>
    </xdr:from>
    <xdr:to>
      <xdr:col>68</xdr:col>
      <xdr:colOff>203200</xdr:colOff>
      <xdr:row>15</xdr:row>
      <xdr:rowOff>72249</xdr:rowOff>
    </xdr:to>
    <xdr:sp macro="" textlink="">
      <xdr:nvSpPr>
        <xdr:cNvPr id="461" name="フローチャート: 判断 460"/>
        <xdr:cNvSpPr/>
      </xdr:nvSpPr>
      <xdr:spPr>
        <a:xfrm>
          <a:off x="143510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82426</xdr:rowOff>
    </xdr:from>
    <xdr:ext cx="762000" cy="259045"/>
    <xdr:sp macro="" textlink="">
      <xdr:nvSpPr>
        <xdr:cNvPr id="462" name="テキスト ボックス 461"/>
        <xdr:cNvSpPr txBox="1"/>
      </xdr:nvSpPr>
      <xdr:spPr>
        <a:xfrm>
          <a:off x="14020800" y="231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88618</xdr:rowOff>
    </xdr:from>
    <xdr:to>
      <xdr:col>64</xdr:col>
      <xdr:colOff>152400</xdr:colOff>
      <xdr:row>16</xdr:row>
      <xdr:rowOff>18768</xdr:rowOff>
    </xdr:to>
    <xdr:sp macro="" textlink="">
      <xdr:nvSpPr>
        <xdr:cNvPr id="463" name="フローチャート: 判断 462"/>
        <xdr:cNvSpPr/>
      </xdr:nvSpPr>
      <xdr:spPr>
        <a:xfrm>
          <a:off x="13462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28945</xdr:rowOff>
    </xdr:from>
    <xdr:ext cx="762000" cy="259045"/>
    <xdr:sp macro="" textlink="">
      <xdr:nvSpPr>
        <xdr:cNvPr id="464" name="テキスト ボックス 463"/>
        <xdr:cNvSpPr txBox="1"/>
      </xdr:nvSpPr>
      <xdr:spPr>
        <a:xfrm>
          <a:off x="13131800" y="242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29633</xdr:rowOff>
    </xdr:from>
    <xdr:to>
      <xdr:col>81</xdr:col>
      <xdr:colOff>95250</xdr:colOff>
      <xdr:row>15</xdr:row>
      <xdr:rowOff>131233</xdr:rowOff>
    </xdr:to>
    <xdr:sp macro="" textlink="">
      <xdr:nvSpPr>
        <xdr:cNvPr id="470" name="楕円 469"/>
        <xdr:cNvSpPr/>
      </xdr:nvSpPr>
      <xdr:spPr>
        <a:xfrm>
          <a:off x="16967200" y="260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1710</xdr:rowOff>
    </xdr:from>
    <xdr:ext cx="762000" cy="259045"/>
    <xdr:sp macro="" textlink="">
      <xdr:nvSpPr>
        <xdr:cNvPr id="471" name="将来負担の状況該当値テキスト"/>
        <xdr:cNvSpPr txBox="1"/>
      </xdr:nvSpPr>
      <xdr:spPr>
        <a:xfrm>
          <a:off x="17106900" y="2573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168910</xdr:rowOff>
    </xdr:from>
    <xdr:to>
      <xdr:col>77</xdr:col>
      <xdr:colOff>95250</xdr:colOff>
      <xdr:row>15</xdr:row>
      <xdr:rowOff>99060</xdr:rowOff>
    </xdr:to>
    <xdr:sp macro="" textlink="">
      <xdr:nvSpPr>
        <xdr:cNvPr id="472" name="楕円 471"/>
        <xdr:cNvSpPr/>
      </xdr:nvSpPr>
      <xdr:spPr>
        <a:xfrm>
          <a:off x="16129000" y="256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83837</xdr:rowOff>
    </xdr:from>
    <xdr:ext cx="736600" cy="259045"/>
    <xdr:sp macro="" textlink="">
      <xdr:nvSpPr>
        <xdr:cNvPr id="473" name="テキスト ボックス 472"/>
        <xdr:cNvSpPr txBox="1"/>
      </xdr:nvSpPr>
      <xdr:spPr>
        <a:xfrm>
          <a:off x="15798800" y="2655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25753</xdr:rowOff>
    </xdr:from>
    <xdr:to>
      <xdr:col>73</xdr:col>
      <xdr:colOff>44450</xdr:colOff>
      <xdr:row>16</xdr:row>
      <xdr:rowOff>127353</xdr:rowOff>
    </xdr:to>
    <xdr:sp macro="" textlink="">
      <xdr:nvSpPr>
        <xdr:cNvPr id="474" name="楕円 473"/>
        <xdr:cNvSpPr/>
      </xdr:nvSpPr>
      <xdr:spPr>
        <a:xfrm>
          <a:off x="15240000" y="276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112130</xdr:rowOff>
    </xdr:from>
    <xdr:ext cx="762000" cy="259045"/>
    <xdr:sp macro="" textlink="">
      <xdr:nvSpPr>
        <xdr:cNvPr id="475" name="テキスト ボックス 474"/>
        <xdr:cNvSpPr txBox="1"/>
      </xdr:nvSpPr>
      <xdr:spPr>
        <a:xfrm>
          <a:off x="14909800" y="2855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169192</xdr:rowOff>
    </xdr:from>
    <xdr:to>
      <xdr:col>68</xdr:col>
      <xdr:colOff>203200</xdr:colOff>
      <xdr:row>17</xdr:row>
      <xdr:rowOff>99342</xdr:rowOff>
    </xdr:to>
    <xdr:sp macro="" textlink="">
      <xdr:nvSpPr>
        <xdr:cNvPr id="476" name="楕円 475"/>
        <xdr:cNvSpPr/>
      </xdr:nvSpPr>
      <xdr:spPr>
        <a:xfrm>
          <a:off x="14351000" y="291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84119</xdr:rowOff>
    </xdr:from>
    <xdr:ext cx="762000" cy="259045"/>
    <xdr:sp macro="" textlink="">
      <xdr:nvSpPr>
        <xdr:cNvPr id="477" name="テキスト ボックス 476"/>
        <xdr:cNvSpPr txBox="1"/>
      </xdr:nvSpPr>
      <xdr:spPr>
        <a:xfrm>
          <a:off x="14020800" y="299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90241</xdr:rowOff>
    </xdr:from>
    <xdr:to>
      <xdr:col>64</xdr:col>
      <xdr:colOff>152400</xdr:colOff>
      <xdr:row>18</xdr:row>
      <xdr:rowOff>20391</xdr:rowOff>
    </xdr:to>
    <xdr:sp macro="" textlink="">
      <xdr:nvSpPr>
        <xdr:cNvPr id="478" name="楕円 477"/>
        <xdr:cNvSpPr/>
      </xdr:nvSpPr>
      <xdr:spPr>
        <a:xfrm>
          <a:off x="13462000" y="300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5168</xdr:rowOff>
    </xdr:from>
    <xdr:ext cx="762000" cy="259045"/>
    <xdr:sp macro="" textlink="">
      <xdr:nvSpPr>
        <xdr:cNvPr id="479" name="テキスト ボックス 478"/>
        <xdr:cNvSpPr txBox="1"/>
      </xdr:nvSpPr>
      <xdr:spPr>
        <a:xfrm>
          <a:off x="13131800" y="3091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千葉県八千代市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199,786
193,955
51.39
61,318,718
59,721,618
1,335,526
33,593,082
51,192,086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21.0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の決算額は昨年度と比べ減少し、経常収支比率については２．１ポイント改善した。しかしながら、類似団体の比較では１．６ポイント高い状況にあり、高止まりしている。今後も「行財政改革推進ビジョン第１期アクションプラン」（令和３年３月策定予定）に掲げた推進項目を着実に実施することにより、より一層の定員管理・給与の適正化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20320</xdr:rowOff>
    </xdr:from>
    <xdr:to>
      <xdr:col>24</xdr:col>
      <xdr:colOff>25400</xdr:colOff>
      <xdr:row>40</xdr:row>
      <xdr:rowOff>142240</xdr:rowOff>
    </xdr:to>
    <xdr:cxnSp macro="">
      <xdr:nvCxnSpPr>
        <xdr:cNvPr id="61" name="直線コネクタ 60"/>
        <xdr:cNvCxnSpPr/>
      </xdr:nvCxnSpPr>
      <xdr:spPr>
        <a:xfrm flipV="1">
          <a:off x="4826000" y="584962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114317</xdr:rowOff>
    </xdr:from>
    <xdr:ext cx="762000" cy="259045"/>
    <xdr:sp macro="" textlink="">
      <xdr:nvSpPr>
        <xdr:cNvPr id="62" name="人件費最小値テキスト"/>
        <xdr:cNvSpPr txBox="1"/>
      </xdr:nvSpPr>
      <xdr:spPr>
        <a:xfrm>
          <a:off x="4914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142240</xdr:rowOff>
    </xdr:from>
    <xdr:to>
      <xdr:col>24</xdr:col>
      <xdr:colOff>114300</xdr:colOff>
      <xdr:row>40</xdr:row>
      <xdr:rowOff>142240</xdr:rowOff>
    </xdr:to>
    <xdr:cxnSp macro="">
      <xdr:nvCxnSpPr>
        <xdr:cNvPr id="63" name="直線コネクタ 62"/>
        <xdr:cNvCxnSpPr/>
      </xdr:nvCxnSpPr>
      <xdr:spPr>
        <a:xfrm>
          <a:off x="4737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106697</xdr:rowOff>
    </xdr:from>
    <xdr:ext cx="762000" cy="259045"/>
    <xdr:sp macro="" textlink="">
      <xdr:nvSpPr>
        <xdr:cNvPr id="64" name="人件費最大値テキスト"/>
        <xdr:cNvSpPr txBox="1"/>
      </xdr:nvSpPr>
      <xdr:spPr>
        <a:xfrm>
          <a:off x="4914900" y="559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20320</xdr:rowOff>
    </xdr:from>
    <xdr:to>
      <xdr:col>24</xdr:col>
      <xdr:colOff>114300</xdr:colOff>
      <xdr:row>34</xdr:row>
      <xdr:rowOff>20320</xdr:rowOff>
    </xdr:to>
    <xdr:cxnSp macro="">
      <xdr:nvCxnSpPr>
        <xdr:cNvPr id="65" name="直線コネクタ 64"/>
        <xdr:cNvCxnSpPr/>
      </xdr:nvCxnSpPr>
      <xdr:spPr>
        <a:xfrm>
          <a:off x="4737100" y="584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58420</xdr:rowOff>
    </xdr:from>
    <xdr:to>
      <xdr:col>24</xdr:col>
      <xdr:colOff>25400</xdr:colOff>
      <xdr:row>39</xdr:row>
      <xdr:rowOff>46990</xdr:rowOff>
    </xdr:to>
    <xdr:cxnSp macro="">
      <xdr:nvCxnSpPr>
        <xdr:cNvPr id="66" name="直線コネクタ 65"/>
        <xdr:cNvCxnSpPr/>
      </xdr:nvCxnSpPr>
      <xdr:spPr>
        <a:xfrm flipV="1">
          <a:off x="3987800" y="657352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73677</xdr:rowOff>
    </xdr:from>
    <xdr:ext cx="762000" cy="259045"/>
    <xdr:sp macro="" textlink="">
      <xdr:nvSpPr>
        <xdr:cNvPr id="67" name="人件費平均値テキスト"/>
        <xdr:cNvSpPr txBox="1"/>
      </xdr:nvSpPr>
      <xdr:spPr>
        <a:xfrm>
          <a:off x="4914900" y="624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68" name="フローチャート: 判断 67"/>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46990</xdr:rowOff>
    </xdr:from>
    <xdr:to>
      <xdr:col>19</xdr:col>
      <xdr:colOff>187325</xdr:colOff>
      <xdr:row>39</xdr:row>
      <xdr:rowOff>85090</xdr:rowOff>
    </xdr:to>
    <xdr:cxnSp macro="">
      <xdr:nvCxnSpPr>
        <xdr:cNvPr id="69" name="直線コネクタ 68"/>
        <xdr:cNvCxnSpPr/>
      </xdr:nvCxnSpPr>
      <xdr:spPr>
        <a:xfrm flipV="1">
          <a:off x="3098800" y="67335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64770</xdr:rowOff>
    </xdr:from>
    <xdr:to>
      <xdr:col>20</xdr:col>
      <xdr:colOff>38100</xdr:colOff>
      <xdr:row>37</xdr:row>
      <xdr:rowOff>166370</xdr:rowOff>
    </xdr:to>
    <xdr:sp macro="" textlink="">
      <xdr:nvSpPr>
        <xdr:cNvPr id="70" name="フローチャート: 判断 69"/>
        <xdr:cNvSpPr/>
      </xdr:nvSpPr>
      <xdr:spPr>
        <a:xfrm>
          <a:off x="3937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5097</xdr:rowOff>
    </xdr:from>
    <xdr:ext cx="736600" cy="259045"/>
    <xdr:sp macro="" textlink="">
      <xdr:nvSpPr>
        <xdr:cNvPr id="71" name="テキスト ボックス 70"/>
        <xdr:cNvSpPr txBox="1"/>
      </xdr:nvSpPr>
      <xdr:spPr>
        <a:xfrm>
          <a:off x="3606800" y="6177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85090</xdr:rowOff>
    </xdr:from>
    <xdr:to>
      <xdr:col>15</xdr:col>
      <xdr:colOff>98425</xdr:colOff>
      <xdr:row>39</xdr:row>
      <xdr:rowOff>115570</xdr:rowOff>
    </xdr:to>
    <xdr:cxnSp macro="">
      <xdr:nvCxnSpPr>
        <xdr:cNvPr id="72" name="直線コネクタ 71"/>
        <xdr:cNvCxnSpPr/>
      </xdr:nvCxnSpPr>
      <xdr:spPr>
        <a:xfrm flipV="1">
          <a:off x="2209800" y="67716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57150</xdr:rowOff>
    </xdr:from>
    <xdr:to>
      <xdr:col>15</xdr:col>
      <xdr:colOff>149225</xdr:colOff>
      <xdr:row>37</xdr:row>
      <xdr:rowOff>158750</xdr:rowOff>
    </xdr:to>
    <xdr:sp macro="" textlink="">
      <xdr:nvSpPr>
        <xdr:cNvPr id="73" name="フローチャート: 判断 72"/>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168927</xdr:rowOff>
    </xdr:from>
    <xdr:ext cx="762000" cy="259045"/>
    <xdr:sp macro="" textlink="">
      <xdr:nvSpPr>
        <xdr:cNvPr id="74" name="テキスト ボックス 73"/>
        <xdr:cNvSpPr txBox="1"/>
      </xdr:nvSpPr>
      <xdr:spPr>
        <a:xfrm>
          <a:off x="2717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77470</xdr:rowOff>
    </xdr:from>
    <xdr:to>
      <xdr:col>11</xdr:col>
      <xdr:colOff>9525</xdr:colOff>
      <xdr:row>39</xdr:row>
      <xdr:rowOff>115570</xdr:rowOff>
    </xdr:to>
    <xdr:cxnSp macro="">
      <xdr:nvCxnSpPr>
        <xdr:cNvPr id="75" name="直線コネクタ 74"/>
        <xdr:cNvCxnSpPr/>
      </xdr:nvCxnSpPr>
      <xdr:spPr>
        <a:xfrm>
          <a:off x="1320800" y="67640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87630</xdr:rowOff>
    </xdr:from>
    <xdr:to>
      <xdr:col>11</xdr:col>
      <xdr:colOff>60325</xdr:colOff>
      <xdr:row>38</xdr:row>
      <xdr:rowOff>17780</xdr:rowOff>
    </xdr:to>
    <xdr:sp macro="" textlink="">
      <xdr:nvSpPr>
        <xdr:cNvPr id="76" name="フローチャート: 判断 75"/>
        <xdr:cNvSpPr/>
      </xdr:nvSpPr>
      <xdr:spPr>
        <a:xfrm>
          <a:off x="2159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27957</xdr:rowOff>
    </xdr:from>
    <xdr:ext cx="762000" cy="259045"/>
    <xdr:sp macro="" textlink="">
      <xdr:nvSpPr>
        <xdr:cNvPr id="77" name="テキスト ボックス 76"/>
        <xdr:cNvSpPr txBox="1"/>
      </xdr:nvSpPr>
      <xdr:spPr>
        <a:xfrm>
          <a:off x="1828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95250</xdr:rowOff>
    </xdr:from>
    <xdr:to>
      <xdr:col>6</xdr:col>
      <xdr:colOff>171450</xdr:colOff>
      <xdr:row>38</xdr:row>
      <xdr:rowOff>25400</xdr:rowOff>
    </xdr:to>
    <xdr:sp macro="" textlink="">
      <xdr:nvSpPr>
        <xdr:cNvPr id="78" name="フローチャート: 判断 77"/>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35577</xdr:rowOff>
    </xdr:from>
    <xdr:ext cx="762000" cy="259045"/>
    <xdr:sp macro="" textlink="">
      <xdr:nvSpPr>
        <xdr:cNvPr id="79" name="テキスト ボックス 78"/>
        <xdr:cNvSpPr txBox="1"/>
      </xdr:nvSpPr>
      <xdr:spPr>
        <a:xfrm>
          <a:off x="939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xdr:rowOff>
    </xdr:from>
    <xdr:to>
      <xdr:col>24</xdr:col>
      <xdr:colOff>76200</xdr:colOff>
      <xdr:row>38</xdr:row>
      <xdr:rowOff>109220</xdr:rowOff>
    </xdr:to>
    <xdr:sp macro="" textlink="">
      <xdr:nvSpPr>
        <xdr:cNvPr id="85" name="楕円 84"/>
        <xdr:cNvSpPr/>
      </xdr:nvSpPr>
      <xdr:spPr>
        <a:xfrm>
          <a:off x="47752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151147</xdr:rowOff>
    </xdr:from>
    <xdr:ext cx="762000" cy="259045"/>
    <xdr:sp macro="" textlink="">
      <xdr:nvSpPr>
        <xdr:cNvPr id="86" name="人件費該当値テキスト"/>
        <xdr:cNvSpPr txBox="1"/>
      </xdr:nvSpPr>
      <xdr:spPr>
        <a:xfrm>
          <a:off x="49149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167640</xdr:rowOff>
    </xdr:from>
    <xdr:to>
      <xdr:col>20</xdr:col>
      <xdr:colOff>38100</xdr:colOff>
      <xdr:row>39</xdr:row>
      <xdr:rowOff>97790</xdr:rowOff>
    </xdr:to>
    <xdr:sp macro="" textlink="">
      <xdr:nvSpPr>
        <xdr:cNvPr id="87" name="楕円 86"/>
        <xdr:cNvSpPr/>
      </xdr:nvSpPr>
      <xdr:spPr>
        <a:xfrm>
          <a:off x="3937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82567</xdr:rowOff>
    </xdr:from>
    <xdr:ext cx="736600" cy="259045"/>
    <xdr:sp macro="" textlink="">
      <xdr:nvSpPr>
        <xdr:cNvPr id="88" name="テキスト ボックス 87"/>
        <xdr:cNvSpPr txBox="1"/>
      </xdr:nvSpPr>
      <xdr:spPr>
        <a:xfrm>
          <a:off x="3606800" y="676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34290</xdr:rowOff>
    </xdr:from>
    <xdr:to>
      <xdr:col>15</xdr:col>
      <xdr:colOff>149225</xdr:colOff>
      <xdr:row>39</xdr:row>
      <xdr:rowOff>135890</xdr:rowOff>
    </xdr:to>
    <xdr:sp macro="" textlink="">
      <xdr:nvSpPr>
        <xdr:cNvPr id="89" name="楕円 88"/>
        <xdr:cNvSpPr/>
      </xdr:nvSpPr>
      <xdr:spPr>
        <a:xfrm>
          <a:off x="30480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120667</xdr:rowOff>
    </xdr:from>
    <xdr:ext cx="762000" cy="259045"/>
    <xdr:sp macro="" textlink="">
      <xdr:nvSpPr>
        <xdr:cNvPr id="90" name="テキスト ボックス 89"/>
        <xdr:cNvSpPr txBox="1"/>
      </xdr:nvSpPr>
      <xdr:spPr>
        <a:xfrm>
          <a:off x="2717800" y="680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64770</xdr:rowOff>
    </xdr:from>
    <xdr:to>
      <xdr:col>11</xdr:col>
      <xdr:colOff>60325</xdr:colOff>
      <xdr:row>39</xdr:row>
      <xdr:rowOff>166370</xdr:rowOff>
    </xdr:to>
    <xdr:sp macro="" textlink="">
      <xdr:nvSpPr>
        <xdr:cNvPr id="91" name="楕円 90"/>
        <xdr:cNvSpPr/>
      </xdr:nvSpPr>
      <xdr:spPr>
        <a:xfrm>
          <a:off x="2159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151147</xdr:rowOff>
    </xdr:from>
    <xdr:ext cx="762000" cy="259045"/>
    <xdr:sp macro="" textlink="">
      <xdr:nvSpPr>
        <xdr:cNvPr id="92" name="テキスト ボックス 91"/>
        <xdr:cNvSpPr txBox="1"/>
      </xdr:nvSpPr>
      <xdr:spPr>
        <a:xfrm>
          <a:off x="1828800" y="683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26670</xdr:rowOff>
    </xdr:from>
    <xdr:to>
      <xdr:col>6</xdr:col>
      <xdr:colOff>171450</xdr:colOff>
      <xdr:row>39</xdr:row>
      <xdr:rowOff>128270</xdr:rowOff>
    </xdr:to>
    <xdr:sp macro="" textlink="">
      <xdr:nvSpPr>
        <xdr:cNvPr id="93" name="楕円 92"/>
        <xdr:cNvSpPr/>
      </xdr:nvSpPr>
      <xdr:spPr>
        <a:xfrm>
          <a:off x="1270000" y="67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113047</xdr:rowOff>
    </xdr:from>
    <xdr:ext cx="762000" cy="259045"/>
    <xdr:sp macro="" textlink="">
      <xdr:nvSpPr>
        <xdr:cNvPr id="94" name="テキスト ボックス 93"/>
        <xdr:cNvSpPr txBox="1"/>
      </xdr:nvSpPr>
      <xdr:spPr>
        <a:xfrm>
          <a:off x="93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コンピュータ教育事業に係る委託料等の増などにより、前年度と比較して１．２ポイント増となっている。公共施設等の維持管理に係る経費など、近年、増加基調で推移しており、施設の再配置や統廃合の検討を進めていくほか、その他の委託経費等についても内容等を精査し、抑制を図っていく必要があ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138430</xdr:rowOff>
    </xdr:from>
    <xdr:to>
      <xdr:col>82</xdr:col>
      <xdr:colOff>107950</xdr:colOff>
      <xdr:row>19</xdr:row>
      <xdr:rowOff>161290</xdr:rowOff>
    </xdr:to>
    <xdr:cxnSp macro="">
      <xdr:nvCxnSpPr>
        <xdr:cNvPr id="120" name="直線コネクタ 119"/>
        <xdr:cNvCxnSpPr/>
      </xdr:nvCxnSpPr>
      <xdr:spPr>
        <a:xfrm flipV="1">
          <a:off x="16510000" y="236728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133367</xdr:rowOff>
    </xdr:from>
    <xdr:ext cx="762000" cy="259045"/>
    <xdr:sp macro="" textlink="">
      <xdr:nvSpPr>
        <xdr:cNvPr id="121" name="物件費最小値テキスト"/>
        <xdr:cNvSpPr txBox="1"/>
      </xdr:nvSpPr>
      <xdr:spPr>
        <a:xfrm>
          <a:off x="16598900" y="339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161290</xdr:rowOff>
    </xdr:from>
    <xdr:to>
      <xdr:col>82</xdr:col>
      <xdr:colOff>196850</xdr:colOff>
      <xdr:row>19</xdr:row>
      <xdr:rowOff>161290</xdr:rowOff>
    </xdr:to>
    <xdr:cxnSp macro="">
      <xdr:nvCxnSpPr>
        <xdr:cNvPr id="122" name="直線コネクタ 121"/>
        <xdr:cNvCxnSpPr/>
      </xdr:nvCxnSpPr>
      <xdr:spPr>
        <a:xfrm>
          <a:off x="16421100" y="341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53357</xdr:rowOff>
    </xdr:from>
    <xdr:ext cx="762000" cy="259045"/>
    <xdr:sp macro="" textlink="">
      <xdr:nvSpPr>
        <xdr:cNvPr id="123" name="物件費最大値テキスト"/>
        <xdr:cNvSpPr txBox="1"/>
      </xdr:nvSpPr>
      <xdr:spPr>
        <a:xfrm>
          <a:off x="16598900" y="2110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138430</xdr:rowOff>
    </xdr:from>
    <xdr:to>
      <xdr:col>82</xdr:col>
      <xdr:colOff>196850</xdr:colOff>
      <xdr:row>13</xdr:row>
      <xdr:rowOff>138430</xdr:rowOff>
    </xdr:to>
    <xdr:cxnSp macro="">
      <xdr:nvCxnSpPr>
        <xdr:cNvPr id="124" name="直線コネクタ 123"/>
        <xdr:cNvCxnSpPr/>
      </xdr:nvCxnSpPr>
      <xdr:spPr>
        <a:xfrm>
          <a:off x="16421100" y="236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94996</xdr:rowOff>
    </xdr:from>
    <xdr:to>
      <xdr:col>82</xdr:col>
      <xdr:colOff>107950</xdr:colOff>
      <xdr:row>16</xdr:row>
      <xdr:rowOff>149860</xdr:rowOff>
    </xdr:to>
    <xdr:cxnSp macro="">
      <xdr:nvCxnSpPr>
        <xdr:cNvPr id="125" name="直線コネクタ 124"/>
        <xdr:cNvCxnSpPr/>
      </xdr:nvCxnSpPr>
      <xdr:spPr>
        <a:xfrm>
          <a:off x="15671800" y="283819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53865</xdr:rowOff>
    </xdr:from>
    <xdr:ext cx="762000" cy="259045"/>
    <xdr:sp macro="" textlink="">
      <xdr:nvSpPr>
        <xdr:cNvPr id="126" name="物件費平均値テキスト"/>
        <xdr:cNvSpPr txBox="1"/>
      </xdr:nvSpPr>
      <xdr:spPr>
        <a:xfrm>
          <a:off x="16598900" y="2454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37338</xdr:rowOff>
    </xdr:from>
    <xdr:to>
      <xdr:col>82</xdr:col>
      <xdr:colOff>158750</xdr:colOff>
      <xdr:row>15</xdr:row>
      <xdr:rowOff>138938</xdr:rowOff>
    </xdr:to>
    <xdr:sp macro="" textlink="">
      <xdr:nvSpPr>
        <xdr:cNvPr id="127" name="フローチャート: 判断 126"/>
        <xdr:cNvSpPr/>
      </xdr:nvSpPr>
      <xdr:spPr>
        <a:xfrm>
          <a:off x="164592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67564</xdr:rowOff>
    </xdr:from>
    <xdr:to>
      <xdr:col>78</xdr:col>
      <xdr:colOff>69850</xdr:colOff>
      <xdr:row>16</xdr:row>
      <xdr:rowOff>94996</xdr:rowOff>
    </xdr:to>
    <xdr:cxnSp macro="">
      <xdr:nvCxnSpPr>
        <xdr:cNvPr id="128" name="直線コネクタ 127"/>
        <xdr:cNvCxnSpPr/>
      </xdr:nvCxnSpPr>
      <xdr:spPr>
        <a:xfrm>
          <a:off x="14782800" y="28107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23622</xdr:rowOff>
    </xdr:from>
    <xdr:to>
      <xdr:col>78</xdr:col>
      <xdr:colOff>120650</xdr:colOff>
      <xdr:row>15</xdr:row>
      <xdr:rowOff>125222</xdr:rowOff>
    </xdr:to>
    <xdr:sp macro="" textlink="">
      <xdr:nvSpPr>
        <xdr:cNvPr id="129" name="フローチャート: 判断 128"/>
        <xdr:cNvSpPr/>
      </xdr:nvSpPr>
      <xdr:spPr>
        <a:xfrm>
          <a:off x="156210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135399</xdr:rowOff>
    </xdr:from>
    <xdr:ext cx="736600" cy="259045"/>
    <xdr:sp macro="" textlink="">
      <xdr:nvSpPr>
        <xdr:cNvPr id="130" name="テキスト ボックス 129"/>
        <xdr:cNvSpPr txBox="1"/>
      </xdr:nvSpPr>
      <xdr:spPr>
        <a:xfrm>
          <a:off x="15290800" y="2364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35560</xdr:rowOff>
    </xdr:from>
    <xdr:to>
      <xdr:col>73</xdr:col>
      <xdr:colOff>180975</xdr:colOff>
      <xdr:row>16</xdr:row>
      <xdr:rowOff>67564</xdr:rowOff>
    </xdr:to>
    <xdr:cxnSp macro="">
      <xdr:nvCxnSpPr>
        <xdr:cNvPr id="131" name="直線コネクタ 130"/>
        <xdr:cNvCxnSpPr/>
      </xdr:nvCxnSpPr>
      <xdr:spPr>
        <a:xfrm>
          <a:off x="13893800" y="277876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37338</xdr:rowOff>
    </xdr:from>
    <xdr:to>
      <xdr:col>74</xdr:col>
      <xdr:colOff>31750</xdr:colOff>
      <xdr:row>15</xdr:row>
      <xdr:rowOff>138938</xdr:rowOff>
    </xdr:to>
    <xdr:sp macro="" textlink="">
      <xdr:nvSpPr>
        <xdr:cNvPr id="132" name="フローチャート: 判断 131"/>
        <xdr:cNvSpPr/>
      </xdr:nvSpPr>
      <xdr:spPr>
        <a:xfrm>
          <a:off x="14732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149115</xdr:rowOff>
    </xdr:from>
    <xdr:ext cx="762000" cy="259045"/>
    <xdr:sp macro="" textlink="">
      <xdr:nvSpPr>
        <xdr:cNvPr id="133" name="テキスト ボックス 132"/>
        <xdr:cNvSpPr txBox="1"/>
      </xdr:nvSpPr>
      <xdr:spPr>
        <a:xfrm>
          <a:off x="14401800" y="237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8128</xdr:rowOff>
    </xdr:from>
    <xdr:to>
      <xdr:col>69</xdr:col>
      <xdr:colOff>92075</xdr:colOff>
      <xdr:row>16</xdr:row>
      <xdr:rowOff>35560</xdr:rowOff>
    </xdr:to>
    <xdr:cxnSp macro="">
      <xdr:nvCxnSpPr>
        <xdr:cNvPr id="134" name="直線コネクタ 133"/>
        <xdr:cNvCxnSpPr/>
      </xdr:nvCxnSpPr>
      <xdr:spPr>
        <a:xfrm>
          <a:off x="13004800" y="27513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37338</xdr:rowOff>
    </xdr:from>
    <xdr:to>
      <xdr:col>69</xdr:col>
      <xdr:colOff>142875</xdr:colOff>
      <xdr:row>15</xdr:row>
      <xdr:rowOff>138938</xdr:rowOff>
    </xdr:to>
    <xdr:sp macro="" textlink="">
      <xdr:nvSpPr>
        <xdr:cNvPr id="135" name="フローチャート: 判断 134"/>
        <xdr:cNvSpPr/>
      </xdr:nvSpPr>
      <xdr:spPr>
        <a:xfrm>
          <a:off x="13843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149115</xdr:rowOff>
    </xdr:from>
    <xdr:ext cx="762000" cy="259045"/>
    <xdr:sp macro="" textlink="">
      <xdr:nvSpPr>
        <xdr:cNvPr id="136" name="テキスト ボックス 135"/>
        <xdr:cNvSpPr txBox="1"/>
      </xdr:nvSpPr>
      <xdr:spPr>
        <a:xfrm>
          <a:off x="13512800" y="237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37" name="フローチャート: 判断 136"/>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107967</xdr:rowOff>
    </xdr:from>
    <xdr:ext cx="762000" cy="259045"/>
    <xdr:sp macro="" textlink="">
      <xdr:nvSpPr>
        <xdr:cNvPr id="138" name="テキスト ボックス 137"/>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44" name="楕円 143"/>
        <xdr:cNvSpPr/>
      </xdr:nvSpPr>
      <xdr:spPr>
        <a:xfrm>
          <a:off x="164592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71137</xdr:rowOff>
    </xdr:from>
    <xdr:ext cx="762000" cy="259045"/>
    <xdr:sp macro="" textlink="">
      <xdr:nvSpPr>
        <xdr:cNvPr id="145" name="物件費該当値テキスト"/>
        <xdr:cNvSpPr txBox="1"/>
      </xdr:nvSpPr>
      <xdr:spPr>
        <a:xfrm>
          <a:off x="165989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44196</xdr:rowOff>
    </xdr:from>
    <xdr:to>
      <xdr:col>78</xdr:col>
      <xdr:colOff>120650</xdr:colOff>
      <xdr:row>16</xdr:row>
      <xdr:rowOff>145796</xdr:rowOff>
    </xdr:to>
    <xdr:sp macro="" textlink="">
      <xdr:nvSpPr>
        <xdr:cNvPr id="146" name="楕円 145"/>
        <xdr:cNvSpPr/>
      </xdr:nvSpPr>
      <xdr:spPr>
        <a:xfrm>
          <a:off x="156210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130573</xdr:rowOff>
    </xdr:from>
    <xdr:ext cx="736600" cy="259045"/>
    <xdr:sp macro="" textlink="">
      <xdr:nvSpPr>
        <xdr:cNvPr id="147" name="テキスト ボックス 146"/>
        <xdr:cNvSpPr txBox="1"/>
      </xdr:nvSpPr>
      <xdr:spPr>
        <a:xfrm>
          <a:off x="15290800" y="287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16764</xdr:rowOff>
    </xdr:from>
    <xdr:to>
      <xdr:col>74</xdr:col>
      <xdr:colOff>31750</xdr:colOff>
      <xdr:row>16</xdr:row>
      <xdr:rowOff>118364</xdr:rowOff>
    </xdr:to>
    <xdr:sp macro="" textlink="">
      <xdr:nvSpPr>
        <xdr:cNvPr id="148" name="楕円 147"/>
        <xdr:cNvSpPr/>
      </xdr:nvSpPr>
      <xdr:spPr>
        <a:xfrm>
          <a:off x="14732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103141</xdr:rowOff>
    </xdr:from>
    <xdr:ext cx="762000" cy="259045"/>
    <xdr:sp macro="" textlink="">
      <xdr:nvSpPr>
        <xdr:cNvPr id="149" name="テキスト ボックス 148"/>
        <xdr:cNvSpPr txBox="1"/>
      </xdr:nvSpPr>
      <xdr:spPr>
        <a:xfrm>
          <a:off x="14401800" y="284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156210</xdr:rowOff>
    </xdr:from>
    <xdr:to>
      <xdr:col>69</xdr:col>
      <xdr:colOff>142875</xdr:colOff>
      <xdr:row>16</xdr:row>
      <xdr:rowOff>86360</xdr:rowOff>
    </xdr:to>
    <xdr:sp macro="" textlink="">
      <xdr:nvSpPr>
        <xdr:cNvPr id="150" name="楕円 149"/>
        <xdr:cNvSpPr/>
      </xdr:nvSpPr>
      <xdr:spPr>
        <a:xfrm>
          <a:off x="13843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71137</xdr:rowOff>
    </xdr:from>
    <xdr:ext cx="762000" cy="259045"/>
    <xdr:sp macro="" textlink="">
      <xdr:nvSpPr>
        <xdr:cNvPr id="151" name="テキスト ボックス 150"/>
        <xdr:cNvSpPr txBox="1"/>
      </xdr:nvSpPr>
      <xdr:spPr>
        <a:xfrm>
          <a:off x="13512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128778</xdr:rowOff>
    </xdr:from>
    <xdr:to>
      <xdr:col>65</xdr:col>
      <xdr:colOff>53975</xdr:colOff>
      <xdr:row>16</xdr:row>
      <xdr:rowOff>58928</xdr:rowOff>
    </xdr:to>
    <xdr:sp macro="" textlink="">
      <xdr:nvSpPr>
        <xdr:cNvPr id="152" name="楕円 151"/>
        <xdr:cNvSpPr/>
      </xdr:nvSpPr>
      <xdr:spPr>
        <a:xfrm>
          <a:off x="12954000" y="270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43705</xdr:rowOff>
    </xdr:from>
    <xdr:ext cx="762000" cy="259045"/>
    <xdr:sp macro="" textlink="">
      <xdr:nvSpPr>
        <xdr:cNvPr id="153" name="テキスト ボックス 152"/>
        <xdr:cNvSpPr txBox="1"/>
      </xdr:nvSpPr>
      <xdr:spPr>
        <a:xfrm>
          <a:off x="12623800" y="278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類似団体平均と比較して低い水準ではあるが、障害福祉サービス費等の増や、制度改正による児童扶養手当の増等により、前年度と比較して０．９ポイント増の１３．１％となった。引き続き、平成２７年度に策定した「補助金等の見直しについて」に基づき、扶助費について、市単独事業の見直しに加え、支給事業や交付等に当たっての審査項目、並びに基準等の見直しに努め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62</xdr:row>
      <xdr:rowOff>31750</xdr:rowOff>
    </xdr:to>
    <xdr:cxnSp macro="">
      <xdr:nvCxnSpPr>
        <xdr:cNvPr id="181" name="直線コネクタ 180"/>
        <xdr:cNvCxnSpPr/>
      </xdr:nvCxnSpPr>
      <xdr:spPr>
        <a:xfrm flipV="1">
          <a:off x="4826000" y="9004300"/>
          <a:ext cx="0" cy="1657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3827</xdr:rowOff>
    </xdr:from>
    <xdr:ext cx="762000" cy="259045"/>
    <xdr:sp macro="" textlink="">
      <xdr:nvSpPr>
        <xdr:cNvPr id="182" name="扶助費最小値テキスト"/>
        <xdr:cNvSpPr txBox="1"/>
      </xdr:nvSpPr>
      <xdr:spPr>
        <a:xfrm>
          <a:off x="4914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31750</xdr:rowOff>
    </xdr:from>
    <xdr:to>
      <xdr:col>24</xdr:col>
      <xdr:colOff>114300</xdr:colOff>
      <xdr:row>62</xdr:row>
      <xdr:rowOff>31750</xdr:rowOff>
    </xdr:to>
    <xdr:cxnSp macro="">
      <xdr:nvCxnSpPr>
        <xdr:cNvPr id="183" name="直線コネクタ 182"/>
        <xdr:cNvCxnSpPr/>
      </xdr:nvCxnSpPr>
      <xdr:spPr>
        <a:xfrm>
          <a:off x="4737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4"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5" name="直線コネクタ 184"/>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56</xdr:row>
      <xdr:rowOff>69850</xdr:rowOff>
    </xdr:to>
    <xdr:cxnSp macro="">
      <xdr:nvCxnSpPr>
        <xdr:cNvPr id="186" name="直線コネクタ 185"/>
        <xdr:cNvCxnSpPr/>
      </xdr:nvCxnSpPr>
      <xdr:spPr>
        <a:xfrm>
          <a:off x="3987800" y="949960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48277</xdr:rowOff>
    </xdr:from>
    <xdr:ext cx="762000" cy="259045"/>
    <xdr:sp macro="" textlink="">
      <xdr:nvSpPr>
        <xdr:cNvPr id="187" name="扶助費平均値テキスト"/>
        <xdr:cNvSpPr txBox="1"/>
      </xdr:nvSpPr>
      <xdr:spPr>
        <a:xfrm>
          <a:off x="4914900" y="999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188" name="フローチャート: 判断 187"/>
        <xdr:cNvSpPr/>
      </xdr:nvSpPr>
      <xdr:spPr>
        <a:xfrm>
          <a:off x="47752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56</xdr:row>
      <xdr:rowOff>69850</xdr:rowOff>
    </xdr:to>
    <xdr:cxnSp macro="">
      <xdr:nvCxnSpPr>
        <xdr:cNvPr id="189" name="直線コネクタ 188"/>
        <xdr:cNvCxnSpPr/>
      </xdr:nvCxnSpPr>
      <xdr:spPr>
        <a:xfrm flipV="1">
          <a:off x="3098800" y="94996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133350</xdr:rowOff>
    </xdr:from>
    <xdr:to>
      <xdr:col>20</xdr:col>
      <xdr:colOff>38100</xdr:colOff>
      <xdr:row>58</xdr:row>
      <xdr:rowOff>63500</xdr:rowOff>
    </xdr:to>
    <xdr:sp macro="" textlink="">
      <xdr:nvSpPr>
        <xdr:cNvPr id="190" name="フローチャート: 判断 189"/>
        <xdr:cNvSpPr/>
      </xdr:nvSpPr>
      <xdr:spPr>
        <a:xfrm>
          <a:off x="3937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48277</xdr:rowOff>
    </xdr:from>
    <xdr:ext cx="736600" cy="259045"/>
    <xdr:sp macro="" textlink="">
      <xdr:nvSpPr>
        <xdr:cNvPr id="191" name="テキスト ボックス 190"/>
        <xdr:cNvSpPr txBox="1"/>
      </xdr:nvSpPr>
      <xdr:spPr>
        <a:xfrm>
          <a:off x="3606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69850</xdr:rowOff>
    </xdr:to>
    <xdr:cxnSp macro="">
      <xdr:nvCxnSpPr>
        <xdr:cNvPr id="192" name="直線コネクタ 191"/>
        <xdr:cNvCxnSpPr/>
      </xdr:nvCxnSpPr>
      <xdr:spPr>
        <a:xfrm>
          <a:off x="2209800" y="96139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3" name="フローチャート: 判断 192"/>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124477</xdr:rowOff>
    </xdr:from>
    <xdr:ext cx="762000" cy="259045"/>
    <xdr:sp macro="" textlink="">
      <xdr:nvSpPr>
        <xdr:cNvPr id="194" name="テキスト ボックス 193"/>
        <xdr:cNvSpPr txBox="1"/>
      </xdr:nvSpPr>
      <xdr:spPr>
        <a:xfrm>
          <a:off x="2717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31750</xdr:rowOff>
    </xdr:from>
    <xdr:to>
      <xdr:col>11</xdr:col>
      <xdr:colOff>9525</xdr:colOff>
      <xdr:row>56</xdr:row>
      <xdr:rowOff>12700</xdr:rowOff>
    </xdr:to>
    <xdr:cxnSp macro="">
      <xdr:nvCxnSpPr>
        <xdr:cNvPr id="195" name="直線コネクタ 194"/>
        <xdr:cNvCxnSpPr/>
      </xdr:nvCxnSpPr>
      <xdr:spPr>
        <a:xfrm>
          <a:off x="1320800" y="94615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152400</xdr:rowOff>
    </xdr:from>
    <xdr:to>
      <xdr:col>11</xdr:col>
      <xdr:colOff>60325</xdr:colOff>
      <xdr:row>57</xdr:row>
      <xdr:rowOff>82550</xdr:rowOff>
    </xdr:to>
    <xdr:sp macro="" textlink="">
      <xdr:nvSpPr>
        <xdr:cNvPr id="196" name="フローチャート: 判断 195"/>
        <xdr:cNvSpPr/>
      </xdr:nvSpPr>
      <xdr:spPr>
        <a:xfrm>
          <a:off x="2159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67327</xdr:rowOff>
    </xdr:from>
    <xdr:ext cx="762000" cy="259045"/>
    <xdr:sp macro="" textlink="">
      <xdr:nvSpPr>
        <xdr:cNvPr id="197" name="テキスト ボックス 196"/>
        <xdr:cNvSpPr txBox="1"/>
      </xdr:nvSpPr>
      <xdr:spPr>
        <a:xfrm>
          <a:off x="1828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8" name="フローチャート: 判断 197"/>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199" name="テキスト ボックス 198"/>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205" name="楕円 204"/>
        <xdr:cNvSpPr/>
      </xdr:nvSpPr>
      <xdr:spPr>
        <a:xfrm>
          <a:off x="47752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35577</xdr:rowOff>
    </xdr:from>
    <xdr:ext cx="762000" cy="259045"/>
    <xdr:sp macro="" textlink="">
      <xdr:nvSpPr>
        <xdr:cNvPr id="206" name="扶助費該当値テキスト"/>
        <xdr:cNvSpPr txBox="1"/>
      </xdr:nvSpPr>
      <xdr:spPr>
        <a:xfrm>
          <a:off x="49149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07" name="楕円 206"/>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08" name="テキスト ボックス 207"/>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19050</xdr:rowOff>
    </xdr:from>
    <xdr:to>
      <xdr:col>15</xdr:col>
      <xdr:colOff>149225</xdr:colOff>
      <xdr:row>56</xdr:row>
      <xdr:rowOff>120650</xdr:rowOff>
    </xdr:to>
    <xdr:sp macro="" textlink="">
      <xdr:nvSpPr>
        <xdr:cNvPr id="209" name="楕円 208"/>
        <xdr:cNvSpPr/>
      </xdr:nvSpPr>
      <xdr:spPr>
        <a:xfrm>
          <a:off x="3048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130827</xdr:rowOff>
    </xdr:from>
    <xdr:ext cx="762000" cy="259045"/>
    <xdr:sp macro="" textlink="">
      <xdr:nvSpPr>
        <xdr:cNvPr id="210" name="テキスト ボックス 209"/>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11" name="楕円 210"/>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12" name="テキスト ボックス 211"/>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13" name="楕円 212"/>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14" name="テキスト ボックス 213"/>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全国及び千葉県平均と比較しても低い水準であるが、昨年度と比較して、介護保険事業特別会計、後期高齢者医療特別会計等への繰出金が増加したことにより、０．４ポイント増となった。今後も将来の財政見通しに基づく受益者負担の適正化等の財源確保や事業運営の効率化を推進していく。</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61</xdr:row>
      <xdr:rowOff>37193</xdr:rowOff>
    </xdr:to>
    <xdr:cxnSp macro="">
      <xdr:nvCxnSpPr>
        <xdr:cNvPr id="244" name="直線コネクタ 243"/>
        <xdr:cNvCxnSpPr/>
      </xdr:nvCxnSpPr>
      <xdr:spPr>
        <a:xfrm flipV="1">
          <a:off x="16510000" y="9189357"/>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9270</xdr:rowOff>
    </xdr:from>
    <xdr:ext cx="762000" cy="259045"/>
    <xdr:sp macro="" textlink="">
      <xdr:nvSpPr>
        <xdr:cNvPr id="245" name="その他最小値テキスト"/>
        <xdr:cNvSpPr txBox="1"/>
      </xdr:nvSpPr>
      <xdr:spPr>
        <a:xfrm>
          <a:off x="16598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37193</xdr:rowOff>
    </xdr:from>
    <xdr:to>
      <xdr:col>82</xdr:col>
      <xdr:colOff>196850</xdr:colOff>
      <xdr:row>61</xdr:row>
      <xdr:rowOff>37193</xdr:rowOff>
    </xdr:to>
    <xdr:cxnSp macro="">
      <xdr:nvCxnSpPr>
        <xdr:cNvPr id="246" name="直線コネクタ 245"/>
        <xdr:cNvCxnSpPr/>
      </xdr:nvCxnSpPr>
      <xdr:spPr>
        <a:xfrm>
          <a:off x="16421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7"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48" name="直線コネクタ 247"/>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67128</xdr:rowOff>
    </xdr:from>
    <xdr:to>
      <xdr:col>82</xdr:col>
      <xdr:colOff>107950</xdr:colOff>
      <xdr:row>56</xdr:row>
      <xdr:rowOff>110672</xdr:rowOff>
    </xdr:to>
    <xdr:cxnSp macro="">
      <xdr:nvCxnSpPr>
        <xdr:cNvPr id="249" name="直線コネクタ 248"/>
        <xdr:cNvCxnSpPr/>
      </xdr:nvCxnSpPr>
      <xdr:spPr>
        <a:xfrm>
          <a:off x="15671800" y="9668328"/>
          <a:ext cx="8382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151692</xdr:rowOff>
    </xdr:from>
    <xdr:ext cx="762000" cy="259045"/>
    <xdr:sp macro="" textlink="">
      <xdr:nvSpPr>
        <xdr:cNvPr id="250" name="その他平均値テキスト"/>
        <xdr:cNvSpPr txBox="1"/>
      </xdr:nvSpPr>
      <xdr:spPr>
        <a:xfrm>
          <a:off x="16598900" y="975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8165</xdr:rowOff>
    </xdr:from>
    <xdr:to>
      <xdr:col>82</xdr:col>
      <xdr:colOff>158750</xdr:colOff>
      <xdr:row>57</xdr:row>
      <xdr:rowOff>109765</xdr:rowOff>
    </xdr:to>
    <xdr:sp macro="" textlink="">
      <xdr:nvSpPr>
        <xdr:cNvPr id="251" name="フローチャート: 判断 250"/>
        <xdr:cNvSpPr/>
      </xdr:nvSpPr>
      <xdr:spPr>
        <a:xfrm>
          <a:off x="16459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140607</xdr:rowOff>
    </xdr:from>
    <xdr:to>
      <xdr:col>78</xdr:col>
      <xdr:colOff>69850</xdr:colOff>
      <xdr:row>56</xdr:row>
      <xdr:rowOff>67128</xdr:rowOff>
    </xdr:to>
    <xdr:cxnSp macro="">
      <xdr:nvCxnSpPr>
        <xdr:cNvPr id="252" name="直線コネクタ 251"/>
        <xdr:cNvCxnSpPr/>
      </xdr:nvCxnSpPr>
      <xdr:spPr>
        <a:xfrm>
          <a:off x="14782800" y="95703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3" name="フローチャート: 判断 252"/>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54" name="テキスト ボックス 253"/>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97065</xdr:rowOff>
    </xdr:from>
    <xdr:to>
      <xdr:col>73</xdr:col>
      <xdr:colOff>180975</xdr:colOff>
      <xdr:row>55</xdr:row>
      <xdr:rowOff>140607</xdr:rowOff>
    </xdr:to>
    <xdr:cxnSp macro="">
      <xdr:nvCxnSpPr>
        <xdr:cNvPr id="255" name="直線コネクタ 254"/>
        <xdr:cNvCxnSpPr/>
      </xdr:nvCxnSpPr>
      <xdr:spPr>
        <a:xfrm>
          <a:off x="13893800" y="95268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6" name="フローチャート: 判断 255"/>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94542</xdr:rowOff>
    </xdr:from>
    <xdr:ext cx="762000" cy="259045"/>
    <xdr:sp macro="" textlink="">
      <xdr:nvSpPr>
        <xdr:cNvPr id="257" name="テキスト ボックス 256"/>
        <xdr:cNvSpPr txBox="1"/>
      </xdr:nvSpPr>
      <xdr:spPr>
        <a:xfrm>
          <a:off x="14401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97065</xdr:rowOff>
    </xdr:from>
    <xdr:to>
      <xdr:col>69</xdr:col>
      <xdr:colOff>92075</xdr:colOff>
      <xdr:row>55</xdr:row>
      <xdr:rowOff>107950</xdr:rowOff>
    </xdr:to>
    <xdr:cxnSp macro="">
      <xdr:nvCxnSpPr>
        <xdr:cNvPr id="258" name="直線コネクタ 257"/>
        <xdr:cNvCxnSpPr/>
      </xdr:nvCxnSpPr>
      <xdr:spPr>
        <a:xfrm flipV="1">
          <a:off x="13004800" y="95268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8165</xdr:rowOff>
    </xdr:from>
    <xdr:to>
      <xdr:col>69</xdr:col>
      <xdr:colOff>142875</xdr:colOff>
      <xdr:row>57</xdr:row>
      <xdr:rowOff>109765</xdr:rowOff>
    </xdr:to>
    <xdr:sp macro="" textlink="">
      <xdr:nvSpPr>
        <xdr:cNvPr id="259" name="フローチャート: 判断 258"/>
        <xdr:cNvSpPr/>
      </xdr:nvSpPr>
      <xdr:spPr>
        <a:xfrm>
          <a:off x="13843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94542</xdr:rowOff>
    </xdr:from>
    <xdr:ext cx="762000" cy="259045"/>
    <xdr:sp macro="" textlink="">
      <xdr:nvSpPr>
        <xdr:cNvPr id="260" name="テキスト ボックス 259"/>
        <xdr:cNvSpPr txBox="1"/>
      </xdr:nvSpPr>
      <xdr:spPr>
        <a:xfrm>
          <a:off x="13512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157843</xdr:rowOff>
    </xdr:from>
    <xdr:to>
      <xdr:col>65</xdr:col>
      <xdr:colOff>53975</xdr:colOff>
      <xdr:row>57</xdr:row>
      <xdr:rowOff>87993</xdr:rowOff>
    </xdr:to>
    <xdr:sp macro="" textlink="">
      <xdr:nvSpPr>
        <xdr:cNvPr id="261" name="フローチャート: 判断 260"/>
        <xdr:cNvSpPr/>
      </xdr:nvSpPr>
      <xdr:spPr>
        <a:xfrm>
          <a:off x="12954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72770</xdr:rowOff>
    </xdr:from>
    <xdr:ext cx="762000" cy="259045"/>
    <xdr:sp macro="" textlink="">
      <xdr:nvSpPr>
        <xdr:cNvPr id="262" name="テキスト ボックス 261"/>
        <xdr:cNvSpPr txBox="1"/>
      </xdr:nvSpPr>
      <xdr:spPr>
        <a:xfrm>
          <a:off x="12623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68" name="楕円 267"/>
        <xdr:cNvSpPr/>
      </xdr:nvSpPr>
      <xdr:spPr>
        <a:xfrm>
          <a:off x="164592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76399</xdr:rowOff>
    </xdr:from>
    <xdr:ext cx="762000" cy="259045"/>
    <xdr:sp macro="" textlink="">
      <xdr:nvSpPr>
        <xdr:cNvPr id="269" name="その他該当値テキスト"/>
        <xdr:cNvSpPr txBox="1"/>
      </xdr:nvSpPr>
      <xdr:spPr>
        <a:xfrm>
          <a:off x="16598900" y="950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16328</xdr:rowOff>
    </xdr:from>
    <xdr:to>
      <xdr:col>78</xdr:col>
      <xdr:colOff>120650</xdr:colOff>
      <xdr:row>56</xdr:row>
      <xdr:rowOff>117928</xdr:rowOff>
    </xdr:to>
    <xdr:sp macro="" textlink="">
      <xdr:nvSpPr>
        <xdr:cNvPr id="270" name="楕円 269"/>
        <xdr:cNvSpPr/>
      </xdr:nvSpPr>
      <xdr:spPr>
        <a:xfrm>
          <a:off x="15621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128105</xdr:rowOff>
    </xdr:from>
    <xdr:ext cx="736600" cy="259045"/>
    <xdr:sp macro="" textlink="">
      <xdr:nvSpPr>
        <xdr:cNvPr id="271" name="テキスト ボックス 270"/>
        <xdr:cNvSpPr txBox="1"/>
      </xdr:nvSpPr>
      <xdr:spPr>
        <a:xfrm>
          <a:off x="15290800" y="9386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89807</xdr:rowOff>
    </xdr:from>
    <xdr:to>
      <xdr:col>74</xdr:col>
      <xdr:colOff>31750</xdr:colOff>
      <xdr:row>56</xdr:row>
      <xdr:rowOff>19957</xdr:rowOff>
    </xdr:to>
    <xdr:sp macro="" textlink="">
      <xdr:nvSpPr>
        <xdr:cNvPr id="272" name="楕円 271"/>
        <xdr:cNvSpPr/>
      </xdr:nvSpPr>
      <xdr:spPr>
        <a:xfrm>
          <a:off x="14732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30134</xdr:rowOff>
    </xdr:from>
    <xdr:ext cx="762000" cy="259045"/>
    <xdr:sp macro="" textlink="">
      <xdr:nvSpPr>
        <xdr:cNvPr id="273" name="テキスト ボックス 272"/>
        <xdr:cNvSpPr txBox="1"/>
      </xdr:nvSpPr>
      <xdr:spPr>
        <a:xfrm>
          <a:off x="14401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46265</xdr:rowOff>
    </xdr:from>
    <xdr:to>
      <xdr:col>69</xdr:col>
      <xdr:colOff>142875</xdr:colOff>
      <xdr:row>55</xdr:row>
      <xdr:rowOff>147865</xdr:rowOff>
    </xdr:to>
    <xdr:sp macro="" textlink="">
      <xdr:nvSpPr>
        <xdr:cNvPr id="274" name="楕円 273"/>
        <xdr:cNvSpPr/>
      </xdr:nvSpPr>
      <xdr:spPr>
        <a:xfrm>
          <a:off x="13843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158042</xdr:rowOff>
    </xdr:from>
    <xdr:ext cx="762000" cy="259045"/>
    <xdr:sp macro="" textlink="">
      <xdr:nvSpPr>
        <xdr:cNvPr id="275" name="テキスト ボックス 274"/>
        <xdr:cNvSpPr txBox="1"/>
      </xdr:nvSpPr>
      <xdr:spPr>
        <a:xfrm>
          <a:off x="13512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57150</xdr:rowOff>
    </xdr:from>
    <xdr:to>
      <xdr:col>65</xdr:col>
      <xdr:colOff>53975</xdr:colOff>
      <xdr:row>55</xdr:row>
      <xdr:rowOff>158750</xdr:rowOff>
    </xdr:to>
    <xdr:sp macro="" textlink="">
      <xdr:nvSpPr>
        <xdr:cNvPr id="276" name="楕円 275"/>
        <xdr:cNvSpPr/>
      </xdr:nvSpPr>
      <xdr:spPr>
        <a:xfrm>
          <a:off x="12954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168927</xdr:rowOff>
    </xdr:from>
    <xdr:ext cx="762000" cy="259045"/>
    <xdr:sp macro="" textlink="">
      <xdr:nvSpPr>
        <xdr:cNvPr id="277" name="テキスト ボックス 276"/>
        <xdr:cNvSpPr txBox="1"/>
      </xdr:nvSpPr>
      <xdr:spPr>
        <a:xfrm>
          <a:off x="12623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補助費等に係る経常収支比率は類似団体、全国及び千葉県平均と比較しても低い水準だが、引き続き「補助金等の見直しについて」により補助の必要性、目的、効果等を検証し、経費の適正化に努めていく。</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27940</xdr:rowOff>
    </xdr:from>
    <xdr:to>
      <xdr:col>82</xdr:col>
      <xdr:colOff>107950</xdr:colOff>
      <xdr:row>40</xdr:row>
      <xdr:rowOff>149860</xdr:rowOff>
    </xdr:to>
    <xdr:cxnSp macro="">
      <xdr:nvCxnSpPr>
        <xdr:cNvPr id="304" name="直線コネクタ 303"/>
        <xdr:cNvCxnSpPr/>
      </xdr:nvCxnSpPr>
      <xdr:spPr>
        <a:xfrm flipV="1">
          <a:off x="16510000" y="585724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305" name="補助費等最小値テキスト"/>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306" name="直線コネクタ 305"/>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114317</xdr:rowOff>
    </xdr:from>
    <xdr:ext cx="762000" cy="259045"/>
    <xdr:sp macro="" textlink="">
      <xdr:nvSpPr>
        <xdr:cNvPr id="307" name="補助費等最大値テキスト"/>
        <xdr:cNvSpPr txBox="1"/>
      </xdr:nvSpPr>
      <xdr:spPr>
        <a:xfrm>
          <a:off x="16598900" y="56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27940</xdr:rowOff>
    </xdr:from>
    <xdr:to>
      <xdr:col>82</xdr:col>
      <xdr:colOff>196850</xdr:colOff>
      <xdr:row>34</xdr:row>
      <xdr:rowOff>27940</xdr:rowOff>
    </xdr:to>
    <xdr:cxnSp macro="">
      <xdr:nvCxnSpPr>
        <xdr:cNvPr id="308" name="直線コネクタ 307"/>
        <xdr:cNvCxnSpPr/>
      </xdr:nvCxnSpPr>
      <xdr:spPr>
        <a:xfrm>
          <a:off x="16421100" y="585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62230</xdr:rowOff>
    </xdr:from>
    <xdr:to>
      <xdr:col>82</xdr:col>
      <xdr:colOff>107950</xdr:colOff>
      <xdr:row>35</xdr:row>
      <xdr:rowOff>69850</xdr:rowOff>
    </xdr:to>
    <xdr:cxnSp macro="">
      <xdr:nvCxnSpPr>
        <xdr:cNvPr id="309" name="直線コネクタ 308"/>
        <xdr:cNvCxnSpPr/>
      </xdr:nvCxnSpPr>
      <xdr:spPr>
        <a:xfrm flipV="1">
          <a:off x="15671800" y="60629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101617</xdr:rowOff>
    </xdr:from>
    <xdr:ext cx="762000" cy="259045"/>
    <xdr:sp macro="" textlink="">
      <xdr:nvSpPr>
        <xdr:cNvPr id="310" name="補助費等平均値テキスト"/>
        <xdr:cNvSpPr txBox="1"/>
      </xdr:nvSpPr>
      <xdr:spPr>
        <a:xfrm>
          <a:off x="16598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129540</xdr:rowOff>
    </xdr:from>
    <xdr:to>
      <xdr:col>82</xdr:col>
      <xdr:colOff>158750</xdr:colOff>
      <xdr:row>37</xdr:row>
      <xdr:rowOff>59690</xdr:rowOff>
    </xdr:to>
    <xdr:sp macro="" textlink="">
      <xdr:nvSpPr>
        <xdr:cNvPr id="311" name="フローチャート: 判断 310"/>
        <xdr:cNvSpPr/>
      </xdr:nvSpPr>
      <xdr:spPr>
        <a:xfrm>
          <a:off x="16459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1270</xdr:rowOff>
    </xdr:from>
    <xdr:to>
      <xdr:col>78</xdr:col>
      <xdr:colOff>69850</xdr:colOff>
      <xdr:row>35</xdr:row>
      <xdr:rowOff>69850</xdr:rowOff>
    </xdr:to>
    <xdr:cxnSp macro="">
      <xdr:nvCxnSpPr>
        <xdr:cNvPr id="312" name="直線コネクタ 311"/>
        <xdr:cNvCxnSpPr/>
      </xdr:nvCxnSpPr>
      <xdr:spPr>
        <a:xfrm>
          <a:off x="14782800" y="60020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121920</xdr:rowOff>
    </xdr:from>
    <xdr:to>
      <xdr:col>78</xdr:col>
      <xdr:colOff>120650</xdr:colOff>
      <xdr:row>37</xdr:row>
      <xdr:rowOff>52070</xdr:rowOff>
    </xdr:to>
    <xdr:sp macro="" textlink="">
      <xdr:nvSpPr>
        <xdr:cNvPr id="313" name="フローチャート: 判断 312"/>
        <xdr:cNvSpPr/>
      </xdr:nvSpPr>
      <xdr:spPr>
        <a:xfrm>
          <a:off x="15621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36847</xdr:rowOff>
    </xdr:from>
    <xdr:ext cx="736600" cy="259045"/>
    <xdr:sp macro="" textlink="">
      <xdr:nvSpPr>
        <xdr:cNvPr id="314" name="テキスト ボックス 313"/>
        <xdr:cNvSpPr txBox="1"/>
      </xdr:nvSpPr>
      <xdr:spPr>
        <a:xfrm>
          <a:off x="15290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1270</xdr:rowOff>
    </xdr:from>
    <xdr:to>
      <xdr:col>73</xdr:col>
      <xdr:colOff>180975</xdr:colOff>
      <xdr:row>35</xdr:row>
      <xdr:rowOff>16510</xdr:rowOff>
    </xdr:to>
    <xdr:cxnSp macro="">
      <xdr:nvCxnSpPr>
        <xdr:cNvPr id="315" name="直線コネクタ 314"/>
        <xdr:cNvCxnSpPr/>
      </xdr:nvCxnSpPr>
      <xdr:spPr>
        <a:xfrm flipV="1">
          <a:off x="13893800" y="60020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83820</xdr:rowOff>
    </xdr:from>
    <xdr:to>
      <xdr:col>74</xdr:col>
      <xdr:colOff>31750</xdr:colOff>
      <xdr:row>37</xdr:row>
      <xdr:rowOff>13970</xdr:rowOff>
    </xdr:to>
    <xdr:sp macro="" textlink="">
      <xdr:nvSpPr>
        <xdr:cNvPr id="316" name="フローチャート: 判断 315"/>
        <xdr:cNvSpPr/>
      </xdr:nvSpPr>
      <xdr:spPr>
        <a:xfrm>
          <a:off x="14732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170197</xdr:rowOff>
    </xdr:from>
    <xdr:ext cx="762000" cy="259045"/>
    <xdr:sp macro="" textlink="">
      <xdr:nvSpPr>
        <xdr:cNvPr id="317" name="テキスト ボックス 316"/>
        <xdr:cNvSpPr txBox="1"/>
      </xdr:nvSpPr>
      <xdr:spPr>
        <a:xfrm>
          <a:off x="14401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1270</xdr:rowOff>
    </xdr:from>
    <xdr:to>
      <xdr:col>69</xdr:col>
      <xdr:colOff>92075</xdr:colOff>
      <xdr:row>35</xdr:row>
      <xdr:rowOff>16510</xdr:rowOff>
    </xdr:to>
    <xdr:cxnSp macro="">
      <xdr:nvCxnSpPr>
        <xdr:cNvPr id="318" name="直線コネクタ 317"/>
        <xdr:cNvCxnSpPr/>
      </xdr:nvCxnSpPr>
      <xdr:spPr>
        <a:xfrm>
          <a:off x="13004800" y="60020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91440</xdr:rowOff>
    </xdr:from>
    <xdr:to>
      <xdr:col>69</xdr:col>
      <xdr:colOff>142875</xdr:colOff>
      <xdr:row>37</xdr:row>
      <xdr:rowOff>21590</xdr:rowOff>
    </xdr:to>
    <xdr:sp macro="" textlink="">
      <xdr:nvSpPr>
        <xdr:cNvPr id="319" name="フローチャート: 判断 318"/>
        <xdr:cNvSpPr/>
      </xdr:nvSpPr>
      <xdr:spPr>
        <a:xfrm>
          <a:off x="13843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6367</xdr:rowOff>
    </xdr:from>
    <xdr:ext cx="762000" cy="259045"/>
    <xdr:sp macro="" textlink="">
      <xdr:nvSpPr>
        <xdr:cNvPr id="320" name="テキスト ボックス 319"/>
        <xdr:cNvSpPr txBox="1"/>
      </xdr:nvSpPr>
      <xdr:spPr>
        <a:xfrm>
          <a:off x="13512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15240</xdr:rowOff>
    </xdr:from>
    <xdr:to>
      <xdr:col>65</xdr:col>
      <xdr:colOff>53975</xdr:colOff>
      <xdr:row>36</xdr:row>
      <xdr:rowOff>116840</xdr:rowOff>
    </xdr:to>
    <xdr:sp macro="" textlink="">
      <xdr:nvSpPr>
        <xdr:cNvPr id="321" name="フローチャート: 判断 320"/>
        <xdr:cNvSpPr/>
      </xdr:nvSpPr>
      <xdr:spPr>
        <a:xfrm>
          <a:off x="12954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101617</xdr:rowOff>
    </xdr:from>
    <xdr:ext cx="762000" cy="259045"/>
    <xdr:sp macro="" textlink="">
      <xdr:nvSpPr>
        <xdr:cNvPr id="322" name="テキスト ボックス 321"/>
        <xdr:cNvSpPr txBox="1"/>
      </xdr:nvSpPr>
      <xdr:spPr>
        <a:xfrm>
          <a:off x="12623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11430</xdr:rowOff>
    </xdr:from>
    <xdr:to>
      <xdr:col>82</xdr:col>
      <xdr:colOff>158750</xdr:colOff>
      <xdr:row>35</xdr:row>
      <xdr:rowOff>113030</xdr:rowOff>
    </xdr:to>
    <xdr:sp macro="" textlink="">
      <xdr:nvSpPr>
        <xdr:cNvPr id="328" name="楕円 327"/>
        <xdr:cNvSpPr/>
      </xdr:nvSpPr>
      <xdr:spPr>
        <a:xfrm>
          <a:off x="164592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27957</xdr:rowOff>
    </xdr:from>
    <xdr:ext cx="762000" cy="259045"/>
    <xdr:sp macro="" textlink="">
      <xdr:nvSpPr>
        <xdr:cNvPr id="329" name="補助費等該当値テキスト"/>
        <xdr:cNvSpPr txBox="1"/>
      </xdr:nvSpPr>
      <xdr:spPr>
        <a:xfrm>
          <a:off x="165989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19050</xdr:rowOff>
    </xdr:from>
    <xdr:to>
      <xdr:col>78</xdr:col>
      <xdr:colOff>120650</xdr:colOff>
      <xdr:row>35</xdr:row>
      <xdr:rowOff>120650</xdr:rowOff>
    </xdr:to>
    <xdr:sp macro="" textlink="">
      <xdr:nvSpPr>
        <xdr:cNvPr id="330" name="楕円 329"/>
        <xdr:cNvSpPr/>
      </xdr:nvSpPr>
      <xdr:spPr>
        <a:xfrm>
          <a:off x="15621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130827</xdr:rowOff>
    </xdr:from>
    <xdr:ext cx="736600" cy="259045"/>
    <xdr:sp macro="" textlink="">
      <xdr:nvSpPr>
        <xdr:cNvPr id="331" name="テキスト ボックス 330"/>
        <xdr:cNvSpPr txBox="1"/>
      </xdr:nvSpPr>
      <xdr:spPr>
        <a:xfrm>
          <a:off x="15290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121920</xdr:rowOff>
    </xdr:from>
    <xdr:to>
      <xdr:col>74</xdr:col>
      <xdr:colOff>31750</xdr:colOff>
      <xdr:row>35</xdr:row>
      <xdr:rowOff>52070</xdr:rowOff>
    </xdr:to>
    <xdr:sp macro="" textlink="">
      <xdr:nvSpPr>
        <xdr:cNvPr id="332" name="楕円 331"/>
        <xdr:cNvSpPr/>
      </xdr:nvSpPr>
      <xdr:spPr>
        <a:xfrm>
          <a:off x="14732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62247</xdr:rowOff>
    </xdr:from>
    <xdr:ext cx="762000" cy="259045"/>
    <xdr:sp macro="" textlink="">
      <xdr:nvSpPr>
        <xdr:cNvPr id="333" name="テキスト ボックス 332"/>
        <xdr:cNvSpPr txBox="1"/>
      </xdr:nvSpPr>
      <xdr:spPr>
        <a:xfrm>
          <a:off x="14401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137160</xdr:rowOff>
    </xdr:from>
    <xdr:to>
      <xdr:col>69</xdr:col>
      <xdr:colOff>142875</xdr:colOff>
      <xdr:row>35</xdr:row>
      <xdr:rowOff>67310</xdr:rowOff>
    </xdr:to>
    <xdr:sp macro="" textlink="">
      <xdr:nvSpPr>
        <xdr:cNvPr id="334" name="楕円 333"/>
        <xdr:cNvSpPr/>
      </xdr:nvSpPr>
      <xdr:spPr>
        <a:xfrm>
          <a:off x="13843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77487</xdr:rowOff>
    </xdr:from>
    <xdr:ext cx="762000" cy="259045"/>
    <xdr:sp macro="" textlink="">
      <xdr:nvSpPr>
        <xdr:cNvPr id="335" name="テキスト ボックス 334"/>
        <xdr:cNvSpPr txBox="1"/>
      </xdr:nvSpPr>
      <xdr:spPr>
        <a:xfrm>
          <a:off x="13512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121920</xdr:rowOff>
    </xdr:from>
    <xdr:to>
      <xdr:col>65</xdr:col>
      <xdr:colOff>53975</xdr:colOff>
      <xdr:row>35</xdr:row>
      <xdr:rowOff>52070</xdr:rowOff>
    </xdr:to>
    <xdr:sp macro="" textlink="">
      <xdr:nvSpPr>
        <xdr:cNvPr id="336" name="楕円 335"/>
        <xdr:cNvSpPr/>
      </xdr:nvSpPr>
      <xdr:spPr>
        <a:xfrm>
          <a:off x="12954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62247</xdr:rowOff>
    </xdr:from>
    <xdr:ext cx="762000" cy="259045"/>
    <xdr:sp macro="" textlink="">
      <xdr:nvSpPr>
        <xdr:cNvPr id="337" name="テキスト ボックス 336"/>
        <xdr:cNvSpPr txBox="1"/>
      </xdr:nvSpPr>
      <xdr:spPr>
        <a:xfrm>
          <a:off x="12623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０．１ポイント減少したが、依然、類似団体及び千葉県平均を上回っている。今後も、近年実施した大規模事業に係る市債の償還が始まり、公債費の高止まりが見込まれており、経常収支比率を悪化させ財政運営の硬直化を招く恐れが懸念される。市債の発行に当たっては、「財政運営の基本的計画」に掲げた公債費負担比率の目標値である、令和７年度末までに１４．０％以下を目指し、発行抑制に努めていく。</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100330</xdr:rowOff>
    </xdr:from>
    <xdr:to>
      <xdr:col>24</xdr:col>
      <xdr:colOff>25400</xdr:colOff>
      <xdr:row>81</xdr:row>
      <xdr:rowOff>69850</xdr:rowOff>
    </xdr:to>
    <xdr:cxnSp macro="">
      <xdr:nvCxnSpPr>
        <xdr:cNvPr id="365" name="直線コネクタ 364"/>
        <xdr:cNvCxnSpPr/>
      </xdr:nvCxnSpPr>
      <xdr:spPr>
        <a:xfrm flipV="1">
          <a:off x="4826000" y="1261618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41927</xdr:rowOff>
    </xdr:from>
    <xdr:ext cx="762000" cy="259045"/>
    <xdr:sp macro="" textlink="">
      <xdr:nvSpPr>
        <xdr:cNvPr id="366" name="公債費最小値テキスト"/>
        <xdr:cNvSpPr txBox="1"/>
      </xdr:nvSpPr>
      <xdr:spPr>
        <a:xfrm>
          <a:off x="4914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69850</xdr:rowOff>
    </xdr:from>
    <xdr:to>
      <xdr:col>24</xdr:col>
      <xdr:colOff>114300</xdr:colOff>
      <xdr:row>81</xdr:row>
      <xdr:rowOff>69850</xdr:rowOff>
    </xdr:to>
    <xdr:cxnSp macro="">
      <xdr:nvCxnSpPr>
        <xdr:cNvPr id="367" name="直線コネクタ 366"/>
        <xdr:cNvCxnSpPr/>
      </xdr:nvCxnSpPr>
      <xdr:spPr>
        <a:xfrm>
          <a:off x="4737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15257</xdr:rowOff>
    </xdr:from>
    <xdr:ext cx="762000" cy="259045"/>
    <xdr:sp macro="" textlink="">
      <xdr:nvSpPr>
        <xdr:cNvPr id="368" name="公債費最大値テキスト"/>
        <xdr:cNvSpPr txBox="1"/>
      </xdr:nvSpPr>
      <xdr:spPr>
        <a:xfrm>
          <a:off x="4914900" y="1235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100330</xdr:rowOff>
    </xdr:from>
    <xdr:to>
      <xdr:col>24</xdr:col>
      <xdr:colOff>114300</xdr:colOff>
      <xdr:row>73</xdr:row>
      <xdr:rowOff>100330</xdr:rowOff>
    </xdr:to>
    <xdr:cxnSp macro="">
      <xdr:nvCxnSpPr>
        <xdr:cNvPr id="369" name="直線コネクタ 368"/>
        <xdr:cNvCxnSpPr/>
      </xdr:nvCxnSpPr>
      <xdr:spPr>
        <a:xfrm>
          <a:off x="4737100" y="1261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5080</xdr:rowOff>
    </xdr:from>
    <xdr:to>
      <xdr:col>24</xdr:col>
      <xdr:colOff>25400</xdr:colOff>
      <xdr:row>78</xdr:row>
      <xdr:rowOff>12700</xdr:rowOff>
    </xdr:to>
    <xdr:cxnSp macro="">
      <xdr:nvCxnSpPr>
        <xdr:cNvPr id="370" name="直線コネクタ 369"/>
        <xdr:cNvCxnSpPr/>
      </xdr:nvCxnSpPr>
      <xdr:spPr>
        <a:xfrm flipV="1">
          <a:off x="3987800" y="133781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62247</xdr:rowOff>
    </xdr:from>
    <xdr:ext cx="762000" cy="259045"/>
    <xdr:sp macro="" textlink="">
      <xdr:nvSpPr>
        <xdr:cNvPr id="371" name="公債費平均値テキスト"/>
        <xdr:cNvSpPr txBox="1"/>
      </xdr:nvSpPr>
      <xdr:spPr>
        <a:xfrm>
          <a:off x="4914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72" name="フローチャート: 判断 371"/>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146050</xdr:rowOff>
    </xdr:from>
    <xdr:to>
      <xdr:col>19</xdr:col>
      <xdr:colOff>187325</xdr:colOff>
      <xdr:row>78</xdr:row>
      <xdr:rowOff>12700</xdr:rowOff>
    </xdr:to>
    <xdr:cxnSp macro="">
      <xdr:nvCxnSpPr>
        <xdr:cNvPr id="373" name="直線コネクタ 372"/>
        <xdr:cNvCxnSpPr/>
      </xdr:nvCxnSpPr>
      <xdr:spPr>
        <a:xfrm>
          <a:off x="3098800" y="13347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4" name="フローチャート: 判断 373"/>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75" name="テキスト ボックス 374"/>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146050</xdr:rowOff>
    </xdr:from>
    <xdr:to>
      <xdr:col>15</xdr:col>
      <xdr:colOff>98425</xdr:colOff>
      <xdr:row>77</xdr:row>
      <xdr:rowOff>153670</xdr:rowOff>
    </xdr:to>
    <xdr:cxnSp macro="">
      <xdr:nvCxnSpPr>
        <xdr:cNvPr id="376" name="直線コネクタ 375"/>
        <xdr:cNvCxnSpPr/>
      </xdr:nvCxnSpPr>
      <xdr:spPr>
        <a:xfrm flipV="1">
          <a:off x="2209800" y="13347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77" name="フローチャート: 判断 376"/>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157497</xdr:rowOff>
    </xdr:from>
    <xdr:ext cx="762000" cy="259045"/>
    <xdr:sp macro="" textlink="">
      <xdr:nvSpPr>
        <xdr:cNvPr id="378" name="テキスト ボックス 377"/>
        <xdr:cNvSpPr txBox="1"/>
      </xdr:nvSpPr>
      <xdr:spPr>
        <a:xfrm>
          <a:off x="2717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153670</xdr:rowOff>
    </xdr:from>
    <xdr:to>
      <xdr:col>11</xdr:col>
      <xdr:colOff>9525</xdr:colOff>
      <xdr:row>77</xdr:row>
      <xdr:rowOff>161289</xdr:rowOff>
    </xdr:to>
    <xdr:cxnSp macro="">
      <xdr:nvCxnSpPr>
        <xdr:cNvPr id="379" name="直線コネクタ 378"/>
        <xdr:cNvCxnSpPr/>
      </xdr:nvCxnSpPr>
      <xdr:spPr>
        <a:xfrm flipV="1">
          <a:off x="1320800" y="133553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53339</xdr:rowOff>
    </xdr:from>
    <xdr:to>
      <xdr:col>11</xdr:col>
      <xdr:colOff>60325</xdr:colOff>
      <xdr:row>76</xdr:row>
      <xdr:rowOff>154939</xdr:rowOff>
    </xdr:to>
    <xdr:sp macro="" textlink="">
      <xdr:nvSpPr>
        <xdr:cNvPr id="380" name="フローチャート: 判断 379"/>
        <xdr:cNvSpPr/>
      </xdr:nvSpPr>
      <xdr:spPr>
        <a:xfrm>
          <a:off x="2159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165117</xdr:rowOff>
    </xdr:from>
    <xdr:ext cx="762000" cy="259045"/>
    <xdr:sp macro="" textlink="">
      <xdr:nvSpPr>
        <xdr:cNvPr id="381" name="テキスト ボックス 380"/>
        <xdr:cNvSpPr txBox="1"/>
      </xdr:nvSpPr>
      <xdr:spPr>
        <a:xfrm>
          <a:off x="1828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83820</xdr:rowOff>
    </xdr:from>
    <xdr:to>
      <xdr:col>6</xdr:col>
      <xdr:colOff>171450</xdr:colOff>
      <xdr:row>77</xdr:row>
      <xdr:rowOff>13970</xdr:rowOff>
    </xdr:to>
    <xdr:sp macro="" textlink="">
      <xdr:nvSpPr>
        <xdr:cNvPr id="382" name="フローチャート: 判断 381"/>
        <xdr:cNvSpPr/>
      </xdr:nvSpPr>
      <xdr:spPr>
        <a:xfrm>
          <a:off x="1270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24147</xdr:rowOff>
    </xdr:from>
    <xdr:ext cx="762000" cy="259045"/>
    <xdr:sp macro="" textlink="">
      <xdr:nvSpPr>
        <xdr:cNvPr id="383" name="テキスト ボックス 382"/>
        <xdr:cNvSpPr txBox="1"/>
      </xdr:nvSpPr>
      <xdr:spPr>
        <a:xfrm>
          <a:off x="939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125730</xdr:rowOff>
    </xdr:from>
    <xdr:to>
      <xdr:col>24</xdr:col>
      <xdr:colOff>76200</xdr:colOff>
      <xdr:row>78</xdr:row>
      <xdr:rowOff>55880</xdr:rowOff>
    </xdr:to>
    <xdr:sp macro="" textlink="">
      <xdr:nvSpPr>
        <xdr:cNvPr id="389" name="楕円 388"/>
        <xdr:cNvSpPr/>
      </xdr:nvSpPr>
      <xdr:spPr>
        <a:xfrm>
          <a:off x="47752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97807</xdr:rowOff>
    </xdr:from>
    <xdr:ext cx="762000" cy="259045"/>
    <xdr:sp macro="" textlink="">
      <xdr:nvSpPr>
        <xdr:cNvPr id="390" name="公債費該当値テキスト"/>
        <xdr:cNvSpPr txBox="1"/>
      </xdr:nvSpPr>
      <xdr:spPr>
        <a:xfrm>
          <a:off x="49149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133350</xdr:rowOff>
    </xdr:from>
    <xdr:to>
      <xdr:col>20</xdr:col>
      <xdr:colOff>38100</xdr:colOff>
      <xdr:row>78</xdr:row>
      <xdr:rowOff>63500</xdr:rowOff>
    </xdr:to>
    <xdr:sp macro="" textlink="">
      <xdr:nvSpPr>
        <xdr:cNvPr id="391" name="楕円 390"/>
        <xdr:cNvSpPr/>
      </xdr:nvSpPr>
      <xdr:spPr>
        <a:xfrm>
          <a:off x="3937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48277</xdr:rowOff>
    </xdr:from>
    <xdr:ext cx="736600" cy="259045"/>
    <xdr:sp macro="" textlink="">
      <xdr:nvSpPr>
        <xdr:cNvPr id="392" name="テキスト ボックス 391"/>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95250</xdr:rowOff>
    </xdr:from>
    <xdr:to>
      <xdr:col>15</xdr:col>
      <xdr:colOff>149225</xdr:colOff>
      <xdr:row>78</xdr:row>
      <xdr:rowOff>25400</xdr:rowOff>
    </xdr:to>
    <xdr:sp macro="" textlink="">
      <xdr:nvSpPr>
        <xdr:cNvPr id="393" name="楕円 392"/>
        <xdr:cNvSpPr/>
      </xdr:nvSpPr>
      <xdr:spPr>
        <a:xfrm>
          <a:off x="3048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10177</xdr:rowOff>
    </xdr:from>
    <xdr:ext cx="762000" cy="259045"/>
    <xdr:sp macro="" textlink="">
      <xdr:nvSpPr>
        <xdr:cNvPr id="394" name="テキスト ボックス 393"/>
        <xdr:cNvSpPr txBox="1"/>
      </xdr:nvSpPr>
      <xdr:spPr>
        <a:xfrm>
          <a:off x="2717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102870</xdr:rowOff>
    </xdr:from>
    <xdr:to>
      <xdr:col>11</xdr:col>
      <xdr:colOff>60325</xdr:colOff>
      <xdr:row>78</xdr:row>
      <xdr:rowOff>33020</xdr:rowOff>
    </xdr:to>
    <xdr:sp macro="" textlink="">
      <xdr:nvSpPr>
        <xdr:cNvPr id="395" name="楕円 394"/>
        <xdr:cNvSpPr/>
      </xdr:nvSpPr>
      <xdr:spPr>
        <a:xfrm>
          <a:off x="2159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17797</xdr:rowOff>
    </xdr:from>
    <xdr:ext cx="762000" cy="259045"/>
    <xdr:sp macro="" textlink="">
      <xdr:nvSpPr>
        <xdr:cNvPr id="396" name="テキスト ボックス 395"/>
        <xdr:cNvSpPr txBox="1"/>
      </xdr:nvSpPr>
      <xdr:spPr>
        <a:xfrm>
          <a:off x="1828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97" name="楕円 396"/>
        <xdr:cNvSpPr/>
      </xdr:nvSpPr>
      <xdr:spPr>
        <a:xfrm>
          <a:off x="1270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25416</xdr:rowOff>
    </xdr:from>
    <xdr:ext cx="762000" cy="259045"/>
    <xdr:sp macro="" textlink="">
      <xdr:nvSpPr>
        <xdr:cNvPr id="398" name="テキスト ボックス 397"/>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公債費以外に係る経常収支比率が前年度と比較して０．３ポイント増加し、引き続き全国及び千葉県平均と比較して高い水準となっているため、今後も不断の見直しに努めていく。</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35560</xdr:rowOff>
    </xdr:from>
    <xdr:to>
      <xdr:col>82</xdr:col>
      <xdr:colOff>107950</xdr:colOff>
      <xdr:row>81</xdr:row>
      <xdr:rowOff>107950</xdr:rowOff>
    </xdr:to>
    <xdr:cxnSp macro="">
      <xdr:nvCxnSpPr>
        <xdr:cNvPr id="426" name="直線コネクタ 425"/>
        <xdr:cNvCxnSpPr/>
      </xdr:nvCxnSpPr>
      <xdr:spPr>
        <a:xfrm flipV="1">
          <a:off x="16510000" y="1272286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80027</xdr:rowOff>
    </xdr:from>
    <xdr:ext cx="762000" cy="259045"/>
    <xdr:sp macro="" textlink="">
      <xdr:nvSpPr>
        <xdr:cNvPr id="427"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107950</xdr:rowOff>
    </xdr:from>
    <xdr:to>
      <xdr:col>82</xdr:col>
      <xdr:colOff>196850</xdr:colOff>
      <xdr:row>81</xdr:row>
      <xdr:rowOff>107950</xdr:rowOff>
    </xdr:to>
    <xdr:cxnSp macro="">
      <xdr:nvCxnSpPr>
        <xdr:cNvPr id="428" name="直線コネクタ 427"/>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121937</xdr:rowOff>
    </xdr:from>
    <xdr:ext cx="762000" cy="259045"/>
    <xdr:sp macro="" textlink="">
      <xdr:nvSpPr>
        <xdr:cNvPr id="429" name="公債費以外最大値テキスト"/>
        <xdr:cNvSpPr txBox="1"/>
      </xdr:nvSpPr>
      <xdr:spPr>
        <a:xfrm>
          <a:off x="16598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35560</xdr:rowOff>
    </xdr:from>
    <xdr:to>
      <xdr:col>82</xdr:col>
      <xdr:colOff>196850</xdr:colOff>
      <xdr:row>74</xdr:row>
      <xdr:rowOff>35560</xdr:rowOff>
    </xdr:to>
    <xdr:cxnSp macro="">
      <xdr:nvCxnSpPr>
        <xdr:cNvPr id="430" name="直線コネクタ 429"/>
        <xdr:cNvCxnSpPr/>
      </xdr:nvCxnSpPr>
      <xdr:spPr>
        <a:xfrm>
          <a:off x="16421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115570</xdr:rowOff>
    </xdr:from>
    <xdr:to>
      <xdr:col>82</xdr:col>
      <xdr:colOff>107950</xdr:colOff>
      <xdr:row>77</xdr:row>
      <xdr:rowOff>138430</xdr:rowOff>
    </xdr:to>
    <xdr:cxnSp macro="">
      <xdr:nvCxnSpPr>
        <xdr:cNvPr id="431" name="直線コネクタ 430"/>
        <xdr:cNvCxnSpPr/>
      </xdr:nvCxnSpPr>
      <xdr:spPr>
        <a:xfrm>
          <a:off x="15671800" y="133172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82566</xdr:rowOff>
    </xdr:from>
    <xdr:ext cx="762000" cy="259045"/>
    <xdr:sp macro="" textlink="">
      <xdr:nvSpPr>
        <xdr:cNvPr id="432" name="公債費以外平均値テキスト"/>
        <xdr:cNvSpPr txBox="1"/>
      </xdr:nvSpPr>
      <xdr:spPr>
        <a:xfrm>
          <a:off x="16598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33" name="フローチャート: 判断 432"/>
        <xdr:cNvSpPr/>
      </xdr:nvSpPr>
      <xdr:spPr>
        <a:xfrm>
          <a:off x="16459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39370</xdr:rowOff>
    </xdr:from>
    <xdr:to>
      <xdr:col>78</xdr:col>
      <xdr:colOff>69850</xdr:colOff>
      <xdr:row>77</xdr:row>
      <xdr:rowOff>115570</xdr:rowOff>
    </xdr:to>
    <xdr:cxnSp macro="">
      <xdr:nvCxnSpPr>
        <xdr:cNvPr id="434" name="直線コネクタ 433"/>
        <xdr:cNvCxnSpPr/>
      </xdr:nvCxnSpPr>
      <xdr:spPr>
        <a:xfrm>
          <a:off x="14782800" y="132410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49530</xdr:rowOff>
    </xdr:from>
    <xdr:to>
      <xdr:col>78</xdr:col>
      <xdr:colOff>120650</xdr:colOff>
      <xdr:row>77</xdr:row>
      <xdr:rowOff>151130</xdr:rowOff>
    </xdr:to>
    <xdr:sp macro="" textlink="">
      <xdr:nvSpPr>
        <xdr:cNvPr id="435" name="フローチャート: 判断 434"/>
        <xdr:cNvSpPr/>
      </xdr:nvSpPr>
      <xdr:spPr>
        <a:xfrm>
          <a:off x="15621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161307</xdr:rowOff>
    </xdr:from>
    <xdr:ext cx="736600" cy="259045"/>
    <xdr:sp macro="" textlink="">
      <xdr:nvSpPr>
        <xdr:cNvPr id="436" name="テキスト ボックス 435"/>
        <xdr:cNvSpPr txBox="1"/>
      </xdr:nvSpPr>
      <xdr:spPr>
        <a:xfrm>
          <a:off x="15290800" y="1302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149861</xdr:rowOff>
    </xdr:from>
    <xdr:to>
      <xdr:col>73</xdr:col>
      <xdr:colOff>180975</xdr:colOff>
      <xdr:row>77</xdr:row>
      <xdr:rowOff>39370</xdr:rowOff>
    </xdr:to>
    <xdr:cxnSp macro="">
      <xdr:nvCxnSpPr>
        <xdr:cNvPr id="437" name="直線コネクタ 436"/>
        <xdr:cNvCxnSpPr/>
      </xdr:nvCxnSpPr>
      <xdr:spPr>
        <a:xfrm>
          <a:off x="13893800" y="1318006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152400</xdr:rowOff>
    </xdr:from>
    <xdr:to>
      <xdr:col>74</xdr:col>
      <xdr:colOff>31750</xdr:colOff>
      <xdr:row>77</xdr:row>
      <xdr:rowOff>82550</xdr:rowOff>
    </xdr:to>
    <xdr:sp macro="" textlink="">
      <xdr:nvSpPr>
        <xdr:cNvPr id="438" name="フローチャート: 判断 437"/>
        <xdr:cNvSpPr/>
      </xdr:nvSpPr>
      <xdr:spPr>
        <a:xfrm>
          <a:off x="14732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92727</xdr:rowOff>
    </xdr:from>
    <xdr:ext cx="762000" cy="259045"/>
    <xdr:sp macro="" textlink="">
      <xdr:nvSpPr>
        <xdr:cNvPr id="439" name="テキスト ボックス 438"/>
        <xdr:cNvSpPr txBox="1"/>
      </xdr:nvSpPr>
      <xdr:spPr>
        <a:xfrm>
          <a:off x="14401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168911</xdr:rowOff>
    </xdr:from>
    <xdr:to>
      <xdr:col>69</xdr:col>
      <xdr:colOff>92075</xdr:colOff>
      <xdr:row>76</xdr:row>
      <xdr:rowOff>149861</xdr:rowOff>
    </xdr:to>
    <xdr:cxnSp macro="">
      <xdr:nvCxnSpPr>
        <xdr:cNvPr id="440" name="直線コネクタ 439"/>
        <xdr:cNvCxnSpPr/>
      </xdr:nvCxnSpPr>
      <xdr:spPr>
        <a:xfrm>
          <a:off x="13004800" y="13027661"/>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1" name="フローチャート: 判断 440"/>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42" name="テキスト ボックス 441"/>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133350</xdr:rowOff>
    </xdr:from>
    <xdr:to>
      <xdr:col>65</xdr:col>
      <xdr:colOff>53975</xdr:colOff>
      <xdr:row>76</xdr:row>
      <xdr:rowOff>63500</xdr:rowOff>
    </xdr:to>
    <xdr:sp macro="" textlink="">
      <xdr:nvSpPr>
        <xdr:cNvPr id="443" name="フローチャート: 判断 442"/>
        <xdr:cNvSpPr/>
      </xdr:nvSpPr>
      <xdr:spPr>
        <a:xfrm>
          <a:off x="12954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48277</xdr:rowOff>
    </xdr:from>
    <xdr:ext cx="762000" cy="259045"/>
    <xdr:sp macro="" textlink="">
      <xdr:nvSpPr>
        <xdr:cNvPr id="444" name="テキスト ボックス 443"/>
        <xdr:cNvSpPr txBox="1"/>
      </xdr:nvSpPr>
      <xdr:spPr>
        <a:xfrm>
          <a:off x="12623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87630</xdr:rowOff>
    </xdr:from>
    <xdr:to>
      <xdr:col>82</xdr:col>
      <xdr:colOff>158750</xdr:colOff>
      <xdr:row>78</xdr:row>
      <xdr:rowOff>17780</xdr:rowOff>
    </xdr:to>
    <xdr:sp macro="" textlink="">
      <xdr:nvSpPr>
        <xdr:cNvPr id="450" name="楕円 449"/>
        <xdr:cNvSpPr/>
      </xdr:nvSpPr>
      <xdr:spPr>
        <a:xfrm>
          <a:off x="16459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104157</xdr:rowOff>
    </xdr:from>
    <xdr:ext cx="762000" cy="259045"/>
    <xdr:sp macro="" textlink="">
      <xdr:nvSpPr>
        <xdr:cNvPr id="451" name="公債費以外該当値テキスト"/>
        <xdr:cNvSpPr txBox="1"/>
      </xdr:nvSpPr>
      <xdr:spPr>
        <a:xfrm>
          <a:off x="165989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64770</xdr:rowOff>
    </xdr:from>
    <xdr:to>
      <xdr:col>78</xdr:col>
      <xdr:colOff>120650</xdr:colOff>
      <xdr:row>77</xdr:row>
      <xdr:rowOff>166370</xdr:rowOff>
    </xdr:to>
    <xdr:sp macro="" textlink="">
      <xdr:nvSpPr>
        <xdr:cNvPr id="452" name="楕円 451"/>
        <xdr:cNvSpPr/>
      </xdr:nvSpPr>
      <xdr:spPr>
        <a:xfrm>
          <a:off x="15621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151147</xdr:rowOff>
    </xdr:from>
    <xdr:ext cx="736600" cy="259045"/>
    <xdr:sp macro="" textlink="">
      <xdr:nvSpPr>
        <xdr:cNvPr id="453" name="テキスト ボックス 452"/>
        <xdr:cNvSpPr txBox="1"/>
      </xdr:nvSpPr>
      <xdr:spPr>
        <a:xfrm>
          <a:off x="15290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160020</xdr:rowOff>
    </xdr:from>
    <xdr:to>
      <xdr:col>74</xdr:col>
      <xdr:colOff>31750</xdr:colOff>
      <xdr:row>77</xdr:row>
      <xdr:rowOff>90170</xdr:rowOff>
    </xdr:to>
    <xdr:sp macro="" textlink="">
      <xdr:nvSpPr>
        <xdr:cNvPr id="454" name="楕円 453"/>
        <xdr:cNvSpPr/>
      </xdr:nvSpPr>
      <xdr:spPr>
        <a:xfrm>
          <a:off x="14732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74947</xdr:rowOff>
    </xdr:from>
    <xdr:ext cx="762000" cy="259045"/>
    <xdr:sp macro="" textlink="">
      <xdr:nvSpPr>
        <xdr:cNvPr id="455" name="テキスト ボックス 454"/>
        <xdr:cNvSpPr txBox="1"/>
      </xdr:nvSpPr>
      <xdr:spPr>
        <a:xfrm>
          <a:off x="14401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99061</xdr:rowOff>
    </xdr:from>
    <xdr:to>
      <xdr:col>69</xdr:col>
      <xdr:colOff>142875</xdr:colOff>
      <xdr:row>77</xdr:row>
      <xdr:rowOff>29211</xdr:rowOff>
    </xdr:to>
    <xdr:sp macro="" textlink="">
      <xdr:nvSpPr>
        <xdr:cNvPr id="456" name="楕円 455"/>
        <xdr:cNvSpPr/>
      </xdr:nvSpPr>
      <xdr:spPr>
        <a:xfrm>
          <a:off x="13843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39387</xdr:rowOff>
    </xdr:from>
    <xdr:ext cx="762000" cy="259045"/>
    <xdr:sp macro="" textlink="">
      <xdr:nvSpPr>
        <xdr:cNvPr id="457" name="テキスト ボックス 456"/>
        <xdr:cNvSpPr txBox="1"/>
      </xdr:nvSpPr>
      <xdr:spPr>
        <a:xfrm>
          <a:off x="13512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118110</xdr:rowOff>
    </xdr:from>
    <xdr:to>
      <xdr:col>65</xdr:col>
      <xdr:colOff>53975</xdr:colOff>
      <xdr:row>76</xdr:row>
      <xdr:rowOff>48261</xdr:rowOff>
    </xdr:to>
    <xdr:sp macro="" textlink="">
      <xdr:nvSpPr>
        <xdr:cNvPr id="458" name="楕円 457"/>
        <xdr:cNvSpPr/>
      </xdr:nvSpPr>
      <xdr:spPr>
        <a:xfrm>
          <a:off x="12954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58437</xdr:rowOff>
    </xdr:from>
    <xdr:ext cx="762000" cy="259045"/>
    <xdr:sp macro="" textlink="">
      <xdr:nvSpPr>
        <xdr:cNvPr id="459" name="テキスト ボックス 458"/>
        <xdr:cNvSpPr txBox="1"/>
      </xdr:nvSpPr>
      <xdr:spPr>
        <a:xfrm>
          <a:off x="12623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千葉県八千代市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108011</xdr:rowOff>
    </xdr:from>
    <xdr:to>
      <xdr:col>29</xdr:col>
      <xdr:colOff>127000</xdr:colOff>
      <xdr:row>20</xdr:row>
      <xdr:rowOff>75504</xdr:rowOff>
    </xdr:to>
    <xdr:cxnSp macro="">
      <xdr:nvCxnSpPr>
        <xdr:cNvPr id="43" name="直線コネクタ 42"/>
        <xdr:cNvCxnSpPr/>
      </xdr:nvCxnSpPr>
      <xdr:spPr bwMode="auto">
        <a:xfrm flipV="1">
          <a:off x="5651500" y="2041586"/>
          <a:ext cx="0" cy="15105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47581</xdr:rowOff>
    </xdr:from>
    <xdr:ext cx="762000" cy="259045"/>
    <xdr:sp macro="" textlink="">
      <xdr:nvSpPr>
        <xdr:cNvPr id="44" name="人口1人当たり決算額の推移最小値テキスト130"/>
        <xdr:cNvSpPr txBox="1"/>
      </xdr:nvSpPr>
      <xdr:spPr>
        <a:xfrm>
          <a:off x="5740400" y="352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75504</xdr:rowOff>
    </xdr:from>
    <xdr:to>
      <xdr:col>30</xdr:col>
      <xdr:colOff>25400</xdr:colOff>
      <xdr:row>20</xdr:row>
      <xdr:rowOff>75504</xdr:rowOff>
    </xdr:to>
    <xdr:cxnSp macro="">
      <xdr:nvCxnSpPr>
        <xdr:cNvPr id="45" name="直線コネクタ 44"/>
        <xdr:cNvCxnSpPr/>
      </xdr:nvCxnSpPr>
      <xdr:spPr bwMode="auto">
        <a:xfrm>
          <a:off x="5562600" y="35521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22938</xdr:rowOff>
    </xdr:from>
    <xdr:ext cx="762000" cy="259045"/>
    <xdr:sp macro="" textlink="">
      <xdr:nvSpPr>
        <xdr:cNvPr id="46" name="人口1人当たり決算額の推移最大値テキスト130"/>
        <xdr:cNvSpPr txBox="1"/>
      </xdr:nvSpPr>
      <xdr:spPr>
        <a:xfrm>
          <a:off x="5740400" y="178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108011</xdr:rowOff>
    </xdr:from>
    <xdr:to>
      <xdr:col>30</xdr:col>
      <xdr:colOff>25400</xdr:colOff>
      <xdr:row>11</xdr:row>
      <xdr:rowOff>108011</xdr:rowOff>
    </xdr:to>
    <xdr:cxnSp macro="">
      <xdr:nvCxnSpPr>
        <xdr:cNvPr id="47" name="直線コネクタ 46"/>
        <xdr:cNvCxnSpPr/>
      </xdr:nvCxnSpPr>
      <xdr:spPr bwMode="auto">
        <a:xfrm>
          <a:off x="5562600" y="20415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65629</xdr:rowOff>
    </xdr:from>
    <xdr:to>
      <xdr:col>29</xdr:col>
      <xdr:colOff>127000</xdr:colOff>
      <xdr:row>18</xdr:row>
      <xdr:rowOff>77607</xdr:rowOff>
    </xdr:to>
    <xdr:cxnSp macro="">
      <xdr:nvCxnSpPr>
        <xdr:cNvPr id="48" name="直線コネクタ 47"/>
        <xdr:cNvCxnSpPr/>
      </xdr:nvCxnSpPr>
      <xdr:spPr bwMode="auto">
        <a:xfrm flipV="1">
          <a:off x="5003800" y="3199354"/>
          <a:ext cx="647700" cy="119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113560</xdr:rowOff>
    </xdr:from>
    <xdr:ext cx="762000" cy="259045"/>
    <xdr:sp macro="" textlink="">
      <xdr:nvSpPr>
        <xdr:cNvPr id="49" name="人口1人当たり決算額の推移平均値テキスト130"/>
        <xdr:cNvSpPr txBox="1"/>
      </xdr:nvSpPr>
      <xdr:spPr>
        <a:xfrm>
          <a:off x="5740400" y="27329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97033</xdr:rowOff>
    </xdr:from>
    <xdr:to>
      <xdr:col>29</xdr:col>
      <xdr:colOff>177800</xdr:colOff>
      <xdr:row>17</xdr:row>
      <xdr:rowOff>27183</xdr:rowOff>
    </xdr:to>
    <xdr:sp macro="" textlink="">
      <xdr:nvSpPr>
        <xdr:cNvPr id="50" name="フローチャート: 判断 49"/>
        <xdr:cNvSpPr/>
      </xdr:nvSpPr>
      <xdr:spPr bwMode="auto">
        <a:xfrm>
          <a:off x="5600700" y="2887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54564</xdr:rowOff>
    </xdr:from>
    <xdr:to>
      <xdr:col>26</xdr:col>
      <xdr:colOff>50800</xdr:colOff>
      <xdr:row>18</xdr:row>
      <xdr:rowOff>77607</xdr:rowOff>
    </xdr:to>
    <xdr:cxnSp macro="">
      <xdr:nvCxnSpPr>
        <xdr:cNvPr id="51" name="直線コネクタ 50"/>
        <xdr:cNvCxnSpPr/>
      </xdr:nvCxnSpPr>
      <xdr:spPr bwMode="auto">
        <a:xfrm>
          <a:off x="4305300" y="3188289"/>
          <a:ext cx="698500" cy="230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125974</xdr:rowOff>
    </xdr:from>
    <xdr:to>
      <xdr:col>26</xdr:col>
      <xdr:colOff>101600</xdr:colOff>
      <xdr:row>17</xdr:row>
      <xdr:rowOff>56124</xdr:rowOff>
    </xdr:to>
    <xdr:sp macro="" textlink="">
      <xdr:nvSpPr>
        <xdr:cNvPr id="52" name="フローチャート: 判断 51"/>
        <xdr:cNvSpPr/>
      </xdr:nvSpPr>
      <xdr:spPr bwMode="auto">
        <a:xfrm>
          <a:off x="4953000" y="2916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66301</xdr:rowOff>
    </xdr:from>
    <xdr:ext cx="736600" cy="259045"/>
    <xdr:sp macro="" textlink="">
      <xdr:nvSpPr>
        <xdr:cNvPr id="53" name="テキスト ボックス 52"/>
        <xdr:cNvSpPr txBox="1"/>
      </xdr:nvSpPr>
      <xdr:spPr>
        <a:xfrm>
          <a:off x="4622800" y="26856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54564</xdr:rowOff>
    </xdr:from>
    <xdr:to>
      <xdr:col>22</xdr:col>
      <xdr:colOff>114300</xdr:colOff>
      <xdr:row>18</xdr:row>
      <xdr:rowOff>75230</xdr:rowOff>
    </xdr:to>
    <xdr:cxnSp macro="">
      <xdr:nvCxnSpPr>
        <xdr:cNvPr id="54" name="直線コネクタ 53"/>
        <xdr:cNvCxnSpPr/>
      </xdr:nvCxnSpPr>
      <xdr:spPr bwMode="auto">
        <a:xfrm flipV="1">
          <a:off x="3606800" y="3188289"/>
          <a:ext cx="698500" cy="206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86426</xdr:rowOff>
    </xdr:from>
    <xdr:to>
      <xdr:col>22</xdr:col>
      <xdr:colOff>165100</xdr:colOff>
      <xdr:row>17</xdr:row>
      <xdr:rowOff>16576</xdr:rowOff>
    </xdr:to>
    <xdr:sp macro="" textlink="">
      <xdr:nvSpPr>
        <xdr:cNvPr id="55" name="フローチャート: 判断 54"/>
        <xdr:cNvSpPr/>
      </xdr:nvSpPr>
      <xdr:spPr bwMode="auto">
        <a:xfrm>
          <a:off x="4254500" y="2877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26753</xdr:rowOff>
    </xdr:from>
    <xdr:ext cx="762000" cy="259045"/>
    <xdr:sp macro="" textlink="">
      <xdr:nvSpPr>
        <xdr:cNvPr id="56" name="テキスト ボックス 55"/>
        <xdr:cNvSpPr txBox="1"/>
      </xdr:nvSpPr>
      <xdr:spPr>
        <a:xfrm>
          <a:off x="3924300" y="2646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45283</xdr:rowOff>
    </xdr:from>
    <xdr:to>
      <xdr:col>18</xdr:col>
      <xdr:colOff>177800</xdr:colOff>
      <xdr:row>18</xdr:row>
      <xdr:rowOff>75230</xdr:rowOff>
    </xdr:to>
    <xdr:cxnSp macro="">
      <xdr:nvCxnSpPr>
        <xdr:cNvPr id="57" name="直線コネクタ 56"/>
        <xdr:cNvCxnSpPr/>
      </xdr:nvCxnSpPr>
      <xdr:spPr bwMode="auto">
        <a:xfrm>
          <a:off x="2908300" y="3179008"/>
          <a:ext cx="698500" cy="299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106177</xdr:rowOff>
    </xdr:from>
    <xdr:to>
      <xdr:col>19</xdr:col>
      <xdr:colOff>38100</xdr:colOff>
      <xdr:row>17</xdr:row>
      <xdr:rowOff>36327</xdr:rowOff>
    </xdr:to>
    <xdr:sp macro="" textlink="">
      <xdr:nvSpPr>
        <xdr:cNvPr id="58" name="フローチャート: 判断 57"/>
        <xdr:cNvSpPr/>
      </xdr:nvSpPr>
      <xdr:spPr bwMode="auto">
        <a:xfrm>
          <a:off x="3556000" y="28970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46504</xdr:rowOff>
    </xdr:from>
    <xdr:ext cx="762000" cy="259045"/>
    <xdr:sp macro="" textlink="">
      <xdr:nvSpPr>
        <xdr:cNvPr id="59" name="テキスト ボックス 58"/>
        <xdr:cNvSpPr txBox="1"/>
      </xdr:nvSpPr>
      <xdr:spPr>
        <a:xfrm>
          <a:off x="3225800" y="2665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53416</xdr:rowOff>
    </xdr:from>
    <xdr:to>
      <xdr:col>15</xdr:col>
      <xdr:colOff>101600</xdr:colOff>
      <xdr:row>16</xdr:row>
      <xdr:rowOff>155016</xdr:rowOff>
    </xdr:to>
    <xdr:sp macro="" textlink="">
      <xdr:nvSpPr>
        <xdr:cNvPr id="60" name="フローチャート: 判断 59"/>
        <xdr:cNvSpPr/>
      </xdr:nvSpPr>
      <xdr:spPr bwMode="auto">
        <a:xfrm>
          <a:off x="2857500" y="2844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165193</xdr:rowOff>
    </xdr:from>
    <xdr:ext cx="762000" cy="259045"/>
    <xdr:sp macro="" textlink="">
      <xdr:nvSpPr>
        <xdr:cNvPr id="61" name="テキスト ボックス 60"/>
        <xdr:cNvSpPr txBox="1"/>
      </xdr:nvSpPr>
      <xdr:spPr>
        <a:xfrm>
          <a:off x="2527300" y="2613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14829</xdr:rowOff>
    </xdr:from>
    <xdr:to>
      <xdr:col>29</xdr:col>
      <xdr:colOff>177800</xdr:colOff>
      <xdr:row>18</xdr:row>
      <xdr:rowOff>116429</xdr:rowOff>
    </xdr:to>
    <xdr:sp macro="" textlink="">
      <xdr:nvSpPr>
        <xdr:cNvPr id="67" name="楕円 66"/>
        <xdr:cNvSpPr/>
      </xdr:nvSpPr>
      <xdr:spPr bwMode="auto">
        <a:xfrm>
          <a:off x="5600700" y="31485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158356</xdr:rowOff>
    </xdr:from>
    <xdr:ext cx="762000" cy="259045"/>
    <xdr:sp macro="" textlink="">
      <xdr:nvSpPr>
        <xdr:cNvPr id="68" name="人口1人当たり決算額の推移該当値テキスト130"/>
        <xdr:cNvSpPr txBox="1"/>
      </xdr:nvSpPr>
      <xdr:spPr>
        <a:xfrm>
          <a:off x="5740400" y="312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26807</xdr:rowOff>
    </xdr:from>
    <xdr:to>
      <xdr:col>26</xdr:col>
      <xdr:colOff>101600</xdr:colOff>
      <xdr:row>18</xdr:row>
      <xdr:rowOff>128407</xdr:rowOff>
    </xdr:to>
    <xdr:sp macro="" textlink="">
      <xdr:nvSpPr>
        <xdr:cNvPr id="69" name="楕円 68"/>
        <xdr:cNvSpPr/>
      </xdr:nvSpPr>
      <xdr:spPr bwMode="auto">
        <a:xfrm>
          <a:off x="4953000" y="3160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113184</xdr:rowOff>
    </xdr:from>
    <xdr:ext cx="736600" cy="259045"/>
    <xdr:sp macro="" textlink="">
      <xdr:nvSpPr>
        <xdr:cNvPr id="70" name="テキスト ボックス 69"/>
        <xdr:cNvSpPr txBox="1"/>
      </xdr:nvSpPr>
      <xdr:spPr>
        <a:xfrm>
          <a:off x="4622800" y="3246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3764</xdr:rowOff>
    </xdr:from>
    <xdr:to>
      <xdr:col>22</xdr:col>
      <xdr:colOff>165100</xdr:colOff>
      <xdr:row>18</xdr:row>
      <xdr:rowOff>105364</xdr:rowOff>
    </xdr:to>
    <xdr:sp macro="" textlink="">
      <xdr:nvSpPr>
        <xdr:cNvPr id="71" name="楕円 70"/>
        <xdr:cNvSpPr/>
      </xdr:nvSpPr>
      <xdr:spPr bwMode="auto">
        <a:xfrm>
          <a:off x="4254500" y="3137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90141</xdr:rowOff>
    </xdr:from>
    <xdr:ext cx="762000" cy="259045"/>
    <xdr:sp macro="" textlink="">
      <xdr:nvSpPr>
        <xdr:cNvPr id="72" name="テキスト ボックス 71"/>
        <xdr:cNvSpPr txBox="1"/>
      </xdr:nvSpPr>
      <xdr:spPr>
        <a:xfrm>
          <a:off x="3924300" y="3223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24430</xdr:rowOff>
    </xdr:from>
    <xdr:to>
      <xdr:col>19</xdr:col>
      <xdr:colOff>38100</xdr:colOff>
      <xdr:row>18</xdr:row>
      <xdr:rowOff>126030</xdr:rowOff>
    </xdr:to>
    <xdr:sp macro="" textlink="">
      <xdr:nvSpPr>
        <xdr:cNvPr id="73" name="楕円 72"/>
        <xdr:cNvSpPr/>
      </xdr:nvSpPr>
      <xdr:spPr bwMode="auto">
        <a:xfrm>
          <a:off x="3556000" y="31581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110807</xdr:rowOff>
    </xdr:from>
    <xdr:ext cx="762000" cy="259045"/>
    <xdr:sp macro="" textlink="">
      <xdr:nvSpPr>
        <xdr:cNvPr id="74" name="テキスト ボックス 73"/>
        <xdr:cNvSpPr txBox="1"/>
      </xdr:nvSpPr>
      <xdr:spPr>
        <a:xfrm>
          <a:off x="3225800" y="3244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165933</xdr:rowOff>
    </xdr:from>
    <xdr:to>
      <xdr:col>15</xdr:col>
      <xdr:colOff>101600</xdr:colOff>
      <xdr:row>18</xdr:row>
      <xdr:rowOff>96083</xdr:rowOff>
    </xdr:to>
    <xdr:sp macro="" textlink="">
      <xdr:nvSpPr>
        <xdr:cNvPr id="75" name="楕円 74"/>
        <xdr:cNvSpPr/>
      </xdr:nvSpPr>
      <xdr:spPr bwMode="auto">
        <a:xfrm>
          <a:off x="2857500" y="3128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80860</xdr:rowOff>
    </xdr:from>
    <xdr:ext cx="762000" cy="259045"/>
    <xdr:sp macro="" textlink="">
      <xdr:nvSpPr>
        <xdr:cNvPr id="76" name="テキスト ボックス 75"/>
        <xdr:cNvSpPr txBox="1"/>
      </xdr:nvSpPr>
      <xdr:spPr>
        <a:xfrm>
          <a:off x="2527300" y="321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255778</xdr:rowOff>
    </xdr:from>
    <xdr:to>
      <xdr:col>29</xdr:col>
      <xdr:colOff>127000</xdr:colOff>
      <xdr:row>37</xdr:row>
      <xdr:rowOff>162281</xdr:rowOff>
    </xdr:to>
    <xdr:cxnSp macro="">
      <xdr:nvCxnSpPr>
        <xdr:cNvPr id="104" name="直線コネクタ 103"/>
        <xdr:cNvCxnSpPr/>
      </xdr:nvCxnSpPr>
      <xdr:spPr bwMode="auto">
        <a:xfrm flipV="1">
          <a:off x="5651500" y="6180328"/>
          <a:ext cx="0" cy="11066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134358</xdr:rowOff>
    </xdr:from>
    <xdr:ext cx="762000" cy="259045"/>
    <xdr:sp macro="" textlink="">
      <xdr:nvSpPr>
        <xdr:cNvPr id="105" name="人口1人当たり決算額の推移最小値テキスト445"/>
        <xdr:cNvSpPr txBox="1"/>
      </xdr:nvSpPr>
      <xdr:spPr>
        <a:xfrm>
          <a:off x="5740400" y="7259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162281</xdr:rowOff>
    </xdr:from>
    <xdr:to>
      <xdr:col>30</xdr:col>
      <xdr:colOff>25400</xdr:colOff>
      <xdr:row>37</xdr:row>
      <xdr:rowOff>162281</xdr:rowOff>
    </xdr:to>
    <xdr:cxnSp macro="">
      <xdr:nvCxnSpPr>
        <xdr:cNvPr id="106" name="直線コネクタ 105"/>
        <xdr:cNvCxnSpPr/>
      </xdr:nvCxnSpPr>
      <xdr:spPr bwMode="auto">
        <a:xfrm>
          <a:off x="5562600" y="72869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170705</xdr:rowOff>
    </xdr:from>
    <xdr:ext cx="762000" cy="259045"/>
    <xdr:sp macro="" textlink="">
      <xdr:nvSpPr>
        <xdr:cNvPr id="107" name="人口1人当たり決算額の推移最大値テキスト445"/>
        <xdr:cNvSpPr txBox="1"/>
      </xdr:nvSpPr>
      <xdr:spPr>
        <a:xfrm>
          <a:off x="5740400" y="5923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255778</xdr:rowOff>
    </xdr:from>
    <xdr:to>
      <xdr:col>30</xdr:col>
      <xdr:colOff>25400</xdr:colOff>
      <xdr:row>33</xdr:row>
      <xdr:rowOff>255778</xdr:rowOff>
    </xdr:to>
    <xdr:cxnSp macro="">
      <xdr:nvCxnSpPr>
        <xdr:cNvPr id="108" name="直線コネクタ 107"/>
        <xdr:cNvCxnSpPr/>
      </xdr:nvCxnSpPr>
      <xdr:spPr bwMode="auto">
        <a:xfrm>
          <a:off x="5562600" y="61803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164947</xdr:rowOff>
    </xdr:from>
    <xdr:to>
      <xdr:col>29</xdr:col>
      <xdr:colOff>127000</xdr:colOff>
      <xdr:row>35</xdr:row>
      <xdr:rowOff>197218</xdr:rowOff>
    </xdr:to>
    <xdr:cxnSp macro="">
      <xdr:nvCxnSpPr>
        <xdr:cNvPr id="109" name="直線コネクタ 108"/>
        <xdr:cNvCxnSpPr/>
      </xdr:nvCxnSpPr>
      <xdr:spPr bwMode="auto">
        <a:xfrm>
          <a:off x="5003800" y="6775297"/>
          <a:ext cx="647700" cy="322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239425</xdr:rowOff>
    </xdr:from>
    <xdr:ext cx="762000" cy="259045"/>
    <xdr:sp macro="" textlink="">
      <xdr:nvSpPr>
        <xdr:cNvPr id="110" name="人口1人当たり決算額の推移平均値テキスト445"/>
        <xdr:cNvSpPr txBox="1"/>
      </xdr:nvSpPr>
      <xdr:spPr>
        <a:xfrm>
          <a:off x="5740400" y="68497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267348</xdr:rowOff>
    </xdr:from>
    <xdr:to>
      <xdr:col>29</xdr:col>
      <xdr:colOff>177800</xdr:colOff>
      <xdr:row>36</xdr:row>
      <xdr:rowOff>26048</xdr:rowOff>
    </xdr:to>
    <xdr:sp macro="" textlink="">
      <xdr:nvSpPr>
        <xdr:cNvPr id="111" name="フローチャート: 判断 110"/>
        <xdr:cNvSpPr/>
      </xdr:nvSpPr>
      <xdr:spPr bwMode="auto">
        <a:xfrm>
          <a:off x="5600700" y="6877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164947</xdr:rowOff>
    </xdr:from>
    <xdr:to>
      <xdr:col>26</xdr:col>
      <xdr:colOff>50800</xdr:colOff>
      <xdr:row>35</xdr:row>
      <xdr:rowOff>222745</xdr:rowOff>
    </xdr:to>
    <xdr:cxnSp macro="">
      <xdr:nvCxnSpPr>
        <xdr:cNvPr id="112" name="直線コネクタ 111"/>
        <xdr:cNvCxnSpPr/>
      </xdr:nvCxnSpPr>
      <xdr:spPr bwMode="auto">
        <a:xfrm flipV="1">
          <a:off x="4305300" y="6775297"/>
          <a:ext cx="698500" cy="577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279044</xdr:rowOff>
    </xdr:from>
    <xdr:to>
      <xdr:col>26</xdr:col>
      <xdr:colOff>101600</xdr:colOff>
      <xdr:row>36</xdr:row>
      <xdr:rowOff>37744</xdr:rowOff>
    </xdr:to>
    <xdr:sp macro="" textlink="">
      <xdr:nvSpPr>
        <xdr:cNvPr id="113" name="フローチャート: 判断 112"/>
        <xdr:cNvSpPr/>
      </xdr:nvSpPr>
      <xdr:spPr bwMode="auto">
        <a:xfrm>
          <a:off x="49530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22521</xdr:rowOff>
    </xdr:from>
    <xdr:ext cx="736600" cy="259045"/>
    <xdr:sp macro="" textlink="">
      <xdr:nvSpPr>
        <xdr:cNvPr id="114" name="テキスト ボックス 113"/>
        <xdr:cNvSpPr txBox="1"/>
      </xdr:nvSpPr>
      <xdr:spPr>
        <a:xfrm>
          <a:off x="4622800" y="6975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207467</xdr:rowOff>
    </xdr:from>
    <xdr:to>
      <xdr:col>22</xdr:col>
      <xdr:colOff>114300</xdr:colOff>
      <xdr:row>35</xdr:row>
      <xdr:rowOff>222745</xdr:rowOff>
    </xdr:to>
    <xdr:cxnSp macro="">
      <xdr:nvCxnSpPr>
        <xdr:cNvPr id="115" name="直線コネクタ 114"/>
        <xdr:cNvCxnSpPr/>
      </xdr:nvCxnSpPr>
      <xdr:spPr bwMode="auto">
        <a:xfrm>
          <a:off x="3606800" y="6817817"/>
          <a:ext cx="698500" cy="152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274548</xdr:rowOff>
    </xdr:from>
    <xdr:to>
      <xdr:col>22</xdr:col>
      <xdr:colOff>165100</xdr:colOff>
      <xdr:row>36</xdr:row>
      <xdr:rowOff>33248</xdr:rowOff>
    </xdr:to>
    <xdr:sp macro="" textlink="">
      <xdr:nvSpPr>
        <xdr:cNvPr id="116" name="フローチャート: 判断 115"/>
        <xdr:cNvSpPr/>
      </xdr:nvSpPr>
      <xdr:spPr bwMode="auto">
        <a:xfrm>
          <a:off x="42545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18025</xdr:rowOff>
    </xdr:from>
    <xdr:ext cx="762000" cy="259045"/>
    <xdr:sp macro="" textlink="">
      <xdr:nvSpPr>
        <xdr:cNvPr id="117" name="テキスト ボックス 116"/>
        <xdr:cNvSpPr txBox="1"/>
      </xdr:nvSpPr>
      <xdr:spPr>
        <a:xfrm>
          <a:off x="3924300" y="697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110655</xdr:rowOff>
    </xdr:from>
    <xdr:to>
      <xdr:col>18</xdr:col>
      <xdr:colOff>177800</xdr:colOff>
      <xdr:row>35</xdr:row>
      <xdr:rowOff>207467</xdr:rowOff>
    </xdr:to>
    <xdr:cxnSp macro="">
      <xdr:nvCxnSpPr>
        <xdr:cNvPr id="118" name="直線コネクタ 117"/>
        <xdr:cNvCxnSpPr/>
      </xdr:nvCxnSpPr>
      <xdr:spPr bwMode="auto">
        <a:xfrm>
          <a:off x="2908300" y="6721005"/>
          <a:ext cx="698500" cy="968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272948</xdr:rowOff>
    </xdr:from>
    <xdr:to>
      <xdr:col>19</xdr:col>
      <xdr:colOff>38100</xdr:colOff>
      <xdr:row>36</xdr:row>
      <xdr:rowOff>31648</xdr:rowOff>
    </xdr:to>
    <xdr:sp macro="" textlink="">
      <xdr:nvSpPr>
        <xdr:cNvPr id="119" name="フローチャート: 判断 118"/>
        <xdr:cNvSpPr/>
      </xdr:nvSpPr>
      <xdr:spPr bwMode="auto">
        <a:xfrm>
          <a:off x="35560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16425</xdr:rowOff>
    </xdr:from>
    <xdr:ext cx="762000" cy="259045"/>
    <xdr:sp macro="" textlink="">
      <xdr:nvSpPr>
        <xdr:cNvPr id="120" name="テキスト ボックス 119"/>
        <xdr:cNvSpPr txBox="1"/>
      </xdr:nvSpPr>
      <xdr:spPr>
        <a:xfrm>
          <a:off x="3225800" y="696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224942</xdr:rowOff>
    </xdr:from>
    <xdr:to>
      <xdr:col>15</xdr:col>
      <xdr:colOff>101600</xdr:colOff>
      <xdr:row>35</xdr:row>
      <xdr:rowOff>326542</xdr:rowOff>
    </xdr:to>
    <xdr:sp macro="" textlink="">
      <xdr:nvSpPr>
        <xdr:cNvPr id="121" name="フローチャート: 判断 120"/>
        <xdr:cNvSpPr/>
      </xdr:nvSpPr>
      <xdr:spPr bwMode="auto">
        <a:xfrm>
          <a:off x="2857500" y="68352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311319</xdr:rowOff>
    </xdr:from>
    <xdr:ext cx="762000" cy="259045"/>
    <xdr:sp macro="" textlink="">
      <xdr:nvSpPr>
        <xdr:cNvPr id="122" name="テキスト ボックス 121"/>
        <xdr:cNvSpPr txBox="1"/>
      </xdr:nvSpPr>
      <xdr:spPr>
        <a:xfrm>
          <a:off x="2527300" y="692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146418</xdr:rowOff>
    </xdr:from>
    <xdr:to>
      <xdr:col>29</xdr:col>
      <xdr:colOff>177800</xdr:colOff>
      <xdr:row>35</xdr:row>
      <xdr:rowOff>248018</xdr:rowOff>
    </xdr:to>
    <xdr:sp macro="" textlink="">
      <xdr:nvSpPr>
        <xdr:cNvPr id="128" name="楕円 127"/>
        <xdr:cNvSpPr/>
      </xdr:nvSpPr>
      <xdr:spPr bwMode="auto">
        <a:xfrm>
          <a:off x="5600700" y="6756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334395</xdr:rowOff>
    </xdr:from>
    <xdr:ext cx="762000" cy="259045"/>
    <xdr:sp macro="" textlink="">
      <xdr:nvSpPr>
        <xdr:cNvPr id="129" name="人口1人当たり決算額の推移該当値テキスト445"/>
        <xdr:cNvSpPr txBox="1"/>
      </xdr:nvSpPr>
      <xdr:spPr>
        <a:xfrm>
          <a:off x="5740400" y="6601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114147</xdr:rowOff>
    </xdr:from>
    <xdr:to>
      <xdr:col>26</xdr:col>
      <xdr:colOff>101600</xdr:colOff>
      <xdr:row>35</xdr:row>
      <xdr:rowOff>215747</xdr:rowOff>
    </xdr:to>
    <xdr:sp macro="" textlink="">
      <xdr:nvSpPr>
        <xdr:cNvPr id="130" name="楕円 129"/>
        <xdr:cNvSpPr/>
      </xdr:nvSpPr>
      <xdr:spPr bwMode="auto">
        <a:xfrm>
          <a:off x="4953000" y="6724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225924</xdr:rowOff>
    </xdr:from>
    <xdr:ext cx="736600" cy="259045"/>
    <xdr:sp macro="" textlink="">
      <xdr:nvSpPr>
        <xdr:cNvPr id="131" name="テキスト ボックス 130"/>
        <xdr:cNvSpPr txBox="1"/>
      </xdr:nvSpPr>
      <xdr:spPr>
        <a:xfrm>
          <a:off x="4622800" y="6493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171945</xdr:rowOff>
    </xdr:from>
    <xdr:to>
      <xdr:col>22</xdr:col>
      <xdr:colOff>165100</xdr:colOff>
      <xdr:row>35</xdr:row>
      <xdr:rowOff>273545</xdr:rowOff>
    </xdr:to>
    <xdr:sp macro="" textlink="">
      <xdr:nvSpPr>
        <xdr:cNvPr id="132" name="楕円 131"/>
        <xdr:cNvSpPr/>
      </xdr:nvSpPr>
      <xdr:spPr bwMode="auto">
        <a:xfrm>
          <a:off x="4254500" y="6782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283722</xdr:rowOff>
    </xdr:from>
    <xdr:ext cx="762000" cy="259045"/>
    <xdr:sp macro="" textlink="">
      <xdr:nvSpPr>
        <xdr:cNvPr id="133" name="テキスト ボックス 132"/>
        <xdr:cNvSpPr txBox="1"/>
      </xdr:nvSpPr>
      <xdr:spPr>
        <a:xfrm>
          <a:off x="3924300" y="655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156667</xdr:rowOff>
    </xdr:from>
    <xdr:to>
      <xdr:col>19</xdr:col>
      <xdr:colOff>38100</xdr:colOff>
      <xdr:row>35</xdr:row>
      <xdr:rowOff>258267</xdr:rowOff>
    </xdr:to>
    <xdr:sp macro="" textlink="">
      <xdr:nvSpPr>
        <xdr:cNvPr id="134" name="楕円 133"/>
        <xdr:cNvSpPr/>
      </xdr:nvSpPr>
      <xdr:spPr bwMode="auto">
        <a:xfrm>
          <a:off x="3556000" y="67670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268444</xdr:rowOff>
    </xdr:from>
    <xdr:ext cx="762000" cy="259045"/>
    <xdr:sp macro="" textlink="">
      <xdr:nvSpPr>
        <xdr:cNvPr id="135" name="テキスト ボックス 134"/>
        <xdr:cNvSpPr txBox="1"/>
      </xdr:nvSpPr>
      <xdr:spPr>
        <a:xfrm>
          <a:off x="3225800" y="653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59855</xdr:rowOff>
    </xdr:from>
    <xdr:to>
      <xdr:col>15</xdr:col>
      <xdr:colOff>101600</xdr:colOff>
      <xdr:row>35</xdr:row>
      <xdr:rowOff>161455</xdr:rowOff>
    </xdr:to>
    <xdr:sp macro="" textlink="">
      <xdr:nvSpPr>
        <xdr:cNvPr id="136" name="楕円 135"/>
        <xdr:cNvSpPr/>
      </xdr:nvSpPr>
      <xdr:spPr bwMode="auto">
        <a:xfrm>
          <a:off x="2857500" y="66702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171632</xdr:rowOff>
    </xdr:from>
    <xdr:ext cx="762000" cy="259045"/>
    <xdr:sp macro="" textlink="">
      <xdr:nvSpPr>
        <xdr:cNvPr id="137" name="テキスト ボックス 136"/>
        <xdr:cNvSpPr txBox="1"/>
      </xdr:nvSpPr>
      <xdr:spPr>
        <a:xfrm>
          <a:off x="2527300" y="6439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千葉県八千代市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199,786
193,955
51.39
61,318,718
59,721,618
1,335,526
33,593,082
51,192,086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21.0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120307</xdr:rowOff>
    </xdr:from>
    <xdr:to>
      <xdr:col>24</xdr:col>
      <xdr:colOff>62865</xdr:colOff>
      <xdr:row>38</xdr:row>
      <xdr:rowOff>140462</xdr:rowOff>
    </xdr:to>
    <xdr:cxnSp macro="">
      <xdr:nvCxnSpPr>
        <xdr:cNvPr id="56" name="直線コネクタ 55"/>
        <xdr:cNvCxnSpPr/>
      </xdr:nvCxnSpPr>
      <xdr:spPr>
        <a:xfrm flipV="1">
          <a:off x="4633595" y="5435257"/>
          <a:ext cx="1270" cy="1220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144289</xdr:rowOff>
    </xdr:from>
    <xdr:ext cx="534377" cy="259045"/>
    <xdr:sp macro="" textlink="">
      <xdr:nvSpPr>
        <xdr:cNvPr id="57" name="人件費最小値テキスト"/>
        <xdr:cNvSpPr txBox="1"/>
      </xdr:nvSpPr>
      <xdr:spPr>
        <a:xfrm>
          <a:off x="4686300" y="665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140462</xdr:rowOff>
    </xdr:from>
    <xdr:to>
      <xdr:col>24</xdr:col>
      <xdr:colOff>152400</xdr:colOff>
      <xdr:row>38</xdr:row>
      <xdr:rowOff>140462</xdr:rowOff>
    </xdr:to>
    <xdr:cxnSp macro="">
      <xdr:nvCxnSpPr>
        <xdr:cNvPr id="58" name="直線コネクタ 57"/>
        <xdr:cNvCxnSpPr/>
      </xdr:nvCxnSpPr>
      <xdr:spPr>
        <a:xfrm>
          <a:off x="4546600" y="6655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66984</xdr:rowOff>
    </xdr:from>
    <xdr:ext cx="534377" cy="259045"/>
    <xdr:sp macro="" textlink="">
      <xdr:nvSpPr>
        <xdr:cNvPr id="59" name="人件費最大値テキスト"/>
        <xdr:cNvSpPr txBox="1"/>
      </xdr:nvSpPr>
      <xdr:spPr>
        <a:xfrm>
          <a:off x="4686300" y="521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120307</xdr:rowOff>
    </xdr:from>
    <xdr:to>
      <xdr:col>24</xdr:col>
      <xdr:colOff>152400</xdr:colOff>
      <xdr:row>31</xdr:row>
      <xdr:rowOff>120307</xdr:rowOff>
    </xdr:to>
    <xdr:cxnSp macro="">
      <xdr:nvCxnSpPr>
        <xdr:cNvPr id="60" name="直線コネクタ 59"/>
        <xdr:cNvCxnSpPr/>
      </xdr:nvCxnSpPr>
      <xdr:spPr>
        <a:xfrm>
          <a:off x="4546600" y="543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10198</xdr:rowOff>
    </xdr:from>
    <xdr:to>
      <xdr:col>24</xdr:col>
      <xdr:colOff>63500</xdr:colOff>
      <xdr:row>36</xdr:row>
      <xdr:rowOff>103657</xdr:rowOff>
    </xdr:to>
    <xdr:cxnSp macro="">
      <xdr:nvCxnSpPr>
        <xdr:cNvPr id="61" name="直線コネクタ 60"/>
        <xdr:cNvCxnSpPr/>
      </xdr:nvCxnSpPr>
      <xdr:spPr>
        <a:xfrm>
          <a:off x="3797300" y="6182398"/>
          <a:ext cx="838200" cy="93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84917</xdr:rowOff>
    </xdr:from>
    <xdr:ext cx="534377" cy="259045"/>
    <xdr:sp macro="" textlink="">
      <xdr:nvSpPr>
        <xdr:cNvPr id="62" name="人件費平均値テキスト"/>
        <xdr:cNvSpPr txBox="1"/>
      </xdr:nvSpPr>
      <xdr:spPr>
        <a:xfrm>
          <a:off x="4686300" y="59142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62040</xdr:rowOff>
    </xdr:from>
    <xdr:to>
      <xdr:col>24</xdr:col>
      <xdr:colOff>114300</xdr:colOff>
      <xdr:row>35</xdr:row>
      <xdr:rowOff>163640</xdr:rowOff>
    </xdr:to>
    <xdr:sp macro="" textlink="">
      <xdr:nvSpPr>
        <xdr:cNvPr id="63" name="フローチャート: 判断 62"/>
        <xdr:cNvSpPr/>
      </xdr:nvSpPr>
      <xdr:spPr>
        <a:xfrm>
          <a:off x="4584700" y="606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147015</xdr:rowOff>
    </xdr:from>
    <xdr:to>
      <xdr:col>19</xdr:col>
      <xdr:colOff>177800</xdr:colOff>
      <xdr:row>36</xdr:row>
      <xdr:rowOff>10198</xdr:rowOff>
    </xdr:to>
    <xdr:cxnSp macro="">
      <xdr:nvCxnSpPr>
        <xdr:cNvPr id="64" name="直線コネクタ 63"/>
        <xdr:cNvCxnSpPr/>
      </xdr:nvCxnSpPr>
      <xdr:spPr>
        <a:xfrm>
          <a:off x="2908300" y="6147765"/>
          <a:ext cx="889000" cy="34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66878</xdr:rowOff>
    </xdr:from>
    <xdr:to>
      <xdr:col>20</xdr:col>
      <xdr:colOff>38100</xdr:colOff>
      <xdr:row>35</xdr:row>
      <xdr:rowOff>168478</xdr:rowOff>
    </xdr:to>
    <xdr:sp macro="" textlink="">
      <xdr:nvSpPr>
        <xdr:cNvPr id="65" name="フローチャート: 判断 64"/>
        <xdr:cNvSpPr/>
      </xdr:nvSpPr>
      <xdr:spPr>
        <a:xfrm>
          <a:off x="3746500" y="606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13555</xdr:rowOff>
    </xdr:from>
    <xdr:ext cx="534377" cy="259045"/>
    <xdr:sp macro="" textlink="">
      <xdr:nvSpPr>
        <xdr:cNvPr id="66" name="テキスト ボックス 65"/>
        <xdr:cNvSpPr txBox="1"/>
      </xdr:nvSpPr>
      <xdr:spPr>
        <a:xfrm>
          <a:off x="3530111" y="584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147015</xdr:rowOff>
    </xdr:from>
    <xdr:to>
      <xdr:col>15</xdr:col>
      <xdr:colOff>50800</xdr:colOff>
      <xdr:row>35</xdr:row>
      <xdr:rowOff>153569</xdr:rowOff>
    </xdr:to>
    <xdr:cxnSp macro="">
      <xdr:nvCxnSpPr>
        <xdr:cNvPr id="67" name="直線コネクタ 66"/>
        <xdr:cNvCxnSpPr/>
      </xdr:nvCxnSpPr>
      <xdr:spPr>
        <a:xfrm flipV="1">
          <a:off x="2019300" y="6147765"/>
          <a:ext cx="889000" cy="6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65392</xdr:rowOff>
    </xdr:from>
    <xdr:to>
      <xdr:col>15</xdr:col>
      <xdr:colOff>101600</xdr:colOff>
      <xdr:row>35</xdr:row>
      <xdr:rowOff>166992</xdr:rowOff>
    </xdr:to>
    <xdr:sp macro="" textlink="">
      <xdr:nvSpPr>
        <xdr:cNvPr id="68" name="フローチャート: 判断 67"/>
        <xdr:cNvSpPr/>
      </xdr:nvSpPr>
      <xdr:spPr>
        <a:xfrm>
          <a:off x="2857500" y="606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12069</xdr:rowOff>
    </xdr:from>
    <xdr:ext cx="534377" cy="259045"/>
    <xdr:sp macro="" textlink="">
      <xdr:nvSpPr>
        <xdr:cNvPr id="69" name="テキスト ボックス 68"/>
        <xdr:cNvSpPr txBox="1"/>
      </xdr:nvSpPr>
      <xdr:spPr>
        <a:xfrm>
          <a:off x="2641111" y="584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150482</xdr:rowOff>
    </xdr:from>
    <xdr:to>
      <xdr:col>10</xdr:col>
      <xdr:colOff>114300</xdr:colOff>
      <xdr:row>35</xdr:row>
      <xdr:rowOff>153569</xdr:rowOff>
    </xdr:to>
    <xdr:cxnSp macro="">
      <xdr:nvCxnSpPr>
        <xdr:cNvPr id="70" name="直線コネクタ 69"/>
        <xdr:cNvCxnSpPr/>
      </xdr:nvCxnSpPr>
      <xdr:spPr>
        <a:xfrm>
          <a:off x="1130300" y="6151232"/>
          <a:ext cx="889000" cy="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62763</xdr:rowOff>
    </xdr:from>
    <xdr:to>
      <xdr:col>10</xdr:col>
      <xdr:colOff>165100</xdr:colOff>
      <xdr:row>35</xdr:row>
      <xdr:rowOff>164363</xdr:rowOff>
    </xdr:to>
    <xdr:sp macro="" textlink="">
      <xdr:nvSpPr>
        <xdr:cNvPr id="71" name="フローチャート: 判断 70"/>
        <xdr:cNvSpPr/>
      </xdr:nvSpPr>
      <xdr:spPr>
        <a:xfrm>
          <a:off x="1968500" y="60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9440</xdr:rowOff>
    </xdr:from>
    <xdr:ext cx="534377" cy="259045"/>
    <xdr:sp macro="" textlink="">
      <xdr:nvSpPr>
        <xdr:cNvPr id="72" name="テキスト ボックス 71"/>
        <xdr:cNvSpPr txBox="1"/>
      </xdr:nvSpPr>
      <xdr:spPr>
        <a:xfrm>
          <a:off x="1752111" y="583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12624</xdr:rowOff>
    </xdr:from>
    <xdr:to>
      <xdr:col>6</xdr:col>
      <xdr:colOff>38100</xdr:colOff>
      <xdr:row>35</xdr:row>
      <xdr:rowOff>114224</xdr:rowOff>
    </xdr:to>
    <xdr:sp macro="" textlink="">
      <xdr:nvSpPr>
        <xdr:cNvPr id="73" name="フローチャート: 判断 72"/>
        <xdr:cNvSpPr/>
      </xdr:nvSpPr>
      <xdr:spPr>
        <a:xfrm>
          <a:off x="1079500" y="601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130751</xdr:rowOff>
    </xdr:from>
    <xdr:ext cx="534377" cy="259045"/>
    <xdr:sp macro="" textlink="">
      <xdr:nvSpPr>
        <xdr:cNvPr id="74" name="テキスト ボックス 73"/>
        <xdr:cNvSpPr txBox="1"/>
      </xdr:nvSpPr>
      <xdr:spPr>
        <a:xfrm>
          <a:off x="863111" y="578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52857</xdr:rowOff>
    </xdr:from>
    <xdr:to>
      <xdr:col>24</xdr:col>
      <xdr:colOff>114300</xdr:colOff>
      <xdr:row>36</xdr:row>
      <xdr:rowOff>154457</xdr:rowOff>
    </xdr:to>
    <xdr:sp macro="" textlink="">
      <xdr:nvSpPr>
        <xdr:cNvPr id="80" name="楕円 79"/>
        <xdr:cNvSpPr/>
      </xdr:nvSpPr>
      <xdr:spPr>
        <a:xfrm>
          <a:off x="4584700" y="622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31284</xdr:rowOff>
    </xdr:from>
    <xdr:ext cx="534377" cy="259045"/>
    <xdr:sp macro="" textlink="">
      <xdr:nvSpPr>
        <xdr:cNvPr id="81" name="人件費該当値テキスト"/>
        <xdr:cNvSpPr txBox="1"/>
      </xdr:nvSpPr>
      <xdr:spPr>
        <a:xfrm>
          <a:off x="4686300" y="620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130848</xdr:rowOff>
    </xdr:from>
    <xdr:to>
      <xdr:col>20</xdr:col>
      <xdr:colOff>38100</xdr:colOff>
      <xdr:row>36</xdr:row>
      <xdr:rowOff>60998</xdr:rowOff>
    </xdr:to>
    <xdr:sp macro="" textlink="">
      <xdr:nvSpPr>
        <xdr:cNvPr id="82" name="楕円 81"/>
        <xdr:cNvSpPr/>
      </xdr:nvSpPr>
      <xdr:spPr>
        <a:xfrm>
          <a:off x="3746500" y="613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52125</xdr:rowOff>
    </xdr:from>
    <xdr:ext cx="534377" cy="259045"/>
    <xdr:sp macro="" textlink="">
      <xdr:nvSpPr>
        <xdr:cNvPr id="83" name="テキスト ボックス 82"/>
        <xdr:cNvSpPr txBox="1"/>
      </xdr:nvSpPr>
      <xdr:spPr>
        <a:xfrm>
          <a:off x="3530111" y="622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96215</xdr:rowOff>
    </xdr:from>
    <xdr:to>
      <xdr:col>15</xdr:col>
      <xdr:colOff>101600</xdr:colOff>
      <xdr:row>36</xdr:row>
      <xdr:rowOff>26365</xdr:rowOff>
    </xdr:to>
    <xdr:sp macro="" textlink="">
      <xdr:nvSpPr>
        <xdr:cNvPr id="84" name="楕円 83"/>
        <xdr:cNvSpPr/>
      </xdr:nvSpPr>
      <xdr:spPr>
        <a:xfrm>
          <a:off x="2857500" y="609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17492</xdr:rowOff>
    </xdr:from>
    <xdr:ext cx="534377" cy="259045"/>
    <xdr:sp macro="" textlink="">
      <xdr:nvSpPr>
        <xdr:cNvPr id="85" name="テキスト ボックス 84"/>
        <xdr:cNvSpPr txBox="1"/>
      </xdr:nvSpPr>
      <xdr:spPr>
        <a:xfrm>
          <a:off x="2641111" y="618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102769</xdr:rowOff>
    </xdr:from>
    <xdr:to>
      <xdr:col>10</xdr:col>
      <xdr:colOff>165100</xdr:colOff>
      <xdr:row>36</xdr:row>
      <xdr:rowOff>32919</xdr:rowOff>
    </xdr:to>
    <xdr:sp macro="" textlink="">
      <xdr:nvSpPr>
        <xdr:cNvPr id="86" name="楕円 85"/>
        <xdr:cNvSpPr/>
      </xdr:nvSpPr>
      <xdr:spPr>
        <a:xfrm>
          <a:off x="1968500" y="610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24046</xdr:rowOff>
    </xdr:from>
    <xdr:ext cx="534377" cy="259045"/>
    <xdr:sp macro="" textlink="">
      <xdr:nvSpPr>
        <xdr:cNvPr id="87" name="テキスト ボックス 86"/>
        <xdr:cNvSpPr txBox="1"/>
      </xdr:nvSpPr>
      <xdr:spPr>
        <a:xfrm>
          <a:off x="1752111" y="619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99682</xdr:rowOff>
    </xdr:from>
    <xdr:to>
      <xdr:col>6</xdr:col>
      <xdr:colOff>38100</xdr:colOff>
      <xdr:row>36</xdr:row>
      <xdr:rowOff>29832</xdr:rowOff>
    </xdr:to>
    <xdr:sp macro="" textlink="">
      <xdr:nvSpPr>
        <xdr:cNvPr id="88" name="楕円 87"/>
        <xdr:cNvSpPr/>
      </xdr:nvSpPr>
      <xdr:spPr>
        <a:xfrm>
          <a:off x="1079500" y="610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20959</xdr:rowOff>
    </xdr:from>
    <xdr:ext cx="534377" cy="259045"/>
    <xdr:sp macro="" textlink="">
      <xdr:nvSpPr>
        <xdr:cNvPr id="89" name="テキスト ボックス 88"/>
        <xdr:cNvSpPr txBox="1"/>
      </xdr:nvSpPr>
      <xdr:spPr>
        <a:xfrm>
          <a:off x="863111" y="6193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101524</xdr:rowOff>
    </xdr:from>
    <xdr:to>
      <xdr:col>24</xdr:col>
      <xdr:colOff>62865</xdr:colOff>
      <xdr:row>58</xdr:row>
      <xdr:rowOff>61225</xdr:rowOff>
    </xdr:to>
    <xdr:cxnSp macro="">
      <xdr:nvCxnSpPr>
        <xdr:cNvPr id="116" name="直線コネクタ 115"/>
        <xdr:cNvCxnSpPr/>
      </xdr:nvCxnSpPr>
      <xdr:spPr>
        <a:xfrm flipV="1">
          <a:off x="4633595" y="8502574"/>
          <a:ext cx="1270" cy="1502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65052</xdr:rowOff>
    </xdr:from>
    <xdr:ext cx="534377" cy="259045"/>
    <xdr:sp macro="" textlink="">
      <xdr:nvSpPr>
        <xdr:cNvPr id="117" name="物件費最小値テキスト"/>
        <xdr:cNvSpPr txBox="1"/>
      </xdr:nvSpPr>
      <xdr:spPr>
        <a:xfrm>
          <a:off x="4686300" y="1000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61225</xdr:rowOff>
    </xdr:from>
    <xdr:to>
      <xdr:col>24</xdr:col>
      <xdr:colOff>152400</xdr:colOff>
      <xdr:row>58</xdr:row>
      <xdr:rowOff>61225</xdr:rowOff>
    </xdr:to>
    <xdr:cxnSp macro="">
      <xdr:nvCxnSpPr>
        <xdr:cNvPr id="118" name="直線コネクタ 117"/>
        <xdr:cNvCxnSpPr/>
      </xdr:nvCxnSpPr>
      <xdr:spPr>
        <a:xfrm>
          <a:off x="4546600" y="10005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48201</xdr:rowOff>
    </xdr:from>
    <xdr:ext cx="599010" cy="259045"/>
    <xdr:sp macro="" textlink="">
      <xdr:nvSpPr>
        <xdr:cNvPr id="119" name="物件費最大値テキスト"/>
        <xdr:cNvSpPr txBox="1"/>
      </xdr:nvSpPr>
      <xdr:spPr>
        <a:xfrm>
          <a:off x="4686300" y="8277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101524</xdr:rowOff>
    </xdr:from>
    <xdr:to>
      <xdr:col>24</xdr:col>
      <xdr:colOff>152400</xdr:colOff>
      <xdr:row>49</xdr:row>
      <xdr:rowOff>101524</xdr:rowOff>
    </xdr:to>
    <xdr:cxnSp macro="">
      <xdr:nvCxnSpPr>
        <xdr:cNvPr id="120" name="直線コネクタ 119"/>
        <xdr:cNvCxnSpPr/>
      </xdr:nvCxnSpPr>
      <xdr:spPr>
        <a:xfrm>
          <a:off x="4546600" y="8502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21857</xdr:rowOff>
    </xdr:from>
    <xdr:to>
      <xdr:col>24</xdr:col>
      <xdr:colOff>63500</xdr:colOff>
      <xdr:row>56</xdr:row>
      <xdr:rowOff>92266</xdr:rowOff>
    </xdr:to>
    <xdr:cxnSp macro="">
      <xdr:nvCxnSpPr>
        <xdr:cNvPr id="121" name="直線コネクタ 120"/>
        <xdr:cNvCxnSpPr/>
      </xdr:nvCxnSpPr>
      <xdr:spPr>
        <a:xfrm flipV="1">
          <a:off x="3797300" y="9623057"/>
          <a:ext cx="838200" cy="7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902</xdr:rowOff>
    </xdr:from>
    <xdr:ext cx="534377" cy="259045"/>
    <xdr:sp macro="" textlink="">
      <xdr:nvSpPr>
        <xdr:cNvPr id="122" name="物件費平均値テキスト"/>
        <xdr:cNvSpPr txBox="1"/>
      </xdr:nvSpPr>
      <xdr:spPr>
        <a:xfrm>
          <a:off x="4686300" y="9602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22475</xdr:rowOff>
    </xdr:from>
    <xdr:to>
      <xdr:col>24</xdr:col>
      <xdr:colOff>114300</xdr:colOff>
      <xdr:row>56</xdr:row>
      <xdr:rowOff>124075</xdr:rowOff>
    </xdr:to>
    <xdr:sp macro="" textlink="">
      <xdr:nvSpPr>
        <xdr:cNvPr id="123" name="フローチャート: 判断 122"/>
        <xdr:cNvSpPr/>
      </xdr:nvSpPr>
      <xdr:spPr>
        <a:xfrm>
          <a:off x="4584700" y="962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90845</xdr:rowOff>
    </xdr:from>
    <xdr:to>
      <xdr:col>19</xdr:col>
      <xdr:colOff>177800</xdr:colOff>
      <xdr:row>56</xdr:row>
      <xdr:rowOff>92266</xdr:rowOff>
    </xdr:to>
    <xdr:cxnSp macro="">
      <xdr:nvCxnSpPr>
        <xdr:cNvPr id="124" name="直線コネクタ 123"/>
        <xdr:cNvCxnSpPr/>
      </xdr:nvCxnSpPr>
      <xdr:spPr>
        <a:xfrm>
          <a:off x="2908300" y="9692045"/>
          <a:ext cx="889000" cy="1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67640</xdr:rowOff>
    </xdr:from>
    <xdr:to>
      <xdr:col>20</xdr:col>
      <xdr:colOff>38100</xdr:colOff>
      <xdr:row>56</xdr:row>
      <xdr:rowOff>169240</xdr:rowOff>
    </xdr:to>
    <xdr:sp macro="" textlink="">
      <xdr:nvSpPr>
        <xdr:cNvPr id="125" name="フローチャート: 判断 124"/>
        <xdr:cNvSpPr/>
      </xdr:nvSpPr>
      <xdr:spPr>
        <a:xfrm>
          <a:off x="3746500" y="96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160367</xdr:rowOff>
    </xdr:from>
    <xdr:ext cx="534377" cy="259045"/>
    <xdr:sp macro="" textlink="">
      <xdr:nvSpPr>
        <xdr:cNvPr id="126" name="テキスト ボックス 125"/>
        <xdr:cNvSpPr txBox="1"/>
      </xdr:nvSpPr>
      <xdr:spPr>
        <a:xfrm>
          <a:off x="3530111" y="976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90845</xdr:rowOff>
    </xdr:from>
    <xdr:to>
      <xdr:col>15</xdr:col>
      <xdr:colOff>50800</xdr:colOff>
      <xdr:row>56</xdr:row>
      <xdr:rowOff>133397</xdr:rowOff>
    </xdr:to>
    <xdr:cxnSp macro="">
      <xdr:nvCxnSpPr>
        <xdr:cNvPr id="127" name="直線コネクタ 126"/>
        <xdr:cNvCxnSpPr/>
      </xdr:nvCxnSpPr>
      <xdr:spPr>
        <a:xfrm flipV="1">
          <a:off x="2019300" y="9692045"/>
          <a:ext cx="889000" cy="4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156663</xdr:rowOff>
    </xdr:from>
    <xdr:to>
      <xdr:col>15</xdr:col>
      <xdr:colOff>101600</xdr:colOff>
      <xdr:row>56</xdr:row>
      <xdr:rowOff>86813</xdr:rowOff>
    </xdr:to>
    <xdr:sp macro="" textlink="">
      <xdr:nvSpPr>
        <xdr:cNvPr id="128" name="フローチャート: 判断 127"/>
        <xdr:cNvSpPr/>
      </xdr:nvSpPr>
      <xdr:spPr>
        <a:xfrm>
          <a:off x="2857500" y="95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103340</xdr:rowOff>
    </xdr:from>
    <xdr:ext cx="534377" cy="259045"/>
    <xdr:sp macro="" textlink="">
      <xdr:nvSpPr>
        <xdr:cNvPr id="129" name="テキスト ボックス 128"/>
        <xdr:cNvSpPr txBox="1"/>
      </xdr:nvSpPr>
      <xdr:spPr>
        <a:xfrm>
          <a:off x="2641111" y="936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133397</xdr:rowOff>
    </xdr:from>
    <xdr:to>
      <xdr:col>10</xdr:col>
      <xdr:colOff>114300</xdr:colOff>
      <xdr:row>56</xdr:row>
      <xdr:rowOff>148795</xdr:rowOff>
    </xdr:to>
    <xdr:cxnSp macro="">
      <xdr:nvCxnSpPr>
        <xdr:cNvPr id="130" name="直線コネクタ 129"/>
        <xdr:cNvCxnSpPr/>
      </xdr:nvCxnSpPr>
      <xdr:spPr>
        <a:xfrm flipV="1">
          <a:off x="1130300" y="9734597"/>
          <a:ext cx="889000" cy="1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42804</xdr:rowOff>
    </xdr:from>
    <xdr:to>
      <xdr:col>10</xdr:col>
      <xdr:colOff>165100</xdr:colOff>
      <xdr:row>55</xdr:row>
      <xdr:rowOff>144404</xdr:rowOff>
    </xdr:to>
    <xdr:sp macro="" textlink="">
      <xdr:nvSpPr>
        <xdr:cNvPr id="131" name="フローチャート: 判断 130"/>
        <xdr:cNvSpPr/>
      </xdr:nvSpPr>
      <xdr:spPr>
        <a:xfrm>
          <a:off x="1968500" y="947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160931</xdr:rowOff>
    </xdr:from>
    <xdr:ext cx="534377" cy="259045"/>
    <xdr:sp macro="" textlink="">
      <xdr:nvSpPr>
        <xdr:cNvPr id="132" name="テキスト ボックス 131"/>
        <xdr:cNvSpPr txBox="1"/>
      </xdr:nvSpPr>
      <xdr:spPr>
        <a:xfrm>
          <a:off x="1752111" y="924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23619</xdr:rowOff>
    </xdr:from>
    <xdr:to>
      <xdr:col>6</xdr:col>
      <xdr:colOff>38100</xdr:colOff>
      <xdr:row>55</xdr:row>
      <xdr:rowOff>125219</xdr:rowOff>
    </xdr:to>
    <xdr:sp macro="" textlink="">
      <xdr:nvSpPr>
        <xdr:cNvPr id="133" name="フローチャート: 判断 132"/>
        <xdr:cNvSpPr/>
      </xdr:nvSpPr>
      <xdr:spPr>
        <a:xfrm>
          <a:off x="1079500" y="9453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141746</xdr:rowOff>
    </xdr:from>
    <xdr:ext cx="534377" cy="259045"/>
    <xdr:sp macro="" textlink="">
      <xdr:nvSpPr>
        <xdr:cNvPr id="134" name="テキスト ボックス 133"/>
        <xdr:cNvSpPr txBox="1"/>
      </xdr:nvSpPr>
      <xdr:spPr>
        <a:xfrm>
          <a:off x="863111" y="922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142507</xdr:rowOff>
    </xdr:from>
    <xdr:to>
      <xdr:col>24</xdr:col>
      <xdr:colOff>114300</xdr:colOff>
      <xdr:row>56</xdr:row>
      <xdr:rowOff>72657</xdr:rowOff>
    </xdr:to>
    <xdr:sp macro="" textlink="">
      <xdr:nvSpPr>
        <xdr:cNvPr id="140" name="楕円 139"/>
        <xdr:cNvSpPr/>
      </xdr:nvSpPr>
      <xdr:spPr>
        <a:xfrm>
          <a:off x="4584700" y="957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165384</xdr:rowOff>
    </xdr:from>
    <xdr:ext cx="534377" cy="259045"/>
    <xdr:sp macro="" textlink="">
      <xdr:nvSpPr>
        <xdr:cNvPr id="141" name="物件費該当値テキスト"/>
        <xdr:cNvSpPr txBox="1"/>
      </xdr:nvSpPr>
      <xdr:spPr>
        <a:xfrm>
          <a:off x="4686300" y="942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41466</xdr:rowOff>
    </xdr:from>
    <xdr:to>
      <xdr:col>20</xdr:col>
      <xdr:colOff>38100</xdr:colOff>
      <xdr:row>56</xdr:row>
      <xdr:rowOff>143066</xdr:rowOff>
    </xdr:to>
    <xdr:sp macro="" textlink="">
      <xdr:nvSpPr>
        <xdr:cNvPr id="142" name="楕円 141"/>
        <xdr:cNvSpPr/>
      </xdr:nvSpPr>
      <xdr:spPr>
        <a:xfrm>
          <a:off x="3746500" y="964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159593</xdr:rowOff>
    </xdr:from>
    <xdr:ext cx="534377" cy="259045"/>
    <xdr:sp macro="" textlink="">
      <xdr:nvSpPr>
        <xdr:cNvPr id="143" name="テキスト ボックス 142"/>
        <xdr:cNvSpPr txBox="1"/>
      </xdr:nvSpPr>
      <xdr:spPr>
        <a:xfrm>
          <a:off x="3530111" y="941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40045</xdr:rowOff>
    </xdr:from>
    <xdr:to>
      <xdr:col>15</xdr:col>
      <xdr:colOff>101600</xdr:colOff>
      <xdr:row>56</xdr:row>
      <xdr:rowOff>141645</xdr:rowOff>
    </xdr:to>
    <xdr:sp macro="" textlink="">
      <xdr:nvSpPr>
        <xdr:cNvPr id="144" name="楕円 143"/>
        <xdr:cNvSpPr/>
      </xdr:nvSpPr>
      <xdr:spPr>
        <a:xfrm>
          <a:off x="2857500" y="964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132772</xdr:rowOff>
    </xdr:from>
    <xdr:ext cx="534377" cy="259045"/>
    <xdr:sp macro="" textlink="">
      <xdr:nvSpPr>
        <xdr:cNvPr id="145" name="テキスト ボックス 144"/>
        <xdr:cNvSpPr txBox="1"/>
      </xdr:nvSpPr>
      <xdr:spPr>
        <a:xfrm>
          <a:off x="2641111" y="973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82597</xdr:rowOff>
    </xdr:from>
    <xdr:to>
      <xdr:col>10</xdr:col>
      <xdr:colOff>165100</xdr:colOff>
      <xdr:row>57</xdr:row>
      <xdr:rowOff>12747</xdr:rowOff>
    </xdr:to>
    <xdr:sp macro="" textlink="">
      <xdr:nvSpPr>
        <xdr:cNvPr id="146" name="楕円 145"/>
        <xdr:cNvSpPr/>
      </xdr:nvSpPr>
      <xdr:spPr>
        <a:xfrm>
          <a:off x="1968500" y="968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3874</xdr:rowOff>
    </xdr:from>
    <xdr:ext cx="534377" cy="259045"/>
    <xdr:sp macro="" textlink="">
      <xdr:nvSpPr>
        <xdr:cNvPr id="147" name="テキスト ボックス 146"/>
        <xdr:cNvSpPr txBox="1"/>
      </xdr:nvSpPr>
      <xdr:spPr>
        <a:xfrm>
          <a:off x="1752111" y="9776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97995</xdr:rowOff>
    </xdr:from>
    <xdr:to>
      <xdr:col>6</xdr:col>
      <xdr:colOff>38100</xdr:colOff>
      <xdr:row>57</xdr:row>
      <xdr:rowOff>28145</xdr:rowOff>
    </xdr:to>
    <xdr:sp macro="" textlink="">
      <xdr:nvSpPr>
        <xdr:cNvPr id="148" name="楕円 147"/>
        <xdr:cNvSpPr/>
      </xdr:nvSpPr>
      <xdr:spPr>
        <a:xfrm>
          <a:off x="1079500" y="969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19272</xdr:rowOff>
    </xdr:from>
    <xdr:ext cx="534377" cy="259045"/>
    <xdr:sp macro="" textlink="">
      <xdr:nvSpPr>
        <xdr:cNvPr id="149" name="テキスト ボックス 148"/>
        <xdr:cNvSpPr txBox="1"/>
      </xdr:nvSpPr>
      <xdr:spPr>
        <a:xfrm>
          <a:off x="863111" y="979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48369</xdr:rowOff>
    </xdr:from>
    <xdr:to>
      <xdr:col>24</xdr:col>
      <xdr:colOff>62865</xdr:colOff>
      <xdr:row>79</xdr:row>
      <xdr:rowOff>57840</xdr:rowOff>
    </xdr:to>
    <xdr:cxnSp macro="">
      <xdr:nvCxnSpPr>
        <xdr:cNvPr id="175" name="直線コネクタ 174"/>
        <xdr:cNvCxnSpPr/>
      </xdr:nvCxnSpPr>
      <xdr:spPr>
        <a:xfrm flipV="1">
          <a:off x="4633595" y="12221319"/>
          <a:ext cx="1270" cy="1381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61667</xdr:rowOff>
    </xdr:from>
    <xdr:ext cx="378565" cy="259045"/>
    <xdr:sp macro="" textlink="">
      <xdr:nvSpPr>
        <xdr:cNvPr id="176" name="維持補修費最小値テキスト"/>
        <xdr:cNvSpPr txBox="1"/>
      </xdr:nvSpPr>
      <xdr:spPr>
        <a:xfrm>
          <a:off x="4686300" y="13606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57840</xdr:rowOff>
    </xdr:from>
    <xdr:to>
      <xdr:col>24</xdr:col>
      <xdr:colOff>152400</xdr:colOff>
      <xdr:row>79</xdr:row>
      <xdr:rowOff>57840</xdr:rowOff>
    </xdr:to>
    <xdr:cxnSp macro="">
      <xdr:nvCxnSpPr>
        <xdr:cNvPr id="177" name="直線コネクタ 176"/>
        <xdr:cNvCxnSpPr/>
      </xdr:nvCxnSpPr>
      <xdr:spPr>
        <a:xfrm>
          <a:off x="4546600" y="13602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166496</xdr:rowOff>
    </xdr:from>
    <xdr:ext cx="534377" cy="259045"/>
    <xdr:sp macro="" textlink="">
      <xdr:nvSpPr>
        <xdr:cNvPr id="178" name="維持補修費最大値テキスト"/>
        <xdr:cNvSpPr txBox="1"/>
      </xdr:nvSpPr>
      <xdr:spPr>
        <a:xfrm>
          <a:off x="4686300" y="1199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48369</xdr:rowOff>
    </xdr:from>
    <xdr:to>
      <xdr:col>24</xdr:col>
      <xdr:colOff>152400</xdr:colOff>
      <xdr:row>71</xdr:row>
      <xdr:rowOff>48369</xdr:rowOff>
    </xdr:to>
    <xdr:cxnSp macro="">
      <xdr:nvCxnSpPr>
        <xdr:cNvPr id="179" name="直線コネクタ 178"/>
        <xdr:cNvCxnSpPr/>
      </xdr:nvCxnSpPr>
      <xdr:spPr>
        <a:xfrm>
          <a:off x="4546600" y="12221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124461</xdr:rowOff>
    </xdr:from>
    <xdr:to>
      <xdr:col>24</xdr:col>
      <xdr:colOff>63500</xdr:colOff>
      <xdr:row>78</xdr:row>
      <xdr:rowOff>133930</xdr:rowOff>
    </xdr:to>
    <xdr:cxnSp macro="">
      <xdr:nvCxnSpPr>
        <xdr:cNvPr id="180" name="直線コネクタ 179"/>
        <xdr:cNvCxnSpPr/>
      </xdr:nvCxnSpPr>
      <xdr:spPr>
        <a:xfrm flipV="1">
          <a:off x="3797300" y="13497561"/>
          <a:ext cx="838200" cy="9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88264</xdr:rowOff>
    </xdr:from>
    <xdr:ext cx="469744" cy="259045"/>
    <xdr:sp macro="" textlink="">
      <xdr:nvSpPr>
        <xdr:cNvPr id="181" name="維持補修費平均値テキスト"/>
        <xdr:cNvSpPr txBox="1"/>
      </xdr:nvSpPr>
      <xdr:spPr>
        <a:xfrm>
          <a:off x="4686300" y="13118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65387</xdr:rowOff>
    </xdr:from>
    <xdr:to>
      <xdr:col>24</xdr:col>
      <xdr:colOff>114300</xdr:colOff>
      <xdr:row>77</xdr:row>
      <xdr:rowOff>166987</xdr:rowOff>
    </xdr:to>
    <xdr:sp macro="" textlink="">
      <xdr:nvSpPr>
        <xdr:cNvPr id="182" name="フローチャート: 判断 181"/>
        <xdr:cNvSpPr/>
      </xdr:nvSpPr>
      <xdr:spPr>
        <a:xfrm>
          <a:off x="4584700" y="1326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131209</xdr:rowOff>
    </xdr:from>
    <xdr:to>
      <xdr:col>19</xdr:col>
      <xdr:colOff>177800</xdr:colOff>
      <xdr:row>78</xdr:row>
      <xdr:rowOff>133930</xdr:rowOff>
    </xdr:to>
    <xdr:cxnSp macro="">
      <xdr:nvCxnSpPr>
        <xdr:cNvPr id="183" name="直線コネクタ 182"/>
        <xdr:cNvCxnSpPr/>
      </xdr:nvCxnSpPr>
      <xdr:spPr>
        <a:xfrm>
          <a:off x="2908300" y="13504309"/>
          <a:ext cx="889000" cy="2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73442</xdr:rowOff>
    </xdr:from>
    <xdr:to>
      <xdr:col>20</xdr:col>
      <xdr:colOff>38100</xdr:colOff>
      <xdr:row>78</xdr:row>
      <xdr:rowOff>3592</xdr:rowOff>
    </xdr:to>
    <xdr:sp macro="" textlink="">
      <xdr:nvSpPr>
        <xdr:cNvPr id="184" name="フローチャート: 判断 183"/>
        <xdr:cNvSpPr/>
      </xdr:nvSpPr>
      <xdr:spPr>
        <a:xfrm>
          <a:off x="3746500" y="1327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20119</xdr:rowOff>
    </xdr:from>
    <xdr:ext cx="469744" cy="259045"/>
    <xdr:sp macro="" textlink="">
      <xdr:nvSpPr>
        <xdr:cNvPr id="185" name="テキスト ボックス 184"/>
        <xdr:cNvSpPr txBox="1"/>
      </xdr:nvSpPr>
      <xdr:spPr>
        <a:xfrm>
          <a:off x="3562428" y="1305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131209</xdr:rowOff>
    </xdr:from>
    <xdr:to>
      <xdr:col>15</xdr:col>
      <xdr:colOff>50800</xdr:colOff>
      <xdr:row>78</xdr:row>
      <xdr:rowOff>147974</xdr:rowOff>
    </xdr:to>
    <xdr:cxnSp macro="">
      <xdr:nvCxnSpPr>
        <xdr:cNvPr id="186" name="直線コネクタ 185"/>
        <xdr:cNvCxnSpPr/>
      </xdr:nvCxnSpPr>
      <xdr:spPr>
        <a:xfrm flipV="1">
          <a:off x="2019300" y="13504309"/>
          <a:ext cx="889000" cy="1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50256</xdr:rowOff>
    </xdr:from>
    <xdr:to>
      <xdr:col>15</xdr:col>
      <xdr:colOff>101600</xdr:colOff>
      <xdr:row>77</xdr:row>
      <xdr:rowOff>151856</xdr:rowOff>
    </xdr:to>
    <xdr:sp macro="" textlink="">
      <xdr:nvSpPr>
        <xdr:cNvPr id="187" name="フローチャート: 判断 186"/>
        <xdr:cNvSpPr/>
      </xdr:nvSpPr>
      <xdr:spPr>
        <a:xfrm>
          <a:off x="2857500" y="1325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168383</xdr:rowOff>
    </xdr:from>
    <xdr:ext cx="469744" cy="259045"/>
    <xdr:sp macro="" textlink="">
      <xdr:nvSpPr>
        <xdr:cNvPr id="188" name="テキスト ボックス 187"/>
        <xdr:cNvSpPr txBox="1"/>
      </xdr:nvSpPr>
      <xdr:spPr>
        <a:xfrm>
          <a:off x="2673428" y="13027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146014</xdr:rowOff>
    </xdr:from>
    <xdr:to>
      <xdr:col>10</xdr:col>
      <xdr:colOff>114300</xdr:colOff>
      <xdr:row>78</xdr:row>
      <xdr:rowOff>147974</xdr:rowOff>
    </xdr:to>
    <xdr:cxnSp macro="">
      <xdr:nvCxnSpPr>
        <xdr:cNvPr id="189" name="直線コネクタ 188"/>
        <xdr:cNvCxnSpPr/>
      </xdr:nvCxnSpPr>
      <xdr:spPr>
        <a:xfrm>
          <a:off x="1130300" y="13519114"/>
          <a:ext cx="8890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35561</xdr:rowOff>
    </xdr:from>
    <xdr:to>
      <xdr:col>10</xdr:col>
      <xdr:colOff>165100</xdr:colOff>
      <xdr:row>77</xdr:row>
      <xdr:rowOff>137161</xdr:rowOff>
    </xdr:to>
    <xdr:sp macro="" textlink="">
      <xdr:nvSpPr>
        <xdr:cNvPr id="190" name="フローチャート: 判断 189"/>
        <xdr:cNvSpPr/>
      </xdr:nvSpPr>
      <xdr:spPr>
        <a:xfrm>
          <a:off x="1968500" y="132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153688</xdr:rowOff>
    </xdr:from>
    <xdr:ext cx="469744" cy="259045"/>
    <xdr:sp macro="" textlink="">
      <xdr:nvSpPr>
        <xdr:cNvPr id="191" name="テキスト ボックス 190"/>
        <xdr:cNvSpPr txBox="1"/>
      </xdr:nvSpPr>
      <xdr:spPr>
        <a:xfrm>
          <a:off x="1784428" y="1301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52760</xdr:rowOff>
    </xdr:from>
    <xdr:to>
      <xdr:col>6</xdr:col>
      <xdr:colOff>38100</xdr:colOff>
      <xdr:row>77</xdr:row>
      <xdr:rowOff>154360</xdr:rowOff>
    </xdr:to>
    <xdr:sp macro="" textlink="">
      <xdr:nvSpPr>
        <xdr:cNvPr id="192" name="フローチャート: 判断 191"/>
        <xdr:cNvSpPr/>
      </xdr:nvSpPr>
      <xdr:spPr>
        <a:xfrm>
          <a:off x="1079500" y="132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170887</xdr:rowOff>
    </xdr:from>
    <xdr:ext cx="469744" cy="259045"/>
    <xdr:sp macro="" textlink="">
      <xdr:nvSpPr>
        <xdr:cNvPr id="193" name="テキスト ボックス 192"/>
        <xdr:cNvSpPr txBox="1"/>
      </xdr:nvSpPr>
      <xdr:spPr>
        <a:xfrm>
          <a:off x="895428" y="1302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73661</xdr:rowOff>
    </xdr:from>
    <xdr:to>
      <xdr:col>24</xdr:col>
      <xdr:colOff>114300</xdr:colOff>
      <xdr:row>79</xdr:row>
      <xdr:rowOff>3811</xdr:rowOff>
    </xdr:to>
    <xdr:sp macro="" textlink="">
      <xdr:nvSpPr>
        <xdr:cNvPr id="199" name="楕円 198"/>
        <xdr:cNvSpPr/>
      </xdr:nvSpPr>
      <xdr:spPr>
        <a:xfrm>
          <a:off x="4584700" y="1344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160038</xdr:rowOff>
    </xdr:from>
    <xdr:ext cx="469744" cy="259045"/>
    <xdr:sp macro="" textlink="">
      <xdr:nvSpPr>
        <xdr:cNvPr id="200" name="維持補修費該当値テキスト"/>
        <xdr:cNvSpPr txBox="1"/>
      </xdr:nvSpPr>
      <xdr:spPr>
        <a:xfrm>
          <a:off x="4686300" y="13361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83130</xdr:rowOff>
    </xdr:from>
    <xdr:to>
      <xdr:col>20</xdr:col>
      <xdr:colOff>38100</xdr:colOff>
      <xdr:row>79</xdr:row>
      <xdr:rowOff>13280</xdr:rowOff>
    </xdr:to>
    <xdr:sp macro="" textlink="">
      <xdr:nvSpPr>
        <xdr:cNvPr id="201" name="楕円 200"/>
        <xdr:cNvSpPr/>
      </xdr:nvSpPr>
      <xdr:spPr>
        <a:xfrm>
          <a:off x="3746500" y="1345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4407</xdr:rowOff>
    </xdr:from>
    <xdr:ext cx="469744" cy="259045"/>
    <xdr:sp macro="" textlink="">
      <xdr:nvSpPr>
        <xdr:cNvPr id="202" name="テキスト ボックス 201"/>
        <xdr:cNvSpPr txBox="1"/>
      </xdr:nvSpPr>
      <xdr:spPr>
        <a:xfrm>
          <a:off x="3562428" y="1354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80409</xdr:rowOff>
    </xdr:from>
    <xdr:to>
      <xdr:col>15</xdr:col>
      <xdr:colOff>101600</xdr:colOff>
      <xdr:row>79</xdr:row>
      <xdr:rowOff>10559</xdr:rowOff>
    </xdr:to>
    <xdr:sp macro="" textlink="">
      <xdr:nvSpPr>
        <xdr:cNvPr id="203" name="楕円 202"/>
        <xdr:cNvSpPr/>
      </xdr:nvSpPr>
      <xdr:spPr>
        <a:xfrm>
          <a:off x="2857500" y="1345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1686</xdr:rowOff>
    </xdr:from>
    <xdr:ext cx="469744" cy="259045"/>
    <xdr:sp macro="" textlink="">
      <xdr:nvSpPr>
        <xdr:cNvPr id="204" name="テキスト ボックス 203"/>
        <xdr:cNvSpPr txBox="1"/>
      </xdr:nvSpPr>
      <xdr:spPr>
        <a:xfrm>
          <a:off x="2673428" y="13546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97174</xdr:rowOff>
    </xdr:from>
    <xdr:to>
      <xdr:col>10</xdr:col>
      <xdr:colOff>165100</xdr:colOff>
      <xdr:row>79</xdr:row>
      <xdr:rowOff>27324</xdr:rowOff>
    </xdr:to>
    <xdr:sp macro="" textlink="">
      <xdr:nvSpPr>
        <xdr:cNvPr id="205" name="楕円 204"/>
        <xdr:cNvSpPr/>
      </xdr:nvSpPr>
      <xdr:spPr>
        <a:xfrm>
          <a:off x="1968500" y="1347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18451</xdr:rowOff>
    </xdr:from>
    <xdr:ext cx="469744" cy="259045"/>
    <xdr:sp macro="" textlink="">
      <xdr:nvSpPr>
        <xdr:cNvPr id="206" name="テキスト ボックス 205"/>
        <xdr:cNvSpPr txBox="1"/>
      </xdr:nvSpPr>
      <xdr:spPr>
        <a:xfrm>
          <a:off x="1784428" y="13563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95214</xdr:rowOff>
    </xdr:from>
    <xdr:to>
      <xdr:col>6</xdr:col>
      <xdr:colOff>38100</xdr:colOff>
      <xdr:row>79</xdr:row>
      <xdr:rowOff>25364</xdr:rowOff>
    </xdr:to>
    <xdr:sp macro="" textlink="">
      <xdr:nvSpPr>
        <xdr:cNvPr id="207" name="楕円 206"/>
        <xdr:cNvSpPr/>
      </xdr:nvSpPr>
      <xdr:spPr>
        <a:xfrm>
          <a:off x="1079500" y="1346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16491</xdr:rowOff>
    </xdr:from>
    <xdr:ext cx="469744" cy="259045"/>
    <xdr:sp macro="" textlink="">
      <xdr:nvSpPr>
        <xdr:cNvPr id="208" name="テキスト ボックス 207"/>
        <xdr:cNvSpPr txBox="1"/>
      </xdr:nvSpPr>
      <xdr:spPr>
        <a:xfrm>
          <a:off x="895428" y="1356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20713</xdr:rowOff>
    </xdr:from>
    <xdr:to>
      <xdr:col>24</xdr:col>
      <xdr:colOff>62865</xdr:colOff>
      <xdr:row>98</xdr:row>
      <xdr:rowOff>64439</xdr:rowOff>
    </xdr:to>
    <xdr:cxnSp macro="">
      <xdr:nvCxnSpPr>
        <xdr:cNvPr id="233" name="直線コネクタ 232"/>
        <xdr:cNvCxnSpPr/>
      </xdr:nvCxnSpPr>
      <xdr:spPr>
        <a:xfrm flipV="1">
          <a:off x="4633595" y="15622663"/>
          <a:ext cx="1270" cy="124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68266</xdr:rowOff>
    </xdr:from>
    <xdr:ext cx="534377" cy="259045"/>
    <xdr:sp macro="" textlink="">
      <xdr:nvSpPr>
        <xdr:cNvPr id="234" name="扶助費最小値テキスト"/>
        <xdr:cNvSpPr txBox="1"/>
      </xdr:nvSpPr>
      <xdr:spPr>
        <a:xfrm>
          <a:off x="4686300" y="1687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64439</xdr:rowOff>
    </xdr:from>
    <xdr:to>
      <xdr:col>24</xdr:col>
      <xdr:colOff>152400</xdr:colOff>
      <xdr:row>98</xdr:row>
      <xdr:rowOff>64439</xdr:rowOff>
    </xdr:to>
    <xdr:cxnSp macro="">
      <xdr:nvCxnSpPr>
        <xdr:cNvPr id="235" name="直線コネクタ 234"/>
        <xdr:cNvCxnSpPr/>
      </xdr:nvCxnSpPr>
      <xdr:spPr>
        <a:xfrm>
          <a:off x="4546600" y="16866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138840</xdr:rowOff>
    </xdr:from>
    <xdr:ext cx="599010" cy="259045"/>
    <xdr:sp macro="" textlink="">
      <xdr:nvSpPr>
        <xdr:cNvPr id="236" name="扶助費最大値テキスト"/>
        <xdr:cNvSpPr txBox="1"/>
      </xdr:nvSpPr>
      <xdr:spPr>
        <a:xfrm>
          <a:off x="4686300" y="1539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20713</xdr:rowOff>
    </xdr:from>
    <xdr:to>
      <xdr:col>24</xdr:col>
      <xdr:colOff>152400</xdr:colOff>
      <xdr:row>91</xdr:row>
      <xdr:rowOff>20713</xdr:rowOff>
    </xdr:to>
    <xdr:cxnSp macro="">
      <xdr:nvCxnSpPr>
        <xdr:cNvPr id="237" name="直線コネクタ 236"/>
        <xdr:cNvCxnSpPr/>
      </xdr:nvCxnSpPr>
      <xdr:spPr>
        <a:xfrm>
          <a:off x="4546600" y="15622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139142</xdr:rowOff>
    </xdr:from>
    <xdr:to>
      <xdr:col>24</xdr:col>
      <xdr:colOff>63500</xdr:colOff>
      <xdr:row>98</xdr:row>
      <xdr:rowOff>37007</xdr:rowOff>
    </xdr:to>
    <xdr:cxnSp macro="">
      <xdr:nvCxnSpPr>
        <xdr:cNvPr id="238" name="直線コネクタ 237"/>
        <xdr:cNvCxnSpPr/>
      </xdr:nvCxnSpPr>
      <xdr:spPr>
        <a:xfrm flipV="1">
          <a:off x="3797300" y="16769792"/>
          <a:ext cx="838200" cy="69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165930</xdr:rowOff>
    </xdr:from>
    <xdr:ext cx="599010" cy="259045"/>
    <xdr:sp macro="" textlink="">
      <xdr:nvSpPr>
        <xdr:cNvPr id="239" name="扶助費平均値テキスト"/>
        <xdr:cNvSpPr txBox="1"/>
      </xdr:nvSpPr>
      <xdr:spPr>
        <a:xfrm>
          <a:off x="4686300" y="16282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143053</xdr:rowOff>
    </xdr:from>
    <xdr:to>
      <xdr:col>24</xdr:col>
      <xdr:colOff>114300</xdr:colOff>
      <xdr:row>96</xdr:row>
      <xdr:rowOff>73203</xdr:rowOff>
    </xdr:to>
    <xdr:sp macro="" textlink="">
      <xdr:nvSpPr>
        <xdr:cNvPr id="240" name="フローチャート: 判断 239"/>
        <xdr:cNvSpPr/>
      </xdr:nvSpPr>
      <xdr:spPr>
        <a:xfrm>
          <a:off x="4584700" y="1643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37007</xdr:rowOff>
    </xdr:from>
    <xdr:to>
      <xdr:col>19</xdr:col>
      <xdr:colOff>177800</xdr:colOff>
      <xdr:row>98</xdr:row>
      <xdr:rowOff>48882</xdr:rowOff>
    </xdr:to>
    <xdr:cxnSp macro="">
      <xdr:nvCxnSpPr>
        <xdr:cNvPr id="241" name="直線コネクタ 240"/>
        <xdr:cNvCxnSpPr/>
      </xdr:nvCxnSpPr>
      <xdr:spPr>
        <a:xfrm flipV="1">
          <a:off x="2908300" y="16839107"/>
          <a:ext cx="889000" cy="1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34861</xdr:rowOff>
    </xdr:from>
    <xdr:to>
      <xdr:col>20</xdr:col>
      <xdr:colOff>38100</xdr:colOff>
      <xdr:row>96</xdr:row>
      <xdr:rowOff>136461</xdr:rowOff>
    </xdr:to>
    <xdr:sp macro="" textlink="">
      <xdr:nvSpPr>
        <xdr:cNvPr id="242" name="フローチャート: 判断 241"/>
        <xdr:cNvSpPr/>
      </xdr:nvSpPr>
      <xdr:spPr>
        <a:xfrm>
          <a:off x="3746500" y="1649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152988</xdr:rowOff>
    </xdr:from>
    <xdr:ext cx="534377" cy="259045"/>
    <xdr:sp macro="" textlink="">
      <xdr:nvSpPr>
        <xdr:cNvPr id="243" name="テキスト ボックス 242"/>
        <xdr:cNvSpPr txBox="1"/>
      </xdr:nvSpPr>
      <xdr:spPr>
        <a:xfrm>
          <a:off x="3530111" y="1626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36957</xdr:rowOff>
    </xdr:from>
    <xdr:to>
      <xdr:col>15</xdr:col>
      <xdr:colOff>50800</xdr:colOff>
      <xdr:row>98</xdr:row>
      <xdr:rowOff>48882</xdr:rowOff>
    </xdr:to>
    <xdr:cxnSp macro="">
      <xdr:nvCxnSpPr>
        <xdr:cNvPr id="244" name="直線コネクタ 243"/>
        <xdr:cNvCxnSpPr/>
      </xdr:nvCxnSpPr>
      <xdr:spPr>
        <a:xfrm>
          <a:off x="2019300" y="16839057"/>
          <a:ext cx="889000" cy="1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56375</xdr:rowOff>
    </xdr:from>
    <xdr:to>
      <xdr:col>15</xdr:col>
      <xdr:colOff>101600</xdr:colOff>
      <xdr:row>96</xdr:row>
      <xdr:rowOff>157975</xdr:rowOff>
    </xdr:to>
    <xdr:sp macro="" textlink="">
      <xdr:nvSpPr>
        <xdr:cNvPr id="245" name="フローチャート: 判断 244"/>
        <xdr:cNvSpPr/>
      </xdr:nvSpPr>
      <xdr:spPr>
        <a:xfrm>
          <a:off x="2857500" y="1651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3052</xdr:rowOff>
    </xdr:from>
    <xdr:ext cx="534377" cy="259045"/>
    <xdr:sp macro="" textlink="">
      <xdr:nvSpPr>
        <xdr:cNvPr id="246" name="テキスト ボックス 245"/>
        <xdr:cNvSpPr txBox="1"/>
      </xdr:nvSpPr>
      <xdr:spPr>
        <a:xfrm>
          <a:off x="2641111" y="1629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36957</xdr:rowOff>
    </xdr:from>
    <xdr:to>
      <xdr:col>10</xdr:col>
      <xdr:colOff>114300</xdr:colOff>
      <xdr:row>98</xdr:row>
      <xdr:rowOff>125133</xdr:rowOff>
    </xdr:to>
    <xdr:cxnSp macro="">
      <xdr:nvCxnSpPr>
        <xdr:cNvPr id="247" name="直線コネクタ 246"/>
        <xdr:cNvCxnSpPr/>
      </xdr:nvCxnSpPr>
      <xdr:spPr>
        <a:xfrm flipV="1">
          <a:off x="1130300" y="16839057"/>
          <a:ext cx="889000" cy="8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92557</xdr:rowOff>
    </xdr:from>
    <xdr:to>
      <xdr:col>10</xdr:col>
      <xdr:colOff>165100</xdr:colOff>
      <xdr:row>97</xdr:row>
      <xdr:rowOff>22707</xdr:rowOff>
    </xdr:to>
    <xdr:sp macro="" textlink="">
      <xdr:nvSpPr>
        <xdr:cNvPr id="248" name="フローチャート: 判断 247"/>
        <xdr:cNvSpPr/>
      </xdr:nvSpPr>
      <xdr:spPr>
        <a:xfrm>
          <a:off x="1968500" y="1655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39234</xdr:rowOff>
    </xdr:from>
    <xdr:ext cx="534377" cy="259045"/>
    <xdr:sp macro="" textlink="">
      <xdr:nvSpPr>
        <xdr:cNvPr id="249" name="テキスト ボックス 248"/>
        <xdr:cNvSpPr txBox="1"/>
      </xdr:nvSpPr>
      <xdr:spPr>
        <a:xfrm>
          <a:off x="1752111" y="1632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18478</xdr:rowOff>
    </xdr:from>
    <xdr:to>
      <xdr:col>6</xdr:col>
      <xdr:colOff>38100</xdr:colOff>
      <xdr:row>97</xdr:row>
      <xdr:rowOff>120078</xdr:rowOff>
    </xdr:to>
    <xdr:sp macro="" textlink="">
      <xdr:nvSpPr>
        <xdr:cNvPr id="250" name="フローチャート: 判断 249"/>
        <xdr:cNvSpPr/>
      </xdr:nvSpPr>
      <xdr:spPr>
        <a:xfrm>
          <a:off x="1079500" y="1664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136605</xdr:rowOff>
    </xdr:from>
    <xdr:ext cx="534377" cy="259045"/>
    <xdr:sp macro="" textlink="">
      <xdr:nvSpPr>
        <xdr:cNvPr id="251" name="テキスト ボックス 250"/>
        <xdr:cNvSpPr txBox="1"/>
      </xdr:nvSpPr>
      <xdr:spPr>
        <a:xfrm>
          <a:off x="863111" y="1642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88342</xdr:rowOff>
    </xdr:from>
    <xdr:to>
      <xdr:col>24</xdr:col>
      <xdr:colOff>114300</xdr:colOff>
      <xdr:row>98</xdr:row>
      <xdr:rowOff>18492</xdr:rowOff>
    </xdr:to>
    <xdr:sp macro="" textlink="">
      <xdr:nvSpPr>
        <xdr:cNvPr id="257" name="楕円 256"/>
        <xdr:cNvSpPr/>
      </xdr:nvSpPr>
      <xdr:spPr>
        <a:xfrm>
          <a:off x="4584700" y="1671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3269</xdr:rowOff>
    </xdr:from>
    <xdr:ext cx="534377" cy="259045"/>
    <xdr:sp macro="" textlink="">
      <xdr:nvSpPr>
        <xdr:cNvPr id="258" name="扶助費該当値テキスト"/>
        <xdr:cNvSpPr txBox="1"/>
      </xdr:nvSpPr>
      <xdr:spPr>
        <a:xfrm>
          <a:off x="4686300" y="1663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157657</xdr:rowOff>
    </xdr:from>
    <xdr:to>
      <xdr:col>20</xdr:col>
      <xdr:colOff>38100</xdr:colOff>
      <xdr:row>98</xdr:row>
      <xdr:rowOff>87807</xdr:rowOff>
    </xdr:to>
    <xdr:sp macro="" textlink="">
      <xdr:nvSpPr>
        <xdr:cNvPr id="259" name="楕円 258"/>
        <xdr:cNvSpPr/>
      </xdr:nvSpPr>
      <xdr:spPr>
        <a:xfrm>
          <a:off x="3746500" y="1678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78934</xdr:rowOff>
    </xdr:from>
    <xdr:ext cx="534377" cy="259045"/>
    <xdr:sp macro="" textlink="">
      <xdr:nvSpPr>
        <xdr:cNvPr id="260" name="テキスト ボックス 259"/>
        <xdr:cNvSpPr txBox="1"/>
      </xdr:nvSpPr>
      <xdr:spPr>
        <a:xfrm>
          <a:off x="3530111" y="1688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169532</xdr:rowOff>
    </xdr:from>
    <xdr:to>
      <xdr:col>15</xdr:col>
      <xdr:colOff>101600</xdr:colOff>
      <xdr:row>98</xdr:row>
      <xdr:rowOff>99682</xdr:rowOff>
    </xdr:to>
    <xdr:sp macro="" textlink="">
      <xdr:nvSpPr>
        <xdr:cNvPr id="261" name="楕円 260"/>
        <xdr:cNvSpPr/>
      </xdr:nvSpPr>
      <xdr:spPr>
        <a:xfrm>
          <a:off x="2857500" y="1680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90809</xdr:rowOff>
    </xdr:from>
    <xdr:ext cx="534377" cy="259045"/>
    <xdr:sp macro="" textlink="">
      <xdr:nvSpPr>
        <xdr:cNvPr id="262" name="テキスト ボックス 261"/>
        <xdr:cNvSpPr txBox="1"/>
      </xdr:nvSpPr>
      <xdr:spPr>
        <a:xfrm>
          <a:off x="2641111" y="16892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157607</xdr:rowOff>
    </xdr:from>
    <xdr:to>
      <xdr:col>10</xdr:col>
      <xdr:colOff>165100</xdr:colOff>
      <xdr:row>98</xdr:row>
      <xdr:rowOff>87757</xdr:rowOff>
    </xdr:to>
    <xdr:sp macro="" textlink="">
      <xdr:nvSpPr>
        <xdr:cNvPr id="263" name="楕円 262"/>
        <xdr:cNvSpPr/>
      </xdr:nvSpPr>
      <xdr:spPr>
        <a:xfrm>
          <a:off x="1968500" y="1678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78884</xdr:rowOff>
    </xdr:from>
    <xdr:ext cx="534377" cy="259045"/>
    <xdr:sp macro="" textlink="">
      <xdr:nvSpPr>
        <xdr:cNvPr id="264" name="テキスト ボックス 263"/>
        <xdr:cNvSpPr txBox="1"/>
      </xdr:nvSpPr>
      <xdr:spPr>
        <a:xfrm>
          <a:off x="1752111" y="16880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74333</xdr:rowOff>
    </xdr:from>
    <xdr:to>
      <xdr:col>6</xdr:col>
      <xdr:colOff>38100</xdr:colOff>
      <xdr:row>99</xdr:row>
      <xdr:rowOff>4483</xdr:rowOff>
    </xdr:to>
    <xdr:sp macro="" textlink="">
      <xdr:nvSpPr>
        <xdr:cNvPr id="265" name="楕円 264"/>
        <xdr:cNvSpPr/>
      </xdr:nvSpPr>
      <xdr:spPr>
        <a:xfrm>
          <a:off x="1079500" y="1687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167060</xdr:rowOff>
    </xdr:from>
    <xdr:ext cx="534377" cy="259045"/>
    <xdr:sp macro="" textlink="">
      <xdr:nvSpPr>
        <xdr:cNvPr id="266" name="テキスト ボックス 265"/>
        <xdr:cNvSpPr txBox="1"/>
      </xdr:nvSpPr>
      <xdr:spPr>
        <a:xfrm>
          <a:off x="863111" y="16969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1" name="テキスト ボックス 28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3" name="テキスト ボックス 28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5" name="テキスト ボックス 28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7" name="テキスト ボックス 28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145491</xdr:rowOff>
    </xdr:from>
    <xdr:to>
      <xdr:col>54</xdr:col>
      <xdr:colOff>189865</xdr:colOff>
      <xdr:row>39</xdr:row>
      <xdr:rowOff>69138</xdr:rowOff>
    </xdr:to>
    <xdr:cxnSp macro="">
      <xdr:nvCxnSpPr>
        <xdr:cNvPr id="291" name="直線コネクタ 290"/>
        <xdr:cNvCxnSpPr/>
      </xdr:nvCxnSpPr>
      <xdr:spPr>
        <a:xfrm flipV="1">
          <a:off x="10475595" y="5117541"/>
          <a:ext cx="1270" cy="1638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72965</xdr:rowOff>
    </xdr:from>
    <xdr:ext cx="469744" cy="259045"/>
    <xdr:sp macro="" textlink="">
      <xdr:nvSpPr>
        <xdr:cNvPr id="292" name="補助費等最小値テキスト"/>
        <xdr:cNvSpPr txBox="1"/>
      </xdr:nvSpPr>
      <xdr:spPr>
        <a:xfrm>
          <a:off x="10528300" y="6759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69138</xdr:rowOff>
    </xdr:from>
    <xdr:to>
      <xdr:col>55</xdr:col>
      <xdr:colOff>88900</xdr:colOff>
      <xdr:row>39</xdr:row>
      <xdr:rowOff>69138</xdr:rowOff>
    </xdr:to>
    <xdr:cxnSp macro="">
      <xdr:nvCxnSpPr>
        <xdr:cNvPr id="293" name="直線コネクタ 292"/>
        <xdr:cNvCxnSpPr/>
      </xdr:nvCxnSpPr>
      <xdr:spPr>
        <a:xfrm>
          <a:off x="10388600" y="675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92168</xdr:rowOff>
    </xdr:from>
    <xdr:ext cx="534377" cy="259045"/>
    <xdr:sp macro="" textlink="">
      <xdr:nvSpPr>
        <xdr:cNvPr id="294" name="補助費等最大値テキスト"/>
        <xdr:cNvSpPr txBox="1"/>
      </xdr:nvSpPr>
      <xdr:spPr>
        <a:xfrm>
          <a:off x="10528300" y="489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145491</xdr:rowOff>
    </xdr:from>
    <xdr:to>
      <xdr:col>55</xdr:col>
      <xdr:colOff>88900</xdr:colOff>
      <xdr:row>29</xdr:row>
      <xdr:rowOff>145491</xdr:rowOff>
    </xdr:to>
    <xdr:cxnSp macro="">
      <xdr:nvCxnSpPr>
        <xdr:cNvPr id="295" name="直線コネクタ 294"/>
        <xdr:cNvCxnSpPr/>
      </xdr:nvCxnSpPr>
      <xdr:spPr>
        <a:xfrm>
          <a:off x="10388600" y="5117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135471</xdr:rowOff>
    </xdr:from>
    <xdr:to>
      <xdr:col>55</xdr:col>
      <xdr:colOff>0</xdr:colOff>
      <xdr:row>38</xdr:row>
      <xdr:rowOff>26429</xdr:rowOff>
    </xdr:to>
    <xdr:cxnSp macro="">
      <xdr:nvCxnSpPr>
        <xdr:cNvPr id="296" name="直線コネクタ 295"/>
        <xdr:cNvCxnSpPr/>
      </xdr:nvCxnSpPr>
      <xdr:spPr>
        <a:xfrm flipV="1">
          <a:off x="9639300" y="6479121"/>
          <a:ext cx="838200" cy="62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141381</xdr:rowOff>
    </xdr:from>
    <xdr:ext cx="534377" cy="259045"/>
    <xdr:sp macro="" textlink="">
      <xdr:nvSpPr>
        <xdr:cNvPr id="297" name="補助費等平均値テキスト"/>
        <xdr:cNvSpPr txBox="1"/>
      </xdr:nvSpPr>
      <xdr:spPr>
        <a:xfrm>
          <a:off x="10528300" y="5799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118504</xdr:rowOff>
    </xdr:from>
    <xdr:to>
      <xdr:col>55</xdr:col>
      <xdr:colOff>50800</xdr:colOff>
      <xdr:row>35</xdr:row>
      <xdr:rowOff>48654</xdr:rowOff>
    </xdr:to>
    <xdr:sp macro="" textlink="">
      <xdr:nvSpPr>
        <xdr:cNvPr id="298" name="フローチャート: 判断 297"/>
        <xdr:cNvSpPr/>
      </xdr:nvSpPr>
      <xdr:spPr>
        <a:xfrm>
          <a:off x="10426700" y="594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26429</xdr:rowOff>
    </xdr:from>
    <xdr:to>
      <xdr:col>50</xdr:col>
      <xdr:colOff>114300</xdr:colOff>
      <xdr:row>38</xdr:row>
      <xdr:rowOff>101333</xdr:rowOff>
    </xdr:to>
    <xdr:cxnSp macro="">
      <xdr:nvCxnSpPr>
        <xdr:cNvPr id="299" name="直線コネクタ 298"/>
        <xdr:cNvCxnSpPr/>
      </xdr:nvCxnSpPr>
      <xdr:spPr>
        <a:xfrm flipV="1">
          <a:off x="8750300" y="6541529"/>
          <a:ext cx="889000" cy="7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168529</xdr:rowOff>
    </xdr:from>
    <xdr:to>
      <xdr:col>50</xdr:col>
      <xdr:colOff>165100</xdr:colOff>
      <xdr:row>35</xdr:row>
      <xdr:rowOff>98679</xdr:rowOff>
    </xdr:to>
    <xdr:sp macro="" textlink="">
      <xdr:nvSpPr>
        <xdr:cNvPr id="300" name="フローチャート: 判断 299"/>
        <xdr:cNvSpPr/>
      </xdr:nvSpPr>
      <xdr:spPr>
        <a:xfrm>
          <a:off x="9588500" y="599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115206</xdr:rowOff>
    </xdr:from>
    <xdr:ext cx="534377" cy="259045"/>
    <xdr:sp macro="" textlink="">
      <xdr:nvSpPr>
        <xdr:cNvPr id="301" name="テキスト ボックス 300"/>
        <xdr:cNvSpPr txBox="1"/>
      </xdr:nvSpPr>
      <xdr:spPr>
        <a:xfrm>
          <a:off x="9372111" y="577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90018</xdr:rowOff>
    </xdr:from>
    <xdr:to>
      <xdr:col>45</xdr:col>
      <xdr:colOff>177800</xdr:colOff>
      <xdr:row>38</xdr:row>
      <xdr:rowOff>101333</xdr:rowOff>
    </xdr:to>
    <xdr:cxnSp macro="">
      <xdr:nvCxnSpPr>
        <xdr:cNvPr id="302" name="直線コネクタ 301"/>
        <xdr:cNvCxnSpPr/>
      </xdr:nvCxnSpPr>
      <xdr:spPr>
        <a:xfrm>
          <a:off x="7861300" y="6605118"/>
          <a:ext cx="889000" cy="1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35293</xdr:rowOff>
    </xdr:from>
    <xdr:to>
      <xdr:col>46</xdr:col>
      <xdr:colOff>38100</xdr:colOff>
      <xdr:row>35</xdr:row>
      <xdr:rowOff>136893</xdr:rowOff>
    </xdr:to>
    <xdr:sp macro="" textlink="">
      <xdr:nvSpPr>
        <xdr:cNvPr id="303" name="フローチャート: 判断 302"/>
        <xdr:cNvSpPr/>
      </xdr:nvSpPr>
      <xdr:spPr>
        <a:xfrm>
          <a:off x="8699500" y="603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153420</xdr:rowOff>
    </xdr:from>
    <xdr:ext cx="534377" cy="259045"/>
    <xdr:sp macro="" textlink="">
      <xdr:nvSpPr>
        <xdr:cNvPr id="304" name="テキスト ボックス 303"/>
        <xdr:cNvSpPr txBox="1"/>
      </xdr:nvSpPr>
      <xdr:spPr>
        <a:xfrm>
          <a:off x="8483111" y="581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18276</xdr:rowOff>
    </xdr:from>
    <xdr:to>
      <xdr:col>41</xdr:col>
      <xdr:colOff>50800</xdr:colOff>
      <xdr:row>38</xdr:row>
      <xdr:rowOff>90018</xdr:rowOff>
    </xdr:to>
    <xdr:cxnSp macro="">
      <xdr:nvCxnSpPr>
        <xdr:cNvPr id="305" name="直線コネクタ 304"/>
        <xdr:cNvCxnSpPr/>
      </xdr:nvCxnSpPr>
      <xdr:spPr>
        <a:xfrm>
          <a:off x="6972300" y="6533376"/>
          <a:ext cx="889000" cy="7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56934</xdr:rowOff>
    </xdr:from>
    <xdr:to>
      <xdr:col>41</xdr:col>
      <xdr:colOff>101600</xdr:colOff>
      <xdr:row>35</xdr:row>
      <xdr:rowOff>158534</xdr:rowOff>
    </xdr:to>
    <xdr:sp macro="" textlink="">
      <xdr:nvSpPr>
        <xdr:cNvPr id="306" name="フローチャート: 判断 305"/>
        <xdr:cNvSpPr/>
      </xdr:nvSpPr>
      <xdr:spPr>
        <a:xfrm>
          <a:off x="7810500" y="605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3611</xdr:rowOff>
    </xdr:from>
    <xdr:ext cx="534377" cy="259045"/>
    <xdr:sp macro="" textlink="">
      <xdr:nvSpPr>
        <xdr:cNvPr id="307" name="テキスト ボックス 306"/>
        <xdr:cNvSpPr txBox="1"/>
      </xdr:nvSpPr>
      <xdr:spPr>
        <a:xfrm>
          <a:off x="7594111" y="5832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122009</xdr:rowOff>
    </xdr:from>
    <xdr:to>
      <xdr:col>36</xdr:col>
      <xdr:colOff>165100</xdr:colOff>
      <xdr:row>36</xdr:row>
      <xdr:rowOff>52159</xdr:rowOff>
    </xdr:to>
    <xdr:sp macro="" textlink="">
      <xdr:nvSpPr>
        <xdr:cNvPr id="308" name="フローチャート: 判断 307"/>
        <xdr:cNvSpPr/>
      </xdr:nvSpPr>
      <xdr:spPr>
        <a:xfrm>
          <a:off x="6921500" y="6122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68686</xdr:rowOff>
    </xdr:from>
    <xdr:ext cx="534377" cy="259045"/>
    <xdr:sp macro="" textlink="">
      <xdr:nvSpPr>
        <xdr:cNvPr id="309" name="テキスト ボックス 308"/>
        <xdr:cNvSpPr txBox="1"/>
      </xdr:nvSpPr>
      <xdr:spPr>
        <a:xfrm>
          <a:off x="6705111" y="589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84671</xdr:rowOff>
    </xdr:from>
    <xdr:to>
      <xdr:col>55</xdr:col>
      <xdr:colOff>50800</xdr:colOff>
      <xdr:row>38</xdr:row>
      <xdr:rowOff>14821</xdr:rowOff>
    </xdr:to>
    <xdr:sp macro="" textlink="">
      <xdr:nvSpPr>
        <xdr:cNvPr id="315" name="楕円 314"/>
        <xdr:cNvSpPr/>
      </xdr:nvSpPr>
      <xdr:spPr>
        <a:xfrm>
          <a:off x="10426700" y="642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63098</xdr:rowOff>
    </xdr:from>
    <xdr:ext cx="534377" cy="259045"/>
    <xdr:sp macro="" textlink="">
      <xdr:nvSpPr>
        <xdr:cNvPr id="316" name="補助費等該当値テキスト"/>
        <xdr:cNvSpPr txBox="1"/>
      </xdr:nvSpPr>
      <xdr:spPr>
        <a:xfrm>
          <a:off x="10528300" y="640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147079</xdr:rowOff>
    </xdr:from>
    <xdr:to>
      <xdr:col>50</xdr:col>
      <xdr:colOff>165100</xdr:colOff>
      <xdr:row>38</xdr:row>
      <xdr:rowOff>77229</xdr:rowOff>
    </xdr:to>
    <xdr:sp macro="" textlink="">
      <xdr:nvSpPr>
        <xdr:cNvPr id="317" name="楕円 316"/>
        <xdr:cNvSpPr/>
      </xdr:nvSpPr>
      <xdr:spPr>
        <a:xfrm>
          <a:off x="9588500" y="649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68356</xdr:rowOff>
    </xdr:from>
    <xdr:ext cx="534377" cy="259045"/>
    <xdr:sp macro="" textlink="">
      <xdr:nvSpPr>
        <xdr:cNvPr id="318" name="テキスト ボックス 317"/>
        <xdr:cNvSpPr txBox="1"/>
      </xdr:nvSpPr>
      <xdr:spPr>
        <a:xfrm>
          <a:off x="9372111" y="658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50533</xdr:rowOff>
    </xdr:from>
    <xdr:to>
      <xdr:col>46</xdr:col>
      <xdr:colOff>38100</xdr:colOff>
      <xdr:row>38</xdr:row>
      <xdr:rowOff>152133</xdr:rowOff>
    </xdr:to>
    <xdr:sp macro="" textlink="">
      <xdr:nvSpPr>
        <xdr:cNvPr id="319" name="楕円 318"/>
        <xdr:cNvSpPr/>
      </xdr:nvSpPr>
      <xdr:spPr>
        <a:xfrm>
          <a:off x="8699500" y="656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143260</xdr:rowOff>
    </xdr:from>
    <xdr:ext cx="534377" cy="259045"/>
    <xdr:sp macro="" textlink="">
      <xdr:nvSpPr>
        <xdr:cNvPr id="320" name="テキスト ボックス 319"/>
        <xdr:cNvSpPr txBox="1"/>
      </xdr:nvSpPr>
      <xdr:spPr>
        <a:xfrm>
          <a:off x="8483111" y="665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39218</xdr:rowOff>
    </xdr:from>
    <xdr:to>
      <xdr:col>41</xdr:col>
      <xdr:colOff>101600</xdr:colOff>
      <xdr:row>38</xdr:row>
      <xdr:rowOff>140818</xdr:rowOff>
    </xdr:to>
    <xdr:sp macro="" textlink="">
      <xdr:nvSpPr>
        <xdr:cNvPr id="321" name="楕円 320"/>
        <xdr:cNvSpPr/>
      </xdr:nvSpPr>
      <xdr:spPr>
        <a:xfrm>
          <a:off x="7810500" y="655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131945</xdr:rowOff>
    </xdr:from>
    <xdr:ext cx="534377" cy="259045"/>
    <xdr:sp macro="" textlink="">
      <xdr:nvSpPr>
        <xdr:cNvPr id="322" name="テキスト ボックス 321"/>
        <xdr:cNvSpPr txBox="1"/>
      </xdr:nvSpPr>
      <xdr:spPr>
        <a:xfrm>
          <a:off x="7594111" y="6647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138925</xdr:rowOff>
    </xdr:from>
    <xdr:to>
      <xdr:col>36</xdr:col>
      <xdr:colOff>165100</xdr:colOff>
      <xdr:row>38</xdr:row>
      <xdr:rowOff>69075</xdr:rowOff>
    </xdr:to>
    <xdr:sp macro="" textlink="">
      <xdr:nvSpPr>
        <xdr:cNvPr id="323" name="楕円 322"/>
        <xdr:cNvSpPr/>
      </xdr:nvSpPr>
      <xdr:spPr>
        <a:xfrm>
          <a:off x="6921500" y="648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60203</xdr:rowOff>
    </xdr:from>
    <xdr:ext cx="534377" cy="259045"/>
    <xdr:sp macro="" textlink="">
      <xdr:nvSpPr>
        <xdr:cNvPr id="324" name="テキスト ボックス 323"/>
        <xdr:cNvSpPr txBox="1"/>
      </xdr:nvSpPr>
      <xdr:spPr>
        <a:xfrm>
          <a:off x="6705111" y="657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5" name="テキスト ボックス 334"/>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7" name="テキスト ボックス 336"/>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1" name="テキスト ボックス 340"/>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3" name="テキスト ボックス 342"/>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12903</xdr:rowOff>
    </xdr:from>
    <xdr:to>
      <xdr:col>54</xdr:col>
      <xdr:colOff>189865</xdr:colOff>
      <xdr:row>59</xdr:row>
      <xdr:rowOff>112782</xdr:rowOff>
    </xdr:to>
    <xdr:cxnSp macro="">
      <xdr:nvCxnSpPr>
        <xdr:cNvPr id="349" name="直線コネクタ 348"/>
        <xdr:cNvCxnSpPr/>
      </xdr:nvCxnSpPr>
      <xdr:spPr>
        <a:xfrm flipV="1">
          <a:off x="10475595" y="8585403"/>
          <a:ext cx="1270" cy="1642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116609</xdr:rowOff>
    </xdr:from>
    <xdr:ext cx="534377" cy="259045"/>
    <xdr:sp macro="" textlink="">
      <xdr:nvSpPr>
        <xdr:cNvPr id="350" name="普通建設事業費最小値テキスト"/>
        <xdr:cNvSpPr txBox="1"/>
      </xdr:nvSpPr>
      <xdr:spPr>
        <a:xfrm>
          <a:off x="10528300" y="1023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112782</xdr:rowOff>
    </xdr:from>
    <xdr:to>
      <xdr:col>55</xdr:col>
      <xdr:colOff>88900</xdr:colOff>
      <xdr:row>59</xdr:row>
      <xdr:rowOff>112782</xdr:rowOff>
    </xdr:to>
    <xdr:cxnSp macro="">
      <xdr:nvCxnSpPr>
        <xdr:cNvPr id="351" name="直線コネクタ 350"/>
        <xdr:cNvCxnSpPr/>
      </xdr:nvCxnSpPr>
      <xdr:spPr>
        <a:xfrm>
          <a:off x="10388600" y="10228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131030</xdr:rowOff>
    </xdr:from>
    <xdr:ext cx="599010" cy="259045"/>
    <xdr:sp macro="" textlink="">
      <xdr:nvSpPr>
        <xdr:cNvPr id="352" name="普通建設事業費最大値テキスト"/>
        <xdr:cNvSpPr txBox="1"/>
      </xdr:nvSpPr>
      <xdr:spPr>
        <a:xfrm>
          <a:off x="10528300" y="8360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12903</xdr:rowOff>
    </xdr:from>
    <xdr:to>
      <xdr:col>55</xdr:col>
      <xdr:colOff>88900</xdr:colOff>
      <xdr:row>50</xdr:row>
      <xdr:rowOff>12903</xdr:rowOff>
    </xdr:to>
    <xdr:cxnSp macro="">
      <xdr:nvCxnSpPr>
        <xdr:cNvPr id="353" name="直線コネクタ 352"/>
        <xdr:cNvCxnSpPr/>
      </xdr:nvCxnSpPr>
      <xdr:spPr>
        <a:xfrm>
          <a:off x="10388600" y="8585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125165</xdr:rowOff>
    </xdr:from>
    <xdr:to>
      <xdr:col>55</xdr:col>
      <xdr:colOff>0</xdr:colOff>
      <xdr:row>59</xdr:row>
      <xdr:rowOff>15342</xdr:rowOff>
    </xdr:to>
    <xdr:cxnSp macro="">
      <xdr:nvCxnSpPr>
        <xdr:cNvPr id="354" name="直線コネクタ 353"/>
        <xdr:cNvCxnSpPr/>
      </xdr:nvCxnSpPr>
      <xdr:spPr>
        <a:xfrm flipV="1">
          <a:off x="9639300" y="9897815"/>
          <a:ext cx="838200" cy="233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23309</xdr:rowOff>
    </xdr:from>
    <xdr:ext cx="534377" cy="259045"/>
    <xdr:sp macro="" textlink="">
      <xdr:nvSpPr>
        <xdr:cNvPr id="355" name="普通建設事業費平均値テキスト"/>
        <xdr:cNvSpPr txBox="1"/>
      </xdr:nvSpPr>
      <xdr:spPr>
        <a:xfrm>
          <a:off x="10528300" y="9624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432</xdr:rowOff>
    </xdr:from>
    <xdr:to>
      <xdr:col>55</xdr:col>
      <xdr:colOff>50800</xdr:colOff>
      <xdr:row>57</xdr:row>
      <xdr:rowOff>102032</xdr:rowOff>
    </xdr:to>
    <xdr:sp macro="" textlink="">
      <xdr:nvSpPr>
        <xdr:cNvPr id="356" name="フローチャート: 判断 355"/>
        <xdr:cNvSpPr/>
      </xdr:nvSpPr>
      <xdr:spPr>
        <a:xfrm>
          <a:off x="10426700" y="9773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15342</xdr:rowOff>
    </xdr:from>
    <xdr:to>
      <xdr:col>50</xdr:col>
      <xdr:colOff>114300</xdr:colOff>
      <xdr:row>59</xdr:row>
      <xdr:rowOff>66072</xdr:rowOff>
    </xdr:to>
    <xdr:cxnSp macro="">
      <xdr:nvCxnSpPr>
        <xdr:cNvPr id="357" name="直線コネクタ 356"/>
        <xdr:cNvCxnSpPr/>
      </xdr:nvCxnSpPr>
      <xdr:spPr>
        <a:xfrm flipV="1">
          <a:off x="8750300" y="10130892"/>
          <a:ext cx="889000" cy="50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85604</xdr:rowOff>
    </xdr:from>
    <xdr:to>
      <xdr:col>50</xdr:col>
      <xdr:colOff>165100</xdr:colOff>
      <xdr:row>58</xdr:row>
      <xdr:rowOff>15754</xdr:rowOff>
    </xdr:to>
    <xdr:sp macro="" textlink="">
      <xdr:nvSpPr>
        <xdr:cNvPr id="358" name="フローチャート: 判断 357"/>
        <xdr:cNvSpPr/>
      </xdr:nvSpPr>
      <xdr:spPr>
        <a:xfrm>
          <a:off x="9588500" y="985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32281</xdr:rowOff>
    </xdr:from>
    <xdr:ext cx="534377" cy="259045"/>
    <xdr:sp macro="" textlink="">
      <xdr:nvSpPr>
        <xdr:cNvPr id="359" name="テキスト ボックス 358"/>
        <xdr:cNvSpPr txBox="1"/>
      </xdr:nvSpPr>
      <xdr:spPr>
        <a:xfrm>
          <a:off x="9372111" y="9633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1188</xdr:rowOff>
    </xdr:from>
    <xdr:to>
      <xdr:col>45</xdr:col>
      <xdr:colOff>177800</xdr:colOff>
      <xdr:row>59</xdr:row>
      <xdr:rowOff>66072</xdr:rowOff>
    </xdr:to>
    <xdr:cxnSp macro="">
      <xdr:nvCxnSpPr>
        <xdr:cNvPr id="360" name="直線コネクタ 359"/>
        <xdr:cNvCxnSpPr/>
      </xdr:nvCxnSpPr>
      <xdr:spPr>
        <a:xfrm>
          <a:off x="7861300" y="9945288"/>
          <a:ext cx="889000" cy="23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106426</xdr:rowOff>
    </xdr:from>
    <xdr:to>
      <xdr:col>46</xdr:col>
      <xdr:colOff>38100</xdr:colOff>
      <xdr:row>57</xdr:row>
      <xdr:rowOff>36576</xdr:rowOff>
    </xdr:to>
    <xdr:sp macro="" textlink="">
      <xdr:nvSpPr>
        <xdr:cNvPr id="361" name="フローチャート: 判断 360"/>
        <xdr:cNvSpPr/>
      </xdr:nvSpPr>
      <xdr:spPr>
        <a:xfrm>
          <a:off x="8699500" y="97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53103</xdr:rowOff>
    </xdr:from>
    <xdr:ext cx="534377" cy="259045"/>
    <xdr:sp macro="" textlink="">
      <xdr:nvSpPr>
        <xdr:cNvPr id="362" name="テキスト ボックス 361"/>
        <xdr:cNvSpPr txBox="1"/>
      </xdr:nvSpPr>
      <xdr:spPr>
        <a:xfrm>
          <a:off x="8483111" y="948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160731</xdr:rowOff>
    </xdr:from>
    <xdr:to>
      <xdr:col>41</xdr:col>
      <xdr:colOff>50800</xdr:colOff>
      <xdr:row>58</xdr:row>
      <xdr:rowOff>1188</xdr:rowOff>
    </xdr:to>
    <xdr:cxnSp macro="">
      <xdr:nvCxnSpPr>
        <xdr:cNvPr id="363" name="直線コネクタ 362"/>
        <xdr:cNvCxnSpPr/>
      </xdr:nvCxnSpPr>
      <xdr:spPr>
        <a:xfrm>
          <a:off x="6972300" y="9761931"/>
          <a:ext cx="889000" cy="18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129039</xdr:rowOff>
    </xdr:from>
    <xdr:to>
      <xdr:col>41</xdr:col>
      <xdr:colOff>101600</xdr:colOff>
      <xdr:row>57</xdr:row>
      <xdr:rowOff>59189</xdr:rowOff>
    </xdr:to>
    <xdr:sp macro="" textlink="">
      <xdr:nvSpPr>
        <xdr:cNvPr id="364" name="フローチャート: 判断 363"/>
        <xdr:cNvSpPr/>
      </xdr:nvSpPr>
      <xdr:spPr>
        <a:xfrm>
          <a:off x="7810500" y="973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75716</xdr:rowOff>
    </xdr:from>
    <xdr:ext cx="534377" cy="259045"/>
    <xdr:sp macro="" textlink="">
      <xdr:nvSpPr>
        <xdr:cNvPr id="365" name="テキスト ボックス 364"/>
        <xdr:cNvSpPr txBox="1"/>
      </xdr:nvSpPr>
      <xdr:spPr>
        <a:xfrm>
          <a:off x="7594111" y="950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127933</xdr:rowOff>
    </xdr:from>
    <xdr:to>
      <xdr:col>36</xdr:col>
      <xdr:colOff>165100</xdr:colOff>
      <xdr:row>57</xdr:row>
      <xdr:rowOff>58083</xdr:rowOff>
    </xdr:to>
    <xdr:sp macro="" textlink="">
      <xdr:nvSpPr>
        <xdr:cNvPr id="366" name="フローチャート: 判断 365"/>
        <xdr:cNvSpPr/>
      </xdr:nvSpPr>
      <xdr:spPr>
        <a:xfrm>
          <a:off x="6921500" y="972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49210</xdr:rowOff>
    </xdr:from>
    <xdr:ext cx="534377" cy="259045"/>
    <xdr:sp macro="" textlink="">
      <xdr:nvSpPr>
        <xdr:cNvPr id="367" name="テキスト ボックス 366"/>
        <xdr:cNvSpPr txBox="1"/>
      </xdr:nvSpPr>
      <xdr:spPr>
        <a:xfrm>
          <a:off x="6705111" y="982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74365</xdr:rowOff>
    </xdr:from>
    <xdr:to>
      <xdr:col>55</xdr:col>
      <xdr:colOff>50800</xdr:colOff>
      <xdr:row>58</xdr:row>
      <xdr:rowOff>4515</xdr:rowOff>
    </xdr:to>
    <xdr:sp macro="" textlink="">
      <xdr:nvSpPr>
        <xdr:cNvPr id="373" name="楕円 372"/>
        <xdr:cNvSpPr/>
      </xdr:nvSpPr>
      <xdr:spPr>
        <a:xfrm>
          <a:off x="10426700" y="984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52792</xdr:rowOff>
    </xdr:from>
    <xdr:ext cx="534377" cy="259045"/>
    <xdr:sp macro="" textlink="">
      <xdr:nvSpPr>
        <xdr:cNvPr id="374" name="普通建設事業費該当値テキスト"/>
        <xdr:cNvSpPr txBox="1"/>
      </xdr:nvSpPr>
      <xdr:spPr>
        <a:xfrm>
          <a:off x="10528300" y="982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135992</xdr:rowOff>
    </xdr:from>
    <xdr:to>
      <xdr:col>50</xdr:col>
      <xdr:colOff>165100</xdr:colOff>
      <xdr:row>59</xdr:row>
      <xdr:rowOff>66142</xdr:rowOff>
    </xdr:to>
    <xdr:sp macro="" textlink="">
      <xdr:nvSpPr>
        <xdr:cNvPr id="375" name="楕円 374"/>
        <xdr:cNvSpPr/>
      </xdr:nvSpPr>
      <xdr:spPr>
        <a:xfrm>
          <a:off x="9588500" y="1008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57269</xdr:rowOff>
    </xdr:from>
    <xdr:ext cx="534377" cy="259045"/>
    <xdr:sp macro="" textlink="">
      <xdr:nvSpPr>
        <xdr:cNvPr id="376" name="テキスト ボックス 375"/>
        <xdr:cNvSpPr txBox="1"/>
      </xdr:nvSpPr>
      <xdr:spPr>
        <a:xfrm>
          <a:off x="9372111" y="10172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15272</xdr:rowOff>
    </xdr:from>
    <xdr:to>
      <xdr:col>46</xdr:col>
      <xdr:colOff>38100</xdr:colOff>
      <xdr:row>59</xdr:row>
      <xdr:rowOff>116872</xdr:rowOff>
    </xdr:to>
    <xdr:sp macro="" textlink="">
      <xdr:nvSpPr>
        <xdr:cNvPr id="377" name="楕円 376"/>
        <xdr:cNvSpPr/>
      </xdr:nvSpPr>
      <xdr:spPr>
        <a:xfrm>
          <a:off x="8699500" y="1013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107999</xdr:rowOff>
    </xdr:from>
    <xdr:ext cx="534377" cy="259045"/>
    <xdr:sp macro="" textlink="">
      <xdr:nvSpPr>
        <xdr:cNvPr id="378" name="テキスト ボックス 377"/>
        <xdr:cNvSpPr txBox="1"/>
      </xdr:nvSpPr>
      <xdr:spPr>
        <a:xfrm>
          <a:off x="8483111" y="1022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121838</xdr:rowOff>
    </xdr:from>
    <xdr:to>
      <xdr:col>41</xdr:col>
      <xdr:colOff>101600</xdr:colOff>
      <xdr:row>58</xdr:row>
      <xdr:rowOff>51988</xdr:rowOff>
    </xdr:to>
    <xdr:sp macro="" textlink="">
      <xdr:nvSpPr>
        <xdr:cNvPr id="379" name="楕円 378"/>
        <xdr:cNvSpPr/>
      </xdr:nvSpPr>
      <xdr:spPr>
        <a:xfrm>
          <a:off x="7810500" y="989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43115</xdr:rowOff>
    </xdr:from>
    <xdr:ext cx="534377" cy="259045"/>
    <xdr:sp macro="" textlink="">
      <xdr:nvSpPr>
        <xdr:cNvPr id="380" name="テキスト ボックス 379"/>
        <xdr:cNvSpPr txBox="1"/>
      </xdr:nvSpPr>
      <xdr:spPr>
        <a:xfrm>
          <a:off x="7594111" y="998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109931</xdr:rowOff>
    </xdr:from>
    <xdr:to>
      <xdr:col>36</xdr:col>
      <xdr:colOff>165100</xdr:colOff>
      <xdr:row>57</xdr:row>
      <xdr:rowOff>40081</xdr:rowOff>
    </xdr:to>
    <xdr:sp macro="" textlink="">
      <xdr:nvSpPr>
        <xdr:cNvPr id="381" name="楕円 380"/>
        <xdr:cNvSpPr/>
      </xdr:nvSpPr>
      <xdr:spPr>
        <a:xfrm>
          <a:off x="6921500" y="971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56608</xdr:rowOff>
    </xdr:from>
    <xdr:ext cx="534377" cy="259045"/>
    <xdr:sp macro="" textlink="">
      <xdr:nvSpPr>
        <xdr:cNvPr id="382" name="テキスト ボックス 381"/>
        <xdr:cNvSpPr txBox="1"/>
      </xdr:nvSpPr>
      <xdr:spPr>
        <a:xfrm>
          <a:off x="6705111" y="9486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36464</xdr:rowOff>
    </xdr:from>
    <xdr:to>
      <xdr:col>54</xdr:col>
      <xdr:colOff>189865</xdr:colOff>
      <xdr:row>78</xdr:row>
      <xdr:rowOff>134945</xdr:rowOff>
    </xdr:to>
    <xdr:cxnSp macro="">
      <xdr:nvCxnSpPr>
        <xdr:cNvPr id="404" name="直線コネクタ 403"/>
        <xdr:cNvCxnSpPr/>
      </xdr:nvCxnSpPr>
      <xdr:spPr>
        <a:xfrm flipV="1">
          <a:off x="10475595" y="12037964"/>
          <a:ext cx="1270" cy="1470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138772</xdr:rowOff>
    </xdr:from>
    <xdr:ext cx="378565" cy="259045"/>
    <xdr:sp macro="" textlink="">
      <xdr:nvSpPr>
        <xdr:cNvPr id="405" name="普通建設事業費 （ うち新規整備　）最小値テキスト"/>
        <xdr:cNvSpPr txBox="1"/>
      </xdr:nvSpPr>
      <xdr:spPr>
        <a:xfrm>
          <a:off x="10528300" y="13511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134945</xdr:rowOff>
    </xdr:from>
    <xdr:to>
      <xdr:col>55</xdr:col>
      <xdr:colOff>88900</xdr:colOff>
      <xdr:row>78</xdr:row>
      <xdr:rowOff>134945</xdr:rowOff>
    </xdr:to>
    <xdr:cxnSp macro="">
      <xdr:nvCxnSpPr>
        <xdr:cNvPr id="406" name="直線コネクタ 405"/>
        <xdr:cNvCxnSpPr/>
      </xdr:nvCxnSpPr>
      <xdr:spPr>
        <a:xfrm>
          <a:off x="10388600" y="1350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154591</xdr:rowOff>
    </xdr:from>
    <xdr:ext cx="534377" cy="259045"/>
    <xdr:sp macro="" textlink="">
      <xdr:nvSpPr>
        <xdr:cNvPr id="407" name="普通建設事業費 （ うち新規整備　）最大値テキスト"/>
        <xdr:cNvSpPr txBox="1"/>
      </xdr:nvSpPr>
      <xdr:spPr>
        <a:xfrm>
          <a:off x="10528300" y="1181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36464</xdr:rowOff>
    </xdr:from>
    <xdr:to>
      <xdr:col>55</xdr:col>
      <xdr:colOff>88900</xdr:colOff>
      <xdr:row>70</xdr:row>
      <xdr:rowOff>36464</xdr:rowOff>
    </xdr:to>
    <xdr:cxnSp macro="">
      <xdr:nvCxnSpPr>
        <xdr:cNvPr id="408" name="直線コネクタ 407"/>
        <xdr:cNvCxnSpPr/>
      </xdr:nvCxnSpPr>
      <xdr:spPr>
        <a:xfrm>
          <a:off x="10388600" y="1203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132751</xdr:rowOff>
    </xdr:from>
    <xdr:to>
      <xdr:col>55</xdr:col>
      <xdr:colOff>0</xdr:colOff>
      <xdr:row>78</xdr:row>
      <xdr:rowOff>119309</xdr:rowOff>
    </xdr:to>
    <xdr:cxnSp macro="">
      <xdr:nvCxnSpPr>
        <xdr:cNvPr id="409" name="直線コネクタ 408"/>
        <xdr:cNvCxnSpPr/>
      </xdr:nvCxnSpPr>
      <xdr:spPr>
        <a:xfrm flipV="1">
          <a:off x="9639300" y="12991501"/>
          <a:ext cx="838200" cy="500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118808</xdr:rowOff>
    </xdr:from>
    <xdr:ext cx="534377" cy="259045"/>
    <xdr:sp macro="" textlink="">
      <xdr:nvSpPr>
        <xdr:cNvPr id="410" name="普通建設事業費 （ うち新規整備　）平均値テキスト"/>
        <xdr:cNvSpPr txBox="1"/>
      </xdr:nvSpPr>
      <xdr:spPr>
        <a:xfrm>
          <a:off x="10528300" y="129775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140381</xdr:rowOff>
    </xdr:from>
    <xdr:to>
      <xdr:col>55</xdr:col>
      <xdr:colOff>50800</xdr:colOff>
      <xdr:row>76</xdr:row>
      <xdr:rowOff>70531</xdr:rowOff>
    </xdr:to>
    <xdr:sp macro="" textlink="">
      <xdr:nvSpPr>
        <xdr:cNvPr id="411" name="フローチャート: 判断 410"/>
        <xdr:cNvSpPr/>
      </xdr:nvSpPr>
      <xdr:spPr>
        <a:xfrm>
          <a:off x="10426700" y="12999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41036</xdr:rowOff>
    </xdr:from>
    <xdr:to>
      <xdr:col>50</xdr:col>
      <xdr:colOff>114300</xdr:colOff>
      <xdr:row>78</xdr:row>
      <xdr:rowOff>119309</xdr:rowOff>
    </xdr:to>
    <xdr:cxnSp macro="">
      <xdr:nvCxnSpPr>
        <xdr:cNvPr id="412" name="直線コネクタ 411"/>
        <xdr:cNvCxnSpPr/>
      </xdr:nvCxnSpPr>
      <xdr:spPr>
        <a:xfrm>
          <a:off x="8750300" y="13414136"/>
          <a:ext cx="889000" cy="7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63342</xdr:rowOff>
    </xdr:from>
    <xdr:to>
      <xdr:col>50</xdr:col>
      <xdr:colOff>165100</xdr:colOff>
      <xdr:row>76</xdr:row>
      <xdr:rowOff>164942</xdr:rowOff>
    </xdr:to>
    <xdr:sp macro="" textlink="">
      <xdr:nvSpPr>
        <xdr:cNvPr id="413" name="フローチャート: 判断 412"/>
        <xdr:cNvSpPr/>
      </xdr:nvSpPr>
      <xdr:spPr>
        <a:xfrm>
          <a:off x="9588500" y="1309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10020</xdr:rowOff>
    </xdr:from>
    <xdr:ext cx="469744" cy="259045"/>
    <xdr:sp macro="" textlink="">
      <xdr:nvSpPr>
        <xdr:cNvPr id="414" name="テキスト ボックス 413"/>
        <xdr:cNvSpPr txBox="1"/>
      </xdr:nvSpPr>
      <xdr:spPr>
        <a:xfrm>
          <a:off x="9404428" y="1286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41036</xdr:rowOff>
    </xdr:from>
    <xdr:to>
      <xdr:col>45</xdr:col>
      <xdr:colOff>177800</xdr:colOff>
      <xdr:row>78</xdr:row>
      <xdr:rowOff>127904</xdr:rowOff>
    </xdr:to>
    <xdr:cxnSp macro="">
      <xdr:nvCxnSpPr>
        <xdr:cNvPr id="415" name="直線コネクタ 414"/>
        <xdr:cNvCxnSpPr/>
      </xdr:nvCxnSpPr>
      <xdr:spPr>
        <a:xfrm flipV="1">
          <a:off x="7861300" y="1341413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124790</xdr:rowOff>
    </xdr:from>
    <xdr:to>
      <xdr:col>46</xdr:col>
      <xdr:colOff>38100</xdr:colOff>
      <xdr:row>76</xdr:row>
      <xdr:rowOff>54939</xdr:rowOff>
    </xdr:to>
    <xdr:sp macro="" textlink="">
      <xdr:nvSpPr>
        <xdr:cNvPr id="416" name="フローチャート: 判断 415"/>
        <xdr:cNvSpPr/>
      </xdr:nvSpPr>
      <xdr:spPr>
        <a:xfrm>
          <a:off x="8699500" y="129835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71467</xdr:rowOff>
    </xdr:from>
    <xdr:ext cx="534377" cy="259045"/>
    <xdr:sp macro="" textlink="">
      <xdr:nvSpPr>
        <xdr:cNvPr id="417" name="テキスト ボックス 416"/>
        <xdr:cNvSpPr txBox="1"/>
      </xdr:nvSpPr>
      <xdr:spPr>
        <a:xfrm>
          <a:off x="8483111" y="1275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35092</xdr:rowOff>
    </xdr:from>
    <xdr:to>
      <xdr:col>41</xdr:col>
      <xdr:colOff>50800</xdr:colOff>
      <xdr:row>78</xdr:row>
      <xdr:rowOff>127904</xdr:rowOff>
    </xdr:to>
    <xdr:cxnSp macro="">
      <xdr:nvCxnSpPr>
        <xdr:cNvPr id="418" name="直線コネクタ 417"/>
        <xdr:cNvCxnSpPr/>
      </xdr:nvCxnSpPr>
      <xdr:spPr>
        <a:xfrm>
          <a:off x="6972300" y="13236742"/>
          <a:ext cx="889000" cy="26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165939</xdr:rowOff>
    </xdr:from>
    <xdr:to>
      <xdr:col>41</xdr:col>
      <xdr:colOff>101600</xdr:colOff>
      <xdr:row>76</xdr:row>
      <xdr:rowOff>96089</xdr:rowOff>
    </xdr:to>
    <xdr:sp macro="" textlink="">
      <xdr:nvSpPr>
        <xdr:cNvPr id="419" name="フローチャート: 判断 418"/>
        <xdr:cNvSpPr/>
      </xdr:nvSpPr>
      <xdr:spPr>
        <a:xfrm>
          <a:off x="7810500" y="130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112615</xdr:rowOff>
    </xdr:from>
    <xdr:ext cx="469744" cy="259045"/>
    <xdr:sp macro="" textlink="">
      <xdr:nvSpPr>
        <xdr:cNvPr id="420" name="テキスト ボックス 419"/>
        <xdr:cNvSpPr txBox="1"/>
      </xdr:nvSpPr>
      <xdr:spPr>
        <a:xfrm>
          <a:off x="7626428" y="1279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104262</xdr:rowOff>
    </xdr:from>
    <xdr:to>
      <xdr:col>36</xdr:col>
      <xdr:colOff>165100</xdr:colOff>
      <xdr:row>75</xdr:row>
      <xdr:rowOff>34412</xdr:rowOff>
    </xdr:to>
    <xdr:sp macro="" textlink="">
      <xdr:nvSpPr>
        <xdr:cNvPr id="421" name="フローチャート: 判断 420"/>
        <xdr:cNvSpPr/>
      </xdr:nvSpPr>
      <xdr:spPr>
        <a:xfrm>
          <a:off x="6921500" y="1279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50939</xdr:rowOff>
    </xdr:from>
    <xdr:ext cx="534377" cy="259045"/>
    <xdr:sp macro="" textlink="">
      <xdr:nvSpPr>
        <xdr:cNvPr id="422" name="テキスト ボックス 421"/>
        <xdr:cNvSpPr txBox="1"/>
      </xdr:nvSpPr>
      <xdr:spPr>
        <a:xfrm>
          <a:off x="6705111" y="1256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81951</xdr:rowOff>
    </xdr:from>
    <xdr:to>
      <xdr:col>55</xdr:col>
      <xdr:colOff>50800</xdr:colOff>
      <xdr:row>76</xdr:row>
      <xdr:rowOff>12102</xdr:rowOff>
    </xdr:to>
    <xdr:sp macro="" textlink="">
      <xdr:nvSpPr>
        <xdr:cNvPr id="428" name="楕円 427"/>
        <xdr:cNvSpPr/>
      </xdr:nvSpPr>
      <xdr:spPr>
        <a:xfrm>
          <a:off x="10426700" y="1294070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104828</xdr:rowOff>
    </xdr:from>
    <xdr:ext cx="534377" cy="259045"/>
    <xdr:sp macro="" textlink="">
      <xdr:nvSpPr>
        <xdr:cNvPr id="429" name="普通建設事業費 （ うち新規整備　）該当値テキスト"/>
        <xdr:cNvSpPr txBox="1"/>
      </xdr:nvSpPr>
      <xdr:spPr>
        <a:xfrm>
          <a:off x="10528300" y="1279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68509</xdr:rowOff>
    </xdr:from>
    <xdr:to>
      <xdr:col>50</xdr:col>
      <xdr:colOff>165100</xdr:colOff>
      <xdr:row>78</xdr:row>
      <xdr:rowOff>170109</xdr:rowOff>
    </xdr:to>
    <xdr:sp macro="" textlink="">
      <xdr:nvSpPr>
        <xdr:cNvPr id="430" name="楕円 429"/>
        <xdr:cNvSpPr/>
      </xdr:nvSpPr>
      <xdr:spPr>
        <a:xfrm>
          <a:off x="9588500" y="1344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78</xdr:row>
      <xdr:rowOff>161236</xdr:rowOff>
    </xdr:from>
    <xdr:ext cx="378565" cy="259045"/>
    <xdr:sp macro="" textlink="">
      <xdr:nvSpPr>
        <xdr:cNvPr id="431" name="テキスト ボックス 430"/>
        <xdr:cNvSpPr txBox="1"/>
      </xdr:nvSpPr>
      <xdr:spPr>
        <a:xfrm>
          <a:off x="9450017" y="135343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161686</xdr:rowOff>
    </xdr:from>
    <xdr:to>
      <xdr:col>46</xdr:col>
      <xdr:colOff>38100</xdr:colOff>
      <xdr:row>78</xdr:row>
      <xdr:rowOff>91836</xdr:rowOff>
    </xdr:to>
    <xdr:sp macro="" textlink="">
      <xdr:nvSpPr>
        <xdr:cNvPr id="432" name="楕円 431"/>
        <xdr:cNvSpPr/>
      </xdr:nvSpPr>
      <xdr:spPr>
        <a:xfrm>
          <a:off x="8699500" y="1336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82963</xdr:rowOff>
    </xdr:from>
    <xdr:ext cx="469744" cy="259045"/>
    <xdr:sp macro="" textlink="">
      <xdr:nvSpPr>
        <xdr:cNvPr id="433" name="テキスト ボックス 432"/>
        <xdr:cNvSpPr txBox="1"/>
      </xdr:nvSpPr>
      <xdr:spPr>
        <a:xfrm>
          <a:off x="8515428" y="13456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77104</xdr:rowOff>
    </xdr:from>
    <xdr:to>
      <xdr:col>41</xdr:col>
      <xdr:colOff>101600</xdr:colOff>
      <xdr:row>79</xdr:row>
      <xdr:rowOff>7254</xdr:rowOff>
    </xdr:to>
    <xdr:sp macro="" textlink="">
      <xdr:nvSpPr>
        <xdr:cNvPr id="434" name="楕円 433"/>
        <xdr:cNvSpPr/>
      </xdr:nvSpPr>
      <xdr:spPr>
        <a:xfrm>
          <a:off x="7810500" y="1345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78</xdr:row>
      <xdr:rowOff>169831</xdr:rowOff>
    </xdr:from>
    <xdr:ext cx="378565" cy="259045"/>
    <xdr:sp macro="" textlink="">
      <xdr:nvSpPr>
        <xdr:cNvPr id="435" name="テキスト ボックス 434"/>
        <xdr:cNvSpPr txBox="1"/>
      </xdr:nvSpPr>
      <xdr:spPr>
        <a:xfrm>
          <a:off x="7672017" y="135429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155742</xdr:rowOff>
    </xdr:from>
    <xdr:to>
      <xdr:col>36</xdr:col>
      <xdr:colOff>165100</xdr:colOff>
      <xdr:row>77</xdr:row>
      <xdr:rowOff>85892</xdr:rowOff>
    </xdr:to>
    <xdr:sp macro="" textlink="">
      <xdr:nvSpPr>
        <xdr:cNvPr id="436" name="楕円 435"/>
        <xdr:cNvSpPr/>
      </xdr:nvSpPr>
      <xdr:spPr>
        <a:xfrm>
          <a:off x="6921500" y="1318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77019</xdr:rowOff>
    </xdr:from>
    <xdr:ext cx="469744" cy="259045"/>
    <xdr:sp macro="" textlink="">
      <xdr:nvSpPr>
        <xdr:cNvPr id="437" name="テキスト ボックス 436"/>
        <xdr:cNvSpPr txBox="1"/>
      </xdr:nvSpPr>
      <xdr:spPr>
        <a:xfrm>
          <a:off x="6737428" y="13278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8" name="直線コネクタ 44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9" name="テキスト ボックス 44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0" name="直線コネクタ 44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1" name="テキスト ボックス 450"/>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2" name="直線コネクタ 45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3" name="テキスト ボックス 452"/>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4" name="直線コネクタ 45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5" name="テキスト ボックス 454"/>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7" name="テキスト ボックス 456"/>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18245</xdr:rowOff>
    </xdr:from>
    <xdr:to>
      <xdr:col>54</xdr:col>
      <xdr:colOff>189865</xdr:colOff>
      <xdr:row>98</xdr:row>
      <xdr:rowOff>64444</xdr:rowOff>
    </xdr:to>
    <xdr:cxnSp macro="">
      <xdr:nvCxnSpPr>
        <xdr:cNvPr id="459" name="直線コネクタ 458"/>
        <xdr:cNvCxnSpPr/>
      </xdr:nvCxnSpPr>
      <xdr:spPr>
        <a:xfrm flipV="1">
          <a:off x="10475595" y="15620195"/>
          <a:ext cx="1270" cy="1246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68271</xdr:rowOff>
    </xdr:from>
    <xdr:ext cx="469744" cy="259045"/>
    <xdr:sp macro="" textlink="">
      <xdr:nvSpPr>
        <xdr:cNvPr id="460" name="普通建設事業費 （ うち更新整備　）最小値テキスト"/>
        <xdr:cNvSpPr txBox="1"/>
      </xdr:nvSpPr>
      <xdr:spPr>
        <a:xfrm>
          <a:off x="10528300" y="16870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64444</xdr:rowOff>
    </xdr:from>
    <xdr:to>
      <xdr:col>55</xdr:col>
      <xdr:colOff>88900</xdr:colOff>
      <xdr:row>98</xdr:row>
      <xdr:rowOff>64444</xdr:rowOff>
    </xdr:to>
    <xdr:cxnSp macro="">
      <xdr:nvCxnSpPr>
        <xdr:cNvPr id="461" name="直線コネクタ 460"/>
        <xdr:cNvCxnSpPr/>
      </xdr:nvCxnSpPr>
      <xdr:spPr>
        <a:xfrm>
          <a:off x="10388600" y="16866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136372</xdr:rowOff>
    </xdr:from>
    <xdr:ext cx="534377" cy="259045"/>
    <xdr:sp macro="" textlink="">
      <xdr:nvSpPr>
        <xdr:cNvPr id="462" name="普通建設事業費 （ うち更新整備　）最大値テキスト"/>
        <xdr:cNvSpPr txBox="1"/>
      </xdr:nvSpPr>
      <xdr:spPr>
        <a:xfrm>
          <a:off x="10528300" y="1539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18245</xdr:rowOff>
    </xdr:from>
    <xdr:to>
      <xdr:col>55</xdr:col>
      <xdr:colOff>88900</xdr:colOff>
      <xdr:row>91</xdr:row>
      <xdr:rowOff>18245</xdr:rowOff>
    </xdr:to>
    <xdr:cxnSp macro="">
      <xdr:nvCxnSpPr>
        <xdr:cNvPr id="463" name="直線コネクタ 462"/>
        <xdr:cNvCxnSpPr/>
      </xdr:nvCxnSpPr>
      <xdr:spPr>
        <a:xfrm>
          <a:off x="10388600" y="1562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94163</xdr:rowOff>
    </xdr:from>
    <xdr:to>
      <xdr:col>55</xdr:col>
      <xdr:colOff>0</xdr:colOff>
      <xdr:row>97</xdr:row>
      <xdr:rowOff>34269</xdr:rowOff>
    </xdr:to>
    <xdr:cxnSp macro="">
      <xdr:nvCxnSpPr>
        <xdr:cNvPr id="464" name="直線コネクタ 463"/>
        <xdr:cNvCxnSpPr/>
      </xdr:nvCxnSpPr>
      <xdr:spPr>
        <a:xfrm flipV="1">
          <a:off x="9639300" y="16553363"/>
          <a:ext cx="838200" cy="111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141473</xdr:rowOff>
    </xdr:from>
    <xdr:ext cx="534377" cy="259045"/>
    <xdr:sp macro="" textlink="">
      <xdr:nvSpPr>
        <xdr:cNvPr id="465" name="普通建設事業費 （ うち更新整備　）平均値テキスト"/>
        <xdr:cNvSpPr txBox="1"/>
      </xdr:nvSpPr>
      <xdr:spPr>
        <a:xfrm>
          <a:off x="10528300" y="16257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118596</xdr:rowOff>
    </xdr:from>
    <xdr:to>
      <xdr:col>55</xdr:col>
      <xdr:colOff>50800</xdr:colOff>
      <xdr:row>96</xdr:row>
      <xdr:rowOff>48746</xdr:rowOff>
    </xdr:to>
    <xdr:sp macro="" textlink="">
      <xdr:nvSpPr>
        <xdr:cNvPr id="466" name="フローチャート: 判断 465"/>
        <xdr:cNvSpPr/>
      </xdr:nvSpPr>
      <xdr:spPr>
        <a:xfrm>
          <a:off x="10426700" y="1640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34269</xdr:rowOff>
    </xdr:from>
    <xdr:to>
      <xdr:col>50</xdr:col>
      <xdr:colOff>114300</xdr:colOff>
      <xdr:row>97</xdr:row>
      <xdr:rowOff>79259</xdr:rowOff>
    </xdr:to>
    <xdr:cxnSp macro="">
      <xdr:nvCxnSpPr>
        <xdr:cNvPr id="467" name="直線コネクタ 466"/>
        <xdr:cNvCxnSpPr/>
      </xdr:nvCxnSpPr>
      <xdr:spPr>
        <a:xfrm flipV="1">
          <a:off x="8750300" y="16664919"/>
          <a:ext cx="889000" cy="4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10193</xdr:rowOff>
    </xdr:from>
    <xdr:to>
      <xdr:col>50</xdr:col>
      <xdr:colOff>165100</xdr:colOff>
      <xdr:row>96</xdr:row>
      <xdr:rowOff>111793</xdr:rowOff>
    </xdr:to>
    <xdr:sp macro="" textlink="">
      <xdr:nvSpPr>
        <xdr:cNvPr id="468" name="フローチャート: 判断 467"/>
        <xdr:cNvSpPr/>
      </xdr:nvSpPr>
      <xdr:spPr>
        <a:xfrm>
          <a:off x="9588500" y="1646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128320</xdr:rowOff>
    </xdr:from>
    <xdr:ext cx="534377" cy="259045"/>
    <xdr:sp macro="" textlink="">
      <xdr:nvSpPr>
        <xdr:cNvPr id="469" name="テキスト ボックス 468"/>
        <xdr:cNvSpPr txBox="1"/>
      </xdr:nvSpPr>
      <xdr:spPr>
        <a:xfrm>
          <a:off x="9372111" y="1624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37881</xdr:rowOff>
    </xdr:from>
    <xdr:to>
      <xdr:col>45</xdr:col>
      <xdr:colOff>177800</xdr:colOff>
      <xdr:row>97</xdr:row>
      <xdr:rowOff>79259</xdr:rowOff>
    </xdr:to>
    <xdr:cxnSp macro="">
      <xdr:nvCxnSpPr>
        <xdr:cNvPr id="470" name="直線コネクタ 469"/>
        <xdr:cNvCxnSpPr/>
      </xdr:nvCxnSpPr>
      <xdr:spPr>
        <a:xfrm>
          <a:off x="7861300" y="16325631"/>
          <a:ext cx="889000" cy="38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96055</xdr:rowOff>
    </xdr:from>
    <xdr:to>
      <xdr:col>46</xdr:col>
      <xdr:colOff>38100</xdr:colOff>
      <xdr:row>96</xdr:row>
      <xdr:rowOff>26205</xdr:rowOff>
    </xdr:to>
    <xdr:sp macro="" textlink="">
      <xdr:nvSpPr>
        <xdr:cNvPr id="471" name="フローチャート: 判断 470"/>
        <xdr:cNvSpPr/>
      </xdr:nvSpPr>
      <xdr:spPr>
        <a:xfrm>
          <a:off x="8699500" y="1638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42732</xdr:rowOff>
    </xdr:from>
    <xdr:ext cx="534377" cy="259045"/>
    <xdr:sp macro="" textlink="">
      <xdr:nvSpPr>
        <xdr:cNvPr id="472" name="テキスト ボックス 471"/>
        <xdr:cNvSpPr txBox="1"/>
      </xdr:nvSpPr>
      <xdr:spPr>
        <a:xfrm>
          <a:off x="8483111" y="1615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170355</xdr:rowOff>
    </xdr:from>
    <xdr:to>
      <xdr:col>41</xdr:col>
      <xdr:colOff>50800</xdr:colOff>
      <xdr:row>95</xdr:row>
      <xdr:rowOff>37881</xdr:rowOff>
    </xdr:to>
    <xdr:cxnSp macro="">
      <xdr:nvCxnSpPr>
        <xdr:cNvPr id="473" name="直線コネクタ 472"/>
        <xdr:cNvCxnSpPr/>
      </xdr:nvCxnSpPr>
      <xdr:spPr>
        <a:xfrm>
          <a:off x="6972300" y="16286655"/>
          <a:ext cx="889000" cy="3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123281</xdr:rowOff>
    </xdr:from>
    <xdr:to>
      <xdr:col>41</xdr:col>
      <xdr:colOff>101600</xdr:colOff>
      <xdr:row>96</xdr:row>
      <xdr:rowOff>53431</xdr:rowOff>
    </xdr:to>
    <xdr:sp macro="" textlink="">
      <xdr:nvSpPr>
        <xdr:cNvPr id="474" name="フローチャート: 判断 473"/>
        <xdr:cNvSpPr/>
      </xdr:nvSpPr>
      <xdr:spPr>
        <a:xfrm>
          <a:off x="7810500" y="1641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44558</xdr:rowOff>
    </xdr:from>
    <xdr:ext cx="534377" cy="259045"/>
    <xdr:sp macro="" textlink="">
      <xdr:nvSpPr>
        <xdr:cNvPr id="475" name="テキスト ボックス 474"/>
        <xdr:cNvSpPr txBox="1"/>
      </xdr:nvSpPr>
      <xdr:spPr>
        <a:xfrm>
          <a:off x="7594111" y="1650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15999</xdr:rowOff>
    </xdr:from>
    <xdr:to>
      <xdr:col>36</xdr:col>
      <xdr:colOff>165100</xdr:colOff>
      <xdr:row>96</xdr:row>
      <xdr:rowOff>117599</xdr:rowOff>
    </xdr:to>
    <xdr:sp macro="" textlink="">
      <xdr:nvSpPr>
        <xdr:cNvPr id="476" name="フローチャート: 判断 475"/>
        <xdr:cNvSpPr/>
      </xdr:nvSpPr>
      <xdr:spPr>
        <a:xfrm>
          <a:off x="6921500" y="1647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108726</xdr:rowOff>
    </xdr:from>
    <xdr:ext cx="534377" cy="259045"/>
    <xdr:sp macro="" textlink="">
      <xdr:nvSpPr>
        <xdr:cNvPr id="477" name="テキスト ボックス 476"/>
        <xdr:cNvSpPr txBox="1"/>
      </xdr:nvSpPr>
      <xdr:spPr>
        <a:xfrm>
          <a:off x="6705111" y="16567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43363</xdr:rowOff>
    </xdr:from>
    <xdr:to>
      <xdr:col>55</xdr:col>
      <xdr:colOff>50800</xdr:colOff>
      <xdr:row>96</xdr:row>
      <xdr:rowOff>144963</xdr:rowOff>
    </xdr:to>
    <xdr:sp macro="" textlink="">
      <xdr:nvSpPr>
        <xdr:cNvPr id="483" name="楕円 482"/>
        <xdr:cNvSpPr/>
      </xdr:nvSpPr>
      <xdr:spPr>
        <a:xfrm>
          <a:off x="10426700" y="1650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21790</xdr:rowOff>
    </xdr:from>
    <xdr:ext cx="534377" cy="259045"/>
    <xdr:sp macro="" textlink="">
      <xdr:nvSpPr>
        <xdr:cNvPr id="484" name="普通建設事業費 （ うち更新整備　）該当値テキスト"/>
        <xdr:cNvSpPr txBox="1"/>
      </xdr:nvSpPr>
      <xdr:spPr>
        <a:xfrm>
          <a:off x="10528300" y="1648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154919</xdr:rowOff>
    </xdr:from>
    <xdr:to>
      <xdr:col>50</xdr:col>
      <xdr:colOff>165100</xdr:colOff>
      <xdr:row>97</xdr:row>
      <xdr:rowOff>85069</xdr:rowOff>
    </xdr:to>
    <xdr:sp macro="" textlink="">
      <xdr:nvSpPr>
        <xdr:cNvPr id="485" name="楕円 484"/>
        <xdr:cNvSpPr/>
      </xdr:nvSpPr>
      <xdr:spPr>
        <a:xfrm>
          <a:off x="9588500" y="1661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76196</xdr:rowOff>
    </xdr:from>
    <xdr:ext cx="534377" cy="259045"/>
    <xdr:sp macro="" textlink="">
      <xdr:nvSpPr>
        <xdr:cNvPr id="486" name="テキスト ボックス 485"/>
        <xdr:cNvSpPr txBox="1"/>
      </xdr:nvSpPr>
      <xdr:spPr>
        <a:xfrm>
          <a:off x="9372111" y="1670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28459</xdr:rowOff>
    </xdr:from>
    <xdr:to>
      <xdr:col>46</xdr:col>
      <xdr:colOff>38100</xdr:colOff>
      <xdr:row>97</xdr:row>
      <xdr:rowOff>130059</xdr:rowOff>
    </xdr:to>
    <xdr:sp macro="" textlink="">
      <xdr:nvSpPr>
        <xdr:cNvPr id="487" name="楕円 486"/>
        <xdr:cNvSpPr/>
      </xdr:nvSpPr>
      <xdr:spPr>
        <a:xfrm>
          <a:off x="8699500" y="1665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121186</xdr:rowOff>
    </xdr:from>
    <xdr:ext cx="534377" cy="259045"/>
    <xdr:sp macro="" textlink="">
      <xdr:nvSpPr>
        <xdr:cNvPr id="488" name="テキスト ボックス 487"/>
        <xdr:cNvSpPr txBox="1"/>
      </xdr:nvSpPr>
      <xdr:spPr>
        <a:xfrm>
          <a:off x="8483111" y="1675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158531</xdr:rowOff>
    </xdr:from>
    <xdr:to>
      <xdr:col>41</xdr:col>
      <xdr:colOff>101600</xdr:colOff>
      <xdr:row>95</xdr:row>
      <xdr:rowOff>88681</xdr:rowOff>
    </xdr:to>
    <xdr:sp macro="" textlink="">
      <xdr:nvSpPr>
        <xdr:cNvPr id="489" name="楕円 488"/>
        <xdr:cNvSpPr/>
      </xdr:nvSpPr>
      <xdr:spPr>
        <a:xfrm>
          <a:off x="7810500" y="1627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105208</xdr:rowOff>
    </xdr:from>
    <xdr:ext cx="534377" cy="259045"/>
    <xdr:sp macro="" textlink="">
      <xdr:nvSpPr>
        <xdr:cNvPr id="490" name="テキスト ボックス 489"/>
        <xdr:cNvSpPr txBox="1"/>
      </xdr:nvSpPr>
      <xdr:spPr>
        <a:xfrm>
          <a:off x="7594111" y="1605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119555</xdr:rowOff>
    </xdr:from>
    <xdr:to>
      <xdr:col>36</xdr:col>
      <xdr:colOff>165100</xdr:colOff>
      <xdr:row>95</xdr:row>
      <xdr:rowOff>49705</xdr:rowOff>
    </xdr:to>
    <xdr:sp macro="" textlink="">
      <xdr:nvSpPr>
        <xdr:cNvPr id="491" name="楕円 490"/>
        <xdr:cNvSpPr/>
      </xdr:nvSpPr>
      <xdr:spPr>
        <a:xfrm>
          <a:off x="6921500" y="1623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66232</xdr:rowOff>
    </xdr:from>
    <xdr:ext cx="534377" cy="259045"/>
    <xdr:sp macro="" textlink="">
      <xdr:nvSpPr>
        <xdr:cNvPr id="492" name="テキスト ボックス 491"/>
        <xdr:cNvSpPr txBox="1"/>
      </xdr:nvSpPr>
      <xdr:spPr>
        <a:xfrm>
          <a:off x="6705111" y="1601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4" name="テキスト ボックス 50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506" name="テキスト ボックス 505"/>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08" name="テキスト ボックス 507"/>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10" name="テキスト ボックス 509"/>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12" name="テキスト ボックス 511"/>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29645</xdr:rowOff>
    </xdr:from>
    <xdr:to>
      <xdr:col>85</xdr:col>
      <xdr:colOff>126364</xdr:colOff>
      <xdr:row>39</xdr:row>
      <xdr:rowOff>98878</xdr:rowOff>
    </xdr:to>
    <xdr:cxnSp macro="">
      <xdr:nvCxnSpPr>
        <xdr:cNvPr id="518" name="直線コネクタ 517"/>
        <xdr:cNvCxnSpPr/>
      </xdr:nvCxnSpPr>
      <xdr:spPr>
        <a:xfrm flipV="1">
          <a:off x="16317595" y="5344595"/>
          <a:ext cx="1269" cy="1440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109908</xdr:rowOff>
    </xdr:from>
    <xdr:ext cx="249299" cy="259045"/>
    <xdr:sp macro="" textlink="">
      <xdr:nvSpPr>
        <xdr:cNvPr id="519" name="災害復旧事業費最小値テキスト"/>
        <xdr:cNvSpPr txBox="1"/>
      </xdr:nvSpPr>
      <xdr:spPr>
        <a:xfrm>
          <a:off x="16370300" y="67964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0" name="直線コネクタ 519"/>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147772</xdr:rowOff>
    </xdr:from>
    <xdr:ext cx="469744" cy="259045"/>
    <xdr:sp macro="" textlink="">
      <xdr:nvSpPr>
        <xdr:cNvPr id="521" name="災害復旧事業費最大値テキスト"/>
        <xdr:cNvSpPr txBox="1"/>
      </xdr:nvSpPr>
      <xdr:spPr>
        <a:xfrm>
          <a:off x="16370300" y="5119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29645</xdr:rowOff>
    </xdr:from>
    <xdr:to>
      <xdr:col>86</xdr:col>
      <xdr:colOff>25400</xdr:colOff>
      <xdr:row>31</xdr:row>
      <xdr:rowOff>29645</xdr:rowOff>
    </xdr:to>
    <xdr:cxnSp macro="">
      <xdr:nvCxnSpPr>
        <xdr:cNvPr id="522" name="直線コネクタ 521"/>
        <xdr:cNvCxnSpPr/>
      </xdr:nvCxnSpPr>
      <xdr:spPr>
        <a:xfrm>
          <a:off x="16230600" y="5344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168601</xdr:rowOff>
    </xdr:from>
    <xdr:to>
      <xdr:col>85</xdr:col>
      <xdr:colOff>127000</xdr:colOff>
      <xdr:row>39</xdr:row>
      <xdr:rowOff>98715</xdr:rowOff>
    </xdr:to>
    <xdr:cxnSp macro="">
      <xdr:nvCxnSpPr>
        <xdr:cNvPr id="523" name="直線コネクタ 522"/>
        <xdr:cNvCxnSpPr/>
      </xdr:nvCxnSpPr>
      <xdr:spPr>
        <a:xfrm flipV="1">
          <a:off x="15481300" y="6683701"/>
          <a:ext cx="838200" cy="10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154358</xdr:rowOff>
    </xdr:from>
    <xdr:ext cx="378565" cy="259045"/>
    <xdr:sp macro="" textlink="">
      <xdr:nvSpPr>
        <xdr:cNvPr id="524" name="災害復旧事業費平均値テキスト"/>
        <xdr:cNvSpPr txBox="1"/>
      </xdr:nvSpPr>
      <xdr:spPr>
        <a:xfrm>
          <a:off x="16370300" y="66694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4481</xdr:rowOff>
    </xdr:from>
    <xdr:to>
      <xdr:col>85</xdr:col>
      <xdr:colOff>177800</xdr:colOff>
      <xdr:row>39</xdr:row>
      <xdr:rowOff>106081</xdr:rowOff>
    </xdr:to>
    <xdr:sp macro="" textlink="">
      <xdr:nvSpPr>
        <xdr:cNvPr id="525" name="フローチャート: 判断 524"/>
        <xdr:cNvSpPr/>
      </xdr:nvSpPr>
      <xdr:spPr>
        <a:xfrm>
          <a:off x="16268700" y="669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98715</xdr:rowOff>
    </xdr:from>
    <xdr:to>
      <xdr:col>81</xdr:col>
      <xdr:colOff>50800</xdr:colOff>
      <xdr:row>39</xdr:row>
      <xdr:rowOff>98715</xdr:rowOff>
    </xdr:to>
    <xdr:cxnSp macro="">
      <xdr:nvCxnSpPr>
        <xdr:cNvPr id="526" name="直線コネクタ 525"/>
        <xdr:cNvCxnSpPr/>
      </xdr:nvCxnSpPr>
      <xdr:spPr>
        <a:xfrm>
          <a:off x="14592300" y="67852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13462</xdr:rowOff>
    </xdr:from>
    <xdr:to>
      <xdr:col>81</xdr:col>
      <xdr:colOff>101600</xdr:colOff>
      <xdr:row>39</xdr:row>
      <xdr:rowOff>115062</xdr:rowOff>
    </xdr:to>
    <xdr:sp macro="" textlink="">
      <xdr:nvSpPr>
        <xdr:cNvPr id="527" name="フローチャート: 判断 526"/>
        <xdr:cNvSpPr/>
      </xdr:nvSpPr>
      <xdr:spPr>
        <a:xfrm>
          <a:off x="15430500" y="670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131589</xdr:rowOff>
    </xdr:from>
    <xdr:ext cx="378565" cy="259045"/>
    <xdr:sp macro="" textlink="">
      <xdr:nvSpPr>
        <xdr:cNvPr id="528" name="テキスト ボックス 527"/>
        <xdr:cNvSpPr txBox="1"/>
      </xdr:nvSpPr>
      <xdr:spPr>
        <a:xfrm>
          <a:off x="15292017" y="6475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98552</xdr:rowOff>
    </xdr:from>
    <xdr:to>
      <xdr:col>76</xdr:col>
      <xdr:colOff>114300</xdr:colOff>
      <xdr:row>39</xdr:row>
      <xdr:rowOff>98715</xdr:rowOff>
    </xdr:to>
    <xdr:cxnSp macro="">
      <xdr:nvCxnSpPr>
        <xdr:cNvPr id="529" name="直線コネクタ 528"/>
        <xdr:cNvCxnSpPr/>
      </xdr:nvCxnSpPr>
      <xdr:spPr>
        <a:xfrm>
          <a:off x="13703300" y="6785102"/>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108984</xdr:rowOff>
    </xdr:from>
    <xdr:to>
      <xdr:col>76</xdr:col>
      <xdr:colOff>165100</xdr:colOff>
      <xdr:row>38</xdr:row>
      <xdr:rowOff>39134</xdr:rowOff>
    </xdr:to>
    <xdr:sp macro="" textlink="">
      <xdr:nvSpPr>
        <xdr:cNvPr id="530" name="フローチャート: 判断 529"/>
        <xdr:cNvSpPr/>
      </xdr:nvSpPr>
      <xdr:spPr>
        <a:xfrm>
          <a:off x="14541500" y="645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55661</xdr:rowOff>
    </xdr:from>
    <xdr:ext cx="469744" cy="259045"/>
    <xdr:sp macro="" textlink="">
      <xdr:nvSpPr>
        <xdr:cNvPr id="531" name="テキスト ボックス 530"/>
        <xdr:cNvSpPr txBox="1"/>
      </xdr:nvSpPr>
      <xdr:spPr>
        <a:xfrm>
          <a:off x="14357428" y="6227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97246</xdr:rowOff>
    </xdr:from>
    <xdr:to>
      <xdr:col>71</xdr:col>
      <xdr:colOff>177800</xdr:colOff>
      <xdr:row>39</xdr:row>
      <xdr:rowOff>98552</xdr:rowOff>
    </xdr:to>
    <xdr:cxnSp macro="">
      <xdr:nvCxnSpPr>
        <xdr:cNvPr id="532" name="直線コネクタ 531"/>
        <xdr:cNvCxnSpPr/>
      </xdr:nvCxnSpPr>
      <xdr:spPr>
        <a:xfrm>
          <a:off x="12814300" y="6783796"/>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90206</xdr:rowOff>
    </xdr:from>
    <xdr:to>
      <xdr:col>72</xdr:col>
      <xdr:colOff>38100</xdr:colOff>
      <xdr:row>37</xdr:row>
      <xdr:rowOff>20356</xdr:rowOff>
    </xdr:to>
    <xdr:sp macro="" textlink="">
      <xdr:nvSpPr>
        <xdr:cNvPr id="533" name="フローチャート: 判断 532"/>
        <xdr:cNvSpPr/>
      </xdr:nvSpPr>
      <xdr:spPr>
        <a:xfrm>
          <a:off x="13652500" y="626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36883</xdr:rowOff>
    </xdr:from>
    <xdr:ext cx="469744" cy="259045"/>
    <xdr:sp macro="" textlink="">
      <xdr:nvSpPr>
        <xdr:cNvPr id="534" name="テキスト ボックス 533"/>
        <xdr:cNvSpPr txBox="1"/>
      </xdr:nvSpPr>
      <xdr:spPr>
        <a:xfrm>
          <a:off x="13468428" y="603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2848</xdr:rowOff>
    </xdr:from>
    <xdr:to>
      <xdr:col>67</xdr:col>
      <xdr:colOff>101600</xdr:colOff>
      <xdr:row>36</xdr:row>
      <xdr:rowOff>104448</xdr:rowOff>
    </xdr:to>
    <xdr:sp macro="" textlink="">
      <xdr:nvSpPr>
        <xdr:cNvPr id="535" name="フローチャート: 判断 534"/>
        <xdr:cNvSpPr/>
      </xdr:nvSpPr>
      <xdr:spPr>
        <a:xfrm>
          <a:off x="12763500" y="617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34</xdr:row>
      <xdr:rowOff>120975</xdr:rowOff>
    </xdr:from>
    <xdr:ext cx="469744" cy="259045"/>
    <xdr:sp macro="" textlink="">
      <xdr:nvSpPr>
        <xdr:cNvPr id="536" name="テキスト ボックス 535"/>
        <xdr:cNvSpPr txBox="1"/>
      </xdr:nvSpPr>
      <xdr:spPr>
        <a:xfrm>
          <a:off x="12579428" y="5950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117801</xdr:rowOff>
    </xdr:from>
    <xdr:to>
      <xdr:col>85</xdr:col>
      <xdr:colOff>177800</xdr:colOff>
      <xdr:row>39</xdr:row>
      <xdr:rowOff>47951</xdr:rowOff>
    </xdr:to>
    <xdr:sp macro="" textlink="">
      <xdr:nvSpPr>
        <xdr:cNvPr id="542" name="楕円 541"/>
        <xdr:cNvSpPr/>
      </xdr:nvSpPr>
      <xdr:spPr>
        <a:xfrm>
          <a:off x="16268700" y="663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77179</xdr:rowOff>
    </xdr:from>
    <xdr:ext cx="378565" cy="259045"/>
    <xdr:sp macro="" textlink="">
      <xdr:nvSpPr>
        <xdr:cNvPr id="543" name="災害復旧事業費該当値テキスト"/>
        <xdr:cNvSpPr txBox="1"/>
      </xdr:nvSpPr>
      <xdr:spPr>
        <a:xfrm>
          <a:off x="16370300" y="6420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47915</xdr:rowOff>
    </xdr:from>
    <xdr:to>
      <xdr:col>81</xdr:col>
      <xdr:colOff>101600</xdr:colOff>
      <xdr:row>39</xdr:row>
      <xdr:rowOff>149515</xdr:rowOff>
    </xdr:to>
    <xdr:sp macro="" textlink="">
      <xdr:nvSpPr>
        <xdr:cNvPr id="544" name="楕円 543"/>
        <xdr:cNvSpPr/>
      </xdr:nvSpPr>
      <xdr:spPr>
        <a:xfrm>
          <a:off x="15430500" y="67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140642</xdr:rowOff>
    </xdr:from>
    <xdr:ext cx="249299" cy="259045"/>
    <xdr:sp macro="" textlink="">
      <xdr:nvSpPr>
        <xdr:cNvPr id="545" name="テキスト ボックス 544"/>
        <xdr:cNvSpPr txBox="1"/>
      </xdr:nvSpPr>
      <xdr:spPr>
        <a:xfrm>
          <a:off x="15356650" y="682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47915</xdr:rowOff>
    </xdr:from>
    <xdr:to>
      <xdr:col>76</xdr:col>
      <xdr:colOff>165100</xdr:colOff>
      <xdr:row>39</xdr:row>
      <xdr:rowOff>149515</xdr:rowOff>
    </xdr:to>
    <xdr:sp macro="" textlink="">
      <xdr:nvSpPr>
        <xdr:cNvPr id="546" name="楕円 545"/>
        <xdr:cNvSpPr/>
      </xdr:nvSpPr>
      <xdr:spPr>
        <a:xfrm>
          <a:off x="14541500" y="67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140642</xdr:rowOff>
    </xdr:from>
    <xdr:ext cx="249299" cy="259045"/>
    <xdr:sp macro="" textlink="">
      <xdr:nvSpPr>
        <xdr:cNvPr id="547" name="テキスト ボックス 546"/>
        <xdr:cNvSpPr txBox="1"/>
      </xdr:nvSpPr>
      <xdr:spPr>
        <a:xfrm>
          <a:off x="14467650" y="682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47752</xdr:rowOff>
    </xdr:from>
    <xdr:to>
      <xdr:col>72</xdr:col>
      <xdr:colOff>38100</xdr:colOff>
      <xdr:row>39</xdr:row>
      <xdr:rowOff>149352</xdr:rowOff>
    </xdr:to>
    <xdr:sp macro="" textlink="">
      <xdr:nvSpPr>
        <xdr:cNvPr id="548" name="楕円 547"/>
        <xdr:cNvSpPr/>
      </xdr:nvSpPr>
      <xdr:spPr>
        <a:xfrm>
          <a:off x="13652500" y="6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140479</xdr:rowOff>
    </xdr:from>
    <xdr:ext cx="249299" cy="259045"/>
    <xdr:sp macro="" textlink="">
      <xdr:nvSpPr>
        <xdr:cNvPr id="549" name="テキスト ボックス 548"/>
        <xdr:cNvSpPr txBox="1"/>
      </xdr:nvSpPr>
      <xdr:spPr>
        <a:xfrm>
          <a:off x="13578650" y="68270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46446</xdr:rowOff>
    </xdr:from>
    <xdr:to>
      <xdr:col>67</xdr:col>
      <xdr:colOff>101600</xdr:colOff>
      <xdr:row>39</xdr:row>
      <xdr:rowOff>148046</xdr:rowOff>
    </xdr:to>
    <xdr:sp macro="" textlink="">
      <xdr:nvSpPr>
        <xdr:cNvPr id="550" name="楕円 549"/>
        <xdr:cNvSpPr/>
      </xdr:nvSpPr>
      <xdr:spPr>
        <a:xfrm>
          <a:off x="12763500" y="673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139173</xdr:rowOff>
    </xdr:from>
    <xdr:ext cx="313932" cy="259045"/>
    <xdr:sp macro="" textlink="">
      <xdr:nvSpPr>
        <xdr:cNvPr id="551" name="テキスト ボックス 550"/>
        <xdr:cNvSpPr txBox="1"/>
      </xdr:nvSpPr>
      <xdr:spPr>
        <a:xfrm>
          <a:off x="12657333" y="68257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1" name="テキスト ボックス 610"/>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3" name="テキスト ボックス 612"/>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5" name="テキスト ボックス 61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7" name="テキスト ボックス 616"/>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9" name="テキスト ボックス 618"/>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25583</xdr:rowOff>
    </xdr:from>
    <xdr:to>
      <xdr:col>85</xdr:col>
      <xdr:colOff>126364</xdr:colOff>
      <xdr:row>79</xdr:row>
      <xdr:rowOff>68720</xdr:rowOff>
    </xdr:to>
    <xdr:cxnSp macro="">
      <xdr:nvCxnSpPr>
        <xdr:cNvPr id="623" name="直線コネクタ 622"/>
        <xdr:cNvCxnSpPr/>
      </xdr:nvCxnSpPr>
      <xdr:spPr>
        <a:xfrm flipV="1">
          <a:off x="16317595" y="12198533"/>
          <a:ext cx="1269" cy="1414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72547</xdr:rowOff>
    </xdr:from>
    <xdr:ext cx="534377" cy="259045"/>
    <xdr:sp macro="" textlink="">
      <xdr:nvSpPr>
        <xdr:cNvPr id="624" name="公債費最小値テキスト"/>
        <xdr:cNvSpPr txBox="1"/>
      </xdr:nvSpPr>
      <xdr:spPr>
        <a:xfrm>
          <a:off x="16370300" y="1361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68720</xdr:rowOff>
    </xdr:from>
    <xdr:to>
      <xdr:col>86</xdr:col>
      <xdr:colOff>25400</xdr:colOff>
      <xdr:row>79</xdr:row>
      <xdr:rowOff>68720</xdr:rowOff>
    </xdr:to>
    <xdr:cxnSp macro="">
      <xdr:nvCxnSpPr>
        <xdr:cNvPr id="625" name="直線コネクタ 624"/>
        <xdr:cNvCxnSpPr/>
      </xdr:nvCxnSpPr>
      <xdr:spPr>
        <a:xfrm>
          <a:off x="16230600" y="1361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143710</xdr:rowOff>
    </xdr:from>
    <xdr:ext cx="534377" cy="259045"/>
    <xdr:sp macro="" textlink="">
      <xdr:nvSpPr>
        <xdr:cNvPr id="626" name="公債費最大値テキスト"/>
        <xdr:cNvSpPr txBox="1"/>
      </xdr:nvSpPr>
      <xdr:spPr>
        <a:xfrm>
          <a:off x="16370300" y="1197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25583</xdr:rowOff>
    </xdr:from>
    <xdr:to>
      <xdr:col>86</xdr:col>
      <xdr:colOff>25400</xdr:colOff>
      <xdr:row>71</xdr:row>
      <xdr:rowOff>25583</xdr:rowOff>
    </xdr:to>
    <xdr:cxnSp macro="">
      <xdr:nvCxnSpPr>
        <xdr:cNvPr id="627" name="直線コネクタ 626"/>
        <xdr:cNvCxnSpPr/>
      </xdr:nvCxnSpPr>
      <xdr:spPr>
        <a:xfrm>
          <a:off x="16230600" y="1219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105868</xdr:rowOff>
    </xdr:from>
    <xdr:to>
      <xdr:col>85</xdr:col>
      <xdr:colOff>127000</xdr:colOff>
      <xdr:row>77</xdr:row>
      <xdr:rowOff>113023</xdr:rowOff>
    </xdr:to>
    <xdr:cxnSp macro="">
      <xdr:nvCxnSpPr>
        <xdr:cNvPr id="628" name="直線コネクタ 627"/>
        <xdr:cNvCxnSpPr/>
      </xdr:nvCxnSpPr>
      <xdr:spPr>
        <a:xfrm flipV="1">
          <a:off x="15481300" y="13307518"/>
          <a:ext cx="838200" cy="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72424</xdr:rowOff>
    </xdr:from>
    <xdr:ext cx="534377" cy="259045"/>
    <xdr:sp macro="" textlink="">
      <xdr:nvSpPr>
        <xdr:cNvPr id="629" name="公債費平均値テキスト"/>
        <xdr:cNvSpPr txBox="1"/>
      </xdr:nvSpPr>
      <xdr:spPr>
        <a:xfrm>
          <a:off x="16370300" y="132740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93997</xdr:rowOff>
    </xdr:from>
    <xdr:to>
      <xdr:col>85</xdr:col>
      <xdr:colOff>177800</xdr:colOff>
      <xdr:row>78</xdr:row>
      <xdr:rowOff>24147</xdr:rowOff>
    </xdr:to>
    <xdr:sp macro="" textlink="">
      <xdr:nvSpPr>
        <xdr:cNvPr id="630" name="フローチャート: 判断 629"/>
        <xdr:cNvSpPr/>
      </xdr:nvSpPr>
      <xdr:spPr>
        <a:xfrm>
          <a:off x="16268700" y="1329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113023</xdr:rowOff>
    </xdr:from>
    <xdr:to>
      <xdr:col>81</xdr:col>
      <xdr:colOff>50800</xdr:colOff>
      <xdr:row>77</xdr:row>
      <xdr:rowOff>133003</xdr:rowOff>
    </xdr:to>
    <xdr:cxnSp macro="">
      <xdr:nvCxnSpPr>
        <xdr:cNvPr id="631" name="直線コネクタ 630"/>
        <xdr:cNvCxnSpPr/>
      </xdr:nvCxnSpPr>
      <xdr:spPr>
        <a:xfrm flipV="1">
          <a:off x="14592300" y="13314673"/>
          <a:ext cx="889000" cy="19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100718</xdr:rowOff>
    </xdr:from>
    <xdr:to>
      <xdr:col>81</xdr:col>
      <xdr:colOff>101600</xdr:colOff>
      <xdr:row>78</xdr:row>
      <xdr:rowOff>30868</xdr:rowOff>
    </xdr:to>
    <xdr:sp macro="" textlink="">
      <xdr:nvSpPr>
        <xdr:cNvPr id="632" name="フローチャート: 判断 631"/>
        <xdr:cNvSpPr/>
      </xdr:nvSpPr>
      <xdr:spPr>
        <a:xfrm>
          <a:off x="15430500" y="1330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21995</xdr:rowOff>
    </xdr:from>
    <xdr:ext cx="534377" cy="259045"/>
    <xdr:sp macro="" textlink="">
      <xdr:nvSpPr>
        <xdr:cNvPr id="633" name="テキスト ボックス 632"/>
        <xdr:cNvSpPr txBox="1"/>
      </xdr:nvSpPr>
      <xdr:spPr>
        <a:xfrm>
          <a:off x="15214111" y="1339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133003</xdr:rowOff>
    </xdr:from>
    <xdr:to>
      <xdr:col>76</xdr:col>
      <xdr:colOff>114300</xdr:colOff>
      <xdr:row>77</xdr:row>
      <xdr:rowOff>139357</xdr:rowOff>
    </xdr:to>
    <xdr:cxnSp macro="">
      <xdr:nvCxnSpPr>
        <xdr:cNvPr id="634" name="直線コネクタ 633"/>
        <xdr:cNvCxnSpPr/>
      </xdr:nvCxnSpPr>
      <xdr:spPr>
        <a:xfrm flipV="1">
          <a:off x="13703300" y="13334653"/>
          <a:ext cx="889000" cy="6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100626</xdr:rowOff>
    </xdr:from>
    <xdr:to>
      <xdr:col>76</xdr:col>
      <xdr:colOff>165100</xdr:colOff>
      <xdr:row>78</xdr:row>
      <xdr:rowOff>30776</xdr:rowOff>
    </xdr:to>
    <xdr:sp macro="" textlink="">
      <xdr:nvSpPr>
        <xdr:cNvPr id="635" name="フローチャート: 判断 634"/>
        <xdr:cNvSpPr/>
      </xdr:nvSpPr>
      <xdr:spPr>
        <a:xfrm>
          <a:off x="14541500" y="1330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21903</xdr:rowOff>
    </xdr:from>
    <xdr:ext cx="534377" cy="259045"/>
    <xdr:sp macro="" textlink="">
      <xdr:nvSpPr>
        <xdr:cNvPr id="636" name="テキスト ボックス 635"/>
        <xdr:cNvSpPr txBox="1"/>
      </xdr:nvSpPr>
      <xdr:spPr>
        <a:xfrm>
          <a:off x="14325111" y="1339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88426</xdr:rowOff>
    </xdr:from>
    <xdr:to>
      <xdr:col>71</xdr:col>
      <xdr:colOff>177800</xdr:colOff>
      <xdr:row>77</xdr:row>
      <xdr:rowOff>139357</xdr:rowOff>
    </xdr:to>
    <xdr:cxnSp macro="">
      <xdr:nvCxnSpPr>
        <xdr:cNvPr id="637" name="直線コネクタ 636"/>
        <xdr:cNvCxnSpPr/>
      </xdr:nvCxnSpPr>
      <xdr:spPr>
        <a:xfrm>
          <a:off x="12814300" y="13290076"/>
          <a:ext cx="889000" cy="50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101564</xdr:rowOff>
    </xdr:from>
    <xdr:to>
      <xdr:col>72</xdr:col>
      <xdr:colOff>38100</xdr:colOff>
      <xdr:row>78</xdr:row>
      <xdr:rowOff>31714</xdr:rowOff>
    </xdr:to>
    <xdr:sp macro="" textlink="">
      <xdr:nvSpPr>
        <xdr:cNvPr id="638" name="フローチャート: 判断 637"/>
        <xdr:cNvSpPr/>
      </xdr:nvSpPr>
      <xdr:spPr>
        <a:xfrm>
          <a:off x="13652500" y="133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22841</xdr:rowOff>
    </xdr:from>
    <xdr:ext cx="534377" cy="259045"/>
    <xdr:sp macro="" textlink="">
      <xdr:nvSpPr>
        <xdr:cNvPr id="639" name="テキスト ボックス 638"/>
        <xdr:cNvSpPr txBox="1"/>
      </xdr:nvSpPr>
      <xdr:spPr>
        <a:xfrm>
          <a:off x="13436111" y="1339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64852</xdr:rowOff>
    </xdr:from>
    <xdr:to>
      <xdr:col>67</xdr:col>
      <xdr:colOff>101600</xdr:colOff>
      <xdr:row>77</xdr:row>
      <xdr:rowOff>166452</xdr:rowOff>
    </xdr:to>
    <xdr:sp macro="" textlink="">
      <xdr:nvSpPr>
        <xdr:cNvPr id="640" name="フローチャート: 判断 639"/>
        <xdr:cNvSpPr/>
      </xdr:nvSpPr>
      <xdr:spPr>
        <a:xfrm>
          <a:off x="12763500" y="132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157579</xdr:rowOff>
    </xdr:from>
    <xdr:ext cx="534377" cy="259045"/>
    <xdr:sp macro="" textlink="">
      <xdr:nvSpPr>
        <xdr:cNvPr id="641" name="テキスト ボックス 640"/>
        <xdr:cNvSpPr txBox="1"/>
      </xdr:nvSpPr>
      <xdr:spPr>
        <a:xfrm>
          <a:off x="12547111" y="133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55068</xdr:rowOff>
    </xdr:from>
    <xdr:to>
      <xdr:col>85</xdr:col>
      <xdr:colOff>177800</xdr:colOff>
      <xdr:row>77</xdr:row>
      <xdr:rowOff>156668</xdr:rowOff>
    </xdr:to>
    <xdr:sp macro="" textlink="">
      <xdr:nvSpPr>
        <xdr:cNvPr id="647" name="楕円 646"/>
        <xdr:cNvSpPr/>
      </xdr:nvSpPr>
      <xdr:spPr>
        <a:xfrm>
          <a:off x="16268700" y="1325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77945</xdr:rowOff>
    </xdr:from>
    <xdr:ext cx="534377" cy="259045"/>
    <xdr:sp macro="" textlink="">
      <xdr:nvSpPr>
        <xdr:cNvPr id="648" name="公債費該当値テキスト"/>
        <xdr:cNvSpPr txBox="1"/>
      </xdr:nvSpPr>
      <xdr:spPr>
        <a:xfrm>
          <a:off x="16370300" y="1310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62223</xdr:rowOff>
    </xdr:from>
    <xdr:to>
      <xdr:col>81</xdr:col>
      <xdr:colOff>101600</xdr:colOff>
      <xdr:row>77</xdr:row>
      <xdr:rowOff>163823</xdr:rowOff>
    </xdr:to>
    <xdr:sp macro="" textlink="">
      <xdr:nvSpPr>
        <xdr:cNvPr id="649" name="楕円 648"/>
        <xdr:cNvSpPr/>
      </xdr:nvSpPr>
      <xdr:spPr>
        <a:xfrm>
          <a:off x="15430500" y="1326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8900</xdr:rowOff>
    </xdr:from>
    <xdr:ext cx="534377" cy="259045"/>
    <xdr:sp macro="" textlink="">
      <xdr:nvSpPr>
        <xdr:cNvPr id="650" name="テキスト ボックス 649"/>
        <xdr:cNvSpPr txBox="1"/>
      </xdr:nvSpPr>
      <xdr:spPr>
        <a:xfrm>
          <a:off x="15214111" y="13039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82203</xdr:rowOff>
    </xdr:from>
    <xdr:to>
      <xdr:col>76</xdr:col>
      <xdr:colOff>165100</xdr:colOff>
      <xdr:row>78</xdr:row>
      <xdr:rowOff>12353</xdr:rowOff>
    </xdr:to>
    <xdr:sp macro="" textlink="">
      <xdr:nvSpPr>
        <xdr:cNvPr id="651" name="楕円 650"/>
        <xdr:cNvSpPr/>
      </xdr:nvSpPr>
      <xdr:spPr>
        <a:xfrm>
          <a:off x="14541500" y="1328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28880</xdr:rowOff>
    </xdr:from>
    <xdr:ext cx="534377" cy="259045"/>
    <xdr:sp macro="" textlink="">
      <xdr:nvSpPr>
        <xdr:cNvPr id="652" name="テキスト ボックス 651"/>
        <xdr:cNvSpPr txBox="1"/>
      </xdr:nvSpPr>
      <xdr:spPr>
        <a:xfrm>
          <a:off x="14325111" y="1305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88557</xdr:rowOff>
    </xdr:from>
    <xdr:to>
      <xdr:col>72</xdr:col>
      <xdr:colOff>38100</xdr:colOff>
      <xdr:row>78</xdr:row>
      <xdr:rowOff>18707</xdr:rowOff>
    </xdr:to>
    <xdr:sp macro="" textlink="">
      <xdr:nvSpPr>
        <xdr:cNvPr id="653" name="楕円 652"/>
        <xdr:cNvSpPr/>
      </xdr:nvSpPr>
      <xdr:spPr>
        <a:xfrm>
          <a:off x="13652500" y="1329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35234</xdr:rowOff>
    </xdr:from>
    <xdr:ext cx="534377" cy="259045"/>
    <xdr:sp macro="" textlink="">
      <xdr:nvSpPr>
        <xdr:cNvPr id="654" name="テキスト ボックス 653"/>
        <xdr:cNvSpPr txBox="1"/>
      </xdr:nvSpPr>
      <xdr:spPr>
        <a:xfrm>
          <a:off x="13436111" y="1306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37626</xdr:rowOff>
    </xdr:from>
    <xdr:to>
      <xdr:col>67</xdr:col>
      <xdr:colOff>101600</xdr:colOff>
      <xdr:row>77</xdr:row>
      <xdr:rowOff>139226</xdr:rowOff>
    </xdr:to>
    <xdr:sp macro="" textlink="">
      <xdr:nvSpPr>
        <xdr:cNvPr id="655" name="楕円 654"/>
        <xdr:cNvSpPr/>
      </xdr:nvSpPr>
      <xdr:spPr>
        <a:xfrm>
          <a:off x="12763500" y="1323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155753</xdr:rowOff>
    </xdr:from>
    <xdr:ext cx="534377" cy="259045"/>
    <xdr:sp macro="" textlink="">
      <xdr:nvSpPr>
        <xdr:cNvPr id="656" name="テキスト ボックス 655"/>
        <xdr:cNvSpPr txBox="1"/>
      </xdr:nvSpPr>
      <xdr:spPr>
        <a:xfrm>
          <a:off x="12547111" y="1301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0" name="テキスト ボックス 669"/>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2" name="テキスト ボックス 671"/>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4" name="テキスト ボックス 673"/>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28006</xdr:rowOff>
    </xdr:from>
    <xdr:to>
      <xdr:col>85</xdr:col>
      <xdr:colOff>126364</xdr:colOff>
      <xdr:row>98</xdr:row>
      <xdr:rowOff>134443</xdr:rowOff>
    </xdr:to>
    <xdr:cxnSp macro="">
      <xdr:nvCxnSpPr>
        <xdr:cNvPr id="678" name="直線コネクタ 677"/>
        <xdr:cNvCxnSpPr/>
      </xdr:nvCxnSpPr>
      <xdr:spPr>
        <a:xfrm flipV="1">
          <a:off x="16317595" y="15458506"/>
          <a:ext cx="1269" cy="1478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138270</xdr:rowOff>
    </xdr:from>
    <xdr:ext cx="378565" cy="259045"/>
    <xdr:sp macro="" textlink="">
      <xdr:nvSpPr>
        <xdr:cNvPr id="679" name="積立金最小値テキスト"/>
        <xdr:cNvSpPr txBox="1"/>
      </xdr:nvSpPr>
      <xdr:spPr>
        <a:xfrm>
          <a:off x="16370300" y="16940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134443</xdr:rowOff>
    </xdr:from>
    <xdr:to>
      <xdr:col>86</xdr:col>
      <xdr:colOff>25400</xdr:colOff>
      <xdr:row>98</xdr:row>
      <xdr:rowOff>134443</xdr:rowOff>
    </xdr:to>
    <xdr:cxnSp macro="">
      <xdr:nvCxnSpPr>
        <xdr:cNvPr id="680" name="直線コネクタ 679"/>
        <xdr:cNvCxnSpPr/>
      </xdr:nvCxnSpPr>
      <xdr:spPr>
        <a:xfrm>
          <a:off x="16230600" y="16936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146133</xdr:rowOff>
    </xdr:from>
    <xdr:ext cx="534377" cy="259045"/>
    <xdr:sp macro="" textlink="">
      <xdr:nvSpPr>
        <xdr:cNvPr id="681" name="積立金最大値テキスト"/>
        <xdr:cNvSpPr txBox="1"/>
      </xdr:nvSpPr>
      <xdr:spPr>
        <a:xfrm>
          <a:off x="16370300" y="1523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28006</xdr:rowOff>
    </xdr:from>
    <xdr:to>
      <xdr:col>86</xdr:col>
      <xdr:colOff>25400</xdr:colOff>
      <xdr:row>90</xdr:row>
      <xdr:rowOff>28006</xdr:rowOff>
    </xdr:to>
    <xdr:cxnSp macro="">
      <xdr:nvCxnSpPr>
        <xdr:cNvPr id="682" name="直線コネクタ 681"/>
        <xdr:cNvCxnSpPr/>
      </xdr:nvCxnSpPr>
      <xdr:spPr>
        <a:xfrm>
          <a:off x="16230600" y="15458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1169</xdr:rowOff>
    </xdr:from>
    <xdr:to>
      <xdr:col>85</xdr:col>
      <xdr:colOff>127000</xdr:colOff>
      <xdr:row>98</xdr:row>
      <xdr:rowOff>15708</xdr:rowOff>
    </xdr:to>
    <xdr:cxnSp macro="">
      <xdr:nvCxnSpPr>
        <xdr:cNvPr id="683" name="直線コネクタ 682"/>
        <xdr:cNvCxnSpPr/>
      </xdr:nvCxnSpPr>
      <xdr:spPr>
        <a:xfrm flipV="1">
          <a:off x="15481300" y="16803269"/>
          <a:ext cx="838200" cy="1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67017</xdr:rowOff>
    </xdr:from>
    <xdr:ext cx="469744" cy="259045"/>
    <xdr:sp macro="" textlink="">
      <xdr:nvSpPr>
        <xdr:cNvPr id="684" name="積立金平均値テキスト"/>
        <xdr:cNvSpPr txBox="1"/>
      </xdr:nvSpPr>
      <xdr:spPr>
        <a:xfrm>
          <a:off x="16370300" y="163547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44140</xdr:rowOff>
    </xdr:from>
    <xdr:to>
      <xdr:col>85</xdr:col>
      <xdr:colOff>177800</xdr:colOff>
      <xdr:row>96</xdr:row>
      <xdr:rowOff>145740</xdr:rowOff>
    </xdr:to>
    <xdr:sp macro="" textlink="">
      <xdr:nvSpPr>
        <xdr:cNvPr id="685" name="フローチャート: 判断 684"/>
        <xdr:cNvSpPr/>
      </xdr:nvSpPr>
      <xdr:spPr>
        <a:xfrm>
          <a:off x="16268700" y="165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138923</xdr:rowOff>
    </xdr:from>
    <xdr:to>
      <xdr:col>81</xdr:col>
      <xdr:colOff>50800</xdr:colOff>
      <xdr:row>98</xdr:row>
      <xdr:rowOff>15708</xdr:rowOff>
    </xdr:to>
    <xdr:cxnSp macro="">
      <xdr:nvCxnSpPr>
        <xdr:cNvPr id="686" name="直線コネクタ 685"/>
        <xdr:cNvCxnSpPr/>
      </xdr:nvCxnSpPr>
      <xdr:spPr>
        <a:xfrm>
          <a:off x="14592300" y="16769573"/>
          <a:ext cx="889000" cy="48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44461</xdr:rowOff>
    </xdr:from>
    <xdr:to>
      <xdr:col>81</xdr:col>
      <xdr:colOff>101600</xdr:colOff>
      <xdr:row>96</xdr:row>
      <xdr:rowOff>146061</xdr:rowOff>
    </xdr:to>
    <xdr:sp macro="" textlink="">
      <xdr:nvSpPr>
        <xdr:cNvPr id="687" name="フローチャート: 判断 686"/>
        <xdr:cNvSpPr/>
      </xdr:nvSpPr>
      <xdr:spPr>
        <a:xfrm>
          <a:off x="15430500" y="1650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162588</xdr:rowOff>
    </xdr:from>
    <xdr:ext cx="469744" cy="259045"/>
    <xdr:sp macro="" textlink="">
      <xdr:nvSpPr>
        <xdr:cNvPr id="688" name="テキスト ボックス 687"/>
        <xdr:cNvSpPr txBox="1"/>
      </xdr:nvSpPr>
      <xdr:spPr>
        <a:xfrm>
          <a:off x="15246428" y="16278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138923</xdr:rowOff>
    </xdr:from>
    <xdr:to>
      <xdr:col>76</xdr:col>
      <xdr:colOff>114300</xdr:colOff>
      <xdr:row>97</xdr:row>
      <xdr:rowOff>162606</xdr:rowOff>
    </xdr:to>
    <xdr:cxnSp macro="">
      <xdr:nvCxnSpPr>
        <xdr:cNvPr id="689" name="直線コネクタ 688"/>
        <xdr:cNvCxnSpPr/>
      </xdr:nvCxnSpPr>
      <xdr:spPr>
        <a:xfrm flipV="1">
          <a:off x="13703300" y="16769573"/>
          <a:ext cx="889000" cy="2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27498</xdr:rowOff>
    </xdr:from>
    <xdr:to>
      <xdr:col>76</xdr:col>
      <xdr:colOff>165100</xdr:colOff>
      <xdr:row>96</xdr:row>
      <xdr:rowOff>129098</xdr:rowOff>
    </xdr:to>
    <xdr:sp macro="" textlink="">
      <xdr:nvSpPr>
        <xdr:cNvPr id="690" name="フローチャート: 判断 689"/>
        <xdr:cNvSpPr/>
      </xdr:nvSpPr>
      <xdr:spPr>
        <a:xfrm>
          <a:off x="14541500" y="1648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145625</xdr:rowOff>
    </xdr:from>
    <xdr:ext cx="469744" cy="259045"/>
    <xdr:sp macro="" textlink="">
      <xdr:nvSpPr>
        <xdr:cNvPr id="691" name="テキスト ボックス 690"/>
        <xdr:cNvSpPr txBox="1"/>
      </xdr:nvSpPr>
      <xdr:spPr>
        <a:xfrm>
          <a:off x="14357428" y="1626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162606</xdr:rowOff>
    </xdr:from>
    <xdr:to>
      <xdr:col>71</xdr:col>
      <xdr:colOff>177800</xdr:colOff>
      <xdr:row>98</xdr:row>
      <xdr:rowOff>42408</xdr:rowOff>
    </xdr:to>
    <xdr:cxnSp macro="">
      <xdr:nvCxnSpPr>
        <xdr:cNvPr id="692" name="直線コネクタ 691"/>
        <xdr:cNvCxnSpPr/>
      </xdr:nvCxnSpPr>
      <xdr:spPr>
        <a:xfrm flipV="1">
          <a:off x="12814300" y="16793256"/>
          <a:ext cx="889000" cy="5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95803</xdr:rowOff>
    </xdr:from>
    <xdr:to>
      <xdr:col>72</xdr:col>
      <xdr:colOff>38100</xdr:colOff>
      <xdr:row>97</xdr:row>
      <xdr:rowOff>25953</xdr:rowOff>
    </xdr:to>
    <xdr:sp macro="" textlink="">
      <xdr:nvSpPr>
        <xdr:cNvPr id="693" name="フローチャート: 判断 692"/>
        <xdr:cNvSpPr/>
      </xdr:nvSpPr>
      <xdr:spPr>
        <a:xfrm>
          <a:off x="13652500" y="165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42480</xdr:rowOff>
    </xdr:from>
    <xdr:ext cx="469744" cy="259045"/>
    <xdr:sp macro="" textlink="">
      <xdr:nvSpPr>
        <xdr:cNvPr id="694" name="テキスト ボックス 693"/>
        <xdr:cNvSpPr txBox="1"/>
      </xdr:nvSpPr>
      <xdr:spPr>
        <a:xfrm>
          <a:off x="13468428" y="16330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80671</xdr:rowOff>
    </xdr:from>
    <xdr:to>
      <xdr:col>67</xdr:col>
      <xdr:colOff>101600</xdr:colOff>
      <xdr:row>97</xdr:row>
      <xdr:rowOff>10821</xdr:rowOff>
    </xdr:to>
    <xdr:sp macro="" textlink="">
      <xdr:nvSpPr>
        <xdr:cNvPr id="695" name="フローチャート: 判断 694"/>
        <xdr:cNvSpPr/>
      </xdr:nvSpPr>
      <xdr:spPr>
        <a:xfrm>
          <a:off x="12763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27348</xdr:rowOff>
    </xdr:from>
    <xdr:ext cx="469744" cy="259045"/>
    <xdr:sp macro="" textlink="">
      <xdr:nvSpPr>
        <xdr:cNvPr id="696" name="テキスト ボックス 695"/>
        <xdr:cNvSpPr txBox="1"/>
      </xdr:nvSpPr>
      <xdr:spPr>
        <a:xfrm>
          <a:off x="12579428" y="1631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121819</xdr:rowOff>
    </xdr:from>
    <xdr:to>
      <xdr:col>85</xdr:col>
      <xdr:colOff>177800</xdr:colOff>
      <xdr:row>98</xdr:row>
      <xdr:rowOff>51969</xdr:rowOff>
    </xdr:to>
    <xdr:sp macro="" textlink="">
      <xdr:nvSpPr>
        <xdr:cNvPr id="702" name="楕円 701"/>
        <xdr:cNvSpPr/>
      </xdr:nvSpPr>
      <xdr:spPr>
        <a:xfrm>
          <a:off x="16268700" y="1675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100246</xdr:rowOff>
    </xdr:from>
    <xdr:ext cx="469744" cy="259045"/>
    <xdr:sp macro="" textlink="">
      <xdr:nvSpPr>
        <xdr:cNvPr id="703" name="積立金該当値テキスト"/>
        <xdr:cNvSpPr txBox="1"/>
      </xdr:nvSpPr>
      <xdr:spPr>
        <a:xfrm>
          <a:off x="16370300" y="16730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136358</xdr:rowOff>
    </xdr:from>
    <xdr:to>
      <xdr:col>81</xdr:col>
      <xdr:colOff>101600</xdr:colOff>
      <xdr:row>98</xdr:row>
      <xdr:rowOff>66508</xdr:rowOff>
    </xdr:to>
    <xdr:sp macro="" textlink="">
      <xdr:nvSpPr>
        <xdr:cNvPr id="704" name="楕円 703"/>
        <xdr:cNvSpPr/>
      </xdr:nvSpPr>
      <xdr:spPr>
        <a:xfrm>
          <a:off x="15430500" y="1676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57635</xdr:rowOff>
    </xdr:from>
    <xdr:ext cx="469744" cy="259045"/>
    <xdr:sp macro="" textlink="">
      <xdr:nvSpPr>
        <xdr:cNvPr id="705" name="テキスト ボックス 704"/>
        <xdr:cNvSpPr txBox="1"/>
      </xdr:nvSpPr>
      <xdr:spPr>
        <a:xfrm>
          <a:off x="15246428" y="1685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88123</xdr:rowOff>
    </xdr:from>
    <xdr:to>
      <xdr:col>76</xdr:col>
      <xdr:colOff>165100</xdr:colOff>
      <xdr:row>98</xdr:row>
      <xdr:rowOff>18273</xdr:rowOff>
    </xdr:to>
    <xdr:sp macro="" textlink="">
      <xdr:nvSpPr>
        <xdr:cNvPr id="706" name="楕円 705"/>
        <xdr:cNvSpPr/>
      </xdr:nvSpPr>
      <xdr:spPr>
        <a:xfrm>
          <a:off x="14541500" y="1671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9400</xdr:rowOff>
    </xdr:from>
    <xdr:ext cx="469744" cy="259045"/>
    <xdr:sp macro="" textlink="">
      <xdr:nvSpPr>
        <xdr:cNvPr id="707" name="テキスト ボックス 706"/>
        <xdr:cNvSpPr txBox="1"/>
      </xdr:nvSpPr>
      <xdr:spPr>
        <a:xfrm>
          <a:off x="14357428" y="16811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111806</xdr:rowOff>
    </xdr:from>
    <xdr:to>
      <xdr:col>72</xdr:col>
      <xdr:colOff>38100</xdr:colOff>
      <xdr:row>98</xdr:row>
      <xdr:rowOff>41956</xdr:rowOff>
    </xdr:to>
    <xdr:sp macro="" textlink="">
      <xdr:nvSpPr>
        <xdr:cNvPr id="708" name="楕円 707"/>
        <xdr:cNvSpPr/>
      </xdr:nvSpPr>
      <xdr:spPr>
        <a:xfrm>
          <a:off x="13652500" y="1674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33083</xdr:rowOff>
    </xdr:from>
    <xdr:ext cx="469744" cy="259045"/>
    <xdr:sp macro="" textlink="">
      <xdr:nvSpPr>
        <xdr:cNvPr id="709" name="テキスト ボックス 708"/>
        <xdr:cNvSpPr txBox="1"/>
      </xdr:nvSpPr>
      <xdr:spPr>
        <a:xfrm>
          <a:off x="13468428" y="1683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163058</xdr:rowOff>
    </xdr:from>
    <xdr:to>
      <xdr:col>67</xdr:col>
      <xdr:colOff>101600</xdr:colOff>
      <xdr:row>98</xdr:row>
      <xdr:rowOff>93208</xdr:rowOff>
    </xdr:to>
    <xdr:sp macro="" textlink="">
      <xdr:nvSpPr>
        <xdr:cNvPr id="710" name="楕円 709"/>
        <xdr:cNvSpPr/>
      </xdr:nvSpPr>
      <xdr:spPr>
        <a:xfrm>
          <a:off x="12763500" y="1679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84335</xdr:rowOff>
    </xdr:from>
    <xdr:ext cx="469744" cy="259045"/>
    <xdr:sp macro="" textlink="">
      <xdr:nvSpPr>
        <xdr:cNvPr id="711" name="テキスト ボックス 710"/>
        <xdr:cNvSpPr txBox="1"/>
      </xdr:nvSpPr>
      <xdr:spPr>
        <a:xfrm>
          <a:off x="12579428" y="1688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7" name="テキスト ボックス 72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9" name="テキスト ボックス 72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1" name="テキスト ボックス 73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92266</xdr:rowOff>
    </xdr:from>
    <xdr:to>
      <xdr:col>116</xdr:col>
      <xdr:colOff>62864</xdr:colOff>
      <xdr:row>39</xdr:row>
      <xdr:rowOff>44450</xdr:rowOff>
    </xdr:to>
    <xdr:cxnSp macro="">
      <xdr:nvCxnSpPr>
        <xdr:cNvPr id="735" name="直線コネクタ 734"/>
        <xdr:cNvCxnSpPr/>
      </xdr:nvCxnSpPr>
      <xdr:spPr>
        <a:xfrm flipV="1">
          <a:off x="22159595" y="5407216"/>
          <a:ext cx="1269" cy="1323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38943</xdr:rowOff>
    </xdr:from>
    <xdr:ext cx="469744" cy="259045"/>
    <xdr:sp macro="" textlink="">
      <xdr:nvSpPr>
        <xdr:cNvPr id="738" name="投資及び出資金最大値テキスト"/>
        <xdr:cNvSpPr txBox="1"/>
      </xdr:nvSpPr>
      <xdr:spPr>
        <a:xfrm>
          <a:off x="22212300" y="5182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92266</xdr:rowOff>
    </xdr:from>
    <xdr:to>
      <xdr:col>116</xdr:col>
      <xdr:colOff>152400</xdr:colOff>
      <xdr:row>31</xdr:row>
      <xdr:rowOff>92266</xdr:rowOff>
    </xdr:to>
    <xdr:cxnSp macro="">
      <xdr:nvCxnSpPr>
        <xdr:cNvPr id="739" name="直線コネクタ 738"/>
        <xdr:cNvCxnSpPr/>
      </xdr:nvCxnSpPr>
      <xdr:spPr>
        <a:xfrm>
          <a:off x="22072600" y="5407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6159</xdr:rowOff>
    </xdr:from>
    <xdr:to>
      <xdr:col>116</xdr:col>
      <xdr:colOff>63500</xdr:colOff>
      <xdr:row>39</xdr:row>
      <xdr:rowOff>6350</xdr:rowOff>
    </xdr:to>
    <xdr:cxnSp macro="">
      <xdr:nvCxnSpPr>
        <xdr:cNvPr id="740" name="直線コネクタ 739"/>
        <xdr:cNvCxnSpPr/>
      </xdr:nvCxnSpPr>
      <xdr:spPr>
        <a:xfrm>
          <a:off x="21323300" y="6692709"/>
          <a:ext cx="8382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158068</xdr:rowOff>
    </xdr:from>
    <xdr:ext cx="469744" cy="259045"/>
    <xdr:sp macro="" textlink="">
      <xdr:nvSpPr>
        <xdr:cNvPr id="741" name="投資及び出資金平均値テキスト"/>
        <xdr:cNvSpPr txBox="1"/>
      </xdr:nvSpPr>
      <xdr:spPr>
        <a:xfrm>
          <a:off x="22212300" y="63302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135191</xdr:rowOff>
    </xdr:from>
    <xdr:to>
      <xdr:col>116</xdr:col>
      <xdr:colOff>114300</xdr:colOff>
      <xdr:row>38</xdr:row>
      <xdr:rowOff>65342</xdr:rowOff>
    </xdr:to>
    <xdr:sp macro="" textlink="">
      <xdr:nvSpPr>
        <xdr:cNvPr id="742" name="フローチャート: 判断 741"/>
        <xdr:cNvSpPr/>
      </xdr:nvSpPr>
      <xdr:spPr>
        <a:xfrm>
          <a:off x="22110700" y="647884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6159</xdr:rowOff>
    </xdr:from>
    <xdr:to>
      <xdr:col>111</xdr:col>
      <xdr:colOff>177800</xdr:colOff>
      <xdr:row>39</xdr:row>
      <xdr:rowOff>44450</xdr:rowOff>
    </xdr:to>
    <xdr:cxnSp macro="">
      <xdr:nvCxnSpPr>
        <xdr:cNvPr id="743" name="直線コネクタ 742"/>
        <xdr:cNvCxnSpPr/>
      </xdr:nvCxnSpPr>
      <xdr:spPr>
        <a:xfrm flipV="1">
          <a:off x="20434300" y="6692709"/>
          <a:ext cx="889000" cy="3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20892</xdr:rowOff>
    </xdr:from>
    <xdr:to>
      <xdr:col>112</xdr:col>
      <xdr:colOff>38100</xdr:colOff>
      <xdr:row>38</xdr:row>
      <xdr:rowOff>122492</xdr:rowOff>
    </xdr:to>
    <xdr:sp macro="" textlink="">
      <xdr:nvSpPr>
        <xdr:cNvPr id="744" name="フローチャート: 判断 743"/>
        <xdr:cNvSpPr/>
      </xdr:nvSpPr>
      <xdr:spPr>
        <a:xfrm>
          <a:off x="21272500" y="653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139018</xdr:rowOff>
    </xdr:from>
    <xdr:ext cx="378565" cy="259045"/>
    <xdr:sp macro="" textlink="">
      <xdr:nvSpPr>
        <xdr:cNvPr id="745" name="テキスト ボックス 744"/>
        <xdr:cNvSpPr txBox="1"/>
      </xdr:nvSpPr>
      <xdr:spPr>
        <a:xfrm>
          <a:off x="21134017" y="6311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127508</xdr:rowOff>
    </xdr:from>
    <xdr:to>
      <xdr:col>107</xdr:col>
      <xdr:colOff>50800</xdr:colOff>
      <xdr:row>39</xdr:row>
      <xdr:rowOff>44450</xdr:rowOff>
    </xdr:to>
    <xdr:cxnSp macro="">
      <xdr:nvCxnSpPr>
        <xdr:cNvPr id="746" name="直線コネクタ 745"/>
        <xdr:cNvCxnSpPr/>
      </xdr:nvCxnSpPr>
      <xdr:spPr>
        <a:xfrm>
          <a:off x="19545300" y="6128258"/>
          <a:ext cx="889000" cy="60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63182</xdr:rowOff>
    </xdr:from>
    <xdr:to>
      <xdr:col>107</xdr:col>
      <xdr:colOff>101600</xdr:colOff>
      <xdr:row>38</xdr:row>
      <xdr:rowOff>164782</xdr:rowOff>
    </xdr:to>
    <xdr:sp macro="" textlink="">
      <xdr:nvSpPr>
        <xdr:cNvPr id="747" name="フローチャート: 判断 746"/>
        <xdr:cNvSpPr/>
      </xdr:nvSpPr>
      <xdr:spPr>
        <a:xfrm>
          <a:off x="20383500" y="657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9860</xdr:rowOff>
    </xdr:from>
    <xdr:ext cx="378565" cy="259045"/>
    <xdr:sp macro="" textlink="">
      <xdr:nvSpPr>
        <xdr:cNvPr id="748" name="テキスト ボックス 747"/>
        <xdr:cNvSpPr txBox="1"/>
      </xdr:nvSpPr>
      <xdr:spPr>
        <a:xfrm>
          <a:off x="20245017" y="6353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125032</xdr:rowOff>
    </xdr:from>
    <xdr:to>
      <xdr:col>102</xdr:col>
      <xdr:colOff>114300</xdr:colOff>
      <xdr:row>35</xdr:row>
      <xdr:rowOff>127508</xdr:rowOff>
    </xdr:to>
    <xdr:cxnSp macro="">
      <xdr:nvCxnSpPr>
        <xdr:cNvPr id="749" name="直線コネクタ 748"/>
        <xdr:cNvCxnSpPr/>
      </xdr:nvCxnSpPr>
      <xdr:spPr>
        <a:xfrm>
          <a:off x="18656300" y="6125782"/>
          <a:ext cx="8890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65278</xdr:rowOff>
    </xdr:from>
    <xdr:to>
      <xdr:col>102</xdr:col>
      <xdr:colOff>165100</xdr:colOff>
      <xdr:row>38</xdr:row>
      <xdr:rowOff>166878</xdr:rowOff>
    </xdr:to>
    <xdr:sp macro="" textlink="">
      <xdr:nvSpPr>
        <xdr:cNvPr id="750" name="フローチャート: 判断 749"/>
        <xdr:cNvSpPr/>
      </xdr:nvSpPr>
      <xdr:spPr>
        <a:xfrm>
          <a:off x="19494500" y="658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158005</xdr:rowOff>
    </xdr:from>
    <xdr:ext cx="378565" cy="259045"/>
    <xdr:sp macro="" textlink="">
      <xdr:nvSpPr>
        <xdr:cNvPr id="751" name="テキスト ボックス 750"/>
        <xdr:cNvSpPr txBox="1"/>
      </xdr:nvSpPr>
      <xdr:spPr>
        <a:xfrm>
          <a:off x="19356017" y="6673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42990</xdr:rowOff>
    </xdr:from>
    <xdr:to>
      <xdr:col>98</xdr:col>
      <xdr:colOff>38100</xdr:colOff>
      <xdr:row>38</xdr:row>
      <xdr:rowOff>144590</xdr:rowOff>
    </xdr:to>
    <xdr:sp macro="" textlink="">
      <xdr:nvSpPr>
        <xdr:cNvPr id="752" name="フローチャート: 判断 751"/>
        <xdr:cNvSpPr/>
      </xdr:nvSpPr>
      <xdr:spPr>
        <a:xfrm>
          <a:off x="18605500" y="655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135717</xdr:rowOff>
    </xdr:from>
    <xdr:ext cx="378565" cy="259045"/>
    <xdr:sp macro="" textlink="">
      <xdr:nvSpPr>
        <xdr:cNvPr id="753" name="テキスト ボックス 752"/>
        <xdr:cNvSpPr txBox="1"/>
      </xdr:nvSpPr>
      <xdr:spPr>
        <a:xfrm>
          <a:off x="18467017" y="66508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127000</xdr:rowOff>
    </xdr:from>
    <xdr:to>
      <xdr:col>116</xdr:col>
      <xdr:colOff>114300</xdr:colOff>
      <xdr:row>39</xdr:row>
      <xdr:rowOff>57150</xdr:rowOff>
    </xdr:to>
    <xdr:sp macro="" textlink="">
      <xdr:nvSpPr>
        <xdr:cNvPr id="759" name="楕円 758"/>
        <xdr:cNvSpPr/>
      </xdr:nvSpPr>
      <xdr:spPr>
        <a:xfrm>
          <a:off x="221107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41927</xdr:rowOff>
    </xdr:from>
    <xdr:ext cx="378565" cy="259045"/>
    <xdr:sp macro="" textlink="">
      <xdr:nvSpPr>
        <xdr:cNvPr id="760" name="投資及び出資金該当値テキスト"/>
        <xdr:cNvSpPr txBox="1"/>
      </xdr:nvSpPr>
      <xdr:spPr>
        <a:xfrm>
          <a:off x="22212300" y="65570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126809</xdr:rowOff>
    </xdr:from>
    <xdr:to>
      <xdr:col>112</xdr:col>
      <xdr:colOff>38100</xdr:colOff>
      <xdr:row>39</xdr:row>
      <xdr:rowOff>56959</xdr:rowOff>
    </xdr:to>
    <xdr:sp macro="" textlink="">
      <xdr:nvSpPr>
        <xdr:cNvPr id="761" name="楕円 760"/>
        <xdr:cNvSpPr/>
      </xdr:nvSpPr>
      <xdr:spPr>
        <a:xfrm>
          <a:off x="21272500" y="664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48086</xdr:rowOff>
    </xdr:from>
    <xdr:ext cx="378565" cy="259045"/>
    <xdr:sp macro="" textlink="">
      <xdr:nvSpPr>
        <xdr:cNvPr id="762" name="テキスト ボックス 761"/>
        <xdr:cNvSpPr txBox="1"/>
      </xdr:nvSpPr>
      <xdr:spPr>
        <a:xfrm>
          <a:off x="21134017" y="6734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76708</xdr:rowOff>
    </xdr:from>
    <xdr:to>
      <xdr:col>102</xdr:col>
      <xdr:colOff>165100</xdr:colOff>
      <xdr:row>36</xdr:row>
      <xdr:rowOff>6858</xdr:rowOff>
    </xdr:to>
    <xdr:sp macro="" textlink="">
      <xdr:nvSpPr>
        <xdr:cNvPr id="765" name="楕円 764"/>
        <xdr:cNvSpPr/>
      </xdr:nvSpPr>
      <xdr:spPr>
        <a:xfrm>
          <a:off x="19494500" y="607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23385</xdr:rowOff>
    </xdr:from>
    <xdr:ext cx="469744" cy="259045"/>
    <xdr:sp macro="" textlink="">
      <xdr:nvSpPr>
        <xdr:cNvPr id="766" name="テキスト ボックス 765"/>
        <xdr:cNvSpPr txBox="1"/>
      </xdr:nvSpPr>
      <xdr:spPr>
        <a:xfrm>
          <a:off x="19310428" y="585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74232</xdr:rowOff>
    </xdr:from>
    <xdr:to>
      <xdr:col>98</xdr:col>
      <xdr:colOff>38100</xdr:colOff>
      <xdr:row>36</xdr:row>
      <xdr:rowOff>4382</xdr:rowOff>
    </xdr:to>
    <xdr:sp macro="" textlink="">
      <xdr:nvSpPr>
        <xdr:cNvPr id="767" name="楕円 766"/>
        <xdr:cNvSpPr/>
      </xdr:nvSpPr>
      <xdr:spPr>
        <a:xfrm>
          <a:off x="18605500" y="607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20909</xdr:rowOff>
    </xdr:from>
    <xdr:ext cx="469744" cy="259045"/>
    <xdr:sp macro="" textlink="">
      <xdr:nvSpPr>
        <xdr:cNvPr id="768" name="テキスト ボックス 767"/>
        <xdr:cNvSpPr txBox="1"/>
      </xdr:nvSpPr>
      <xdr:spPr>
        <a:xfrm>
          <a:off x="18421428" y="5850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9" name="直線コネクタ 778"/>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0" name="テキスト ボックス 779"/>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3" name="直線コネクタ 782"/>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4" name="テキスト ボックス 783"/>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116325</xdr:rowOff>
    </xdr:from>
    <xdr:to>
      <xdr:col>116</xdr:col>
      <xdr:colOff>62864</xdr:colOff>
      <xdr:row>58</xdr:row>
      <xdr:rowOff>25400</xdr:rowOff>
    </xdr:to>
    <xdr:cxnSp macro="">
      <xdr:nvCxnSpPr>
        <xdr:cNvPr id="788" name="直線コネクタ 787"/>
        <xdr:cNvCxnSpPr/>
      </xdr:nvCxnSpPr>
      <xdr:spPr>
        <a:xfrm flipV="1">
          <a:off x="22159595" y="8688825"/>
          <a:ext cx="1269" cy="1280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89"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0" name="直線コネクタ 789"/>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63002</xdr:rowOff>
    </xdr:from>
    <xdr:ext cx="534377" cy="259045"/>
    <xdr:sp macro="" textlink="">
      <xdr:nvSpPr>
        <xdr:cNvPr id="791" name="貸付金最大値テキスト"/>
        <xdr:cNvSpPr txBox="1"/>
      </xdr:nvSpPr>
      <xdr:spPr>
        <a:xfrm>
          <a:off x="22212300" y="846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116325</xdr:rowOff>
    </xdr:from>
    <xdr:to>
      <xdr:col>116</xdr:col>
      <xdr:colOff>152400</xdr:colOff>
      <xdr:row>50</xdr:row>
      <xdr:rowOff>116325</xdr:rowOff>
    </xdr:to>
    <xdr:cxnSp macro="">
      <xdr:nvCxnSpPr>
        <xdr:cNvPr id="792" name="直線コネクタ 791"/>
        <xdr:cNvCxnSpPr/>
      </xdr:nvCxnSpPr>
      <xdr:spPr>
        <a:xfrm>
          <a:off x="22072600" y="868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101695</xdr:rowOff>
    </xdr:from>
    <xdr:to>
      <xdr:col>116</xdr:col>
      <xdr:colOff>63500</xdr:colOff>
      <xdr:row>57</xdr:row>
      <xdr:rowOff>103639</xdr:rowOff>
    </xdr:to>
    <xdr:cxnSp macro="">
      <xdr:nvCxnSpPr>
        <xdr:cNvPr id="793" name="直線コネクタ 792"/>
        <xdr:cNvCxnSpPr/>
      </xdr:nvCxnSpPr>
      <xdr:spPr>
        <a:xfrm flipV="1">
          <a:off x="21323300" y="9874345"/>
          <a:ext cx="838200" cy="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24509</xdr:rowOff>
    </xdr:from>
    <xdr:ext cx="469744" cy="259045"/>
    <xdr:sp macro="" textlink="">
      <xdr:nvSpPr>
        <xdr:cNvPr id="794" name="貸付金平均値テキスト"/>
        <xdr:cNvSpPr txBox="1"/>
      </xdr:nvSpPr>
      <xdr:spPr>
        <a:xfrm>
          <a:off x="22212300" y="96257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1632</xdr:rowOff>
    </xdr:from>
    <xdr:to>
      <xdr:col>116</xdr:col>
      <xdr:colOff>114300</xdr:colOff>
      <xdr:row>57</xdr:row>
      <xdr:rowOff>103232</xdr:rowOff>
    </xdr:to>
    <xdr:sp macro="" textlink="">
      <xdr:nvSpPr>
        <xdr:cNvPr id="795" name="フローチャート: 判断 794"/>
        <xdr:cNvSpPr/>
      </xdr:nvSpPr>
      <xdr:spPr>
        <a:xfrm>
          <a:off x="22110700" y="977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103639</xdr:rowOff>
    </xdr:from>
    <xdr:to>
      <xdr:col>111</xdr:col>
      <xdr:colOff>177800</xdr:colOff>
      <xdr:row>57</xdr:row>
      <xdr:rowOff>105639</xdr:rowOff>
    </xdr:to>
    <xdr:cxnSp macro="">
      <xdr:nvCxnSpPr>
        <xdr:cNvPr id="796" name="直線コネクタ 795"/>
        <xdr:cNvCxnSpPr/>
      </xdr:nvCxnSpPr>
      <xdr:spPr>
        <a:xfrm flipV="1">
          <a:off x="20434300" y="9876289"/>
          <a:ext cx="889000" cy="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146907</xdr:rowOff>
    </xdr:from>
    <xdr:to>
      <xdr:col>112</xdr:col>
      <xdr:colOff>38100</xdr:colOff>
      <xdr:row>57</xdr:row>
      <xdr:rowOff>77057</xdr:rowOff>
    </xdr:to>
    <xdr:sp macro="" textlink="">
      <xdr:nvSpPr>
        <xdr:cNvPr id="797" name="フローチャート: 判断 796"/>
        <xdr:cNvSpPr/>
      </xdr:nvSpPr>
      <xdr:spPr>
        <a:xfrm>
          <a:off x="21272500" y="9748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93584</xdr:rowOff>
    </xdr:from>
    <xdr:ext cx="469744" cy="259045"/>
    <xdr:sp macro="" textlink="">
      <xdr:nvSpPr>
        <xdr:cNvPr id="798" name="テキスト ボックス 797"/>
        <xdr:cNvSpPr txBox="1"/>
      </xdr:nvSpPr>
      <xdr:spPr>
        <a:xfrm>
          <a:off x="21088428" y="952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105639</xdr:rowOff>
    </xdr:from>
    <xdr:to>
      <xdr:col>107</xdr:col>
      <xdr:colOff>50800</xdr:colOff>
      <xdr:row>57</xdr:row>
      <xdr:rowOff>106438</xdr:rowOff>
    </xdr:to>
    <xdr:cxnSp macro="">
      <xdr:nvCxnSpPr>
        <xdr:cNvPr id="799" name="直線コネクタ 798"/>
        <xdr:cNvCxnSpPr/>
      </xdr:nvCxnSpPr>
      <xdr:spPr>
        <a:xfrm flipV="1">
          <a:off x="19545300" y="9878289"/>
          <a:ext cx="889000" cy="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141363</xdr:rowOff>
    </xdr:from>
    <xdr:to>
      <xdr:col>107</xdr:col>
      <xdr:colOff>101600</xdr:colOff>
      <xdr:row>57</xdr:row>
      <xdr:rowOff>71513</xdr:rowOff>
    </xdr:to>
    <xdr:sp macro="" textlink="">
      <xdr:nvSpPr>
        <xdr:cNvPr id="800" name="フローチャート: 判断 799"/>
        <xdr:cNvSpPr/>
      </xdr:nvSpPr>
      <xdr:spPr>
        <a:xfrm>
          <a:off x="20383500" y="974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88040</xdr:rowOff>
    </xdr:from>
    <xdr:ext cx="469744" cy="259045"/>
    <xdr:sp macro="" textlink="">
      <xdr:nvSpPr>
        <xdr:cNvPr id="801" name="テキスト ボックス 800"/>
        <xdr:cNvSpPr txBox="1"/>
      </xdr:nvSpPr>
      <xdr:spPr>
        <a:xfrm>
          <a:off x="20199428" y="951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105981</xdr:rowOff>
    </xdr:from>
    <xdr:to>
      <xdr:col>102</xdr:col>
      <xdr:colOff>114300</xdr:colOff>
      <xdr:row>57</xdr:row>
      <xdr:rowOff>106438</xdr:rowOff>
    </xdr:to>
    <xdr:cxnSp macro="">
      <xdr:nvCxnSpPr>
        <xdr:cNvPr id="802" name="直線コネクタ 801"/>
        <xdr:cNvCxnSpPr/>
      </xdr:nvCxnSpPr>
      <xdr:spPr>
        <a:xfrm>
          <a:off x="18656300" y="987863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128391</xdr:rowOff>
    </xdr:from>
    <xdr:to>
      <xdr:col>102</xdr:col>
      <xdr:colOff>165100</xdr:colOff>
      <xdr:row>57</xdr:row>
      <xdr:rowOff>58541</xdr:rowOff>
    </xdr:to>
    <xdr:sp macro="" textlink="">
      <xdr:nvSpPr>
        <xdr:cNvPr id="803" name="フローチャート: 判断 802"/>
        <xdr:cNvSpPr/>
      </xdr:nvSpPr>
      <xdr:spPr>
        <a:xfrm>
          <a:off x="19494500" y="972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75068</xdr:rowOff>
    </xdr:from>
    <xdr:ext cx="469744" cy="259045"/>
    <xdr:sp macro="" textlink="">
      <xdr:nvSpPr>
        <xdr:cNvPr id="804" name="テキスト ボックス 803"/>
        <xdr:cNvSpPr txBox="1"/>
      </xdr:nvSpPr>
      <xdr:spPr>
        <a:xfrm>
          <a:off x="19310428" y="950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72669</xdr:rowOff>
    </xdr:from>
    <xdr:to>
      <xdr:col>98</xdr:col>
      <xdr:colOff>38100</xdr:colOff>
      <xdr:row>57</xdr:row>
      <xdr:rowOff>2819</xdr:rowOff>
    </xdr:to>
    <xdr:sp macro="" textlink="">
      <xdr:nvSpPr>
        <xdr:cNvPr id="805" name="フローチャート: 判断 804"/>
        <xdr:cNvSpPr/>
      </xdr:nvSpPr>
      <xdr:spPr>
        <a:xfrm>
          <a:off x="18605500" y="9673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19346</xdr:rowOff>
    </xdr:from>
    <xdr:ext cx="469744" cy="259045"/>
    <xdr:sp macro="" textlink="">
      <xdr:nvSpPr>
        <xdr:cNvPr id="806" name="テキスト ボックス 805"/>
        <xdr:cNvSpPr txBox="1"/>
      </xdr:nvSpPr>
      <xdr:spPr>
        <a:xfrm>
          <a:off x="18421428" y="944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50895</xdr:rowOff>
    </xdr:from>
    <xdr:to>
      <xdr:col>116</xdr:col>
      <xdr:colOff>114300</xdr:colOff>
      <xdr:row>57</xdr:row>
      <xdr:rowOff>152495</xdr:rowOff>
    </xdr:to>
    <xdr:sp macro="" textlink="">
      <xdr:nvSpPr>
        <xdr:cNvPr id="812" name="楕円 811"/>
        <xdr:cNvSpPr/>
      </xdr:nvSpPr>
      <xdr:spPr>
        <a:xfrm>
          <a:off x="22110700" y="982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151509</xdr:rowOff>
    </xdr:from>
    <xdr:ext cx="469744" cy="259045"/>
    <xdr:sp macro="" textlink="">
      <xdr:nvSpPr>
        <xdr:cNvPr id="813" name="貸付金該当値テキスト"/>
        <xdr:cNvSpPr txBox="1"/>
      </xdr:nvSpPr>
      <xdr:spPr>
        <a:xfrm>
          <a:off x="22212300" y="975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52839</xdr:rowOff>
    </xdr:from>
    <xdr:to>
      <xdr:col>112</xdr:col>
      <xdr:colOff>38100</xdr:colOff>
      <xdr:row>57</xdr:row>
      <xdr:rowOff>154439</xdr:rowOff>
    </xdr:to>
    <xdr:sp macro="" textlink="">
      <xdr:nvSpPr>
        <xdr:cNvPr id="814" name="楕円 813"/>
        <xdr:cNvSpPr/>
      </xdr:nvSpPr>
      <xdr:spPr>
        <a:xfrm>
          <a:off x="21272500" y="982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145566</xdr:rowOff>
    </xdr:from>
    <xdr:ext cx="469744" cy="259045"/>
    <xdr:sp macro="" textlink="">
      <xdr:nvSpPr>
        <xdr:cNvPr id="815" name="テキスト ボックス 814"/>
        <xdr:cNvSpPr txBox="1"/>
      </xdr:nvSpPr>
      <xdr:spPr>
        <a:xfrm>
          <a:off x="21088428" y="9918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54839</xdr:rowOff>
    </xdr:from>
    <xdr:to>
      <xdr:col>107</xdr:col>
      <xdr:colOff>101600</xdr:colOff>
      <xdr:row>57</xdr:row>
      <xdr:rowOff>156439</xdr:rowOff>
    </xdr:to>
    <xdr:sp macro="" textlink="">
      <xdr:nvSpPr>
        <xdr:cNvPr id="816" name="楕円 815"/>
        <xdr:cNvSpPr/>
      </xdr:nvSpPr>
      <xdr:spPr>
        <a:xfrm>
          <a:off x="20383500" y="982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147566</xdr:rowOff>
    </xdr:from>
    <xdr:ext cx="469744" cy="259045"/>
    <xdr:sp macro="" textlink="">
      <xdr:nvSpPr>
        <xdr:cNvPr id="817" name="テキスト ボックス 816"/>
        <xdr:cNvSpPr txBox="1"/>
      </xdr:nvSpPr>
      <xdr:spPr>
        <a:xfrm>
          <a:off x="20199428" y="992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55638</xdr:rowOff>
    </xdr:from>
    <xdr:to>
      <xdr:col>102</xdr:col>
      <xdr:colOff>165100</xdr:colOff>
      <xdr:row>57</xdr:row>
      <xdr:rowOff>157238</xdr:rowOff>
    </xdr:to>
    <xdr:sp macro="" textlink="">
      <xdr:nvSpPr>
        <xdr:cNvPr id="818" name="楕円 817"/>
        <xdr:cNvSpPr/>
      </xdr:nvSpPr>
      <xdr:spPr>
        <a:xfrm>
          <a:off x="19494500" y="982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148365</xdr:rowOff>
    </xdr:from>
    <xdr:ext cx="469744" cy="259045"/>
    <xdr:sp macro="" textlink="">
      <xdr:nvSpPr>
        <xdr:cNvPr id="819" name="テキスト ボックス 818"/>
        <xdr:cNvSpPr txBox="1"/>
      </xdr:nvSpPr>
      <xdr:spPr>
        <a:xfrm>
          <a:off x="19310428" y="992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55181</xdr:rowOff>
    </xdr:from>
    <xdr:to>
      <xdr:col>98</xdr:col>
      <xdr:colOff>38100</xdr:colOff>
      <xdr:row>57</xdr:row>
      <xdr:rowOff>156781</xdr:rowOff>
    </xdr:to>
    <xdr:sp macro="" textlink="">
      <xdr:nvSpPr>
        <xdr:cNvPr id="820" name="楕円 819"/>
        <xdr:cNvSpPr/>
      </xdr:nvSpPr>
      <xdr:spPr>
        <a:xfrm>
          <a:off x="18605500" y="982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147908</xdr:rowOff>
    </xdr:from>
    <xdr:ext cx="469744" cy="259045"/>
    <xdr:sp macro="" textlink="">
      <xdr:nvSpPr>
        <xdr:cNvPr id="821" name="テキスト ボックス 820"/>
        <xdr:cNvSpPr txBox="1"/>
      </xdr:nvSpPr>
      <xdr:spPr>
        <a:xfrm>
          <a:off x="18421428" y="9920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2" name="テキスト ボックス 83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3" name="直線コネクタ 83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4" name="テキスト ボックス 83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5" name="直線コネクタ 83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6" name="テキスト ボックス 83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7" name="直線コネクタ 83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8" name="テキスト ボックス 83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9" name="直線コネクタ 83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0" name="テキスト ボックス 83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2" name="テキスト ボックス 84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134900</xdr:rowOff>
    </xdr:from>
    <xdr:to>
      <xdr:col>116</xdr:col>
      <xdr:colOff>62864</xdr:colOff>
      <xdr:row>77</xdr:row>
      <xdr:rowOff>148020</xdr:rowOff>
    </xdr:to>
    <xdr:cxnSp macro="">
      <xdr:nvCxnSpPr>
        <xdr:cNvPr id="844" name="直線コネクタ 843"/>
        <xdr:cNvCxnSpPr/>
      </xdr:nvCxnSpPr>
      <xdr:spPr>
        <a:xfrm flipV="1">
          <a:off x="22159595" y="12136400"/>
          <a:ext cx="1269" cy="1213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151847</xdr:rowOff>
    </xdr:from>
    <xdr:ext cx="534377" cy="259045"/>
    <xdr:sp macro="" textlink="">
      <xdr:nvSpPr>
        <xdr:cNvPr id="845" name="繰出金最小値テキスト"/>
        <xdr:cNvSpPr txBox="1"/>
      </xdr:nvSpPr>
      <xdr:spPr>
        <a:xfrm>
          <a:off x="22212300" y="1335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148020</xdr:rowOff>
    </xdr:from>
    <xdr:to>
      <xdr:col>116</xdr:col>
      <xdr:colOff>152400</xdr:colOff>
      <xdr:row>77</xdr:row>
      <xdr:rowOff>148020</xdr:rowOff>
    </xdr:to>
    <xdr:cxnSp macro="">
      <xdr:nvCxnSpPr>
        <xdr:cNvPr id="846" name="直線コネクタ 845"/>
        <xdr:cNvCxnSpPr/>
      </xdr:nvCxnSpPr>
      <xdr:spPr>
        <a:xfrm>
          <a:off x="22072600" y="13349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81577</xdr:rowOff>
    </xdr:from>
    <xdr:ext cx="534377" cy="259045"/>
    <xdr:sp macro="" textlink="">
      <xdr:nvSpPr>
        <xdr:cNvPr id="847" name="繰出金最大値テキスト"/>
        <xdr:cNvSpPr txBox="1"/>
      </xdr:nvSpPr>
      <xdr:spPr>
        <a:xfrm>
          <a:off x="22212300" y="1191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134900</xdr:rowOff>
    </xdr:from>
    <xdr:to>
      <xdr:col>116</xdr:col>
      <xdr:colOff>152400</xdr:colOff>
      <xdr:row>70</xdr:row>
      <xdr:rowOff>134900</xdr:rowOff>
    </xdr:to>
    <xdr:cxnSp macro="">
      <xdr:nvCxnSpPr>
        <xdr:cNvPr id="848" name="直線コネクタ 847"/>
        <xdr:cNvCxnSpPr/>
      </xdr:nvCxnSpPr>
      <xdr:spPr>
        <a:xfrm>
          <a:off x="22072600" y="1213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82139</xdr:rowOff>
    </xdr:from>
    <xdr:to>
      <xdr:col>116</xdr:col>
      <xdr:colOff>63500</xdr:colOff>
      <xdr:row>77</xdr:row>
      <xdr:rowOff>107879</xdr:rowOff>
    </xdr:to>
    <xdr:cxnSp macro="">
      <xdr:nvCxnSpPr>
        <xdr:cNvPr id="849" name="直線コネクタ 848"/>
        <xdr:cNvCxnSpPr/>
      </xdr:nvCxnSpPr>
      <xdr:spPr>
        <a:xfrm flipV="1">
          <a:off x="21323300" y="13283789"/>
          <a:ext cx="838200" cy="2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403</xdr:rowOff>
    </xdr:from>
    <xdr:ext cx="534377" cy="259045"/>
    <xdr:sp macro="" textlink="">
      <xdr:nvSpPr>
        <xdr:cNvPr id="850" name="繰出金平均値テキスト"/>
        <xdr:cNvSpPr txBox="1"/>
      </xdr:nvSpPr>
      <xdr:spPr>
        <a:xfrm>
          <a:off x="22212300" y="12687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148976</xdr:rowOff>
    </xdr:from>
    <xdr:to>
      <xdr:col>116</xdr:col>
      <xdr:colOff>114300</xdr:colOff>
      <xdr:row>75</xdr:row>
      <xdr:rowOff>79126</xdr:rowOff>
    </xdr:to>
    <xdr:sp macro="" textlink="">
      <xdr:nvSpPr>
        <xdr:cNvPr id="851" name="フローチャート: 判断 850"/>
        <xdr:cNvSpPr/>
      </xdr:nvSpPr>
      <xdr:spPr>
        <a:xfrm>
          <a:off x="22110700" y="1283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107879</xdr:rowOff>
    </xdr:from>
    <xdr:to>
      <xdr:col>111</xdr:col>
      <xdr:colOff>177800</xdr:colOff>
      <xdr:row>78</xdr:row>
      <xdr:rowOff>4415</xdr:rowOff>
    </xdr:to>
    <xdr:cxnSp macro="">
      <xdr:nvCxnSpPr>
        <xdr:cNvPr id="852" name="直線コネクタ 851"/>
        <xdr:cNvCxnSpPr/>
      </xdr:nvCxnSpPr>
      <xdr:spPr>
        <a:xfrm flipV="1">
          <a:off x="20434300" y="13309529"/>
          <a:ext cx="889000" cy="67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165024</xdr:rowOff>
    </xdr:from>
    <xdr:to>
      <xdr:col>112</xdr:col>
      <xdr:colOff>38100</xdr:colOff>
      <xdr:row>75</xdr:row>
      <xdr:rowOff>95174</xdr:rowOff>
    </xdr:to>
    <xdr:sp macro="" textlink="">
      <xdr:nvSpPr>
        <xdr:cNvPr id="853" name="フローチャート: 判断 852"/>
        <xdr:cNvSpPr/>
      </xdr:nvSpPr>
      <xdr:spPr>
        <a:xfrm>
          <a:off x="212725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111701</xdr:rowOff>
    </xdr:from>
    <xdr:ext cx="534377" cy="259045"/>
    <xdr:sp macro="" textlink="">
      <xdr:nvSpPr>
        <xdr:cNvPr id="854" name="テキスト ボックス 853"/>
        <xdr:cNvSpPr txBox="1"/>
      </xdr:nvSpPr>
      <xdr:spPr>
        <a:xfrm>
          <a:off x="21056111" y="1262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4415</xdr:rowOff>
    </xdr:from>
    <xdr:to>
      <xdr:col>107</xdr:col>
      <xdr:colOff>50800</xdr:colOff>
      <xdr:row>78</xdr:row>
      <xdr:rowOff>29149</xdr:rowOff>
    </xdr:to>
    <xdr:cxnSp macro="">
      <xdr:nvCxnSpPr>
        <xdr:cNvPr id="855" name="直線コネクタ 854"/>
        <xdr:cNvCxnSpPr/>
      </xdr:nvCxnSpPr>
      <xdr:spPr>
        <a:xfrm flipV="1">
          <a:off x="19545300" y="13377515"/>
          <a:ext cx="889000" cy="2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146690</xdr:rowOff>
    </xdr:from>
    <xdr:to>
      <xdr:col>107</xdr:col>
      <xdr:colOff>101600</xdr:colOff>
      <xdr:row>75</xdr:row>
      <xdr:rowOff>76840</xdr:rowOff>
    </xdr:to>
    <xdr:sp macro="" textlink="">
      <xdr:nvSpPr>
        <xdr:cNvPr id="856" name="フローチャート: 判断 855"/>
        <xdr:cNvSpPr/>
      </xdr:nvSpPr>
      <xdr:spPr>
        <a:xfrm>
          <a:off x="203835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93367</xdr:rowOff>
    </xdr:from>
    <xdr:ext cx="534377" cy="259045"/>
    <xdr:sp macro="" textlink="">
      <xdr:nvSpPr>
        <xdr:cNvPr id="857" name="テキスト ボックス 856"/>
        <xdr:cNvSpPr txBox="1"/>
      </xdr:nvSpPr>
      <xdr:spPr>
        <a:xfrm>
          <a:off x="20167111" y="1260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152958</xdr:rowOff>
    </xdr:from>
    <xdr:to>
      <xdr:col>102</xdr:col>
      <xdr:colOff>114300</xdr:colOff>
      <xdr:row>78</xdr:row>
      <xdr:rowOff>29149</xdr:rowOff>
    </xdr:to>
    <xdr:cxnSp macro="">
      <xdr:nvCxnSpPr>
        <xdr:cNvPr id="858" name="直線コネクタ 857"/>
        <xdr:cNvCxnSpPr/>
      </xdr:nvCxnSpPr>
      <xdr:spPr>
        <a:xfrm>
          <a:off x="18656300" y="13354608"/>
          <a:ext cx="889000" cy="4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138735</xdr:rowOff>
    </xdr:from>
    <xdr:to>
      <xdr:col>102</xdr:col>
      <xdr:colOff>165100</xdr:colOff>
      <xdr:row>75</xdr:row>
      <xdr:rowOff>68885</xdr:rowOff>
    </xdr:to>
    <xdr:sp macro="" textlink="">
      <xdr:nvSpPr>
        <xdr:cNvPr id="859" name="フローチャート: 判断 858"/>
        <xdr:cNvSpPr/>
      </xdr:nvSpPr>
      <xdr:spPr>
        <a:xfrm>
          <a:off x="194945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85412</xdr:rowOff>
    </xdr:from>
    <xdr:ext cx="534377" cy="259045"/>
    <xdr:sp macro="" textlink="">
      <xdr:nvSpPr>
        <xdr:cNvPr id="860" name="テキスト ボックス 859"/>
        <xdr:cNvSpPr txBox="1"/>
      </xdr:nvSpPr>
      <xdr:spPr>
        <a:xfrm>
          <a:off x="19278111" y="1260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136495</xdr:rowOff>
    </xdr:from>
    <xdr:to>
      <xdr:col>98</xdr:col>
      <xdr:colOff>38100</xdr:colOff>
      <xdr:row>75</xdr:row>
      <xdr:rowOff>66645</xdr:rowOff>
    </xdr:to>
    <xdr:sp macro="" textlink="">
      <xdr:nvSpPr>
        <xdr:cNvPr id="861" name="フローチャート: 判断 860"/>
        <xdr:cNvSpPr/>
      </xdr:nvSpPr>
      <xdr:spPr>
        <a:xfrm>
          <a:off x="18605500" y="1282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83172</xdr:rowOff>
    </xdr:from>
    <xdr:ext cx="534377" cy="259045"/>
    <xdr:sp macro="" textlink="">
      <xdr:nvSpPr>
        <xdr:cNvPr id="862" name="テキスト ボックス 861"/>
        <xdr:cNvSpPr txBox="1"/>
      </xdr:nvSpPr>
      <xdr:spPr>
        <a:xfrm>
          <a:off x="18389111" y="1259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31339</xdr:rowOff>
    </xdr:from>
    <xdr:to>
      <xdr:col>116</xdr:col>
      <xdr:colOff>114300</xdr:colOff>
      <xdr:row>77</xdr:row>
      <xdr:rowOff>132939</xdr:rowOff>
    </xdr:to>
    <xdr:sp macro="" textlink="">
      <xdr:nvSpPr>
        <xdr:cNvPr id="868" name="楕円 867"/>
        <xdr:cNvSpPr/>
      </xdr:nvSpPr>
      <xdr:spPr>
        <a:xfrm>
          <a:off x="22110700" y="1323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117716</xdr:rowOff>
    </xdr:from>
    <xdr:ext cx="534377" cy="259045"/>
    <xdr:sp macro="" textlink="">
      <xdr:nvSpPr>
        <xdr:cNvPr id="869" name="繰出金該当値テキスト"/>
        <xdr:cNvSpPr txBox="1"/>
      </xdr:nvSpPr>
      <xdr:spPr>
        <a:xfrm>
          <a:off x="22212300" y="1314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57079</xdr:rowOff>
    </xdr:from>
    <xdr:to>
      <xdr:col>112</xdr:col>
      <xdr:colOff>38100</xdr:colOff>
      <xdr:row>77</xdr:row>
      <xdr:rowOff>158679</xdr:rowOff>
    </xdr:to>
    <xdr:sp macro="" textlink="">
      <xdr:nvSpPr>
        <xdr:cNvPr id="870" name="楕円 869"/>
        <xdr:cNvSpPr/>
      </xdr:nvSpPr>
      <xdr:spPr>
        <a:xfrm>
          <a:off x="21272500" y="1325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149806</xdr:rowOff>
    </xdr:from>
    <xdr:ext cx="534377" cy="259045"/>
    <xdr:sp macro="" textlink="">
      <xdr:nvSpPr>
        <xdr:cNvPr id="871" name="テキスト ボックス 870"/>
        <xdr:cNvSpPr txBox="1"/>
      </xdr:nvSpPr>
      <xdr:spPr>
        <a:xfrm>
          <a:off x="21056111" y="1335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125065</xdr:rowOff>
    </xdr:from>
    <xdr:to>
      <xdr:col>107</xdr:col>
      <xdr:colOff>101600</xdr:colOff>
      <xdr:row>78</xdr:row>
      <xdr:rowOff>55215</xdr:rowOff>
    </xdr:to>
    <xdr:sp macro="" textlink="">
      <xdr:nvSpPr>
        <xdr:cNvPr id="872" name="楕円 871"/>
        <xdr:cNvSpPr/>
      </xdr:nvSpPr>
      <xdr:spPr>
        <a:xfrm>
          <a:off x="20383500" y="1332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46342</xdr:rowOff>
    </xdr:from>
    <xdr:ext cx="534377" cy="259045"/>
    <xdr:sp macro="" textlink="">
      <xdr:nvSpPr>
        <xdr:cNvPr id="873" name="テキスト ボックス 872"/>
        <xdr:cNvSpPr txBox="1"/>
      </xdr:nvSpPr>
      <xdr:spPr>
        <a:xfrm>
          <a:off x="20167111" y="1341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149799</xdr:rowOff>
    </xdr:from>
    <xdr:to>
      <xdr:col>102</xdr:col>
      <xdr:colOff>165100</xdr:colOff>
      <xdr:row>78</xdr:row>
      <xdr:rowOff>79949</xdr:rowOff>
    </xdr:to>
    <xdr:sp macro="" textlink="">
      <xdr:nvSpPr>
        <xdr:cNvPr id="874" name="楕円 873"/>
        <xdr:cNvSpPr/>
      </xdr:nvSpPr>
      <xdr:spPr>
        <a:xfrm>
          <a:off x="19494500" y="1335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71076</xdr:rowOff>
    </xdr:from>
    <xdr:ext cx="534377" cy="259045"/>
    <xdr:sp macro="" textlink="">
      <xdr:nvSpPr>
        <xdr:cNvPr id="875" name="テキスト ボックス 874"/>
        <xdr:cNvSpPr txBox="1"/>
      </xdr:nvSpPr>
      <xdr:spPr>
        <a:xfrm>
          <a:off x="19278111" y="1344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102158</xdr:rowOff>
    </xdr:from>
    <xdr:to>
      <xdr:col>98</xdr:col>
      <xdr:colOff>38100</xdr:colOff>
      <xdr:row>78</xdr:row>
      <xdr:rowOff>32308</xdr:rowOff>
    </xdr:to>
    <xdr:sp macro="" textlink="">
      <xdr:nvSpPr>
        <xdr:cNvPr id="876" name="楕円 875"/>
        <xdr:cNvSpPr/>
      </xdr:nvSpPr>
      <xdr:spPr>
        <a:xfrm>
          <a:off x="18605500" y="1330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23435</xdr:rowOff>
    </xdr:from>
    <xdr:ext cx="534377" cy="259045"/>
    <xdr:sp macro="" textlink="">
      <xdr:nvSpPr>
        <xdr:cNvPr id="877" name="テキスト ボックス 876"/>
        <xdr:cNvSpPr txBox="1"/>
      </xdr:nvSpPr>
      <xdr:spPr>
        <a:xfrm>
          <a:off x="18389111" y="1339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建設事業費は住民一人当たり３３，７６３円、また、普通建設事業費（うち新規整備）は住民一人当たり１１，４０２円と、前年度と比較し増加しているが、これは東消防署整備事業などの増による。新規整備より更新整備の負担割合が高い状況であるため、八千代市公共施設等総合管理計画により公共サービス・施設等の規模の適正化及び最適化を図るよう努める。扶助費は、類似団体平均と比較して低い水準であるが、物件費は、住民一人当たり５６，２１７円と類似団体平均より高い水準となっている。物件費については、今後も施設に係る指定管理料や維持管理経費等の上昇が見込まれることから、施設の再配置や統廃合を進めていくほか、その他の委託経費等についても精査し、抑制を図っていく必要がある。また、扶助費及び補助費等に関しては、「補助金等の見直しについて」により、支給基準や交付等に当たっての審査項目、並びに基準等の見直し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千葉県八千代市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199,786
193,955
51.39
61,318,718
59,721,618
1,335,526
33,593,082
51,192,086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21.0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43180</xdr:rowOff>
    </xdr:from>
    <xdr:to>
      <xdr:col>24</xdr:col>
      <xdr:colOff>62865</xdr:colOff>
      <xdr:row>39</xdr:row>
      <xdr:rowOff>124460</xdr:rowOff>
    </xdr:to>
    <xdr:cxnSp macro="">
      <xdr:nvCxnSpPr>
        <xdr:cNvPr id="56" name="直線コネクタ 55"/>
        <xdr:cNvCxnSpPr/>
      </xdr:nvCxnSpPr>
      <xdr:spPr>
        <a:xfrm flipV="1">
          <a:off x="4633595" y="5186680"/>
          <a:ext cx="1270" cy="1624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128287</xdr:rowOff>
    </xdr:from>
    <xdr:ext cx="469744" cy="259045"/>
    <xdr:sp macro="" textlink="">
      <xdr:nvSpPr>
        <xdr:cNvPr id="57" name="議会費最小値テキスト"/>
        <xdr:cNvSpPr txBox="1"/>
      </xdr:nvSpPr>
      <xdr:spPr>
        <a:xfrm>
          <a:off x="4686300" y="681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124460</xdr:rowOff>
    </xdr:from>
    <xdr:to>
      <xdr:col>24</xdr:col>
      <xdr:colOff>152400</xdr:colOff>
      <xdr:row>39</xdr:row>
      <xdr:rowOff>124460</xdr:rowOff>
    </xdr:to>
    <xdr:cxnSp macro="">
      <xdr:nvCxnSpPr>
        <xdr:cNvPr id="58" name="直線コネクタ 57"/>
        <xdr:cNvCxnSpPr/>
      </xdr:nvCxnSpPr>
      <xdr:spPr>
        <a:xfrm>
          <a:off x="4546600" y="6811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161307</xdr:rowOff>
    </xdr:from>
    <xdr:ext cx="469744" cy="259045"/>
    <xdr:sp macro="" textlink="">
      <xdr:nvSpPr>
        <xdr:cNvPr id="59" name="議会費最大値テキスト"/>
        <xdr:cNvSpPr txBox="1"/>
      </xdr:nvSpPr>
      <xdr:spPr>
        <a:xfrm>
          <a:off x="4686300" y="496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43180</xdr:rowOff>
    </xdr:from>
    <xdr:to>
      <xdr:col>24</xdr:col>
      <xdr:colOff>152400</xdr:colOff>
      <xdr:row>30</xdr:row>
      <xdr:rowOff>43180</xdr:rowOff>
    </xdr:to>
    <xdr:cxnSp macro="">
      <xdr:nvCxnSpPr>
        <xdr:cNvPr id="60" name="直線コネクタ 59"/>
        <xdr:cNvCxnSpPr/>
      </xdr:nvCxnSpPr>
      <xdr:spPr>
        <a:xfrm>
          <a:off x="4546600" y="5186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0</xdr:rowOff>
    </xdr:from>
    <xdr:to>
      <xdr:col>24</xdr:col>
      <xdr:colOff>63500</xdr:colOff>
      <xdr:row>36</xdr:row>
      <xdr:rowOff>104140</xdr:rowOff>
    </xdr:to>
    <xdr:cxnSp macro="">
      <xdr:nvCxnSpPr>
        <xdr:cNvPr id="61" name="直線コネクタ 60"/>
        <xdr:cNvCxnSpPr/>
      </xdr:nvCxnSpPr>
      <xdr:spPr>
        <a:xfrm flipV="1">
          <a:off x="3797300" y="6172200"/>
          <a:ext cx="838200" cy="10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39387</xdr:rowOff>
    </xdr:from>
    <xdr:ext cx="469744" cy="259045"/>
    <xdr:sp macro="" textlink="">
      <xdr:nvSpPr>
        <xdr:cNvPr id="62" name="議会費平均値テキスト"/>
        <xdr:cNvSpPr txBox="1"/>
      </xdr:nvSpPr>
      <xdr:spPr>
        <a:xfrm>
          <a:off x="4686300" y="58686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16510</xdr:rowOff>
    </xdr:from>
    <xdr:to>
      <xdr:col>24</xdr:col>
      <xdr:colOff>114300</xdr:colOff>
      <xdr:row>35</xdr:row>
      <xdr:rowOff>118110</xdr:rowOff>
    </xdr:to>
    <xdr:sp macro="" textlink="">
      <xdr:nvSpPr>
        <xdr:cNvPr id="63" name="フローチャート: 判断 62"/>
        <xdr:cNvSpPr/>
      </xdr:nvSpPr>
      <xdr:spPr>
        <a:xfrm>
          <a:off x="4584700" y="601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40640</xdr:rowOff>
    </xdr:from>
    <xdr:to>
      <xdr:col>19</xdr:col>
      <xdr:colOff>177800</xdr:colOff>
      <xdr:row>36</xdr:row>
      <xdr:rowOff>104140</xdr:rowOff>
    </xdr:to>
    <xdr:cxnSp macro="">
      <xdr:nvCxnSpPr>
        <xdr:cNvPr id="64" name="直線コネクタ 63"/>
        <xdr:cNvCxnSpPr/>
      </xdr:nvCxnSpPr>
      <xdr:spPr>
        <a:xfrm>
          <a:off x="2908300" y="621284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7620</xdr:rowOff>
    </xdr:from>
    <xdr:to>
      <xdr:col>20</xdr:col>
      <xdr:colOff>38100</xdr:colOff>
      <xdr:row>35</xdr:row>
      <xdr:rowOff>109220</xdr:rowOff>
    </xdr:to>
    <xdr:sp macro="" textlink="">
      <xdr:nvSpPr>
        <xdr:cNvPr id="65" name="フローチャート: 判断 64"/>
        <xdr:cNvSpPr/>
      </xdr:nvSpPr>
      <xdr:spPr>
        <a:xfrm>
          <a:off x="3746500" y="600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125747</xdr:rowOff>
    </xdr:from>
    <xdr:ext cx="469744" cy="259045"/>
    <xdr:sp macro="" textlink="">
      <xdr:nvSpPr>
        <xdr:cNvPr id="66" name="テキスト ボックス 65"/>
        <xdr:cNvSpPr txBox="1"/>
      </xdr:nvSpPr>
      <xdr:spPr>
        <a:xfrm>
          <a:off x="3562428" y="578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88900</xdr:rowOff>
    </xdr:from>
    <xdr:to>
      <xdr:col>15</xdr:col>
      <xdr:colOff>50800</xdr:colOff>
      <xdr:row>36</xdr:row>
      <xdr:rowOff>40640</xdr:rowOff>
    </xdr:to>
    <xdr:cxnSp macro="">
      <xdr:nvCxnSpPr>
        <xdr:cNvPr id="67" name="直線コネクタ 66"/>
        <xdr:cNvCxnSpPr/>
      </xdr:nvCxnSpPr>
      <xdr:spPr>
        <a:xfrm>
          <a:off x="2019300" y="6089650"/>
          <a:ext cx="889000" cy="12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119380</xdr:rowOff>
    </xdr:from>
    <xdr:to>
      <xdr:col>15</xdr:col>
      <xdr:colOff>101600</xdr:colOff>
      <xdr:row>35</xdr:row>
      <xdr:rowOff>49530</xdr:rowOff>
    </xdr:to>
    <xdr:sp macro="" textlink="">
      <xdr:nvSpPr>
        <xdr:cNvPr id="68" name="フローチャート: 判断 67"/>
        <xdr:cNvSpPr/>
      </xdr:nvSpPr>
      <xdr:spPr>
        <a:xfrm>
          <a:off x="2857500" y="594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66057</xdr:rowOff>
    </xdr:from>
    <xdr:ext cx="469744" cy="259045"/>
    <xdr:sp macro="" textlink="">
      <xdr:nvSpPr>
        <xdr:cNvPr id="69" name="テキスト ボックス 68"/>
        <xdr:cNvSpPr txBox="1"/>
      </xdr:nvSpPr>
      <xdr:spPr>
        <a:xfrm>
          <a:off x="2673428" y="572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74930</xdr:rowOff>
    </xdr:from>
    <xdr:to>
      <xdr:col>10</xdr:col>
      <xdr:colOff>114300</xdr:colOff>
      <xdr:row>35</xdr:row>
      <xdr:rowOff>88900</xdr:rowOff>
    </xdr:to>
    <xdr:cxnSp macro="">
      <xdr:nvCxnSpPr>
        <xdr:cNvPr id="70" name="直線コネクタ 69"/>
        <xdr:cNvCxnSpPr/>
      </xdr:nvCxnSpPr>
      <xdr:spPr>
        <a:xfrm>
          <a:off x="1130300" y="5904230"/>
          <a:ext cx="889000" cy="18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109220</xdr:rowOff>
    </xdr:from>
    <xdr:to>
      <xdr:col>10</xdr:col>
      <xdr:colOff>165100</xdr:colOff>
      <xdr:row>35</xdr:row>
      <xdr:rowOff>39370</xdr:rowOff>
    </xdr:to>
    <xdr:sp macro="" textlink="">
      <xdr:nvSpPr>
        <xdr:cNvPr id="71" name="フローチャート: 判断 70"/>
        <xdr:cNvSpPr/>
      </xdr:nvSpPr>
      <xdr:spPr>
        <a:xfrm>
          <a:off x="1968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55897</xdr:rowOff>
    </xdr:from>
    <xdr:ext cx="469744" cy="259045"/>
    <xdr:sp macro="" textlink="">
      <xdr:nvSpPr>
        <xdr:cNvPr id="72" name="テキスト ボックス 71"/>
        <xdr:cNvSpPr txBox="1"/>
      </xdr:nvSpPr>
      <xdr:spPr>
        <a:xfrm>
          <a:off x="1784428" y="571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73660</xdr:rowOff>
    </xdr:from>
    <xdr:to>
      <xdr:col>6</xdr:col>
      <xdr:colOff>38100</xdr:colOff>
      <xdr:row>34</xdr:row>
      <xdr:rowOff>3810</xdr:rowOff>
    </xdr:to>
    <xdr:sp macro="" textlink="">
      <xdr:nvSpPr>
        <xdr:cNvPr id="73" name="フローチャート: 判断 72"/>
        <xdr:cNvSpPr/>
      </xdr:nvSpPr>
      <xdr:spPr>
        <a:xfrm>
          <a:off x="1079500" y="573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20337</xdr:rowOff>
    </xdr:from>
    <xdr:ext cx="469744" cy="259045"/>
    <xdr:sp macro="" textlink="">
      <xdr:nvSpPr>
        <xdr:cNvPr id="74" name="テキスト ボックス 73"/>
        <xdr:cNvSpPr txBox="1"/>
      </xdr:nvSpPr>
      <xdr:spPr>
        <a:xfrm>
          <a:off x="895428" y="5506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120650</xdr:rowOff>
    </xdr:from>
    <xdr:to>
      <xdr:col>24</xdr:col>
      <xdr:colOff>114300</xdr:colOff>
      <xdr:row>36</xdr:row>
      <xdr:rowOff>50800</xdr:rowOff>
    </xdr:to>
    <xdr:sp macro="" textlink="">
      <xdr:nvSpPr>
        <xdr:cNvPr id="80" name="楕円 79"/>
        <xdr:cNvSpPr/>
      </xdr:nvSpPr>
      <xdr:spPr>
        <a:xfrm>
          <a:off x="45847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99077</xdr:rowOff>
    </xdr:from>
    <xdr:ext cx="469744" cy="259045"/>
    <xdr:sp macro="" textlink="">
      <xdr:nvSpPr>
        <xdr:cNvPr id="81" name="議会費該当値テキスト"/>
        <xdr:cNvSpPr txBox="1"/>
      </xdr:nvSpPr>
      <xdr:spPr>
        <a:xfrm>
          <a:off x="4686300" y="609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53340</xdr:rowOff>
    </xdr:from>
    <xdr:to>
      <xdr:col>20</xdr:col>
      <xdr:colOff>38100</xdr:colOff>
      <xdr:row>36</xdr:row>
      <xdr:rowOff>154940</xdr:rowOff>
    </xdr:to>
    <xdr:sp macro="" textlink="">
      <xdr:nvSpPr>
        <xdr:cNvPr id="82" name="楕円 81"/>
        <xdr:cNvSpPr/>
      </xdr:nvSpPr>
      <xdr:spPr>
        <a:xfrm>
          <a:off x="37465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146067</xdr:rowOff>
    </xdr:from>
    <xdr:ext cx="469744" cy="259045"/>
    <xdr:sp macro="" textlink="">
      <xdr:nvSpPr>
        <xdr:cNvPr id="83" name="テキスト ボックス 82"/>
        <xdr:cNvSpPr txBox="1"/>
      </xdr:nvSpPr>
      <xdr:spPr>
        <a:xfrm>
          <a:off x="3562428" y="6318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161290</xdr:rowOff>
    </xdr:from>
    <xdr:to>
      <xdr:col>15</xdr:col>
      <xdr:colOff>101600</xdr:colOff>
      <xdr:row>36</xdr:row>
      <xdr:rowOff>91440</xdr:rowOff>
    </xdr:to>
    <xdr:sp macro="" textlink="">
      <xdr:nvSpPr>
        <xdr:cNvPr id="84" name="楕円 83"/>
        <xdr:cNvSpPr/>
      </xdr:nvSpPr>
      <xdr:spPr>
        <a:xfrm>
          <a:off x="2857500" y="616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82567</xdr:rowOff>
    </xdr:from>
    <xdr:ext cx="469744" cy="259045"/>
    <xdr:sp macro="" textlink="">
      <xdr:nvSpPr>
        <xdr:cNvPr id="85" name="テキスト ボックス 84"/>
        <xdr:cNvSpPr txBox="1"/>
      </xdr:nvSpPr>
      <xdr:spPr>
        <a:xfrm>
          <a:off x="2673428"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38100</xdr:rowOff>
    </xdr:from>
    <xdr:to>
      <xdr:col>10</xdr:col>
      <xdr:colOff>165100</xdr:colOff>
      <xdr:row>35</xdr:row>
      <xdr:rowOff>139700</xdr:rowOff>
    </xdr:to>
    <xdr:sp macro="" textlink="">
      <xdr:nvSpPr>
        <xdr:cNvPr id="86" name="楕円 85"/>
        <xdr:cNvSpPr/>
      </xdr:nvSpPr>
      <xdr:spPr>
        <a:xfrm>
          <a:off x="1968500" y="603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130827</xdr:rowOff>
    </xdr:from>
    <xdr:ext cx="469744" cy="259045"/>
    <xdr:sp macro="" textlink="">
      <xdr:nvSpPr>
        <xdr:cNvPr id="87" name="テキスト ボックス 86"/>
        <xdr:cNvSpPr txBox="1"/>
      </xdr:nvSpPr>
      <xdr:spPr>
        <a:xfrm>
          <a:off x="1784428" y="613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24130</xdr:rowOff>
    </xdr:from>
    <xdr:to>
      <xdr:col>6</xdr:col>
      <xdr:colOff>38100</xdr:colOff>
      <xdr:row>34</xdr:row>
      <xdr:rowOff>125730</xdr:rowOff>
    </xdr:to>
    <xdr:sp macro="" textlink="">
      <xdr:nvSpPr>
        <xdr:cNvPr id="88" name="楕円 87"/>
        <xdr:cNvSpPr/>
      </xdr:nvSpPr>
      <xdr:spPr>
        <a:xfrm>
          <a:off x="1079500" y="585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116857</xdr:rowOff>
    </xdr:from>
    <xdr:ext cx="469744" cy="259045"/>
    <xdr:sp macro="" textlink="">
      <xdr:nvSpPr>
        <xdr:cNvPr id="89" name="テキスト ボックス 88"/>
        <xdr:cNvSpPr txBox="1"/>
      </xdr:nvSpPr>
      <xdr:spPr>
        <a:xfrm>
          <a:off x="895428" y="59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112268</xdr:rowOff>
    </xdr:from>
    <xdr:to>
      <xdr:col>24</xdr:col>
      <xdr:colOff>62865</xdr:colOff>
      <xdr:row>58</xdr:row>
      <xdr:rowOff>89614</xdr:rowOff>
    </xdr:to>
    <xdr:cxnSp macro="">
      <xdr:nvCxnSpPr>
        <xdr:cNvPr id="112" name="直線コネクタ 111"/>
        <xdr:cNvCxnSpPr/>
      </xdr:nvCxnSpPr>
      <xdr:spPr>
        <a:xfrm flipV="1">
          <a:off x="4633595" y="8856218"/>
          <a:ext cx="1270" cy="11774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93441</xdr:rowOff>
    </xdr:from>
    <xdr:ext cx="534377" cy="259045"/>
    <xdr:sp macro="" textlink="">
      <xdr:nvSpPr>
        <xdr:cNvPr id="113" name="総務費最小値テキスト"/>
        <xdr:cNvSpPr txBox="1"/>
      </xdr:nvSpPr>
      <xdr:spPr>
        <a:xfrm>
          <a:off x="4686300" y="1003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89614</xdr:rowOff>
    </xdr:from>
    <xdr:to>
      <xdr:col>24</xdr:col>
      <xdr:colOff>152400</xdr:colOff>
      <xdr:row>58</xdr:row>
      <xdr:rowOff>89614</xdr:rowOff>
    </xdr:to>
    <xdr:cxnSp macro="">
      <xdr:nvCxnSpPr>
        <xdr:cNvPr id="114" name="直線コネクタ 113"/>
        <xdr:cNvCxnSpPr/>
      </xdr:nvCxnSpPr>
      <xdr:spPr>
        <a:xfrm>
          <a:off x="4546600" y="10033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58945</xdr:rowOff>
    </xdr:from>
    <xdr:ext cx="534377" cy="259045"/>
    <xdr:sp macro="" textlink="">
      <xdr:nvSpPr>
        <xdr:cNvPr id="115" name="総務費最大値テキスト"/>
        <xdr:cNvSpPr txBox="1"/>
      </xdr:nvSpPr>
      <xdr:spPr>
        <a:xfrm>
          <a:off x="4686300" y="863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112268</xdr:rowOff>
    </xdr:from>
    <xdr:to>
      <xdr:col>24</xdr:col>
      <xdr:colOff>152400</xdr:colOff>
      <xdr:row>51</xdr:row>
      <xdr:rowOff>112268</xdr:rowOff>
    </xdr:to>
    <xdr:cxnSp macro="">
      <xdr:nvCxnSpPr>
        <xdr:cNvPr id="116" name="直線コネクタ 115"/>
        <xdr:cNvCxnSpPr/>
      </xdr:nvCxnSpPr>
      <xdr:spPr>
        <a:xfrm>
          <a:off x="4546600" y="885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66822</xdr:rowOff>
    </xdr:from>
    <xdr:to>
      <xdr:col>24</xdr:col>
      <xdr:colOff>63500</xdr:colOff>
      <xdr:row>57</xdr:row>
      <xdr:rowOff>127036</xdr:rowOff>
    </xdr:to>
    <xdr:cxnSp macro="">
      <xdr:nvCxnSpPr>
        <xdr:cNvPr id="117" name="直線コネクタ 116"/>
        <xdr:cNvCxnSpPr/>
      </xdr:nvCxnSpPr>
      <xdr:spPr>
        <a:xfrm flipV="1">
          <a:off x="3797300" y="9839472"/>
          <a:ext cx="838200" cy="60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19331</xdr:rowOff>
    </xdr:from>
    <xdr:ext cx="534377" cy="259045"/>
    <xdr:sp macro="" textlink="">
      <xdr:nvSpPr>
        <xdr:cNvPr id="118" name="総務費平均値テキスト"/>
        <xdr:cNvSpPr txBox="1"/>
      </xdr:nvSpPr>
      <xdr:spPr>
        <a:xfrm>
          <a:off x="4686300" y="9449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167904</xdr:rowOff>
    </xdr:from>
    <xdr:to>
      <xdr:col>24</xdr:col>
      <xdr:colOff>114300</xdr:colOff>
      <xdr:row>56</xdr:row>
      <xdr:rowOff>98054</xdr:rowOff>
    </xdr:to>
    <xdr:sp macro="" textlink="">
      <xdr:nvSpPr>
        <xdr:cNvPr id="119" name="フローチャート: 判断 118"/>
        <xdr:cNvSpPr/>
      </xdr:nvSpPr>
      <xdr:spPr>
        <a:xfrm>
          <a:off x="4584700" y="959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98163</xdr:rowOff>
    </xdr:from>
    <xdr:to>
      <xdr:col>19</xdr:col>
      <xdr:colOff>177800</xdr:colOff>
      <xdr:row>57</xdr:row>
      <xdr:rowOff>127036</xdr:rowOff>
    </xdr:to>
    <xdr:cxnSp macro="">
      <xdr:nvCxnSpPr>
        <xdr:cNvPr id="120" name="直線コネクタ 119"/>
        <xdr:cNvCxnSpPr/>
      </xdr:nvCxnSpPr>
      <xdr:spPr>
        <a:xfrm>
          <a:off x="2908300" y="9870813"/>
          <a:ext cx="889000" cy="28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51936</xdr:rowOff>
    </xdr:from>
    <xdr:to>
      <xdr:col>20</xdr:col>
      <xdr:colOff>38100</xdr:colOff>
      <xdr:row>56</xdr:row>
      <xdr:rowOff>153536</xdr:rowOff>
    </xdr:to>
    <xdr:sp macro="" textlink="">
      <xdr:nvSpPr>
        <xdr:cNvPr id="121" name="フローチャート: 判断 120"/>
        <xdr:cNvSpPr/>
      </xdr:nvSpPr>
      <xdr:spPr>
        <a:xfrm>
          <a:off x="3746500" y="9653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170063</xdr:rowOff>
    </xdr:from>
    <xdr:ext cx="534377" cy="259045"/>
    <xdr:sp macro="" textlink="">
      <xdr:nvSpPr>
        <xdr:cNvPr id="122" name="テキスト ボックス 121"/>
        <xdr:cNvSpPr txBox="1"/>
      </xdr:nvSpPr>
      <xdr:spPr>
        <a:xfrm>
          <a:off x="3530111" y="942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53541</xdr:rowOff>
    </xdr:from>
    <xdr:to>
      <xdr:col>15</xdr:col>
      <xdr:colOff>50800</xdr:colOff>
      <xdr:row>57</xdr:row>
      <xdr:rowOff>98163</xdr:rowOff>
    </xdr:to>
    <xdr:cxnSp macro="">
      <xdr:nvCxnSpPr>
        <xdr:cNvPr id="123" name="直線コネクタ 122"/>
        <xdr:cNvCxnSpPr/>
      </xdr:nvCxnSpPr>
      <xdr:spPr>
        <a:xfrm>
          <a:off x="2019300" y="9826191"/>
          <a:ext cx="889000" cy="44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113474</xdr:rowOff>
    </xdr:from>
    <xdr:to>
      <xdr:col>15</xdr:col>
      <xdr:colOff>101600</xdr:colOff>
      <xdr:row>56</xdr:row>
      <xdr:rowOff>43624</xdr:rowOff>
    </xdr:to>
    <xdr:sp macro="" textlink="">
      <xdr:nvSpPr>
        <xdr:cNvPr id="124" name="フローチャート: 判断 123"/>
        <xdr:cNvSpPr/>
      </xdr:nvSpPr>
      <xdr:spPr>
        <a:xfrm>
          <a:off x="2857500" y="9543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60151</xdr:rowOff>
    </xdr:from>
    <xdr:ext cx="534377" cy="259045"/>
    <xdr:sp macro="" textlink="">
      <xdr:nvSpPr>
        <xdr:cNvPr id="125" name="テキスト ボックス 124"/>
        <xdr:cNvSpPr txBox="1"/>
      </xdr:nvSpPr>
      <xdr:spPr>
        <a:xfrm>
          <a:off x="2641111" y="931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30841</xdr:rowOff>
    </xdr:from>
    <xdr:to>
      <xdr:col>10</xdr:col>
      <xdr:colOff>114300</xdr:colOff>
      <xdr:row>57</xdr:row>
      <xdr:rowOff>53541</xdr:rowOff>
    </xdr:to>
    <xdr:cxnSp macro="">
      <xdr:nvCxnSpPr>
        <xdr:cNvPr id="126" name="直線コネクタ 125"/>
        <xdr:cNvCxnSpPr/>
      </xdr:nvCxnSpPr>
      <xdr:spPr>
        <a:xfrm>
          <a:off x="1130300" y="9803491"/>
          <a:ext cx="889000" cy="2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3541</xdr:rowOff>
    </xdr:from>
    <xdr:to>
      <xdr:col>10</xdr:col>
      <xdr:colOff>165100</xdr:colOff>
      <xdr:row>56</xdr:row>
      <xdr:rowOff>105141</xdr:rowOff>
    </xdr:to>
    <xdr:sp macro="" textlink="">
      <xdr:nvSpPr>
        <xdr:cNvPr id="127" name="フローチャート: 判断 126"/>
        <xdr:cNvSpPr/>
      </xdr:nvSpPr>
      <xdr:spPr>
        <a:xfrm>
          <a:off x="1968500" y="960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121668</xdr:rowOff>
    </xdr:from>
    <xdr:ext cx="534377" cy="259045"/>
    <xdr:sp macro="" textlink="">
      <xdr:nvSpPr>
        <xdr:cNvPr id="128" name="テキスト ボックス 127"/>
        <xdr:cNvSpPr txBox="1"/>
      </xdr:nvSpPr>
      <xdr:spPr>
        <a:xfrm>
          <a:off x="1752111" y="937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25349</xdr:rowOff>
    </xdr:from>
    <xdr:to>
      <xdr:col>6</xdr:col>
      <xdr:colOff>38100</xdr:colOff>
      <xdr:row>56</xdr:row>
      <xdr:rowOff>126949</xdr:rowOff>
    </xdr:to>
    <xdr:sp macro="" textlink="">
      <xdr:nvSpPr>
        <xdr:cNvPr id="129" name="フローチャート: 判断 128"/>
        <xdr:cNvSpPr/>
      </xdr:nvSpPr>
      <xdr:spPr>
        <a:xfrm>
          <a:off x="1079500" y="962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143476</xdr:rowOff>
    </xdr:from>
    <xdr:ext cx="534377" cy="259045"/>
    <xdr:sp macro="" textlink="">
      <xdr:nvSpPr>
        <xdr:cNvPr id="130" name="テキスト ボックス 129"/>
        <xdr:cNvSpPr txBox="1"/>
      </xdr:nvSpPr>
      <xdr:spPr>
        <a:xfrm>
          <a:off x="863111" y="940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16022</xdr:rowOff>
    </xdr:from>
    <xdr:to>
      <xdr:col>24</xdr:col>
      <xdr:colOff>114300</xdr:colOff>
      <xdr:row>57</xdr:row>
      <xdr:rowOff>117622</xdr:rowOff>
    </xdr:to>
    <xdr:sp macro="" textlink="">
      <xdr:nvSpPr>
        <xdr:cNvPr id="136" name="楕円 135"/>
        <xdr:cNvSpPr/>
      </xdr:nvSpPr>
      <xdr:spPr>
        <a:xfrm>
          <a:off x="4584700" y="978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165899</xdr:rowOff>
    </xdr:from>
    <xdr:ext cx="534377" cy="259045"/>
    <xdr:sp macro="" textlink="">
      <xdr:nvSpPr>
        <xdr:cNvPr id="137" name="総務費該当値テキスト"/>
        <xdr:cNvSpPr txBox="1"/>
      </xdr:nvSpPr>
      <xdr:spPr>
        <a:xfrm>
          <a:off x="4686300" y="976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76236</xdr:rowOff>
    </xdr:from>
    <xdr:to>
      <xdr:col>20</xdr:col>
      <xdr:colOff>38100</xdr:colOff>
      <xdr:row>58</xdr:row>
      <xdr:rowOff>6386</xdr:rowOff>
    </xdr:to>
    <xdr:sp macro="" textlink="">
      <xdr:nvSpPr>
        <xdr:cNvPr id="138" name="楕円 137"/>
        <xdr:cNvSpPr/>
      </xdr:nvSpPr>
      <xdr:spPr>
        <a:xfrm>
          <a:off x="3746500" y="984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168963</xdr:rowOff>
    </xdr:from>
    <xdr:ext cx="534377" cy="259045"/>
    <xdr:sp macro="" textlink="">
      <xdr:nvSpPr>
        <xdr:cNvPr id="139" name="テキスト ボックス 138"/>
        <xdr:cNvSpPr txBox="1"/>
      </xdr:nvSpPr>
      <xdr:spPr>
        <a:xfrm>
          <a:off x="3530111" y="994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47363</xdr:rowOff>
    </xdr:from>
    <xdr:to>
      <xdr:col>15</xdr:col>
      <xdr:colOff>101600</xdr:colOff>
      <xdr:row>57</xdr:row>
      <xdr:rowOff>148963</xdr:rowOff>
    </xdr:to>
    <xdr:sp macro="" textlink="">
      <xdr:nvSpPr>
        <xdr:cNvPr id="140" name="楕円 139"/>
        <xdr:cNvSpPr/>
      </xdr:nvSpPr>
      <xdr:spPr>
        <a:xfrm>
          <a:off x="2857500" y="982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140090</xdr:rowOff>
    </xdr:from>
    <xdr:ext cx="534377" cy="259045"/>
    <xdr:sp macro="" textlink="">
      <xdr:nvSpPr>
        <xdr:cNvPr id="141" name="テキスト ボックス 140"/>
        <xdr:cNvSpPr txBox="1"/>
      </xdr:nvSpPr>
      <xdr:spPr>
        <a:xfrm>
          <a:off x="2641111" y="991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2741</xdr:rowOff>
    </xdr:from>
    <xdr:to>
      <xdr:col>10</xdr:col>
      <xdr:colOff>165100</xdr:colOff>
      <xdr:row>57</xdr:row>
      <xdr:rowOff>104341</xdr:rowOff>
    </xdr:to>
    <xdr:sp macro="" textlink="">
      <xdr:nvSpPr>
        <xdr:cNvPr id="142" name="楕円 141"/>
        <xdr:cNvSpPr/>
      </xdr:nvSpPr>
      <xdr:spPr>
        <a:xfrm>
          <a:off x="1968500" y="97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95468</xdr:rowOff>
    </xdr:from>
    <xdr:ext cx="534377" cy="259045"/>
    <xdr:sp macro="" textlink="">
      <xdr:nvSpPr>
        <xdr:cNvPr id="143" name="テキスト ボックス 142"/>
        <xdr:cNvSpPr txBox="1"/>
      </xdr:nvSpPr>
      <xdr:spPr>
        <a:xfrm>
          <a:off x="1752111" y="986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151491</xdr:rowOff>
    </xdr:from>
    <xdr:to>
      <xdr:col>6</xdr:col>
      <xdr:colOff>38100</xdr:colOff>
      <xdr:row>57</xdr:row>
      <xdr:rowOff>81641</xdr:rowOff>
    </xdr:to>
    <xdr:sp macro="" textlink="">
      <xdr:nvSpPr>
        <xdr:cNvPr id="144" name="楕円 143"/>
        <xdr:cNvSpPr/>
      </xdr:nvSpPr>
      <xdr:spPr>
        <a:xfrm>
          <a:off x="1079500" y="975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72768</xdr:rowOff>
    </xdr:from>
    <xdr:ext cx="534377" cy="259045"/>
    <xdr:sp macro="" textlink="">
      <xdr:nvSpPr>
        <xdr:cNvPr id="145" name="テキスト ボックス 144"/>
        <xdr:cNvSpPr txBox="1"/>
      </xdr:nvSpPr>
      <xdr:spPr>
        <a:xfrm>
          <a:off x="863111" y="984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96734</xdr:rowOff>
    </xdr:from>
    <xdr:to>
      <xdr:col>24</xdr:col>
      <xdr:colOff>62865</xdr:colOff>
      <xdr:row>77</xdr:row>
      <xdr:rowOff>106770</xdr:rowOff>
    </xdr:to>
    <xdr:cxnSp macro="">
      <xdr:nvCxnSpPr>
        <xdr:cNvPr id="172" name="直線コネクタ 171"/>
        <xdr:cNvCxnSpPr/>
      </xdr:nvCxnSpPr>
      <xdr:spPr>
        <a:xfrm flipV="1">
          <a:off x="4633595" y="12098234"/>
          <a:ext cx="1270" cy="121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110597</xdr:rowOff>
    </xdr:from>
    <xdr:ext cx="599010" cy="259045"/>
    <xdr:sp macro="" textlink="">
      <xdr:nvSpPr>
        <xdr:cNvPr id="173" name="民生費最小値テキスト"/>
        <xdr:cNvSpPr txBox="1"/>
      </xdr:nvSpPr>
      <xdr:spPr>
        <a:xfrm>
          <a:off x="4686300" y="13312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106770</xdr:rowOff>
    </xdr:from>
    <xdr:to>
      <xdr:col>24</xdr:col>
      <xdr:colOff>152400</xdr:colOff>
      <xdr:row>77</xdr:row>
      <xdr:rowOff>106770</xdr:rowOff>
    </xdr:to>
    <xdr:cxnSp macro="">
      <xdr:nvCxnSpPr>
        <xdr:cNvPr id="174" name="直線コネクタ 173"/>
        <xdr:cNvCxnSpPr/>
      </xdr:nvCxnSpPr>
      <xdr:spPr>
        <a:xfrm>
          <a:off x="4546600" y="13308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43411</xdr:rowOff>
    </xdr:from>
    <xdr:ext cx="599010" cy="259045"/>
    <xdr:sp macro="" textlink="">
      <xdr:nvSpPr>
        <xdr:cNvPr id="175" name="民生費最大値テキスト"/>
        <xdr:cNvSpPr txBox="1"/>
      </xdr:nvSpPr>
      <xdr:spPr>
        <a:xfrm>
          <a:off x="4686300" y="11873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231,947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96734</xdr:rowOff>
    </xdr:from>
    <xdr:to>
      <xdr:col>24</xdr:col>
      <xdr:colOff>152400</xdr:colOff>
      <xdr:row>70</xdr:row>
      <xdr:rowOff>96734</xdr:rowOff>
    </xdr:to>
    <xdr:cxnSp macro="">
      <xdr:nvCxnSpPr>
        <xdr:cNvPr id="176" name="直線コネクタ 175"/>
        <xdr:cNvCxnSpPr/>
      </xdr:nvCxnSpPr>
      <xdr:spPr>
        <a:xfrm>
          <a:off x="4546600" y="12098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28764</xdr:rowOff>
    </xdr:from>
    <xdr:to>
      <xdr:col>24</xdr:col>
      <xdr:colOff>63500</xdr:colOff>
      <xdr:row>77</xdr:row>
      <xdr:rowOff>96647</xdr:rowOff>
    </xdr:to>
    <xdr:cxnSp macro="">
      <xdr:nvCxnSpPr>
        <xdr:cNvPr id="177" name="直線コネクタ 176"/>
        <xdr:cNvCxnSpPr/>
      </xdr:nvCxnSpPr>
      <xdr:spPr>
        <a:xfrm flipV="1">
          <a:off x="3797300" y="13230414"/>
          <a:ext cx="838200" cy="67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1472</xdr:rowOff>
    </xdr:from>
    <xdr:ext cx="599010" cy="259045"/>
    <xdr:sp macro="" textlink="">
      <xdr:nvSpPr>
        <xdr:cNvPr id="178" name="民生費平均値テキスト"/>
        <xdr:cNvSpPr txBox="1"/>
      </xdr:nvSpPr>
      <xdr:spPr>
        <a:xfrm>
          <a:off x="4686300" y="126887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150045</xdr:rowOff>
    </xdr:from>
    <xdr:to>
      <xdr:col>24</xdr:col>
      <xdr:colOff>114300</xdr:colOff>
      <xdr:row>75</xdr:row>
      <xdr:rowOff>80195</xdr:rowOff>
    </xdr:to>
    <xdr:sp macro="" textlink="">
      <xdr:nvSpPr>
        <xdr:cNvPr id="179" name="フローチャート: 判断 178"/>
        <xdr:cNvSpPr/>
      </xdr:nvSpPr>
      <xdr:spPr>
        <a:xfrm>
          <a:off x="4584700" y="1283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96647</xdr:rowOff>
    </xdr:from>
    <xdr:to>
      <xdr:col>19</xdr:col>
      <xdr:colOff>177800</xdr:colOff>
      <xdr:row>77</xdr:row>
      <xdr:rowOff>137903</xdr:rowOff>
    </xdr:to>
    <xdr:cxnSp macro="">
      <xdr:nvCxnSpPr>
        <xdr:cNvPr id="180" name="直線コネクタ 179"/>
        <xdr:cNvCxnSpPr/>
      </xdr:nvCxnSpPr>
      <xdr:spPr>
        <a:xfrm flipV="1">
          <a:off x="2908300" y="13298297"/>
          <a:ext cx="889000" cy="4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48361</xdr:rowOff>
    </xdr:from>
    <xdr:to>
      <xdr:col>20</xdr:col>
      <xdr:colOff>38100</xdr:colOff>
      <xdr:row>75</xdr:row>
      <xdr:rowOff>149961</xdr:rowOff>
    </xdr:to>
    <xdr:sp macro="" textlink="">
      <xdr:nvSpPr>
        <xdr:cNvPr id="181" name="フローチャート: 判断 180"/>
        <xdr:cNvSpPr/>
      </xdr:nvSpPr>
      <xdr:spPr>
        <a:xfrm>
          <a:off x="3746500" y="12907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166488</xdr:rowOff>
    </xdr:from>
    <xdr:ext cx="599010" cy="259045"/>
    <xdr:sp macro="" textlink="">
      <xdr:nvSpPr>
        <xdr:cNvPr id="182" name="テキスト ボックス 181"/>
        <xdr:cNvSpPr txBox="1"/>
      </xdr:nvSpPr>
      <xdr:spPr>
        <a:xfrm>
          <a:off x="3497795" y="12682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137903</xdr:rowOff>
    </xdr:from>
    <xdr:to>
      <xdr:col>15</xdr:col>
      <xdr:colOff>50800</xdr:colOff>
      <xdr:row>77</xdr:row>
      <xdr:rowOff>170811</xdr:rowOff>
    </xdr:to>
    <xdr:cxnSp macro="">
      <xdr:nvCxnSpPr>
        <xdr:cNvPr id="183" name="直線コネクタ 182"/>
        <xdr:cNvCxnSpPr/>
      </xdr:nvCxnSpPr>
      <xdr:spPr>
        <a:xfrm flipV="1">
          <a:off x="2019300" y="13339553"/>
          <a:ext cx="889000" cy="3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28125</xdr:rowOff>
    </xdr:from>
    <xdr:to>
      <xdr:col>15</xdr:col>
      <xdr:colOff>101600</xdr:colOff>
      <xdr:row>75</xdr:row>
      <xdr:rowOff>129725</xdr:rowOff>
    </xdr:to>
    <xdr:sp macro="" textlink="">
      <xdr:nvSpPr>
        <xdr:cNvPr id="184" name="フローチャート: 判断 183"/>
        <xdr:cNvSpPr/>
      </xdr:nvSpPr>
      <xdr:spPr>
        <a:xfrm>
          <a:off x="2857500" y="1288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146252</xdr:rowOff>
    </xdr:from>
    <xdr:ext cx="599010" cy="259045"/>
    <xdr:sp macro="" textlink="">
      <xdr:nvSpPr>
        <xdr:cNvPr id="185" name="テキスト ボックス 184"/>
        <xdr:cNvSpPr txBox="1"/>
      </xdr:nvSpPr>
      <xdr:spPr>
        <a:xfrm>
          <a:off x="2608795" y="12662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170811</xdr:rowOff>
    </xdr:from>
    <xdr:to>
      <xdr:col>10</xdr:col>
      <xdr:colOff>114300</xdr:colOff>
      <xdr:row>78</xdr:row>
      <xdr:rowOff>44591</xdr:rowOff>
    </xdr:to>
    <xdr:cxnSp macro="">
      <xdr:nvCxnSpPr>
        <xdr:cNvPr id="186" name="直線コネクタ 185"/>
        <xdr:cNvCxnSpPr/>
      </xdr:nvCxnSpPr>
      <xdr:spPr>
        <a:xfrm flipV="1">
          <a:off x="1130300" y="13372461"/>
          <a:ext cx="889000" cy="45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148630</xdr:rowOff>
    </xdr:from>
    <xdr:to>
      <xdr:col>10</xdr:col>
      <xdr:colOff>165100</xdr:colOff>
      <xdr:row>75</xdr:row>
      <xdr:rowOff>78780</xdr:rowOff>
    </xdr:to>
    <xdr:sp macro="" textlink="">
      <xdr:nvSpPr>
        <xdr:cNvPr id="187" name="フローチャート: 判断 186"/>
        <xdr:cNvSpPr/>
      </xdr:nvSpPr>
      <xdr:spPr>
        <a:xfrm>
          <a:off x="1968500" y="1283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95307</xdr:rowOff>
    </xdr:from>
    <xdr:ext cx="599010" cy="259045"/>
    <xdr:sp macro="" textlink="">
      <xdr:nvSpPr>
        <xdr:cNvPr id="188" name="テキスト ボックス 187"/>
        <xdr:cNvSpPr txBox="1"/>
      </xdr:nvSpPr>
      <xdr:spPr>
        <a:xfrm>
          <a:off x="1719795" y="12611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75445</xdr:rowOff>
    </xdr:from>
    <xdr:to>
      <xdr:col>6</xdr:col>
      <xdr:colOff>38100</xdr:colOff>
      <xdr:row>76</xdr:row>
      <xdr:rowOff>5595</xdr:rowOff>
    </xdr:to>
    <xdr:sp macro="" textlink="">
      <xdr:nvSpPr>
        <xdr:cNvPr id="189" name="フローチャート: 判断 188"/>
        <xdr:cNvSpPr/>
      </xdr:nvSpPr>
      <xdr:spPr>
        <a:xfrm>
          <a:off x="1079500" y="1293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22122</xdr:rowOff>
    </xdr:from>
    <xdr:ext cx="599010" cy="259045"/>
    <xdr:sp macro="" textlink="">
      <xdr:nvSpPr>
        <xdr:cNvPr id="190" name="テキスト ボックス 189"/>
        <xdr:cNvSpPr txBox="1"/>
      </xdr:nvSpPr>
      <xdr:spPr>
        <a:xfrm>
          <a:off x="830795" y="12709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149414</xdr:rowOff>
    </xdr:from>
    <xdr:to>
      <xdr:col>24</xdr:col>
      <xdr:colOff>114300</xdr:colOff>
      <xdr:row>77</xdr:row>
      <xdr:rowOff>79564</xdr:rowOff>
    </xdr:to>
    <xdr:sp macro="" textlink="">
      <xdr:nvSpPr>
        <xdr:cNvPr id="196" name="楕円 195"/>
        <xdr:cNvSpPr/>
      </xdr:nvSpPr>
      <xdr:spPr>
        <a:xfrm>
          <a:off x="4584700" y="1317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64341</xdr:rowOff>
    </xdr:from>
    <xdr:ext cx="599010" cy="259045"/>
    <xdr:sp macro="" textlink="">
      <xdr:nvSpPr>
        <xdr:cNvPr id="197" name="民生費該当値テキスト"/>
        <xdr:cNvSpPr txBox="1"/>
      </xdr:nvSpPr>
      <xdr:spPr>
        <a:xfrm>
          <a:off x="4686300" y="13094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45847</xdr:rowOff>
    </xdr:from>
    <xdr:to>
      <xdr:col>20</xdr:col>
      <xdr:colOff>38100</xdr:colOff>
      <xdr:row>77</xdr:row>
      <xdr:rowOff>147447</xdr:rowOff>
    </xdr:to>
    <xdr:sp macro="" textlink="">
      <xdr:nvSpPr>
        <xdr:cNvPr id="198" name="楕円 197"/>
        <xdr:cNvSpPr/>
      </xdr:nvSpPr>
      <xdr:spPr>
        <a:xfrm>
          <a:off x="3746500" y="1324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138574</xdr:rowOff>
    </xdr:from>
    <xdr:ext cx="599010" cy="259045"/>
    <xdr:sp macro="" textlink="">
      <xdr:nvSpPr>
        <xdr:cNvPr id="199" name="テキスト ボックス 198"/>
        <xdr:cNvSpPr txBox="1"/>
      </xdr:nvSpPr>
      <xdr:spPr>
        <a:xfrm>
          <a:off x="3497795" y="13340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87103</xdr:rowOff>
    </xdr:from>
    <xdr:to>
      <xdr:col>15</xdr:col>
      <xdr:colOff>101600</xdr:colOff>
      <xdr:row>78</xdr:row>
      <xdr:rowOff>17253</xdr:rowOff>
    </xdr:to>
    <xdr:sp macro="" textlink="">
      <xdr:nvSpPr>
        <xdr:cNvPr id="200" name="楕円 199"/>
        <xdr:cNvSpPr/>
      </xdr:nvSpPr>
      <xdr:spPr>
        <a:xfrm>
          <a:off x="2857500" y="1328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8380</xdr:rowOff>
    </xdr:from>
    <xdr:ext cx="599010" cy="259045"/>
    <xdr:sp macro="" textlink="">
      <xdr:nvSpPr>
        <xdr:cNvPr id="201" name="テキスト ボックス 200"/>
        <xdr:cNvSpPr txBox="1"/>
      </xdr:nvSpPr>
      <xdr:spPr>
        <a:xfrm>
          <a:off x="2608795" y="13381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120011</xdr:rowOff>
    </xdr:from>
    <xdr:to>
      <xdr:col>10</xdr:col>
      <xdr:colOff>165100</xdr:colOff>
      <xdr:row>78</xdr:row>
      <xdr:rowOff>50161</xdr:rowOff>
    </xdr:to>
    <xdr:sp macro="" textlink="">
      <xdr:nvSpPr>
        <xdr:cNvPr id="202" name="楕円 201"/>
        <xdr:cNvSpPr/>
      </xdr:nvSpPr>
      <xdr:spPr>
        <a:xfrm>
          <a:off x="1968500" y="1332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41288</xdr:rowOff>
    </xdr:from>
    <xdr:ext cx="599010" cy="259045"/>
    <xdr:sp macro="" textlink="">
      <xdr:nvSpPr>
        <xdr:cNvPr id="203" name="テキスト ボックス 202"/>
        <xdr:cNvSpPr txBox="1"/>
      </xdr:nvSpPr>
      <xdr:spPr>
        <a:xfrm>
          <a:off x="1719795" y="13414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165241</xdr:rowOff>
    </xdr:from>
    <xdr:to>
      <xdr:col>6</xdr:col>
      <xdr:colOff>38100</xdr:colOff>
      <xdr:row>78</xdr:row>
      <xdr:rowOff>95391</xdr:rowOff>
    </xdr:to>
    <xdr:sp macro="" textlink="">
      <xdr:nvSpPr>
        <xdr:cNvPr id="204" name="楕円 203"/>
        <xdr:cNvSpPr/>
      </xdr:nvSpPr>
      <xdr:spPr>
        <a:xfrm>
          <a:off x="1079500" y="1336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86518</xdr:rowOff>
    </xdr:from>
    <xdr:ext cx="599010" cy="259045"/>
    <xdr:sp macro="" textlink="">
      <xdr:nvSpPr>
        <xdr:cNvPr id="205" name="テキスト ボックス 204"/>
        <xdr:cNvSpPr txBox="1"/>
      </xdr:nvSpPr>
      <xdr:spPr>
        <a:xfrm>
          <a:off x="830795" y="13459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6" name="テキスト ボックス 225"/>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8" name="テキスト ボックス 22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41402</xdr:rowOff>
    </xdr:from>
    <xdr:to>
      <xdr:col>24</xdr:col>
      <xdr:colOff>62865</xdr:colOff>
      <xdr:row>97</xdr:row>
      <xdr:rowOff>105181</xdr:rowOff>
    </xdr:to>
    <xdr:cxnSp macro="">
      <xdr:nvCxnSpPr>
        <xdr:cNvPr id="230" name="直線コネクタ 229"/>
        <xdr:cNvCxnSpPr/>
      </xdr:nvCxnSpPr>
      <xdr:spPr>
        <a:xfrm flipV="1">
          <a:off x="4633595" y="15471902"/>
          <a:ext cx="1270" cy="1263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109008</xdr:rowOff>
    </xdr:from>
    <xdr:ext cx="534377" cy="259045"/>
    <xdr:sp macro="" textlink="">
      <xdr:nvSpPr>
        <xdr:cNvPr id="231" name="衛生費最小値テキスト"/>
        <xdr:cNvSpPr txBox="1"/>
      </xdr:nvSpPr>
      <xdr:spPr>
        <a:xfrm>
          <a:off x="4686300" y="1673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105181</xdr:rowOff>
    </xdr:from>
    <xdr:to>
      <xdr:col>24</xdr:col>
      <xdr:colOff>152400</xdr:colOff>
      <xdr:row>97</xdr:row>
      <xdr:rowOff>105181</xdr:rowOff>
    </xdr:to>
    <xdr:cxnSp macro="">
      <xdr:nvCxnSpPr>
        <xdr:cNvPr id="232" name="直線コネクタ 231"/>
        <xdr:cNvCxnSpPr/>
      </xdr:nvCxnSpPr>
      <xdr:spPr>
        <a:xfrm>
          <a:off x="4546600" y="16735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159529</xdr:rowOff>
    </xdr:from>
    <xdr:ext cx="534377" cy="259045"/>
    <xdr:sp macro="" textlink="">
      <xdr:nvSpPr>
        <xdr:cNvPr id="233" name="衛生費最大値テキスト"/>
        <xdr:cNvSpPr txBox="1"/>
      </xdr:nvSpPr>
      <xdr:spPr>
        <a:xfrm>
          <a:off x="4686300" y="1524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50,580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41402</xdr:rowOff>
    </xdr:from>
    <xdr:to>
      <xdr:col>24</xdr:col>
      <xdr:colOff>152400</xdr:colOff>
      <xdr:row>90</xdr:row>
      <xdr:rowOff>41402</xdr:rowOff>
    </xdr:to>
    <xdr:cxnSp macro="">
      <xdr:nvCxnSpPr>
        <xdr:cNvPr id="234" name="直線コネクタ 233"/>
        <xdr:cNvCxnSpPr/>
      </xdr:nvCxnSpPr>
      <xdr:spPr>
        <a:xfrm>
          <a:off x="4546600" y="15471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107277</xdr:rowOff>
    </xdr:from>
    <xdr:to>
      <xdr:col>24</xdr:col>
      <xdr:colOff>63500</xdr:colOff>
      <xdr:row>95</xdr:row>
      <xdr:rowOff>136195</xdr:rowOff>
    </xdr:to>
    <xdr:cxnSp macro="">
      <xdr:nvCxnSpPr>
        <xdr:cNvPr id="235" name="直線コネクタ 234"/>
        <xdr:cNvCxnSpPr/>
      </xdr:nvCxnSpPr>
      <xdr:spPr>
        <a:xfrm flipV="1">
          <a:off x="3797300" y="16395027"/>
          <a:ext cx="838200" cy="28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82326</xdr:rowOff>
    </xdr:from>
    <xdr:ext cx="534377" cy="259045"/>
    <xdr:sp macro="" textlink="">
      <xdr:nvSpPr>
        <xdr:cNvPr id="236" name="衛生費平均値テキスト"/>
        <xdr:cNvSpPr txBox="1"/>
      </xdr:nvSpPr>
      <xdr:spPr>
        <a:xfrm>
          <a:off x="4686300" y="160271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59449</xdr:rowOff>
    </xdr:from>
    <xdr:to>
      <xdr:col>24</xdr:col>
      <xdr:colOff>114300</xdr:colOff>
      <xdr:row>94</xdr:row>
      <xdr:rowOff>161049</xdr:rowOff>
    </xdr:to>
    <xdr:sp macro="" textlink="">
      <xdr:nvSpPr>
        <xdr:cNvPr id="237" name="フローチャート: 判断 236"/>
        <xdr:cNvSpPr/>
      </xdr:nvSpPr>
      <xdr:spPr>
        <a:xfrm>
          <a:off x="4584700" y="16175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136195</xdr:rowOff>
    </xdr:from>
    <xdr:to>
      <xdr:col>19</xdr:col>
      <xdr:colOff>177800</xdr:colOff>
      <xdr:row>95</xdr:row>
      <xdr:rowOff>161417</xdr:rowOff>
    </xdr:to>
    <xdr:cxnSp macro="">
      <xdr:nvCxnSpPr>
        <xdr:cNvPr id="238" name="直線コネクタ 237"/>
        <xdr:cNvCxnSpPr/>
      </xdr:nvCxnSpPr>
      <xdr:spPr>
        <a:xfrm flipV="1">
          <a:off x="2908300" y="16423945"/>
          <a:ext cx="889000" cy="2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104406</xdr:rowOff>
    </xdr:from>
    <xdr:to>
      <xdr:col>20</xdr:col>
      <xdr:colOff>38100</xdr:colOff>
      <xdr:row>95</xdr:row>
      <xdr:rowOff>34556</xdr:rowOff>
    </xdr:to>
    <xdr:sp macro="" textlink="">
      <xdr:nvSpPr>
        <xdr:cNvPr id="239" name="フローチャート: 判断 238"/>
        <xdr:cNvSpPr/>
      </xdr:nvSpPr>
      <xdr:spPr>
        <a:xfrm>
          <a:off x="3746500" y="1622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51083</xdr:rowOff>
    </xdr:from>
    <xdr:ext cx="534377" cy="259045"/>
    <xdr:sp macro="" textlink="">
      <xdr:nvSpPr>
        <xdr:cNvPr id="240" name="テキスト ボックス 239"/>
        <xdr:cNvSpPr txBox="1"/>
      </xdr:nvSpPr>
      <xdr:spPr>
        <a:xfrm>
          <a:off x="3530111" y="1599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170714</xdr:rowOff>
    </xdr:from>
    <xdr:to>
      <xdr:col>15</xdr:col>
      <xdr:colOff>50800</xdr:colOff>
      <xdr:row>95</xdr:row>
      <xdr:rowOff>161417</xdr:rowOff>
    </xdr:to>
    <xdr:cxnSp macro="">
      <xdr:nvCxnSpPr>
        <xdr:cNvPr id="241" name="直線コネクタ 240"/>
        <xdr:cNvCxnSpPr/>
      </xdr:nvCxnSpPr>
      <xdr:spPr>
        <a:xfrm>
          <a:off x="2019300" y="15772664"/>
          <a:ext cx="889000" cy="676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95720</xdr:rowOff>
    </xdr:from>
    <xdr:to>
      <xdr:col>15</xdr:col>
      <xdr:colOff>101600</xdr:colOff>
      <xdr:row>95</xdr:row>
      <xdr:rowOff>25870</xdr:rowOff>
    </xdr:to>
    <xdr:sp macro="" textlink="">
      <xdr:nvSpPr>
        <xdr:cNvPr id="242" name="フローチャート: 判断 241"/>
        <xdr:cNvSpPr/>
      </xdr:nvSpPr>
      <xdr:spPr>
        <a:xfrm>
          <a:off x="2857500" y="1621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42397</xdr:rowOff>
    </xdr:from>
    <xdr:ext cx="534377" cy="259045"/>
    <xdr:sp macro="" textlink="">
      <xdr:nvSpPr>
        <xdr:cNvPr id="243" name="テキスト ボックス 242"/>
        <xdr:cNvSpPr txBox="1"/>
      </xdr:nvSpPr>
      <xdr:spPr>
        <a:xfrm>
          <a:off x="2641111" y="1598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170714</xdr:rowOff>
    </xdr:from>
    <xdr:to>
      <xdr:col>10</xdr:col>
      <xdr:colOff>114300</xdr:colOff>
      <xdr:row>93</xdr:row>
      <xdr:rowOff>152958</xdr:rowOff>
    </xdr:to>
    <xdr:cxnSp macro="">
      <xdr:nvCxnSpPr>
        <xdr:cNvPr id="244" name="直線コネクタ 243"/>
        <xdr:cNvCxnSpPr/>
      </xdr:nvCxnSpPr>
      <xdr:spPr>
        <a:xfrm flipV="1">
          <a:off x="1130300" y="15772664"/>
          <a:ext cx="889000" cy="32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107341</xdr:rowOff>
    </xdr:from>
    <xdr:to>
      <xdr:col>10</xdr:col>
      <xdr:colOff>165100</xdr:colOff>
      <xdr:row>95</xdr:row>
      <xdr:rowOff>37491</xdr:rowOff>
    </xdr:to>
    <xdr:sp macro="" textlink="">
      <xdr:nvSpPr>
        <xdr:cNvPr id="245" name="フローチャート: 判断 244"/>
        <xdr:cNvSpPr/>
      </xdr:nvSpPr>
      <xdr:spPr>
        <a:xfrm>
          <a:off x="1968500" y="1622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28618</xdr:rowOff>
    </xdr:from>
    <xdr:ext cx="534377" cy="259045"/>
    <xdr:sp macro="" textlink="">
      <xdr:nvSpPr>
        <xdr:cNvPr id="246" name="テキスト ボックス 245"/>
        <xdr:cNvSpPr txBox="1"/>
      </xdr:nvSpPr>
      <xdr:spPr>
        <a:xfrm>
          <a:off x="1752111" y="16316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82575</xdr:rowOff>
    </xdr:from>
    <xdr:to>
      <xdr:col>6</xdr:col>
      <xdr:colOff>38100</xdr:colOff>
      <xdr:row>95</xdr:row>
      <xdr:rowOff>12725</xdr:rowOff>
    </xdr:to>
    <xdr:sp macro="" textlink="">
      <xdr:nvSpPr>
        <xdr:cNvPr id="247" name="フローチャート: 判断 246"/>
        <xdr:cNvSpPr/>
      </xdr:nvSpPr>
      <xdr:spPr>
        <a:xfrm>
          <a:off x="1079500" y="1619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3852</xdr:rowOff>
    </xdr:from>
    <xdr:ext cx="534377" cy="259045"/>
    <xdr:sp macro="" textlink="">
      <xdr:nvSpPr>
        <xdr:cNvPr id="248" name="テキスト ボックス 247"/>
        <xdr:cNvSpPr txBox="1"/>
      </xdr:nvSpPr>
      <xdr:spPr>
        <a:xfrm>
          <a:off x="863111" y="1629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56477</xdr:rowOff>
    </xdr:from>
    <xdr:to>
      <xdr:col>24</xdr:col>
      <xdr:colOff>114300</xdr:colOff>
      <xdr:row>95</xdr:row>
      <xdr:rowOff>158077</xdr:rowOff>
    </xdr:to>
    <xdr:sp macro="" textlink="">
      <xdr:nvSpPr>
        <xdr:cNvPr id="254" name="楕円 253"/>
        <xdr:cNvSpPr/>
      </xdr:nvSpPr>
      <xdr:spPr>
        <a:xfrm>
          <a:off x="4584700" y="1634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34904</xdr:rowOff>
    </xdr:from>
    <xdr:ext cx="534377" cy="259045"/>
    <xdr:sp macro="" textlink="">
      <xdr:nvSpPr>
        <xdr:cNvPr id="255" name="衛生費該当値テキスト"/>
        <xdr:cNvSpPr txBox="1"/>
      </xdr:nvSpPr>
      <xdr:spPr>
        <a:xfrm>
          <a:off x="4686300" y="1632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85395</xdr:rowOff>
    </xdr:from>
    <xdr:to>
      <xdr:col>20</xdr:col>
      <xdr:colOff>38100</xdr:colOff>
      <xdr:row>96</xdr:row>
      <xdr:rowOff>15545</xdr:rowOff>
    </xdr:to>
    <xdr:sp macro="" textlink="">
      <xdr:nvSpPr>
        <xdr:cNvPr id="256" name="楕円 255"/>
        <xdr:cNvSpPr/>
      </xdr:nvSpPr>
      <xdr:spPr>
        <a:xfrm>
          <a:off x="3746500" y="1637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6672</xdr:rowOff>
    </xdr:from>
    <xdr:ext cx="534377" cy="259045"/>
    <xdr:sp macro="" textlink="">
      <xdr:nvSpPr>
        <xdr:cNvPr id="257" name="テキスト ボックス 256"/>
        <xdr:cNvSpPr txBox="1"/>
      </xdr:nvSpPr>
      <xdr:spPr>
        <a:xfrm>
          <a:off x="3530111" y="1646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110617</xdr:rowOff>
    </xdr:from>
    <xdr:to>
      <xdr:col>15</xdr:col>
      <xdr:colOff>101600</xdr:colOff>
      <xdr:row>96</xdr:row>
      <xdr:rowOff>40767</xdr:rowOff>
    </xdr:to>
    <xdr:sp macro="" textlink="">
      <xdr:nvSpPr>
        <xdr:cNvPr id="258" name="楕円 257"/>
        <xdr:cNvSpPr/>
      </xdr:nvSpPr>
      <xdr:spPr>
        <a:xfrm>
          <a:off x="2857500" y="1639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31894</xdr:rowOff>
    </xdr:from>
    <xdr:ext cx="534377" cy="259045"/>
    <xdr:sp macro="" textlink="">
      <xdr:nvSpPr>
        <xdr:cNvPr id="259" name="テキスト ボックス 258"/>
        <xdr:cNvSpPr txBox="1"/>
      </xdr:nvSpPr>
      <xdr:spPr>
        <a:xfrm>
          <a:off x="2641111" y="1649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119914</xdr:rowOff>
    </xdr:from>
    <xdr:to>
      <xdr:col>10</xdr:col>
      <xdr:colOff>165100</xdr:colOff>
      <xdr:row>92</xdr:row>
      <xdr:rowOff>50064</xdr:rowOff>
    </xdr:to>
    <xdr:sp macro="" textlink="">
      <xdr:nvSpPr>
        <xdr:cNvPr id="260" name="楕円 259"/>
        <xdr:cNvSpPr/>
      </xdr:nvSpPr>
      <xdr:spPr>
        <a:xfrm>
          <a:off x="1968500" y="1572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90</xdr:row>
      <xdr:rowOff>66591</xdr:rowOff>
    </xdr:from>
    <xdr:ext cx="534377" cy="259045"/>
    <xdr:sp macro="" textlink="">
      <xdr:nvSpPr>
        <xdr:cNvPr id="261" name="テキスト ボックス 260"/>
        <xdr:cNvSpPr txBox="1"/>
      </xdr:nvSpPr>
      <xdr:spPr>
        <a:xfrm>
          <a:off x="1752111" y="1549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102158</xdr:rowOff>
    </xdr:from>
    <xdr:to>
      <xdr:col>6</xdr:col>
      <xdr:colOff>38100</xdr:colOff>
      <xdr:row>94</xdr:row>
      <xdr:rowOff>32308</xdr:rowOff>
    </xdr:to>
    <xdr:sp macro="" textlink="">
      <xdr:nvSpPr>
        <xdr:cNvPr id="262" name="楕円 261"/>
        <xdr:cNvSpPr/>
      </xdr:nvSpPr>
      <xdr:spPr>
        <a:xfrm>
          <a:off x="1079500" y="1604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48835</xdr:rowOff>
    </xdr:from>
    <xdr:ext cx="534377" cy="259045"/>
    <xdr:sp macro="" textlink="">
      <xdr:nvSpPr>
        <xdr:cNvPr id="263" name="テキスト ボックス 262"/>
        <xdr:cNvSpPr txBox="1"/>
      </xdr:nvSpPr>
      <xdr:spPr>
        <a:xfrm>
          <a:off x="863111" y="15822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13970</xdr:rowOff>
    </xdr:from>
    <xdr:to>
      <xdr:col>54</xdr:col>
      <xdr:colOff>189865</xdr:colOff>
      <xdr:row>38</xdr:row>
      <xdr:rowOff>139014</xdr:rowOff>
    </xdr:to>
    <xdr:cxnSp macro="">
      <xdr:nvCxnSpPr>
        <xdr:cNvPr id="285" name="直線コネクタ 284"/>
        <xdr:cNvCxnSpPr/>
      </xdr:nvCxnSpPr>
      <xdr:spPr>
        <a:xfrm flipV="1">
          <a:off x="10475595" y="5157470"/>
          <a:ext cx="1270" cy="149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142841</xdr:rowOff>
    </xdr:from>
    <xdr:ext cx="249299" cy="259045"/>
    <xdr:sp macro="" textlink="">
      <xdr:nvSpPr>
        <xdr:cNvPr id="286" name="労働費最小値テキスト"/>
        <xdr:cNvSpPr txBox="1"/>
      </xdr:nvSpPr>
      <xdr:spPr>
        <a:xfrm>
          <a:off x="10528300" y="6657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139014</xdr:rowOff>
    </xdr:from>
    <xdr:to>
      <xdr:col>55</xdr:col>
      <xdr:colOff>88900</xdr:colOff>
      <xdr:row>38</xdr:row>
      <xdr:rowOff>139014</xdr:rowOff>
    </xdr:to>
    <xdr:cxnSp macro="">
      <xdr:nvCxnSpPr>
        <xdr:cNvPr id="287" name="直線コネクタ 286"/>
        <xdr:cNvCxnSpPr/>
      </xdr:nvCxnSpPr>
      <xdr:spPr>
        <a:xfrm>
          <a:off x="10388600" y="66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132097</xdr:rowOff>
    </xdr:from>
    <xdr:ext cx="469744" cy="259045"/>
    <xdr:sp macro="" textlink="">
      <xdr:nvSpPr>
        <xdr:cNvPr id="288" name="労働費最大値テキスト"/>
        <xdr:cNvSpPr txBox="1"/>
      </xdr:nvSpPr>
      <xdr:spPr>
        <a:xfrm>
          <a:off x="10528300" y="4932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13970</xdr:rowOff>
    </xdr:from>
    <xdr:to>
      <xdr:col>55</xdr:col>
      <xdr:colOff>88900</xdr:colOff>
      <xdr:row>30</xdr:row>
      <xdr:rowOff>13970</xdr:rowOff>
    </xdr:to>
    <xdr:cxnSp macro="">
      <xdr:nvCxnSpPr>
        <xdr:cNvPr id="289" name="直線コネクタ 288"/>
        <xdr:cNvCxnSpPr/>
      </xdr:nvCxnSpPr>
      <xdr:spPr>
        <a:xfrm>
          <a:off x="10388600" y="515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126898</xdr:rowOff>
    </xdr:from>
    <xdr:to>
      <xdr:col>55</xdr:col>
      <xdr:colOff>0</xdr:colOff>
      <xdr:row>38</xdr:row>
      <xdr:rowOff>127127</xdr:rowOff>
    </xdr:to>
    <xdr:cxnSp macro="">
      <xdr:nvCxnSpPr>
        <xdr:cNvPr id="290" name="直線コネクタ 289"/>
        <xdr:cNvCxnSpPr/>
      </xdr:nvCxnSpPr>
      <xdr:spPr>
        <a:xfrm flipV="1">
          <a:off x="9639300" y="6641998"/>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74287</xdr:rowOff>
    </xdr:from>
    <xdr:ext cx="378565" cy="259045"/>
    <xdr:sp macro="" textlink="">
      <xdr:nvSpPr>
        <xdr:cNvPr id="291" name="労働費平均値テキスト"/>
        <xdr:cNvSpPr txBox="1"/>
      </xdr:nvSpPr>
      <xdr:spPr>
        <a:xfrm>
          <a:off x="10528300" y="62464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51410</xdr:rowOff>
    </xdr:from>
    <xdr:to>
      <xdr:col>55</xdr:col>
      <xdr:colOff>50800</xdr:colOff>
      <xdr:row>37</xdr:row>
      <xdr:rowOff>153010</xdr:rowOff>
    </xdr:to>
    <xdr:sp macro="" textlink="">
      <xdr:nvSpPr>
        <xdr:cNvPr id="292" name="フローチャート: 判断 291"/>
        <xdr:cNvSpPr/>
      </xdr:nvSpPr>
      <xdr:spPr>
        <a:xfrm>
          <a:off x="10426700" y="63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126898</xdr:rowOff>
    </xdr:from>
    <xdr:to>
      <xdr:col>50</xdr:col>
      <xdr:colOff>114300</xdr:colOff>
      <xdr:row>38</xdr:row>
      <xdr:rowOff>127127</xdr:rowOff>
    </xdr:to>
    <xdr:cxnSp macro="">
      <xdr:nvCxnSpPr>
        <xdr:cNvPr id="293" name="直線コネクタ 292"/>
        <xdr:cNvCxnSpPr/>
      </xdr:nvCxnSpPr>
      <xdr:spPr>
        <a:xfrm>
          <a:off x="8750300" y="6641998"/>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146050</xdr:rowOff>
    </xdr:from>
    <xdr:to>
      <xdr:col>50</xdr:col>
      <xdr:colOff>165100</xdr:colOff>
      <xdr:row>37</xdr:row>
      <xdr:rowOff>76200</xdr:rowOff>
    </xdr:to>
    <xdr:sp macro="" textlink="">
      <xdr:nvSpPr>
        <xdr:cNvPr id="294" name="フローチャート: 判断 293"/>
        <xdr:cNvSpPr/>
      </xdr:nvSpPr>
      <xdr:spPr>
        <a:xfrm>
          <a:off x="9588500" y="631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92727</xdr:rowOff>
    </xdr:from>
    <xdr:ext cx="469744" cy="259045"/>
    <xdr:sp macro="" textlink="">
      <xdr:nvSpPr>
        <xdr:cNvPr id="295" name="テキスト ボックス 294"/>
        <xdr:cNvSpPr txBox="1"/>
      </xdr:nvSpPr>
      <xdr:spPr>
        <a:xfrm>
          <a:off x="9404428" y="6093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126898</xdr:rowOff>
    </xdr:from>
    <xdr:to>
      <xdr:col>45</xdr:col>
      <xdr:colOff>177800</xdr:colOff>
      <xdr:row>38</xdr:row>
      <xdr:rowOff>128956</xdr:rowOff>
    </xdr:to>
    <xdr:cxnSp macro="">
      <xdr:nvCxnSpPr>
        <xdr:cNvPr id="296" name="直線コネクタ 295"/>
        <xdr:cNvCxnSpPr/>
      </xdr:nvCxnSpPr>
      <xdr:spPr>
        <a:xfrm flipV="1">
          <a:off x="7861300" y="6641998"/>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58953</xdr:rowOff>
    </xdr:from>
    <xdr:to>
      <xdr:col>46</xdr:col>
      <xdr:colOff>38100</xdr:colOff>
      <xdr:row>37</xdr:row>
      <xdr:rowOff>160553</xdr:rowOff>
    </xdr:to>
    <xdr:sp macro="" textlink="">
      <xdr:nvSpPr>
        <xdr:cNvPr id="297" name="フローチャート: 判断 296"/>
        <xdr:cNvSpPr/>
      </xdr:nvSpPr>
      <xdr:spPr>
        <a:xfrm>
          <a:off x="8699500" y="6402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5630</xdr:rowOff>
    </xdr:from>
    <xdr:ext cx="378565" cy="259045"/>
    <xdr:sp macro="" textlink="">
      <xdr:nvSpPr>
        <xdr:cNvPr id="298" name="テキスト ボックス 297"/>
        <xdr:cNvSpPr txBox="1"/>
      </xdr:nvSpPr>
      <xdr:spPr>
        <a:xfrm>
          <a:off x="8561017" y="6177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128270</xdr:rowOff>
    </xdr:from>
    <xdr:to>
      <xdr:col>41</xdr:col>
      <xdr:colOff>50800</xdr:colOff>
      <xdr:row>38</xdr:row>
      <xdr:rowOff>128956</xdr:rowOff>
    </xdr:to>
    <xdr:cxnSp macro="">
      <xdr:nvCxnSpPr>
        <xdr:cNvPr id="299" name="直線コネクタ 298"/>
        <xdr:cNvCxnSpPr/>
      </xdr:nvCxnSpPr>
      <xdr:spPr>
        <a:xfrm>
          <a:off x="6972300" y="6643370"/>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82042</xdr:rowOff>
    </xdr:from>
    <xdr:to>
      <xdr:col>41</xdr:col>
      <xdr:colOff>101600</xdr:colOff>
      <xdr:row>38</xdr:row>
      <xdr:rowOff>12192</xdr:rowOff>
    </xdr:to>
    <xdr:sp macro="" textlink="">
      <xdr:nvSpPr>
        <xdr:cNvPr id="300" name="フローチャート: 判断 299"/>
        <xdr:cNvSpPr/>
      </xdr:nvSpPr>
      <xdr:spPr>
        <a:xfrm>
          <a:off x="7810500" y="642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28719</xdr:rowOff>
    </xdr:from>
    <xdr:ext cx="378565" cy="259045"/>
    <xdr:sp macro="" textlink="">
      <xdr:nvSpPr>
        <xdr:cNvPr id="301" name="テキスト ボックス 300"/>
        <xdr:cNvSpPr txBox="1"/>
      </xdr:nvSpPr>
      <xdr:spPr>
        <a:xfrm>
          <a:off x="7672017" y="6200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111532</xdr:rowOff>
    </xdr:from>
    <xdr:to>
      <xdr:col>36</xdr:col>
      <xdr:colOff>165100</xdr:colOff>
      <xdr:row>38</xdr:row>
      <xdr:rowOff>41681</xdr:rowOff>
    </xdr:to>
    <xdr:sp macro="" textlink="">
      <xdr:nvSpPr>
        <xdr:cNvPr id="302" name="フローチャート: 判断 301"/>
        <xdr:cNvSpPr/>
      </xdr:nvSpPr>
      <xdr:spPr>
        <a:xfrm>
          <a:off x="6921500" y="645518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58209</xdr:rowOff>
    </xdr:from>
    <xdr:ext cx="378565" cy="259045"/>
    <xdr:sp macro="" textlink="">
      <xdr:nvSpPr>
        <xdr:cNvPr id="303" name="テキスト ボックス 302"/>
        <xdr:cNvSpPr txBox="1"/>
      </xdr:nvSpPr>
      <xdr:spPr>
        <a:xfrm>
          <a:off x="6783017" y="6230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76098</xdr:rowOff>
    </xdr:from>
    <xdr:to>
      <xdr:col>55</xdr:col>
      <xdr:colOff>50800</xdr:colOff>
      <xdr:row>39</xdr:row>
      <xdr:rowOff>6248</xdr:rowOff>
    </xdr:to>
    <xdr:sp macro="" textlink="">
      <xdr:nvSpPr>
        <xdr:cNvPr id="309" name="楕円 308"/>
        <xdr:cNvSpPr/>
      </xdr:nvSpPr>
      <xdr:spPr>
        <a:xfrm>
          <a:off x="10426700" y="659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162475</xdr:rowOff>
    </xdr:from>
    <xdr:ext cx="313932" cy="259045"/>
    <xdr:sp macro="" textlink="">
      <xdr:nvSpPr>
        <xdr:cNvPr id="310" name="労働費該当値テキスト"/>
        <xdr:cNvSpPr txBox="1"/>
      </xdr:nvSpPr>
      <xdr:spPr>
        <a:xfrm>
          <a:off x="10528300" y="6506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76327</xdr:rowOff>
    </xdr:from>
    <xdr:to>
      <xdr:col>50</xdr:col>
      <xdr:colOff>165100</xdr:colOff>
      <xdr:row>39</xdr:row>
      <xdr:rowOff>6477</xdr:rowOff>
    </xdr:to>
    <xdr:sp macro="" textlink="">
      <xdr:nvSpPr>
        <xdr:cNvPr id="311" name="楕円 310"/>
        <xdr:cNvSpPr/>
      </xdr:nvSpPr>
      <xdr:spPr>
        <a:xfrm>
          <a:off x="9588500" y="659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38</xdr:row>
      <xdr:rowOff>169054</xdr:rowOff>
    </xdr:from>
    <xdr:ext cx="313932" cy="259045"/>
    <xdr:sp macro="" textlink="">
      <xdr:nvSpPr>
        <xdr:cNvPr id="312" name="テキスト ボックス 311"/>
        <xdr:cNvSpPr txBox="1"/>
      </xdr:nvSpPr>
      <xdr:spPr>
        <a:xfrm>
          <a:off x="9482333" y="66841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76098</xdr:rowOff>
    </xdr:from>
    <xdr:to>
      <xdr:col>46</xdr:col>
      <xdr:colOff>38100</xdr:colOff>
      <xdr:row>39</xdr:row>
      <xdr:rowOff>6248</xdr:rowOff>
    </xdr:to>
    <xdr:sp macro="" textlink="">
      <xdr:nvSpPr>
        <xdr:cNvPr id="313" name="楕円 312"/>
        <xdr:cNvSpPr/>
      </xdr:nvSpPr>
      <xdr:spPr>
        <a:xfrm>
          <a:off x="8699500" y="659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38</xdr:row>
      <xdr:rowOff>168825</xdr:rowOff>
    </xdr:from>
    <xdr:ext cx="313932" cy="259045"/>
    <xdr:sp macro="" textlink="">
      <xdr:nvSpPr>
        <xdr:cNvPr id="314" name="テキスト ボックス 313"/>
        <xdr:cNvSpPr txBox="1"/>
      </xdr:nvSpPr>
      <xdr:spPr>
        <a:xfrm>
          <a:off x="8593333" y="6683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78156</xdr:rowOff>
    </xdr:from>
    <xdr:to>
      <xdr:col>41</xdr:col>
      <xdr:colOff>101600</xdr:colOff>
      <xdr:row>39</xdr:row>
      <xdr:rowOff>8306</xdr:rowOff>
    </xdr:to>
    <xdr:sp macro="" textlink="">
      <xdr:nvSpPr>
        <xdr:cNvPr id="315" name="楕円 314"/>
        <xdr:cNvSpPr/>
      </xdr:nvSpPr>
      <xdr:spPr>
        <a:xfrm>
          <a:off x="7810500" y="659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38</xdr:row>
      <xdr:rowOff>170883</xdr:rowOff>
    </xdr:from>
    <xdr:ext cx="313932" cy="259045"/>
    <xdr:sp macro="" textlink="">
      <xdr:nvSpPr>
        <xdr:cNvPr id="316" name="テキスト ボックス 315"/>
        <xdr:cNvSpPr txBox="1"/>
      </xdr:nvSpPr>
      <xdr:spPr>
        <a:xfrm>
          <a:off x="7704333" y="66859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77470</xdr:rowOff>
    </xdr:from>
    <xdr:to>
      <xdr:col>36</xdr:col>
      <xdr:colOff>165100</xdr:colOff>
      <xdr:row>39</xdr:row>
      <xdr:rowOff>7620</xdr:rowOff>
    </xdr:to>
    <xdr:sp macro="" textlink="">
      <xdr:nvSpPr>
        <xdr:cNvPr id="317" name="楕円 316"/>
        <xdr:cNvSpPr/>
      </xdr:nvSpPr>
      <xdr:spPr>
        <a:xfrm>
          <a:off x="6921500" y="659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38</xdr:row>
      <xdr:rowOff>170197</xdr:rowOff>
    </xdr:from>
    <xdr:ext cx="313932" cy="259045"/>
    <xdr:sp macro="" textlink="">
      <xdr:nvSpPr>
        <xdr:cNvPr id="318" name="テキスト ボックス 317"/>
        <xdr:cNvSpPr txBox="1"/>
      </xdr:nvSpPr>
      <xdr:spPr>
        <a:xfrm>
          <a:off x="6815333" y="66852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2" name="テキスト ボックス 331"/>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8" name="テキスト ボックス 337"/>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46507</xdr:rowOff>
    </xdr:from>
    <xdr:to>
      <xdr:col>54</xdr:col>
      <xdr:colOff>189865</xdr:colOff>
      <xdr:row>59</xdr:row>
      <xdr:rowOff>38354</xdr:rowOff>
    </xdr:to>
    <xdr:cxnSp macro="">
      <xdr:nvCxnSpPr>
        <xdr:cNvPr id="342" name="直線コネクタ 341"/>
        <xdr:cNvCxnSpPr/>
      </xdr:nvCxnSpPr>
      <xdr:spPr>
        <a:xfrm flipV="1">
          <a:off x="10475595" y="8790457"/>
          <a:ext cx="1270" cy="1363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42181</xdr:rowOff>
    </xdr:from>
    <xdr:ext cx="313932" cy="259045"/>
    <xdr:sp macro="" textlink="">
      <xdr:nvSpPr>
        <xdr:cNvPr id="343" name="農林水産業費最小値テキスト"/>
        <xdr:cNvSpPr txBox="1"/>
      </xdr:nvSpPr>
      <xdr:spPr>
        <a:xfrm>
          <a:off x="10528300" y="101577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38354</xdr:rowOff>
    </xdr:from>
    <xdr:to>
      <xdr:col>55</xdr:col>
      <xdr:colOff>88900</xdr:colOff>
      <xdr:row>59</xdr:row>
      <xdr:rowOff>38354</xdr:rowOff>
    </xdr:to>
    <xdr:cxnSp macro="">
      <xdr:nvCxnSpPr>
        <xdr:cNvPr id="344" name="直線コネクタ 343"/>
        <xdr:cNvCxnSpPr/>
      </xdr:nvCxnSpPr>
      <xdr:spPr>
        <a:xfrm>
          <a:off x="10388600" y="1015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164634</xdr:rowOff>
    </xdr:from>
    <xdr:ext cx="534377" cy="259045"/>
    <xdr:sp macro="" textlink="">
      <xdr:nvSpPr>
        <xdr:cNvPr id="345" name="農林水産業費最大値テキスト"/>
        <xdr:cNvSpPr txBox="1"/>
      </xdr:nvSpPr>
      <xdr:spPr>
        <a:xfrm>
          <a:off x="10528300" y="856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46507</xdr:rowOff>
    </xdr:from>
    <xdr:to>
      <xdr:col>55</xdr:col>
      <xdr:colOff>88900</xdr:colOff>
      <xdr:row>51</xdr:row>
      <xdr:rowOff>46507</xdr:rowOff>
    </xdr:to>
    <xdr:cxnSp macro="">
      <xdr:nvCxnSpPr>
        <xdr:cNvPr id="346" name="直線コネクタ 345"/>
        <xdr:cNvCxnSpPr/>
      </xdr:nvCxnSpPr>
      <xdr:spPr>
        <a:xfrm>
          <a:off x="10388600" y="8790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91770</xdr:rowOff>
    </xdr:from>
    <xdr:to>
      <xdr:col>55</xdr:col>
      <xdr:colOff>0</xdr:colOff>
      <xdr:row>58</xdr:row>
      <xdr:rowOff>98399</xdr:rowOff>
    </xdr:to>
    <xdr:cxnSp macro="">
      <xdr:nvCxnSpPr>
        <xdr:cNvPr id="347" name="直線コネクタ 346"/>
        <xdr:cNvCxnSpPr/>
      </xdr:nvCxnSpPr>
      <xdr:spPr>
        <a:xfrm>
          <a:off x="9639300" y="10035870"/>
          <a:ext cx="8382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158564</xdr:rowOff>
    </xdr:from>
    <xdr:ext cx="469744" cy="259045"/>
    <xdr:sp macro="" textlink="">
      <xdr:nvSpPr>
        <xdr:cNvPr id="348" name="農林水産業費平均値テキスト"/>
        <xdr:cNvSpPr txBox="1"/>
      </xdr:nvSpPr>
      <xdr:spPr>
        <a:xfrm>
          <a:off x="10528300" y="9759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135687</xdr:rowOff>
    </xdr:from>
    <xdr:to>
      <xdr:col>55</xdr:col>
      <xdr:colOff>50800</xdr:colOff>
      <xdr:row>58</xdr:row>
      <xdr:rowOff>65837</xdr:rowOff>
    </xdr:to>
    <xdr:sp macro="" textlink="">
      <xdr:nvSpPr>
        <xdr:cNvPr id="349" name="フローチャート: 判断 348"/>
        <xdr:cNvSpPr/>
      </xdr:nvSpPr>
      <xdr:spPr>
        <a:xfrm>
          <a:off x="10426700" y="990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91770</xdr:rowOff>
    </xdr:from>
    <xdr:to>
      <xdr:col>50</xdr:col>
      <xdr:colOff>114300</xdr:colOff>
      <xdr:row>58</xdr:row>
      <xdr:rowOff>94132</xdr:rowOff>
    </xdr:to>
    <xdr:cxnSp macro="">
      <xdr:nvCxnSpPr>
        <xdr:cNvPr id="350" name="直線コネクタ 349"/>
        <xdr:cNvCxnSpPr/>
      </xdr:nvCxnSpPr>
      <xdr:spPr>
        <a:xfrm flipV="1">
          <a:off x="8750300" y="10035870"/>
          <a:ext cx="8890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144450</xdr:rowOff>
    </xdr:from>
    <xdr:to>
      <xdr:col>50</xdr:col>
      <xdr:colOff>165100</xdr:colOff>
      <xdr:row>58</xdr:row>
      <xdr:rowOff>74600</xdr:rowOff>
    </xdr:to>
    <xdr:sp macro="" textlink="">
      <xdr:nvSpPr>
        <xdr:cNvPr id="351" name="フローチャート: 判断 350"/>
        <xdr:cNvSpPr/>
      </xdr:nvSpPr>
      <xdr:spPr>
        <a:xfrm>
          <a:off x="9588500" y="99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91127</xdr:rowOff>
    </xdr:from>
    <xdr:ext cx="469744" cy="259045"/>
    <xdr:sp macro="" textlink="">
      <xdr:nvSpPr>
        <xdr:cNvPr id="352" name="テキスト ボックス 351"/>
        <xdr:cNvSpPr txBox="1"/>
      </xdr:nvSpPr>
      <xdr:spPr>
        <a:xfrm>
          <a:off x="9404428" y="969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94132</xdr:rowOff>
    </xdr:from>
    <xdr:to>
      <xdr:col>45</xdr:col>
      <xdr:colOff>177800</xdr:colOff>
      <xdr:row>58</xdr:row>
      <xdr:rowOff>98323</xdr:rowOff>
    </xdr:to>
    <xdr:cxnSp macro="">
      <xdr:nvCxnSpPr>
        <xdr:cNvPr id="353" name="直線コネクタ 352"/>
        <xdr:cNvCxnSpPr/>
      </xdr:nvCxnSpPr>
      <xdr:spPr>
        <a:xfrm flipV="1">
          <a:off x="7861300" y="10038232"/>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104216</xdr:rowOff>
    </xdr:from>
    <xdr:to>
      <xdr:col>46</xdr:col>
      <xdr:colOff>38100</xdr:colOff>
      <xdr:row>58</xdr:row>
      <xdr:rowOff>34366</xdr:rowOff>
    </xdr:to>
    <xdr:sp macro="" textlink="">
      <xdr:nvSpPr>
        <xdr:cNvPr id="354" name="フローチャート: 判断 353"/>
        <xdr:cNvSpPr/>
      </xdr:nvSpPr>
      <xdr:spPr>
        <a:xfrm>
          <a:off x="8699500" y="987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50893</xdr:rowOff>
    </xdr:from>
    <xdr:ext cx="469744" cy="259045"/>
    <xdr:sp macro="" textlink="">
      <xdr:nvSpPr>
        <xdr:cNvPr id="355" name="テキスト ボックス 354"/>
        <xdr:cNvSpPr txBox="1"/>
      </xdr:nvSpPr>
      <xdr:spPr>
        <a:xfrm>
          <a:off x="8515428" y="965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82321</xdr:rowOff>
    </xdr:from>
    <xdr:to>
      <xdr:col>41</xdr:col>
      <xdr:colOff>50800</xdr:colOff>
      <xdr:row>58</xdr:row>
      <xdr:rowOff>98323</xdr:rowOff>
    </xdr:to>
    <xdr:cxnSp macro="">
      <xdr:nvCxnSpPr>
        <xdr:cNvPr id="356" name="直線コネクタ 355"/>
        <xdr:cNvCxnSpPr/>
      </xdr:nvCxnSpPr>
      <xdr:spPr>
        <a:xfrm>
          <a:off x="6972300" y="10026421"/>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120980</xdr:rowOff>
    </xdr:from>
    <xdr:to>
      <xdr:col>41</xdr:col>
      <xdr:colOff>101600</xdr:colOff>
      <xdr:row>58</xdr:row>
      <xdr:rowOff>51130</xdr:rowOff>
    </xdr:to>
    <xdr:sp macro="" textlink="">
      <xdr:nvSpPr>
        <xdr:cNvPr id="357" name="フローチャート: 判断 356"/>
        <xdr:cNvSpPr/>
      </xdr:nvSpPr>
      <xdr:spPr>
        <a:xfrm>
          <a:off x="7810500" y="989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67657</xdr:rowOff>
    </xdr:from>
    <xdr:ext cx="469744" cy="259045"/>
    <xdr:sp macro="" textlink="">
      <xdr:nvSpPr>
        <xdr:cNvPr id="358" name="テキスト ボックス 357"/>
        <xdr:cNvSpPr txBox="1"/>
      </xdr:nvSpPr>
      <xdr:spPr>
        <a:xfrm>
          <a:off x="7626428" y="966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88747</xdr:rowOff>
    </xdr:from>
    <xdr:to>
      <xdr:col>36</xdr:col>
      <xdr:colOff>165100</xdr:colOff>
      <xdr:row>58</xdr:row>
      <xdr:rowOff>18897</xdr:rowOff>
    </xdr:to>
    <xdr:sp macro="" textlink="">
      <xdr:nvSpPr>
        <xdr:cNvPr id="359" name="フローチャート: 判断 358"/>
        <xdr:cNvSpPr/>
      </xdr:nvSpPr>
      <xdr:spPr>
        <a:xfrm>
          <a:off x="6921500" y="98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35424</xdr:rowOff>
    </xdr:from>
    <xdr:ext cx="469744" cy="259045"/>
    <xdr:sp macro="" textlink="">
      <xdr:nvSpPr>
        <xdr:cNvPr id="360" name="テキスト ボックス 359"/>
        <xdr:cNvSpPr txBox="1"/>
      </xdr:nvSpPr>
      <xdr:spPr>
        <a:xfrm>
          <a:off x="6737428" y="963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47599</xdr:rowOff>
    </xdr:from>
    <xdr:to>
      <xdr:col>55</xdr:col>
      <xdr:colOff>50800</xdr:colOff>
      <xdr:row>58</xdr:row>
      <xdr:rowOff>149199</xdr:rowOff>
    </xdr:to>
    <xdr:sp macro="" textlink="">
      <xdr:nvSpPr>
        <xdr:cNvPr id="366" name="楕円 365"/>
        <xdr:cNvSpPr/>
      </xdr:nvSpPr>
      <xdr:spPr>
        <a:xfrm>
          <a:off x="10426700" y="999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133976</xdr:rowOff>
    </xdr:from>
    <xdr:ext cx="469744" cy="259045"/>
    <xdr:sp macro="" textlink="">
      <xdr:nvSpPr>
        <xdr:cNvPr id="367" name="農林水産業費該当値テキスト"/>
        <xdr:cNvSpPr txBox="1"/>
      </xdr:nvSpPr>
      <xdr:spPr>
        <a:xfrm>
          <a:off x="10528300" y="9906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40970</xdr:rowOff>
    </xdr:from>
    <xdr:to>
      <xdr:col>50</xdr:col>
      <xdr:colOff>165100</xdr:colOff>
      <xdr:row>58</xdr:row>
      <xdr:rowOff>142570</xdr:rowOff>
    </xdr:to>
    <xdr:sp macro="" textlink="">
      <xdr:nvSpPr>
        <xdr:cNvPr id="368" name="楕円 367"/>
        <xdr:cNvSpPr/>
      </xdr:nvSpPr>
      <xdr:spPr>
        <a:xfrm>
          <a:off x="9588500" y="998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133697</xdr:rowOff>
    </xdr:from>
    <xdr:ext cx="469744" cy="259045"/>
    <xdr:sp macro="" textlink="">
      <xdr:nvSpPr>
        <xdr:cNvPr id="369" name="テキスト ボックス 368"/>
        <xdr:cNvSpPr txBox="1"/>
      </xdr:nvSpPr>
      <xdr:spPr>
        <a:xfrm>
          <a:off x="9404428" y="10077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43332</xdr:rowOff>
    </xdr:from>
    <xdr:to>
      <xdr:col>46</xdr:col>
      <xdr:colOff>38100</xdr:colOff>
      <xdr:row>58</xdr:row>
      <xdr:rowOff>144932</xdr:rowOff>
    </xdr:to>
    <xdr:sp macro="" textlink="">
      <xdr:nvSpPr>
        <xdr:cNvPr id="370" name="楕円 369"/>
        <xdr:cNvSpPr/>
      </xdr:nvSpPr>
      <xdr:spPr>
        <a:xfrm>
          <a:off x="8699500" y="998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136059</xdr:rowOff>
    </xdr:from>
    <xdr:ext cx="469744" cy="259045"/>
    <xdr:sp macro="" textlink="">
      <xdr:nvSpPr>
        <xdr:cNvPr id="371" name="テキスト ボックス 370"/>
        <xdr:cNvSpPr txBox="1"/>
      </xdr:nvSpPr>
      <xdr:spPr>
        <a:xfrm>
          <a:off x="8515428" y="10080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47523</xdr:rowOff>
    </xdr:from>
    <xdr:to>
      <xdr:col>41</xdr:col>
      <xdr:colOff>101600</xdr:colOff>
      <xdr:row>58</xdr:row>
      <xdr:rowOff>149123</xdr:rowOff>
    </xdr:to>
    <xdr:sp macro="" textlink="">
      <xdr:nvSpPr>
        <xdr:cNvPr id="372" name="楕円 371"/>
        <xdr:cNvSpPr/>
      </xdr:nvSpPr>
      <xdr:spPr>
        <a:xfrm>
          <a:off x="7810500" y="999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140250</xdr:rowOff>
    </xdr:from>
    <xdr:ext cx="469744" cy="259045"/>
    <xdr:sp macro="" textlink="">
      <xdr:nvSpPr>
        <xdr:cNvPr id="373" name="テキスト ボックス 372"/>
        <xdr:cNvSpPr txBox="1"/>
      </xdr:nvSpPr>
      <xdr:spPr>
        <a:xfrm>
          <a:off x="7626428" y="10084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31521</xdr:rowOff>
    </xdr:from>
    <xdr:to>
      <xdr:col>36</xdr:col>
      <xdr:colOff>165100</xdr:colOff>
      <xdr:row>58</xdr:row>
      <xdr:rowOff>133121</xdr:rowOff>
    </xdr:to>
    <xdr:sp macro="" textlink="">
      <xdr:nvSpPr>
        <xdr:cNvPr id="374" name="楕円 373"/>
        <xdr:cNvSpPr/>
      </xdr:nvSpPr>
      <xdr:spPr>
        <a:xfrm>
          <a:off x="6921500" y="997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124248</xdr:rowOff>
    </xdr:from>
    <xdr:ext cx="469744" cy="259045"/>
    <xdr:sp macro="" textlink="">
      <xdr:nvSpPr>
        <xdr:cNvPr id="375" name="テキスト ボックス 374"/>
        <xdr:cNvSpPr txBox="1"/>
      </xdr:nvSpPr>
      <xdr:spPr>
        <a:xfrm>
          <a:off x="6737428" y="10068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161760</xdr:rowOff>
    </xdr:from>
    <xdr:to>
      <xdr:col>54</xdr:col>
      <xdr:colOff>189865</xdr:colOff>
      <xdr:row>79</xdr:row>
      <xdr:rowOff>6578</xdr:rowOff>
    </xdr:to>
    <xdr:cxnSp macro="">
      <xdr:nvCxnSpPr>
        <xdr:cNvPr id="399" name="直線コネクタ 398"/>
        <xdr:cNvCxnSpPr/>
      </xdr:nvCxnSpPr>
      <xdr:spPr>
        <a:xfrm flipV="1">
          <a:off x="10475595" y="12163260"/>
          <a:ext cx="1270" cy="1387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10405</xdr:rowOff>
    </xdr:from>
    <xdr:ext cx="378565" cy="259045"/>
    <xdr:sp macro="" textlink="">
      <xdr:nvSpPr>
        <xdr:cNvPr id="400" name="商工費最小値テキスト"/>
        <xdr:cNvSpPr txBox="1"/>
      </xdr:nvSpPr>
      <xdr:spPr>
        <a:xfrm>
          <a:off x="10528300" y="13554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6578</xdr:rowOff>
    </xdr:from>
    <xdr:to>
      <xdr:col>55</xdr:col>
      <xdr:colOff>88900</xdr:colOff>
      <xdr:row>79</xdr:row>
      <xdr:rowOff>6578</xdr:rowOff>
    </xdr:to>
    <xdr:cxnSp macro="">
      <xdr:nvCxnSpPr>
        <xdr:cNvPr id="401" name="直線コネクタ 400"/>
        <xdr:cNvCxnSpPr/>
      </xdr:nvCxnSpPr>
      <xdr:spPr>
        <a:xfrm>
          <a:off x="10388600" y="1355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108437</xdr:rowOff>
    </xdr:from>
    <xdr:ext cx="534377" cy="259045"/>
    <xdr:sp macro="" textlink="">
      <xdr:nvSpPr>
        <xdr:cNvPr id="402" name="商工費最大値テキスト"/>
        <xdr:cNvSpPr txBox="1"/>
      </xdr:nvSpPr>
      <xdr:spPr>
        <a:xfrm>
          <a:off x="10528300" y="1193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37,421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161760</xdr:rowOff>
    </xdr:from>
    <xdr:to>
      <xdr:col>55</xdr:col>
      <xdr:colOff>88900</xdr:colOff>
      <xdr:row>70</xdr:row>
      <xdr:rowOff>161760</xdr:rowOff>
    </xdr:to>
    <xdr:cxnSp macro="">
      <xdr:nvCxnSpPr>
        <xdr:cNvPr id="403" name="直線コネクタ 402"/>
        <xdr:cNvCxnSpPr/>
      </xdr:nvCxnSpPr>
      <xdr:spPr>
        <a:xfrm>
          <a:off x="10388600" y="1216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117869</xdr:rowOff>
    </xdr:from>
    <xdr:to>
      <xdr:col>55</xdr:col>
      <xdr:colOff>0</xdr:colOff>
      <xdr:row>78</xdr:row>
      <xdr:rowOff>121335</xdr:rowOff>
    </xdr:to>
    <xdr:cxnSp macro="">
      <xdr:nvCxnSpPr>
        <xdr:cNvPr id="404" name="直線コネクタ 403"/>
        <xdr:cNvCxnSpPr/>
      </xdr:nvCxnSpPr>
      <xdr:spPr>
        <a:xfrm>
          <a:off x="9639300" y="13490969"/>
          <a:ext cx="838200" cy="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148125</xdr:rowOff>
    </xdr:from>
    <xdr:ext cx="469744" cy="259045"/>
    <xdr:sp macro="" textlink="">
      <xdr:nvSpPr>
        <xdr:cNvPr id="405" name="商工費平均値テキスト"/>
        <xdr:cNvSpPr txBox="1"/>
      </xdr:nvSpPr>
      <xdr:spPr>
        <a:xfrm>
          <a:off x="10528300" y="13178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125248</xdr:rowOff>
    </xdr:from>
    <xdr:to>
      <xdr:col>55</xdr:col>
      <xdr:colOff>50800</xdr:colOff>
      <xdr:row>78</xdr:row>
      <xdr:rowOff>55398</xdr:rowOff>
    </xdr:to>
    <xdr:sp macro="" textlink="">
      <xdr:nvSpPr>
        <xdr:cNvPr id="406" name="フローチャート: 判断 405"/>
        <xdr:cNvSpPr/>
      </xdr:nvSpPr>
      <xdr:spPr>
        <a:xfrm>
          <a:off x="10426700" y="1332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117754</xdr:rowOff>
    </xdr:from>
    <xdr:to>
      <xdr:col>50</xdr:col>
      <xdr:colOff>114300</xdr:colOff>
      <xdr:row>78</xdr:row>
      <xdr:rowOff>117869</xdr:rowOff>
    </xdr:to>
    <xdr:cxnSp macro="">
      <xdr:nvCxnSpPr>
        <xdr:cNvPr id="407" name="直線コネクタ 406"/>
        <xdr:cNvCxnSpPr/>
      </xdr:nvCxnSpPr>
      <xdr:spPr>
        <a:xfrm>
          <a:off x="8750300" y="13490854"/>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155460</xdr:rowOff>
    </xdr:from>
    <xdr:to>
      <xdr:col>50</xdr:col>
      <xdr:colOff>165100</xdr:colOff>
      <xdr:row>78</xdr:row>
      <xdr:rowOff>85610</xdr:rowOff>
    </xdr:to>
    <xdr:sp macro="" textlink="">
      <xdr:nvSpPr>
        <xdr:cNvPr id="408" name="フローチャート: 判断 407"/>
        <xdr:cNvSpPr/>
      </xdr:nvSpPr>
      <xdr:spPr>
        <a:xfrm>
          <a:off x="9588500" y="1335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102137</xdr:rowOff>
    </xdr:from>
    <xdr:ext cx="469744" cy="259045"/>
    <xdr:sp macro="" textlink="">
      <xdr:nvSpPr>
        <xdr:cNvPr id="409" name="テキスト ボックス 408"/>
        <xdr:cNvSpPr txBox="1"/>
      </xdr:nvSpPr>
      <xdr:spPr>
        <a:xfrm>
          <a:off x="9404428" y="13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113640</xdr:rowOff>
    </xdr:from>
    <xdr:to>
      <xdr:col>45</xdr:col>
      <xdr:colOff>177800</xdr:colOff>
      <xdr:row>78</xdr:row>
      <xdr:rowOff>117754</xdr:rowOff>
    </xdr:to>
    <xdr:cxnSp macro="">
      <xdr:nvCxnSpPr>
        <xdr:cNvPr id="410" name="直線コネクタ 409"/>
        <xdr:cNvCxnSpPr/>
      </xdr:nvCxnSpPr>
      <xdr:spPr>
        <a:xfrm>
          <a:off x="7861300" y="13486740"/>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141973</xdr:rowOff>
    </xdr:from>
    <xdr:to>
      <xdr:col>46</xdr:col>
      <xdr:colOff>38100</xdr:colOff>
      <xdr:row>78</xdr:row>
      <xdr:rowOff>72123</xdr:rowOff>
    </xdr:to>
    <xdr:sp macro="" textlink="">
      <xdr:nvSpPr>
        <xdr:cNvPr id="411" name="フローチャート: 判断 410"/>
        <xdr:cNvSpPr/>
      </xdr:nvSpPr>
      <xdr:spPr>
        <a:xfrm>
          <a:off x="8699500" y="133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88650</xdr:rowOff>
    </xdr:from>
    <xdr:ext cx="469744" cy="259045"/>
    <xdr:sp macro="" textlink="">
      <xdr:nvSpPr>
        <xdr:cNvPr id="412" name="テキスト ボックス 411"/>
        <xdr:cNvSpPr txBox="1"/>
      </xdr:nvSpPr>
      <xdr:spPr>
        <a:xfrm>
          <a:off x="8515428" y="1311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72834</xdr:rowOff>
    </xdr:from>
    <xdr:to>
      <xdr:col>41</xdr:col>
      <xdr:colOff>50800</xdr:colOff>
      <xdr:row>78</xdr:row>
      <xdr:rowOff>113640</xdr:rowOff>
    </xdr:to>
    <xdr:cxnSp macro="">
      <xdr:nvCxnSpPr>
        <xdr:cNvPr id="413" name="直線コネクタ 412"/>
        <xdr:cNvCxnSpPr/>
      </xdr:nvCxnSpPr>
      <xdr:spPr>
        <a:xfrm>
          <a:off x="6972300" y="13445934"/>
          <a:ext cx="889000" cy="40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138658</xdr:rowOff>
    </xdr:from>
    <xdr:to>
      <xdr:col>41</xdr:col>
      <xdr:colOff>101600</xdr:colOff>
      <xdr:row>78</xdr:row>
      <xdr:rowOff>68808</xdr:rowOff>
    </xdr:to>
    <xdr:sp macro="" textlink="">
      <xdr:nvSpPr>
        <xdr:cNvPr id="414" name="フローチャート: 判断 413"/>
        <xdr:cNvSpPr/>
      </xdr:nvSpPr>
      <xdr:spPr>
        <a:xfrm>
          <a:off x="7810500" y="1334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85335</xdr:rowOff>
    </xdr:from>
    <xdr:ext cx="469744" cy="259045"/>
    <xdr:sp macro="" textlink="">
      <xdr:nvSpPr>
        <xdr:cNvPr id="415" name="テキスト ボックス 414"/>
        <xdr:cNvSpPr txBox="1"/>
      </xdr:nvSpPr>
      <xdr:spPr>
        <a:xfrm>
          <a:off x="7626428" y="1311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65278</xdr:rowOff>
    </xdr:from>
    <xdr:to>
      <xdr:col>36</xdr:col>
      <xdr:colOff>165100</xdr:colOff>
      <xdr:row>77</xdr:row>
      <xdr:rowOff>166878</xdr:rowOff>
    </xdr:to>
    <xdr:sp macro="" textlink="">
      <xdr:nvSpPr>
        <xdr:cNvPr id="416" name="フローチャート: 判断 415"/>
        <xdr:cNvSpPr/>
      </xdr:nvSpPr>
      <xdr:spPr>
        <a:xfrm>
          <a:off x="6921500" y="1326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11955</xdr:rowOff>
    </xdr:from>
    <xdr:ext cx="469744" cy="259045"/>
    <xdr:sp macro="" textlink="">
      <xdr:nvSpPr>
        <xdr:cNvPr id="417" name="テキスト ボックス 416"/>
        <xdr:cNvSpPr txBox="1"/>
      </xdr:nvSpPr>
      <xdr:spPr>
        <a:xfrm>
          <a:off x="6737428" y="1304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70535</xdr:rowOff>
    </xdr:from>
    <xdr:to>
      <xdr:col>55</xdr:col>
      <xdr:colOff>50800</xdr:colOff>
      <xdr:row>79</xdr:row>
      <xdr:rowOff>685</xdr:rowOff>
    </xdr:to>
    <xdr:sp macro="" textlink="">
      <xdr:nvSpPr>
        <xdr:cNvPr id="423" name="楕円 422"/>
        <xdr:cNvSpPr/>
      </xdr:nvSpPr>
      <xdr:spPr>
        <a:xfrm>
          <a:off x="10426700" y="1344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156912</xdr:rowOff>
    </xdr:from>
    <xdr:ext cx="469744" cy="259045"/>
    <xdr:sp macro="" textlink="">
      <xdr:nvSpPr>
        <xdr:cNvPr id="424" name="商工費該当値テキスト"/>
        <xdr:cNvSpPr txBox="1"/>
      </xdr:nvSpPr>
      <xdr:spPr>
        <a:xfrm>
          <a:off x="10528300" y="1335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67069</xdr:rowOff>
    </xdr:from>
    <xdr:to>
      <xdr:col>50</xdr:col>
      <xdr:colOff>165100</xdr:colOff>
      <xdr:row>78</xdr:row>
      <xdr:rowOff>168669</xdr:rowOff>
    </xdr:to>
    <xdr:sp macro="" textlink="">
      <xdr:nvSpPr>
        <xdr:cNvPr id="425" name="楕円 424"/>
        <xdr:cNvSpPr/>
      </xdr:nvSpPr>
      <xdr:spPr>
        <a:xfrm>
          <a:off x="9588500" y="1344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159796</xdr:rowOff>
    </xdr:from>
    <xdr:ext cx="469744" cy="259045"/>
    <xdr:sp macro="" textlink="">
      <xdr:nvSpPr>
        <xdr:cNvPr id="426" name="テキスト ボックス 425"/>
        <xdr:cNvSpPr txBox="1"/>
      </xdr:nvSpPr>
      <xdr:spPr>
        <a:xfrm>
          <a:off x="9404428" y="13532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66954</xdr:rowOff>
    </xdr:from>
    <xdr:to>
      <xdr:col>46</xdr:col>
      <xdr:colOff>38100</xdr:colOff>
      <xdr:row>78</xdr:row>
      <xdr:rowOff>168554</xdr:rowOff>
    </xdr:to>
    <xdr:sp macro="" textlink="">
      <xdr:nvSpPr>
        <xdr:cNvPr id="427" name="楕円 426"/>
        <xdr:cNvSpPr/>
      </xdr:nvSpPr>
      <xdr:spPr>
        <a:xfrm>
          <a:off x="8699500" y="1344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159681</xdr:rowOff>
    </xdr:from>
    <xdr:ext cx="469744" cy="259045"/>
    <xdr:sp macro="" textlink="">
      <xdr:nvSpPr>
        <xdr:cNvPr id="428" name="テキスト ボックス 427"/>
        <xdr:cNvSpPr txBox="1"/>
      </xdr:nvSpPr>
      <xdr:spPr>
        <a:xfrm>
          <a:off x="8515428" y="13532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62840</xdr:rowOff>
    </xdr:from>
    <xdr:to>
      <xdr:col>41</xdr:col>
      <xdr:colOff>101600</xdr:colOff>
      <xdr:row>78</xdr:row>
      <xdr:rowOff>164440</xdr:rowOff>
    </xdr:to>
    <xdr:sp macro="" textlink="">
      <xdr:nvSpPr>
        <xdr:cNvPr id="429" name="楕円 428"/>
        <xdr:cNvSpPr/>
      </xdr:nvSpPr>
      <xdr:spPr>
        <a:xfrm>
          <a:off x="7810500" y="1343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155567</xdr:rowOff>
    </xdr:from>
    <xdr:ext cx="469744" cy="259045"/>
    <xdr:sp macro="" textlink="">
      <xdr:nvSpPr>
        <xdr:cNvPr id="430" name="テキスト ボックス 429"/>
        <xdr:cNvSpPr txBox="1"/>
      </xdr:nvSpPr>
      <xdr:spPr>
        <a:xfrm>
          <a:off x="7626428" y="13528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22034</xdr:rowOff>
    </xdr:from>
    <xdr:to>
      <xdr:col>36</xdr:col>
      <xdr:colOff>165100</xdr:colOff>
      <xdr:row>78</xdr:row>
      <xdr:rowOff>123634</xdr:rowOff>
    </xdr:to>
    <xdr:sp macro="" textlink="">
      <xdr:nvSpPr>
        <xdr:cNvPr id="431" name="楕円 430"/>
        <xdr:cNvSpPr/>
      </xdr:nvSpPr>
      <xdr:spPr>
        <a:xfrm>
          <a:off x="6921500" y="1339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114761</xdr:rowOff>
    </xdr:from>
    <xdr:ext cx="469744" cy="259045"/>
    <xdr:sp macro="" textlink="">
      <xdr:nvSpPr>
        <xdr:cNvPr id="432" name="テキスト ボックス 431"/>
        <xdr:cNvSpPr txBox="1"/>
      </xdr:nvSpPr>
      <xdr:spPr>
        <a:xfrm>
          <a:off x="6737428" y="13487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5" name="テキスト ボックス 444"/>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3" name="テキスト ボックス 45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5" name="テキスト ボックス 454"/>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7" name="テキスト ボックス 456"/>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42807</xdr:rowOff>
    </xdr:from>
    <xdr:to>
      <xdr:col>54</xdr:col>
      <xdr:colOff>189865</xdr:colOff>
      <xdr:row>98</xdr:row>
      <xdr:rowOff>138460</xdr:rowOff>
    </xdr:to>
    <xdr:cxnSp macro="">
      <xdr:nvCxnSpPr>
        <xdr:cNvPr id="459" name="直線コネクタ 458"/>
        <xdr:cNvCxnSpPr/>
      </xdr:nvCxnSpPr>
      <xdr:spPr>
        <a:xfrm flipV="1">
          <a:off x="10475595" y="15473307"/>
          <a:ext cx="1270" cy="146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142287</xdr:rowOff>
    </xdr:from>
    <xdr:ext cx="534377" cy="259045"/>
    <xdr:sp macro="" textlink="">
      <xdr:nvSpPr>
        <xdr:cNvPr id="460" name="土木費最小値テキスト"/>
        <xdr:cNvSpPr txBox="1"/>
      </xdr:nvSpPr>
      <xdr:spPr>
        <a:xfrm>
          <a:off x="10528300" y="1694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138460</xdr:rowOff>
    </xdr:from>
    <xdr:to>
      <xdr:col>55</xdr:col>
      <xdr:colOff>88900</xdr:colOff>
      <xdr:row>98</xdr:row>
      <xdr:rowOff>138460</xdr:rowOff>
    </xdr:to>
    <xdr:cxnSp macro="">
      <xdr:nvCxnSpPr>
        <xdr:cNvPr id="461" name="直線コネクタ 460"/>
        <xdr:cNvCxnSpPr/>
      </xdr:nvCxnSpPr>
      <xdr:spPr>
        <a:xfrm>
          <a:off x="10388600" y="1694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160934</xdr:rowOff>
    </xdr:from>
    <xdr:ext cx="534377" cy="259045"/>
    <xdr:sp macro="" textlink="">
      <xdr:nvSpPr>
        <xdr:cNvPr id="462" name="土木費最大値テキスト"/>
        <xdr:cNvSpPr txBox="1"/>
      </xdr:nvSpPr>
      <xdr:spPr>
        <a:xfrm>
          <a:off x="10528300" y="1524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42807</xdr:rowOff>
    </xdr:from>
    <xdr:to>
      <xdr:col>55</xdr:col>
      <xdr:colOff>88900</xdr:colOff>
      <xdr:row>90</xdr:row>
      <xdr:rowOff>42807</xdr:rowOff>
    </xdr:to>
    <xdr:cxnSp macro="">
      <xdr:nvCxnSpPr>
        <xdr:cNvPr id="463" name="直線コネクタ 462"/>
        <xdr:cNvCxnSpPr/>
      </xdr:nvCxnSpPr>
      <xdr:spPr>
        <a:xfrm>
          <a:off x="10388600" y="15473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152567</xdr:rowOff>
    </xdr:from>
    <xdr:to>
      <xdr:col>55</xdr:col>
      <xdr:colOff>0</xdr:colOff>
      <xdr:row>97</xdr:row>
      <xdr:rowOff>167132</xdr:rowOff>
    </xdr:to>
    <xdr:cxnSp macro="">
      <xdr:nvCxnSpPr>
        <xdr:cNvPr id="464" name="直線コネクタ 463"/>
        <xdr:cNvCxnSpPr/>
      </xdr:nvCxnSpPr>
      <xdr:spPr>
        <a:xfrm flipV="1">
          <a:off x="9639300" y="16783217"/>
          <a:ext cx="838200" cy="1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7111</xdr:rowOff>
    </xdr:from>
    <xdr:ext cx="534377" cy="259045"/>
    <xdr:sp macro="" textlink="">
      <xdr:nvSpPr>
        <xdr:cNvPr id="465" name="土木費平均値テキスト"/>
        <xdr:cNvSpPr txBox="1"/>
      </xdr:nvSpPr>
      <xdr:spPr>
        <a:xfrm>
          <a:off x="10528300" y="16123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155684</xdr:rowOff>
    </xdr:from>
    <xdr:to>
      <xdr:col>55</xdr:col>
      <xdr:colOff>50800</xdr:colOff>
      <xdr:row>95</xdr:row>
      <xdr:rowOff>85834</xdr:rowOff>
    </xdr:to>
    <xdr:sp macro="" textlink="">
      <xdr:nvSpPr>
        <xdr:cNvPr id="466" name="フローチャート: 判断 465"/>
        <xdr:cNvSpPr/>
      </xdr:nvSpPr>
      <xdr:spPr>
        <a:xfrm>
          <a:off x="10426700" y="16271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167132</xdr:rowOff>
    </xdr:from>
    <xdr:to>
      <xdr:col>50</xdr:col>
      <xdr:colOff>114300</xdr:colOff>
      <xdr:row>98</xdr:row>
      <xdr:rowOff>4434</xdr:rowOff>
    </xdr:to>
    <xdr:cxnSp macro="">
      <xdr:nvCxnSpPr>
        <xdr:cNvPr id="467" name="直線コネクタ 466"/>
        <xdr:cNvCxnSpPr/>
      </xdr:nvCxnSpPr>
      <xdr:spPr>
        <a:xfrm flipV="1">
          <a:off x="8750300" y="16797782"/>
          <a:ext cx="889000" cy="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148695</xdr:rowOff>
    </xdr:from>
    <xdr:to>
      <xdr:col>50</xdr:col>
      <xdr:colOff>165100</xdr:colOff>
      <xdr:row>95</xdr:row>
      <xdr:rowOff>78845</xdr:rowOff>
    </xdr:to>
    <xdr:sp macro="" textlink="">
      <xdr:nvSpPr>
        <xdr:cNvPr id="468" name="フローチャート: 判断 467"/>
        <xdr:cNvSpPr/>
      </xdr:nvSpPr>
      <xdr:spPr>
        <a:xfrm>
          <a:off x="9588500" y="1626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95372</xdr:rowOff>
    </xdr:from>
    <xdr:ext cx="534377" cy="259045"/>
    <xdr:sp macro="" textlink="">
      <xdr:nvSpPr>
        <xdr:cNvPr id="469" name="テキスト ボックス 468"/>
        <xdr:cNvSpPr txBox="1"/>
      </xdr:nvSpPr>
      <xdr:spPr>
        <a:xfrm>
          <a:off x="9372111" y="1604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4434</xdr:rowOff>
    </xdr:from>
    <xdr:to>
      <xdr:col>45</xdr:col>
      <xdr:colOff>177800</xdr:colOff>
      <xdr:row>98</xdr:row>
      <xdr:rowOff>58579</xdr:rowOff>
    </xdr:to>
    <xdr:cxnSp macro="">
      <xdr:nvCxnSpPr>
        <xdr:cNvPr id="470" name="直線コネクタ 469"/>
        <xdr:cNvCxnSpPr/>
      </xdr:nvCxnSpPr>
      <xdr:spPr>
        <a:xfrm flipV="1">
          <a:off x="7861300" y="16806534"/>
          <a:ext cx="889000" cy="5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65126</xdr:rowOff>
    </xdr:from>
    <xdr:to>
      <xdr:col>46</xdr:col>
      <xdr:colOff>38100</xdr:colOff>
      <xdr:row>94</xdr:row>
      <xdr:rowOff>166726</xdr:rowOff>
    </xdr:to>
    <xdr:sp macro="" textlink="">
      <xdr:nvSpPr>
        <xdr:cNvPr id="471" name="フローチャート: 判断 470"/>
        <xdr:cNvSpPr/>
      </xdr:nvSpPr>
      <xdr:spPr>
        <a:xfrm>
          <a:off x="8699500" y="1618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11803</xdr:rowOff>
    </xdr:from>
    <xdr:ext cx="534377" cy="259045"/>
    <xdr:sp macro="" textlink="">
      <xdr:nvSpPr>
        <xdr:cNvPr id="472" name="テキスト ボックス 471"/>
        <xdr:cNvSpPr txBox="1"/>
      </xdr:nvSpPr>
      <xdr:spPr>
        <a:xfrm>
          <a:off x="8483111" y="1595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58579</xdr:rowOff>
    </xdr:from>
    <xdr:to>
      <xdr:col>41</xdr:col>
      <xdr:colOff>50800</xdr:colOff>
      <xdr:row>98</xdr:row>
      <xdr:rowOff>77553</xdr:rowOff>
    </xdr:to>
    <xdr:cxnSp macro="">
      <xdr:nvCxnSpPr>
        <xdr:cNvPr id="473" name="直線コネクタ 472"/>
        <xdr:cNvCxnSpPr/>
      </xdr:nvCxnSpPr>
      <xdr:spPr>
        <a:xfrm flipV="1">
          <a:off x="6972300" y="16860679"/>
          <a:ext cx="889000" cy="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48960</xdr:rowOff>
    </xdr:from>
    <xdr:to>
      <xdr:col>41</xdr:col>
      <xdr:colOff>101600</xdr:colOff>
      <xdr:row>94</xdr:row>
      <xdr:rowOff>150560</xdr:rowOff>
    </xdr:to>
    <xdr:sp macro="" textlink="">
      <xdr:nvSpPr>
        <xdr:cNvPr id="474" name="フローチャート: 判断 473"/>
        <xdr:cNvSpPr/>
      </xdr:nvSpPr>
      <xdr:spPr>
        <a:xfrm>
          <a:off x="7810500" y="1616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167087</xdr:rowOff>
    </xdr:from>
    <xdr:ext cx="534377" cy="259045"/>
    <xdr:sp macro="" textlink="">
      <xdr:nvSpPr>
        <xdr:cNvPr id="475" name="テキスト ボックス 474"/>
        <xdr:cNvSpPr txBox="1"/>
      </xdr:nvSpPr>
      <xdr:spPr>
        <a:xfrm>
          <a:off x="7594111" y="1594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3338</xdr:rowOff>
    </xdr:from>
    <xdr:to>
      <xdr:col>36</xdr:col>
      <xdr:colOff>165100</xdr:colOff>
      <xdr:row>94</xdr:row>
      <xdr:rowOff>104938</xdr:rowOff>
    </xdr:to>
    <xdr:sp macro="" textlink="">
      <xdr:nvSpPr>
        <xdr:cNvPr id="476" name="フローチャート: 判断 475"/>
        <xdr:cNvSpPr/>
      </xdr:nvSpPr>
      <xdr:spPr>
        <a:xfrm>
          <a:off x="6921500" y="1611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121465</xdr:rowOff>
    </xdr:from>
    <xdr:ext cx="534377" cy="259045"/>
    <xdr:sp macro="" textlink="">
      <xdr:nvSpPr>
        <xdr:cNvPr id="477" name="テキスト ボックス 476"/>
        <xdr:cNvSpPr txBox="1"/>
      </xdr:nvSpPr>
      <xdr:spPr>
        <a:xfrm>
          <a:off x="6705111" y="1589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101767</xdr:rowOff>
    </xdr:from>
    <xdr:to>
      <xdr:col>55</xdr:col>
      <xdr:colOff>50800</xdr:colOff>
      <xdr:row>98</xdr:row>
      <xdr:rowOff>31917</xdr:rowOff>
    </xdr:to>
    <xdr:sp macro="" textlink="">
      <xdr:nvSpPr>
        <xdr:cNvPr id="483" name="楕円 482"/>
        <xdr:cNvSpPr/>
      </xdr:nvSpPr>
      <xdr:spPr>
        <a:xfrm>
          <a:off x="10426700" y="1673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80194</xdr:rowOff>
    </xdr:from>
    <xdr:ext cx="534377" cy="259045"/>
    <xdr:sp macro="" textlink="">
      <xdr:nvSpPr>
        <xdr:cNvPr id="484" name="土木費該当値テキスト"/>
        <xdr:cNvSpPr txBox="1"/>
      </xdr:nvSpPr>
      <xdr:spPr>
        <a:xfrm>
          <a:off x="10528300" y="1671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116332</xdr:rowOff>
    </xdr:from>
    <xdr:to>
      <xdr:col>50</xdr:col>
      <xdr:colOff>165100</xdr:colOff>
      <xdr:row>98</xdr:row>
      <xdr:rowOff>46482</xdr:rowOff>
    </xdr:to>
    <xdr:sp macro="" textlink="">
      <xdr:nvSpPr>
        <xdr:cNvPr id="485" name="楕円 484"/>
        <xdr:cNvSpPr/>
      </xdr:nvSpPr>
      <xdr:spPr>
        <a:xfrm>
          <a:off x="9588500" y="1674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37609</xdr:rowOff>
    </xdr:from>
    <xdr:ext cx="534377" cy="259045"/>
    <xdr:sp macro="" textlink="">
      <xdr:nvSpPr>
        <xdr:cNvPr id="486" name="テキスト ボックス 485"/>
        <xdr:cNvSpPr txBox="1"/>
      </xdr:nvSpPr>
      <xdr:spPr>
        <a:xfrm>
          <a:off x="9372111" y="1683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125084</xdr:rowOff>
    </xdr:from>
    <xdr:to>
      <xdr:col>46</xdr:col>
      <xdr:colOff>38100</xdr:colOff>
      <xdr:row>98</xdr:row>
      <xdr:rowOff>55234</xdr:rowOff>
    </xdr:to>
    <xdr:sp macro="" textlink="">
      <xdr:nvSpPr>
        <xdr:cNvPr id="487" name="楕円 486"/>
        <xdr:cNvSpPr/>
      </xdr:nvSpPr>
      <xdr:spPr>
        <a:xfrm>
          <a:off x="8699500" y="1675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46361</xdr:rowOff>
    </xdr:from>
    <xdr:ext cx="534377" cy="259045"/>
    <xdr:sp macro="" textlink="">
      <xdr:nvSpPr>
        <xdr:cNvPr id="488" name="テキスト ボックス 487"/>
        <xdr:cNvSpPr txBox="1"/>
      </xdr:nvSpPr>
      <xdr:spPr>
        <a:xfrm>
          <a:off x="8483111" y="1684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7779</xdr:rowOff>
    </xdr:from>
    <xdr:to>
      <xdr:col>41</xdr:col>
      <xdr:colOff>101600</xdr:colOff>
      <xdr:row>98</xdr:row>
      <xdr:rowOff>109379</xdr:rowOff>
    </xdr:to>
    <xdr:sp macro="" textlink="">
      <xdr:nvSpPr>
        <xdr:cNvPr id="489" name="楕円 488"/>
        <xdr:cNvSpPr/>
      </xdr:nvSpPr>
      <xdr:spPr>
        <a:xfrm>
          <a:off x="7810500" y="1680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100506</xdr:rowOff>
    </xdr:from>
    <xdr:ext cx="534377" cy="259045"/>
    <xdr:sp macro="" textlink="">
      <xdr:nvSpPr>
        <xdr:cNvPr id="490" name="テキスト ボックス 489"/>
        <xdr:cNvSpPr txBox="1"/>
      </xdr:nvSpPr>
      <xdr:spPr>
        <a:xfrm>
          <a:off x="7594111" y="16902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26753</xdr:rowOff>
    </xdr:from>
    <xdr:to>
      <xdr:col>36</xdr:col>
      <xdr:colOff>165100</xdr:colOff>
      <xdr:row>98</xdr:row>
      <xdr:rowOff>128353</xdr:rowOff>
    </xdr:to>
    <xdr:sp macro="" textlink="">
      <xdr:nvSpPr>
        <xdr:cNvPr id="491" name="楕円 490"/>
        <xdr:cNvSpPr/>
      </xdr:nvSpPr>
      <xdr:spPr>
        <a:xfrm>
          <a:off x="6921500" y="1682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119480</xdr:rowOff>
    </xdr:from>
    <xdr:ext cx="534377" cy="259045"/>
    <xdr:sp macro="" textlink="">
      <xdr:nvSpPr>
        <xdr:cNvPr id="492" name="テキスト ボックス 491"/>
        <xdr:cNvSpPr txBox="1"/>
      </xdr:nvSpPr>
      <xdr:spPr>
        <a:xfrm>
          <a:off x="6705111" y="1692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5" name="テキスト ボックス 504"/>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24765</xdr:rowOff>
    </xdr:from>
    <xdr:to>
      <xdr:col>85</xdr:col>
      <xdr:colOff>126364</xdr:colOff>
      <xdr:row>39</xdr:row>
      <xdr:rowOff>18669</xdr:rowOff>
    </xdr:to>
    <xdr:cxnSp macro="">
      <xdr:nvCxnSpPr>
        <xdr:cNvPr id="517" name="直線コネクタ 516"/>
        <xdr:cNvCxnSpPr/>
      </xdr:nvCxnSpPr>
      <xdr:spPr>
        <a:xfrm flipV="1">
          <a:off x="16317595" y="5168265"/>
          <a:ext cx="1269" cy="153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22496</xdr:rowOff>
    </xdr:from>
    <xdr:ext cx="469744" cy="259045"/>
    <xdr:sp macro="" textlink="">
      <xdr:nvSpPr>
        <xdr:cNvPr id="518" name="消防費最小値テキスト"/>
        <xdr:cNvSpPr txBox="1"/>
      </xdr:nvSpPr>
      <xdr:spPr>
        <a:xfrm>
          <a:off x="16370300" y="670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18669</xdr:rowOff>
    </xdr:from>
    <xdr:to>
      <xdr:col>86</xdr:col>
      <xdr:colOff>25400</xdr:colOff>
      <xdr:row>39</xdr:row>
      <xdr:rowOff>18669</xdr:rowOff>
    </xdr:to>
    <xdr:cxnSp macro="">
      <xdr:nvCxnSpPr>
        <xdr:cNvPr id="519" name="直線コネクタ 518"/>
        <xdr:cNvCxnSpPr/>
      </xdr:nvCxnSpPr>
      <xdr:spPr>
        <a:xfrm>
          <a:off x="16230600" y="6705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142892</xdr:rowOff>
    </xdr:from>
    <xdr:ext cx="534377" cy="259045"/>
    <xdr:sp macro="" textlink="">
      <xdr:nvSpPr>
        <xdr:cNvPr id="520" name="消防費最大値テキスト"/>
        <xdr:cNvSpPr txBox="1"/>
      </xdr:nvSpPr>
      <xdr:spPr>
        <a:xfrm>
          <a:off x="16370300" y="494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24765</xdr:rowOff>
    </xdr:from>
    <xdr:to>
      <xdr:col>86</xdr:col>
      <xdr:colOff>25400</xdr:colOff>
      <xdr:row>30</xdr:row>
      <xdr:rowOff>24765</xdr:rowOff>
    </xdr:to>
    <xdr:cxnSp macro="">
      <xdr:nvCxnSpPr>
        <xdr:cNvPr id="521" name="直線コネクタ 520"/>
        <xdr:cNvCxnSpPr/>
      </xdr:nvCxnSpPr>
      <xdr:spPr>
        <a:xfrm>
          <a:off x="16230600" y="5168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162687</xdr:rowOff>
    </xdr:from>
    <xdr:to>
      <xdr:col>85</xdr:col>
      <xdr:colOff>127000</xdr:colOff>
      <xdr:row>37</xdr:row>
      <xdr:rowOff>65786</xdr:rowOff>
    </xdr:to>
    <xdr:cxnSp macro="">
      <xdr:nvCxnSpPr>
        <xdr:cNvPr id="522" name="直線コネクタ 521"/>
        <xdr:cNvCxnSpPr/>
      </xdr:nvCxnSpPr>
      <xdr:spPr>
        <a:xfrm flipV="1">
          <a:off x="15481300" y="5820537"/>
          <a:ext cx="838200" cy="588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109872</xdr:rowOff>
    </xdr:from>
    <xdr:ext cx="534377" cy="259045"/>
    <xdr:sp macro="" textlink="">
      <xdr:nvSpPr>
        <xdr:cNvPr id="523" name="消防費平均値テキスト"/>
        <xdr:cNvSpPr txBox="1"/>
      </xdr:nvSpPr>
      <xdr:spPr>
        <a:xfrm>
          <a:off x="16370300" y="6110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131445</xdr:rowOff>
    </xdr:from>
    <xdr:to>
      <xdr:col>85</xdr:col>
      <xdr:colOff>177800</xdr:colOff>
      <xdr:row>36</xdr:row>
      <xdr:rowOff>61595</xdr:rowOff>
    </xdr:to>
    <xdr:sp macro="" textlink="">
      <xdr:nvSpPr>
        <xdr:cNvPr id="524" name="フローチャート: 判断 523"/>
        <xdr:cNvSpPr/>
      </xdr:nvSpPr>
      <xdr:spPr>
        <a:xfrm>
          <a:off x="16268700" y="613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65786</xdr:rowOff>
    </xdr:from>
    <xdr:to>
      <xdr:col>81</xdr:col>
      <xdr:colOff>50800</xdr:colOff>
      <xdr:row>37</xdr:row>
      <xdr:rowOff>86487</xdr:rowOff>
    </xdr:to>
    <xdr:cxnSp macro="">
      <xdr:nvCxnSpPr>
        <xdr:cNvPr id="525" name="直線コネクタ 524"/>
        <xdr:cNvCxnSpPr/>
      </xdr:nvCxnSpPr>
      <xdr:spPr>
        <a:xfrm flipV="1">
          <a:off x="14592300" y="6409436"/>
          <a:ext cx="889000" cy="2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40386</xdr:rowOff>
    </xdr:from>
    <xdr:to>
      <xdr:col>81</xdr:col>
      <xdr:colOff>101600</xdr:colOff>
      <xdr:row>36</xdr:row>
      <xdr:rowOff>141986</xdr:rowOff>
    </xdr:to>
    <xdr:sp macro="" textlink="">
      <xdr:nvSpPr>
        <xdr:cNvPr id="526" name="フローチャート: 判断 525"/>
        <xdr:cNvSpPr/>
      </xdr:nvSpPr>
      <xdr:spPr>
        <a:xfrm>
          <a:off x="15430500" y="621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158513</xdr:rowOff>
    </xdr:from>
    <xdr:ext cx="534377" cy="259045"/>
    <xdr:sp macro="" textlink="">
      <xdr:nvSpPr>
        <xdr:cNvPr id="527" name="テキスト ボックス 526"/>
        <xdr:cNvSpPr txBox="1"/>
      </xdr:nvSpPr>
      <xdr:spPr>
        <a:xfrm>
          <a:off x="15214111" y="598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86487</xdr:rowOff>
    </xdr:from>
    <xdr:to>
      <xdr:col>76</xdr:col>
      <xdr:colOff>114300</xdr:colOff>
      <xdr:row>38</xdr:row>
      <xdr:rowOff>71628</xdr:rowOff>
    </xdr:to>
    <xdr:cxnSp macro="">
      <xdr:nvCxnSpPr>
        <xdr:cNvPr id="528" name="直線コネクタ 527"/>
        <xdr:cNvCxnSpPr/>
      </xdr:nvCxnSpPr>
      <xdr:spPr>
        <a:xfrm flipV="1">
          <a:off x="13703300" y="6430137"/>
          <a:ext cx="889000" cy="15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74803</xdr:rowOff>
    </xdr:from>
    <xdr:to>
      <xdr:col>76</xdr:col>
      <xdr:colOff>165100</xdr:colOff>
      <xdr:row>37</xdr:row>
      <xdr:rowOff>4953</xdr:rowOff>
    </xdr:to>
    <xdr:sp macro="" textlink="">
      <xdr:nvSpPr>
        <xdr:cNvPr id="529" name="フローチャート: 判断 528"/>
        <xdr:cNvSpPr/>
      </xdr:nvSpPr>
      <xdr:spPr>
        <a:xfrm>
          <a:off x="14541500" y="6247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21480</xdr:rowOff>
    </xdr:from>
    <xdr:ext cx="534377" cy="259045"/>
    <xdr:sp macro="" textlink="">
      <xdr:nvSpPr>
        <xdr:cNvPr id="530" name="テキスト ボックス 529"/>
        <xdr:cNvSpPr txBox="1"/>
      </xdr:nvSpPr>
      <xdr:spPr>
        <a:xfrm>
          <a:off x="14325111" y="6022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71628</xdr:rowOff>
    </xdr:from>
    <xdr:to>
      <xdr:col>71</xdr:col>
      <xdr:colOff>177800</xdr:colOff>
      <xdr:row>38</xdr:row>
      <xdr:rowOff>137795</xdr:rowOff>
    </xdr:to>
    <xdr:cxnSp macro="">
      <xdr:nvCxnSpPr>
        <xdr:cNvPr id="531" name="直線コネクタ 530"/>
        <xdr:cNvCxnSpPr/>
      </xdr:nvCxnSpPr>
      <xdr:spPr>
        <a:xfrm flipV="1">
          <a:off x="12814300" y="6586728"/>
          <a:ext cx="889000" cy="66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60579</xdr:rowOff>
    </xdr:from>
    <xdr:to>
      <xdr:col>72</xdr:col>
      <xdr:colOff>38100</xdr:colOff>
      <xdr:row>36</xdr:row>
      <xdr:rowOff>162179</xdr:rowOff>
    </xdr:to>
    <xdr:sp macro="" textlink="">
      <xdr:nvSpPr>
        <xdr:cNvPr id="532" name="フローチャート: 判断 531"/>
        <xdr:cNvSpPr/>
      </xdr:nvSpPr>
      <xdr:spPr>
        <a:xfrm>
          <a:off x="13652500" y="623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7256</xdr:rowOff>
    </xdr:from>
    <xdr:ext cx="534377" cy="259045"/>
    <xdr:sp macro="" textlink="">
      <xdr:nvSpPr>
        <xdr:cNvPr id="533" name="テキスト ボックス 532"/>
        <xdr:cNvSpPr txBox="1"/>
      </xdr:nvSpPr>
      <xdr:spPr>
        <a:xfrm>
          <a:off x="13436111" y="600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58928</xdr:rowOff>
    </xdr:from>
    <xdr:to>
      <xdr:col>67</xdr:col>
      <xdr:colOff>101600</xdr:colOff>
      <xdr:row>36</xdr:row>
      <xdr:rowOff>160528</xdr:rowOff>
    </xdr:to>
    <xdr:sp macro="" textlink="">
      <xdr:nvSpPr>
        <xdr:cNvPr id="534" name="フローチャート: 判断 533"/>
        <xdr:cNvSpPr/>
      </xdr:nvSpPr>
      <xdr:spPr>
        <a:xfrm>
          <a:off x="12763500" y="623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5605</xdr:rowOff>
    </xdr:from>
    <xdr:ext cx="534377" cy="259045"/>
    <xdr:sp macro="" textlink="">
      <xdr:nvSpPr>
        <xdr:cNvPr id="535" name="テキスト ボックス 534"/>
        <xdr:cNvSpPr txBox="1"/>
      </xdr:nvSpPr>
      <xdr:spPr>
        <a:xfrm>
          <a:off x="12547111" y="600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111887</xdr:rowOff>
    </xdr:from>
    <xdr:to>
      <xdr:col>85</xdr:col>
      <xdr:colOff>177800</xdr:colOff>
      <xdr:row>34</xdr:row>
      <xdr:rowOff>42037</xdr:rowOff>
    </xdr:to>
    <xdr:sp macro="" textlink="">
      <xdr:nvSpPr>
        <xdr:cNvPr id="541" name="楕円 540"/>
        <xdr:cNvSpPr/>
      </xdr:nvSpPr>
      <xdr:spPr>
        <a:xfrm>
          <a:off x="16268700" y="576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134764</xdr:rowOff>
    </xdr:from>
    <xdr:ext cx="534377" cy="259045"/>
    <xdr:sp macro="" textlink="">
      <xdr:nvSpPr>
        <xdr:cNvPr id="542" name="消防費該当値テキスト"/>
        <xdr:cNvSpPr txBox="1"/>
      </xdr:nvSpPr>
      <xdr:spPr>
        <a:xfrm>
          <a:off x="16370300" y="562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14986</xdr:rowOff>
    </xdr:from>
    <xdr:to>
      <xdr:col>81</xdr:col>
      <xdr:colOff>101600</xdr:colOff>
      <xdr:row>37</xdr:row>
      <xdr:rowOff>116586</xdr:rowOff>
    </xdr:to>
    <xdr:sp macro="" textlink="">
      <xdr:nvSpPr>
        <xdr:cNvPr id="543" name="楕円 542"/>
        <xdr:cNvSpPr/>
      </xdr:nvSpPr>
      <xdr:spPr>
        <a:xfrm>
          <a:off x="15430500" y="635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107713</xdr:rowOff>
    </xdr:from>
    <xdr:ext cx="534377" cy="259045"/>
    <xdr:sp macro="" textlink="">
      <xdr:nvSpPr>
        <xdr:cNvPr id="544" name="テキスト ボックス 543"/>
        <xdr:cNvSpPr txBox="1"/>
      </xdr:nvSpPr>
      <xdr:spPr>
        <a:xfrm>
          <a:off x="15214111" y="645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35687</xdr:rowOff>
    </xdr:from>
    <xdr:to>
      <xdr:col>76</xdr:col>
      <xdr:colOff>165100</xdr:colOff>
      <xdr:row>37</xdr:row>
      <xdr:rowOff>137287</xdr:rowOff>
    </xdr:to>
    <xdr:sp macro="" textlink="">
      <xdr:nvSpPr>
        <xdr:cNvPr id="545" name="楕円 544"/>
        <xdr:cNvSpPr/>
      </xdr:nvSpPr>
      <xdr:spPr>
        <a:xfrm>
          <a:off x="14541500" y="637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128414</xdr:rowOff>
    </xdr:from>
    <xdr:ext cx="534377" cy="259045"/>
    <xdr:sp macro="" textlink="">
      <xdr:nvSpPr>
        <xdr:cNvPr id="546" name="テキスト ボックス 545"/>
        <xdr:cNvSpPr txBox="1"/>
      </xdr:nvSpPr>
      <xdr:spPr>
        <a:xfrm>
          <a:off x="14325111" y="647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20828</xdr:rowOff>
    </xdr:from>
    <xdr:to>
      <xdr:col>72</xdr:col>
      <xdr:colOff>38100</xdr:colOff>
      <xdr:row>38</xdr:row>
      <xdr:rowOff>122428</xdr:rowOff>
    </xdr:to>
    <xdr:sp macro="" textlink="">
      <xdr:nvSpPr>
        <xdr:cNvPr id="547" name="楕円 546"/>
        <xdr:cNvSpPr/>
      </xdr:nvSpPr>
      <xdr:spPr>
        <a:xfrm>
          <a:off x="13652500" y="653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113555</xdr:rowOff>
    </xdr:from>
    <xdr:ext cx="534377" cy="259045"/>
    <xdr:sp macro="" textlink="">
      <xdr:nvSpPr>
        <xdr:cNvPr id="548" name="テキスト ボックス 547"/>
        <xdr:cNvSpPr txBox="1"/>
      </xdr:nvSpPr>
      <xdr:spPr>
        <a:xfrm>
          <a:off x="13436111" y="662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86995</xdr:rowOff>
    </xdr:from>
    <xdr:to>
      <xdr:col>67</xdr:col>
      <xdr:colOff>101600</xdr:colOff>
      <xdr:row>39</xdr:row>
      <xdr:rowOff>17145</xdr:rowOff>
    </xdr:to>
    <xdr:sp macro="" textlink="">
      <xdr:nvSpPr>
        <xdr:cNvPr id="549" name="楕円 548"/>
        <xdr:cNvSpPr/>
      </xdr:nvSpPr>
      <xdr:spPr>
        <a:xfrm>
          <a:off x="12763500" y="660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8272</xdr:rowOff>
    </xdr:from>
    <xdr:ext cx="469744" cy="259045"/>
    <xdr:sp macro="" textlink="">
      <xdr:nvSpPr>
        <xdr:cNvPr id="550" name="テキスト ボックス 549"/>
        <xdr:cNvSpPr txBox="1"/>
      </xdr:nvSpPr>
      <xdr:spPr>
        <a:xfrm>
          <a:off x="12579428" y="6694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2" name="直線コネクタ 56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3" name="テキスト ボックス 562"/>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4" name="直線コネクタ 56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5" name="テキスト ボックス 564"/>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6" name="直線コネクタ 56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7" name="テキスト ボックス 566"/>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8" name="直線コネクタ 56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9" name="テキスト ボックス 568"/>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106850</xdr:rowOff>
    </xdr:from>
    <xdr:to>
      <xdr:col>85</xdr:col>
      <xdr:colOff>126364</xdr:colOff>
      <xdr:row>58</xdr:row>
      <xdr:rowOff>56010</xdr:rowOff>
    </xdr:to>
    <xdr:cxnSp macro="">
      <xdr:nvCxnSpPr>
        <xdr:cNvPr id="573" name="直線コネクタ 572"/>
        <xdr:cNvCxnSpPr/>
      </xdr:nvCxnSpPr>
      <xdr:spPr>
        <a:xfrm flipV="1">
          <a:off x="16317595" y="8679350"/>
          <a:ext cx="1269" cy="1320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59837</xdr:rowOff>
    </xdr:from>
    <xdr:ext cx="534377" cy="259045"/>
    <xdr:sp macro="" textlink="">
      <xdr:nvSpPr>
        <xdr:cNvPr id="574" name="教育費最小値テキスト"/>
        <xdr:cNvSpPr txBox="1"/>
      </xdr:nvSpPr>
      <xdr:spPr>
        <a:xfrm>
          <a:off x="16370300" y="1000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56010</xdr:rowOff>
    </xdr:from>
    <xdr:to>
      <xdr:col>86</xdr:col>
      <xdr:colOff>25400</xdr:colOff>
      <xdr:row>58</xdr:row>
      <xdr:rowOff>56010</xdr:rowOff>
    </xdr:to>
    <xdr:cxnSp macro="">
      <xdr:nvCxnSpPr>
        <xdr:cNvPr id="575" name="直線コネクタ 574"/>
        <xdr:cNvCxnSpPr/>
      </xdr:nvCxnSpPr>
      <xdr:spPr>
        <a:xfrm>
          <a:off x="16230600" y="10000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53527</xdr:rowOff>
    </xdr:from>
    <xdr:ext cx="534377" cy="259045"/>
    <xdr:sp macro="" textlink="">
      <xdr:nvSpPr>
        <xdr:cNvPr id="576" name="教育費最大値テキスト"/>
        <xdr:cNvSpPr txBox="1"/>
      </xdr:nvSpPr>
      <xdr:spPr>
        <a:xfrm>
          <a:off x="16370300" y="845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81,437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106850</xdr:rowOff>
    </xdr:from>
    <xdr:to>
      <xdr:col>86</xdr:col>
      <xdr:colOff>25400</xdr:colOff>
      <xdr:row>50</xdr:row>
      <xdr:rowOff>106850</xdr:rowOff>
    </xdr:to>
    <xdr:cxnSp macro="">
      <xdr:nvCxnSpPr>
        <xdr:cNvPr id="577" name="直線コネクタ 576"/>
        <xdr:cNvCxnSpPr/>
      </xdr:nvCxnSpPr>
      <xdr:spPr>
        <a:xfrm>
          <a:off x="16230600" y="867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121435</xdr:rowOff>
    </xdr:from>
    <xdr:to>
      <xdr:col>85</xdr:col>
      <xdr:colOff>127000</xdr:colOff>
      <xdr:row>56</xdr:row>
      <xdr:rowOff>123103</xdr:rowOff>
    </xdr:to>
    <xdr:cxnSp macro="">
      <xdr:nvCxnSpPr>
        <xdr:cNvPr id="578" name="直線コネクタ 577"/>
        <xdr:cNvCxnSpPr/>
      </xdr:nvCxnSpPr>
      <xdr:spPr>
        <a:xfrm flipV="1">
          <a:off x="15481300" y="9551185"/>
          <a:ext cx="838200" cy="173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116019</xdr:rowOff>
    </xdr:from>
    <xdr:ext cx="534377" cy="259045"/>
    <xdr:sp macro="" textlink="">
      <xdr:nvSpPr>
        <xdr:cNvPr id="579" name="教育費平均値テキスト"/>
        <xdr:cNvSpPr txBox="1"/>
      </xdr:nvSpPr>
      <xdr:spPr>
        <a:xfrm>
          <a:off x="16370300" y="9545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137592</xdr:rowOff>
    </xdr:from>
    <xdr:to>
      <xdr:col>85</xdr:col>
      <xdr:colOff>177800</xdr:colOff>
      <xdr:row>56</xdr:row>
      <xdr:rowOff>67742</xdr:rowOff>
    </xdr:to>
    <xdr:sp macro="" textlink="">
      <xdr:nvSpPr>
        <xdr:cNvPr id="580" name="フローチャート: 判断 579"/>
        <xdr:cNvSpPr/>
      </xdr:nvSpPr>
      <xdr:spPr>
        <a:xfrm>
          <a:off x="16268700" y="956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123103</xdr:rowOff>
    </xdr:from>
    <xdr:to>
      <xdr:col>81</xdr:col>
      <xdr:colOff>50800</xdr:colOff>
      <xdr:row>56</xdr:row>
      <xdr:rowOff>160000</xdr:rowOff>
    </xdr:to>
    <xdr:cxnSp macro="">
      <xdr:nvCxnSpPr>
        <xdr:cNvPr id="581" name="直線コネクタ 580"/>
        <xdr:cNvCxnSpPr/>
      </xdr:nvCxnSpPr>
      <xdr:spPr>
        <a:xfrm flipV="1">
          <a:off x="14592300" y="9724303"/>
          <a:ext cx="889000" cy="36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32482</xdr:rowOff>
    </xdr:from>
    <xdr:to>
      <xdr:col>81</xdr:col>
      <xdr:colOff>101600</xdr:colOff>
      <xdr:row>56</xdr:row>
      <xdr:rowOff>134082</xdr:rowOff>
    </xdr:to>
    <xdr:sp macro="" textlink="">
      <xdr:nvSpPr>
        <xdr:cNvPr id="582" name="フローチャート: 判断 581"/>
        <xdr:cNvSpPr/>
      </xdr:nvSpPr>
      <xdr:spPr>
        <a:xfrm>
          <a:off x="15430500" y="963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150609</xdr:rowOff>
    </xdr:from>
    <xdr:ext cx="534377" cy="259045"/>
    <xdr:sp macro="" textlink="">
      <xdr:nvSpPr>
        <xdr:cNvPr id="583" name="テキスト ボックス 582"/>
        <xdr:cNvSpPr txBox="1"/>
      </xdr:nvSpPr>
      <xdr:spPr>
        <a:xfrm>
          <a:off x="15214111" y="940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160000</xdr:rowOff>
    </xdr:from>
    <xdr:to>
      <xdr:col>76</xdr:col>
      <xdr:colOff>114300</xdr:colOff>
      <xdr:row>57</xdr:row>
      <xdr:rowOff>14496</xdr:rowOff>
    </xdr:to>
    <xdr:cxnSp macro="">
      <xdr:nvCxnSpPr>
        <xdr:cNvPr id="584" name="直線コネクタ 583"/>
        <xdr:cNvCxnSpPr/>
      </xdr:nvCxnSpPr>
      <xdr:spPr>
        <a:xfrm flipV="1">
          <a:off x="13703300" y="9761200"/>
          <a:ext cx="889000" cy="2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386</xdr:rowOff>
    </xdr:from>
    <xdr:to>
      <xdr:col>76</xdr:col>
      <xdr:colOff>165100</xdr:colOff>
      <xdr:row>56</xdr:row>
      <xdr:rowOff>101986</xdr:rowOff>
    </xdr:to>
    <xdr:sp macro="" textlink="">
      <xdr:nvSpPr>
        <xdr:cNvPr id="585" name="フローチャート: 判断 584"/>
        <xdr:cNvSpPr/>
      </xdr:nvSpPr>
      <xdr:spPr>
        <a:xfrm>
          <a:off x="14541500" y="960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118513</xdr:rowOff>
    </xdr:from>
    <xdr:ext cx="534377" cy="259045"/>
    <xdr:sp macro="" textlink="">
      <xdr:nvSpPr>
        <xdr:cNvPr id="586" name="テキスト ボックス 585"/>
        <xdr:cNvSpPr txBox="1"/>
      </xdr:nvSpPr>
      <xdr:spPr>
        <a:xfrm>
          <a:off x="14325111" y="9376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13764</xdr:rowOff>
    </xdr:from>
    <xdr:to>
      <xdr:col>71</xdr:col>
      <xdr:colOff>177800</xdr:colOff>
      <xdr:row>57</xdr:row>
      <xdr:rowOff>14496</xdr:rowOff>
    </xdr:to>
    <xdr:cxnSp macro="">
      <xdr:nvCxnSpPr>
        <xdr:cNvPr id="587" name="直線コネクタ 586"/>
        <xdr:cNvCxnSpPr/>
      </xdr:nvCxnSpPr>
      <xdr:spPr>
        <a:xfrm>
          <a:off x="12814300" y="9443514"/>
          <a:ext cx="889000" cy="343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14536</xdr:rowOff>
    </xdr:from>
    <xdr:to>
      <xdr:col>72</xdr:col>
      <xdr:colOff>38100</xdr:colOff>
      <xdr:row>56</xdr:row>
      <xdr:rowOff>116136</xdr:rowOff>
    </xdr:to>
    <xdr:sp macro="" textlink="">
      <xdr:nvSpPr>
        <xdr:cNvPr id="588" name="フローチャート: 判断 587"/>
        <xdr:cNvSpPr/>
      </xdr:nvSpPr>
      <xdr:spPr>
        <a:xfrm>
          <a:off x="13652500" y="961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132663</xdr:rowOff>
    </xdr:from>
    <xdr:ext cx="534377" cy="259045"/>
    <xdr:sp macro="" textlink="">
      <xdr:nvSpPr>
        <xdr:cNvPr id="589" name="テキスト ボックス 588"/>
        <xdr:cNvSpPr txBox="1"/>
      </xdr:nvSpPr>
      <xdr:spPr>
        <a:xfrm>
          <a:off x="13436111" y="939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14216</xdr:rowOff>
    </xdr:from>
    <xdr:to>
      <xdr:col>67</xdr:col>
      <xdr:colOff>101600</xdr:colOff>
      <xdr:row>56</xdr:row>
      <xdr:rowOff>115816</xdr:rowOff>
    </xdr:to>
    <xdr:sp macro="" textlink="">
      <xdr:nvSpPr>
        <xdr:cNvPr id="590" name="フローチャート: 判断 589"/>
        <xdr:cNvSpPr/>
      </xdr:nvSpPr>
      <xdr:spPr>
        <a:xfrm>
          <a:off x="12763500" y="961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106943</xdr:rowOff>
    </xdr:from>
    <xdr:ext cx="534377" cy="259045"/>
    <xdr:sp macro="" textlink="">
      <xdr:nvSpPr>
        <xdr:cNvPr id="591" name="テキスト ボックス 590"/>
        <xdr:cNvSpPr txBox="1"/>
      </xdr:nvSpPr>
      <xdr:spPr>
        <a:xfrm>
          <a:off x="12547111" y="970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70635</xdr:rowOff>
    </xdr:from>
    <xdr:to>
      <xdr:col>85</xdr:col>
      <xdr:colOff>177800</xdr:colOff>
      <xdr:row>56</xdr:row>
      <xdr:rowOff>785</xdr:rowOff>
    </xdr:to>
    <xdr:sp macro="" textlink="">
      <xdr:nvSpPr>
        <xdr:cNvPr id="597" name="楕円 596"/>
        <xdr:cNvSpPr/>
      </xdr:nvSpPr>
      <xdr:spPr>
        <a:xfrm>
          <a:off x="16268700" y="950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93512</xdr:rowOff>
    </xdr:from>
    <xdr:ext cx="534377" cy="259045"/>
    <xdr:sp macro="" textlink="">
      <xdr:nvSpPr>
        <xdr:cNvPr id="598" name="教育費該当値テキスト"/>
        <xdr:cNvSpPr txBox="1"/>
      </xdr:nvSpPr>
      <xdr:spPr>
        <a:xfrm>
          <a:off x="16370300" y="935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72303</xdr:rowOff>
    </xdr:from>
    <xdr:to>
      <xdr:col>81</xdr:col>
      <xdr:colOff>101600</xdr:colOff>
      <xdr:row>57</xdr:row>
      <xdr:rowOff>2453</xdr:rowOff>
    </xdr:to>
    <xdr:sp macro="" textlink="">
      <xdr:nvSpPr>
        <xdr:cNvPr id="599" name="楕円 598"/>
        <xdr:cNvSpPr/>
      </xdr:nvSpPr>
      <xdr:spPr>
        <a:xfrm>
          <a:off x="15430500" y="967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165030</xdr:rowOff>
    </xdr:from>
    <xdr:ext cx="534377" cy="259045"/>
    <xdr:sp macro="" textlink="">
      <xdr:nvSpPr>
        <xdr:cNvPr id="600" name="テキスト ボックス 599"/>
        <xdr:cNvSpPr txBox="1"/>
      </xdr:nvSpPr>
      <xdr:spPr>
        <a:xfrm>
          <a:off x="15214111" y="9766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109200</xdr:rowOff>
    </xdr:from>
    <xdr:to>
      <xdr:col>76</xdr:col>
      <xdr:colOff>165100</xdr:colOff>
      <xdr:row>57</xdr:row>
      <xdr:rowOff>39350</xdr:rowOff>
    </xdr:to>
    <xdr:sp macro="" textlink="">
      <xdr:nvSpPr>
        <xdr:cNvPr id="601" name="楕円 600"/>
        <xdr:cNvSpPr/>
      </xdr:nvSpPr>
      <xdr:spPr>
        <a:xfrm>
          <a:off x="14541500" y="97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30477</xdr:rowOff>
    </xdr:from>
    <xdr:ext cx="534377" cy="259045"/>
    <xdr:sp macro="" textlink="">
      <xdr:nvSpPr>
        <xdr:cNvPr id="602" name="テキスト ボックス 601"/>
        <xdr:cNvSpPr txBox="1"/>
      </xdr:nvSpPr>
      <xdr:spPr>
        <a:xfrm>
          <a:off x="14325111" y="980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135146</xdr:rowOff>
    </xdr:from>
    <xdr:to>
      <xdr:col>72</xdr:col>
      <xdr:colOff>38100</xdr:colOff>
      <xdr:row>57</xdr:row>
      <xdr:rowOff>65296</xdr:rowOff>
    </xdr:to>
    <xdr:sp macro="" textlink="">
      <xdr:nvSpPr>
        <xdr:cNvPr id="603" name="楕円 602"/>
        <xdr:cNvSpPr/>
      </xdr:nvSpPr>
      <xdr:spPr>
        <a:xfrm>
          <a:off x="13652500" y="973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56423</xdr:rowOff>
    </xdr:from>
    <xdr:ext cx="534377" cy="259045"/>
    <xdr:sp macro="" textlink="">
      <xdr:nvSpPr>
        <xdr:cNvPr id="604" name="テキスト ボックス 603"/>
        <xdr:cNvSpPr txBox="1"/>
      </xdr:nvSpPr>
      <xdr:spPr>
        <a:xfrm>
          <a:off x="13436111" y="982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134414</xdr:rowOff>
    </xdr:from>
    <xdr:to>
      <xdr:col>67</xdr:col>
      <xdr:colOff>101600</xdr:colOff>
      <xdr:row>55</xdr:row>
      <xdr:rowOff>64564</xdr:rowOff>
    </xdr:to>
    <xdr:sp macro="" textlink="">
      <xdr:nvSpPr>
        <xdr:cNvPr id="605" name="楕円 604"/>
        <xdr:cNvSpPr/>
      </xdr:nvSpPr>
      <xdr:spPr>
        <a:xfrm>
          <a:off x="12763500" y="939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81091</xdr:rowOff>
    </xdr:from>
    <xdr:ext cx="534377" cy="259045"/>
    <xdr:sp macro="" textlink="">
      <xdr:nvSpPr>
        <xdr:cNvPr id="606" name="テキスト ボックス 605"/>
        <xdr:cNvSpPr txBox="1"/>
      </xdr:nvSpPr>
      <xdr:spPr>
        <a:xfrm>
          <a:off x="12547111" y="916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20" name="テキスト ボックス 619"/>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22" name="テキスト ボックス 621"/>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24" name="テキスト ボックス 623"/>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26" name="テキスト ボックス 625"/>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8" name="テキスト ボックス 627"/>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29645</xdr:rowOff>
    </xdr:from>
    <xdr:to>
      <xdr:col>85</xdr:col>
      <xdr:colOff>126364</xdr:colOff>
      <xdr:row>79</xdr:row>
      <xdr:rowOff>98879</xdr:rowOff>
    </xdr:to>
    <xdr:cxnSp macro="">
      <xdr:nvCxnSpPr>
        <xdr:cNvPr id="632" name="直線コネクタ 631"/>
        <xdr:cNvCxnSpPr/>
      </xdr:nvCxnSpPr>
      <xdr:spPr>
        <a:xfrm flipV="1">
          <a:off x="16317595" y="12202595"/>
          <a:ext cx="1269" cy="1440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109909</xdr:rowOff>
    </xdr:from>
    <xdr:ext cx="249299" cy="259045"/>
    <xdr:sp macro="" textlink="">
      <xdr:nvSpPr>
        <xdr:cNvPr id="633" name="災害復旧費最小値テキスト"/>
        <xdr:cNvSpPr txBox="1"/>
      </xdr:nvSpPr>
      <xdr:spPr>
        <a:xfrm>
          <a:off x="16370300" y="136544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147772</xdr:rowOff>
    </xdr:from>
    <xdr:ext cx="469744" cy="259045"/>
    <xdr:sp macro="" textlink="">
      <xdr:nvSpPr>
        <xdr:cNvPr id="635" name="災害復旧費最大値テキスト"/>
        <xdr:cNvSpPr txBox="1"/>
      </xdr:nvSpPr>
      <xdr:spPr>
        <a:xfrm>
          <a:off x="16370300" y="11977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29645</xdr:rowOff>
    </xdr:from>
    <xdr:to>
      <xdr:col>86</xdr:col>
      <xdr:colOff>25400</xdr:colOff>
      <xdr:row>71</xdr:row>
      <xdr:rowOff>29645</xdr:rowOff>
    </xdr:to>
    <xdr:cxnSp macro="">
      <xdr:nvCxnSpPr>
        <xdr:cNvPr id="636" name="直線コネクタ 635"/>
        <xdr:cNvCxnSpPr/>
      </xdr:nvCxnSpPr>
      <xdr:spPr>
        <a:xfrm>
          <a:off x="16230600" y="12202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168602</xdr:rowOff>
    </xdr:from>
    <xdr:to>
      <xdr:col>85</xdr:col>
      <xdr:colOff>127000</xdr:colOff>
      <xdr:row>79</xdr:row>
      <xdr:rowOff>98715</xdr:rowOff>
    </xdr:to>
    <xdr:cxnSp macro="">
      <xdr:nvCxnSpPr>
        <xdr:cNvPr id="637" name="直線コネクタ 636"/>
        <xdr:cNvCxnSpPr/>
      </xdr:nvCxnSpPr>
      <xdr:spPr>
        <a:xfrm flipV="1">
          <a:off x="15481300" y="13541702"/>
          <a:ext cx="838200" cy="10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154359</xdr:rowOff>
    </xdr:from>
    <xdr:ext cx="378565" cy="259045"/>
    <xdr:sp macro="" textlink="">
      <xdr:nvSpPr>
        <xdr:cNvPr id="638" name="災害復旧費平均値テキスト"/>
        <xdr:cNvSpPr txBox="1"/>
      </xdr:nvSpPr>
      <xdr:spPr>
        <a:xfrm>
          <a:off x="16370300" y="135274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4482</xdr:rowOff>
    </xdr:from>
    <xdr:to>
      <xdr:col>85</xdr:col>
      <xdr:colOff>177800</xdr:colOff>
      <xdr:row>79</xdr:row>
      <xdr:rowOff>106082</xdr:rowOff>
    </xdr:to>
    <xdr:sp macro="" textlink="">
      <xdr:nvSpPr>
        <xdr:cNvPr id="639" name="フローチャート: 判断 638"/>
        <xdr:cNvSpPr/>
      </xdr:nvSpPr>
      <xdr:spPr>
        <a:xfrm>
          <a:off x="16268700" y="1354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98715</xdr:rowOff>
    </xdr:from>
    <xdr:to>
      <xdr:col>81</xdr:col>
      <xdr:colOff>50800</xdr:colOff>
      <xdr:row>79</xdr:row>
      <xdr:rowOff>98715</xdr:rowOff>
    </xdr:to>
    <xdr:cxnSp macro="">
      <xdr:nvCxnSpPr>
        <xdr:cNvPr id="640" name="直線コネクタ 639"/>
        <xdr:cNvCxnSpPr/>
      </xdr:nvCxnSpPr>
      <xdr:spPr>
        <a:xfrm>
          <a:off x="14592300" y="136432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13463</xdr:rowOff>
    </xdr:from>
    <xdr:to>
      <xdr:col>81</xdr:col>
      <xdr:colOff>101600</xdr:colOff>
      <xdr:row>79</xdr:row>
      <xdr:rowOff>115063</xdr:rowOff>
    </xdr:to>
    <xdr:sp macro="" textlink="">
      <xdr:nvSpPr>
        <xdr:cNvPr id="641" name="フローチャート: 判断 640"/>
        <xdr:cNvSpPr/>
      </xdr:nvSpPr>
      <xdr:spPr>
        <a:xfrm>
          <a:off x="15430500" y="13558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131590</xdr:rowOff>
    </xdr:from>
    <xdr:ext cx="378565" cy="259045"/>
    <xdr:sp macro="" textlink="">
      <xdr:nvSpPr>
        <xdr:cNvPr id="642" name="テキスト ボックス 641"/>
        <xdr:cNvSpPr txBox="1"/>
      </xdr:nvSpPr>
      <xdr:spPr>
        <a:xfrm>
          <a:off x="15292017" y="13333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98552</xdr:rowOff>
    </xdr:from>
    <xdr:to>
      <xdr:col>76</xdr:col>
      <xdr:colOff>114300</xdr:colOff>
      <xdr:row>79</xdr:row>
      <xdr:rowOff>98715</xdr:rowOff>
    </xdr:to>
    <xdr:cxnSp macro="">
      <xdr:nvCxnSpPr>
        <xdr:cNvPr id="643" name="直線コネクタ 642"/>
        <xdr:cNvCxnSpPr/>
      </xdr:nvCxnSpPr>
      <xdr:spPr>
        <a:xfrm>
          <a:off x="13703300" y="13643102"/>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108984</xdr:rowOff>
    </xdr:from>
    <xdr:to>
      <xdr:col>76</xdr:col>
      <xdr:colOff>165100</xdr:colOff>
      <xdr:row>78</xdr:row>
      <xdr:rowOff>39134</xdr:rowOff>
    </xdr:to>
    <xdr:sp macro="" textlink="">
      <xdr:nvSpPr>
        <xdr:cNvPr id="644" name="フローチャート: 判断 643"/>
        <xdr:cNvSpPr/>
      </xdr:nvSpPr>
      <xdr:spPr>
        <a:xfrm>
          <a:off x="14541500" y="13310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55661</xdr:rowOff>
    </xdr:from>
    <xdr:ext cx="469744" cy="259045"/>
    <xdr:sp macro="" textlink="">
      <xdr:nvSpPr>
        <xdr:cNvPr id="645" name="テキスト ボックス 644"/>
        <xdr:cNvSpPr txBox="1"/>
      </xdr:nvSpPr>
      <xdr:spPr>
        <a:xfrm>
          <a:off x="14357428" y="1308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97245</xdr:rowOff>
    </xdr:from>
    <xdr:to>
      <xdr:col>71</xdr:col>
      <xdr:colOff>177800</xdr:colOff>
      <xdr:row>79</xdr:row>
      <xdr:rowOff>98552</xdr:rowOff>
    </xdr:to>
    <xdr:cxnSp macro="">
      <xdr:nvCxnSpPr>
        <xdr:cNvPr id="646" name="直線コネクタ 645"/>
        <xdr:cNvCxnSpPr/>
      </xdr:nvCxnSpPr>
      <xdr:spPr>
        <a:xfrm>
          <a:off x="12814300" y="13641795"/>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90207</xdr:rowOff>
    </xdr:from>
    <xdr:to>
      <xdr:col>72</xdr:col>
      <xdr:colOff>38100</xdr:colOff>
      <xdr:row>77</xdr:row>
      <xdr:rowOff>20357</xdr:rowOff>
    </xdr:to>
    <xdr:sp macro="" textlink="">
      <xdr:nvSpPr>
        <xdr:cNvPr id="647" name="フローチャート: 判断 646"/>
        <xdr:cNvSpPr/>
      </xdr:nvSpPr>
      <xdr:spPr>
        <a:xfrm>
          <a:off x="13652500" y="13120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36883</xdr:rowOff>
    </xdr:from>
    <xdr:ext cx="469744" cy="259045"/>
    <xdr:sp macro="" textlink="">
      <xdr:nvSpPr>
        <xdr:cNvPr id="648" name="テキスト ボックス 647"/>
        <xdr:cNvSpPr txBox="1"/>
      </xdr:nvSpPr>
      <xdr:spPr>
        <a:xfrm>
          <a:off x="13468428" y="1289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2848</xdr:rowOff>
    </xdr:from>
    <xdr:to>
      <xdr:col>67</xdr:col>
      <xdr:colOff>101600</xdr:colOff>
      <xdr:row>76</xdr:row>
      <xdr:rowOff>104448</xdr:rowOff>
    </xdr:to>
    <xdr:sp macro="" textlink="">
      <xdr:nvSpPr>
        <xdr:cNvPr id="649" name="フローチャート: 判断 648"/>
        <xdr:cNvSpPr/>
      </xdr:nvSpPr>
      <xdr:spPr>
        <a:xfrm>
          <a:off x="12763500" y="1303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74</xdr:row>
      <xdr:rowOff>120976</xdr:rowOff>
    </xdr:from>
    <xdr:ext cx="469744" cy="259045"/>
    <xdr:sp macro="" textlink="">
      <xdr:nvSpPr>
        <xdr:cNvPr id="650" name="テキスト ボックス 649"/>
        <xdr:cNvSpPr txBox="1"/>
      </xdr:nvSpPr>
      <xdr:spPr>
        <a:xfrm>
          <a:off x="12579428" y="1280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117802</xdr:rowOff>
    </xdr:from>
    <xdr:to>
      <xdr:col>85</xdr:col>
      <xdr:colOff>177800</xdr:colOff>
      <xdr:row>79</xdr:row>
      <xdr:rowOff>47952</xdr:rowOff>
    </xdr:to>
    <xdr:sp macro="" textlink="">
      <xdr:nvSpPr>
        <xdr:cNvPr id="656" name="楕円 655"/>
        <xdr:cNvSpPr/>
      </xdr:nvSpPr>
      <xdr:spPr>
        <a:xfrm>
          <a:off x="16268700" y="1349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77179</xdr:rowOff>
    </xdr:from>
    <xdr:ext cx="378565" cy="259045"/>
    <xdr:sp macro="" textlink="">
      <xdr:nvSpPr>
        <xdr:cNvPr id="657" name="災害復旧費該当値テキスト"/>
        <xdr:cNvSpPr txBox="1"/>
      </xdr:nvSpPr>
      <xdr:spPr>
        <a:xfrm>
          <a:off x="16370300" y="13278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47915</xdr:rowOff>
    </xdr:from>
    <xdr:to>
      <xdr:col>81</xdr:col>
      <xdr:colOff>101600</xdr:colOff>
      <xdr:row>79</xdr:row>
      <xdr:rowOff>149515</xdr:rowOff>
    </xdr:to>
    <xdr:sp macro="" textlink="">
      <xdr:nvSpPr>
        <xdr:cNvPr id="658" name="楕円 657"/>
        <xdr:cNvSpPr/>
      </xdr:nvSpPr>
      <xdr:spPr>
        <a:xfrm>
          <a:off x="15430500" y="1359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140642</xdr:rowOff>
    </xdr:from>
    <xdr:ext cx="249299" cy="259045"/>
    <xdr:sp macro="" textlink="">
      <xdr:nvSpPr>
        <xdr:cNvPr id="659" name="テキスト ボックス 658"/>
        <xdr:cNvSpPr txBox="1"/>
      </xdr:nvSpPr>
      <xdr:spPr>
        <a:xfrm>
          <a:off x="15356650" y="13685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47915</xdr:rowOff>
    </xdr:from>
    <xdr:to>
      <xdr:col>76</xdr:col>
      <xdr:colOff>165100</xdr:colOff>
      <xdr:row>79</xdr:row>
      <xdr:rowOff>149515</xdr:rowOff>
    </xdr:to>
    <xdr:sp macro="" textlink="">
      <xdr:nvSpPr>
        <xdr:cNvPr id="660" name="楕円 659"/>
        <xdr:cNvSpPr/>
      </xdr:nvSpPr>
      <xdr:spPr>
        <a:xfrm>
          <a:off x="14541500" y="1359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140642</xdr:rowOff>
    </xdr:from>
    <xdr:ext cx="249299" cy="259045"/>
    <xdr:sp macro="" textlink="">
      <xdr:nvSpPr>
        <xdr:cNvPr id="661" name="テキスト ボックス 660"/>
        <xdr:cNvSpPr txBox="1"/>
      </xdr:nvSpPr>
      <xdr:spPr>
        <a:xfrm>
          <a:off x="14467650" y="13685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47752</xdr:rowOff>
    </xdr:from>
    <xdr:to>
      <xdr:col>72</xdr:col>
      <xdr:colOff>38100</xdr:colOff>
      <xdr:row>79</xdr:row>
      <xdr:rowOff>149352</xdr:rowOff>
    </xdr:to>
    <xdr:sp macro="" textlink="">
      <xdr:nvSpPr>
        <xdr:cNvPr id="662" name="楕円 661"/>
        <xdr:cNvSpPr/>
      </xdr:nvSpPr>
      <xdr:spPr>
        <a:xfrm>
          <a:off x="13652500" y="1359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140479</xdr:rowOff>
    </xdr:from>
    <xdr:ext cx="249299" cy="259045"/>
    <xdr:sp macro="" textlink="">
      <xdr:nvSpPr>
        <xdr:cNvPr id="663" name="テキスト ボックス 662"/>
        <xdr:cNvSpPr txBox="1"/>
      </xdr:nvSpPr>
      <xdr:spPr>
        <a:xfrm>
          <a:off x="13578650" y="136850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46445</xdr:rowOff>
    </xdr:from>
    <xdr:to>
      <xdr:col>67</xdr:col>
      <xdr:colOff>101600</xdr:colOff>
      <xdr:row>79</xdr:row>
      <xdr:rowOff>148045</xdr:rowOff>
    </xdr:to>
    <xdr:sp macro="" textlink="">
      <xdr:nvSpPr>
        <xdr:cNvPr id="664" name="楕円 663"/>
        <xdr:cNvSpPr/>
      </xdr:nvSpPr>
      <xdr:spPr>
        <a:xfrm>
          <a:off x="12763500" y="1359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139172</xdr:rowOff>
    </xdr:from>
    <xdr:ext cx="313932" cy="259045"/>
    <xdr:sp macro="" textlink="">
      <xdr:nvSpPr>
        <xdr:cNvPr id="665" name="テキスト ボックス 664"/>
        <xdr:cNvSpPr txBox="1"/>
      </xdr:nvSpPr>
      <xdr:spPr>
        <a:xfrm>
          <a:off x="12657333" y="136837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6" name="テキスト ボックス 675"/>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7" name="直線コネクタ 67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8" name="テキスト ボックス 677"/>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9" name="直線コネクタ 67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0" name="テキスト ボックス 679"/>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1" name="直線コネクタ 68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2" name="テキスト ボックス 681"/>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3" name="直線コネクタ 68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4" name="テキスト ボックス 683"/>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25583</xdr:rowOff>
    </xdr:from>
    <xdr:to>
      <xdr:col>85</xdr:col>
      <xdr:colOff>126364</xdr:colOff>
      <xdr:row>99</xdr:row>
      <xdr:rowOff>68560</xdr:rowOff>
    </xdr:to>
    <xdr:cxnSp macro="">
      <xdr:nvCxnSpPr>
        <xdr:cNvPr id="688" name="直線コネクタ 687"/>
        <xdr:cNvCxnSpPr/>
      </xdr:nvCxnSpPr>
      <xdr:spPr>
        <a:xfrm flipV="1">
          <a:off x="16317595" y="15627533"/>
          <a:ext cx="1269" cy="1414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72387</xdr:rowOff>
    </xdr:from>
    <xdr:ext cx="534377" cy="259045"/>
    <xdr:sp macro="" textlink="">
      <xdr:nvSpPr>
        <xdr:cNvPr id="689" name="公債費最小値テキスト"/>
        <xdr:cNvSpPr txBox="1"/>
      </xdr:nvSpPr>
      <xdr:spPr>
        <a:xfrm>
          <a:off x="16370300" y="17045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68560</xdr:rowOff>
    </xdr:from>
    <xdr:to>
      <xdr:col>86</xdr:col>
      <xdr:colOff>25400</xdr:colOff>
      <xdr:row>99</xdr:row>
      <xdr:rowOff>68560</xdr:rowOff>
    </xdr:to>
    <xdr:cxnSp macro="">
      <xdr:nvCxnSpPr>
        <xdr:cNvPr id="690" name="直線コネクタ 689"/>
        <xdr:cNvCxnSpPr/>
      </xdr:nvCxnSpPr>
      <xdr:spPr>
        <a:xfrm>
          <a:off x="16230600" y="1704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143710</xdr:rowOff>
    </xdr:from>
    <xdr:ext cx="534377" cy="259045"/>
    <xdr:sp macro="" textlink="">
      <xdr:nvSpPr>
        <xdr:cNvPr id="691" name="公債費最大値テキスト"/>
        <xdr:cNvSpPr txBox="1"/>
      </xdr:nvSpPr>
      <xdr:spPr>
        <a:xfrm>
          <a:off x="16370300" y="15402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77,492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25583</xdr:rowOff>
    </xdr:from>
    <xdr:to>
      <xdr:col>86</xdr:col>
      <xdr:colOff>25400</xdr:colOff>
      <xdr:row>91</xdr:row>
      <xdr:rowOff>25583</xdr:rowOff>
    </xdr:to>
    <xdr:cxnSp macro="">
      <xdr:nvCxnSpPr>
        <xdr:cNvPr id="692" name="直線コネクタ 691"/>
        <xdr:cNvCxnSpPr/>
      </xdr:nvCxnSpPr>
      <xdr:spPr>
        <a:xfrm>
          <a:off x="16230600" y="15627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105868</xdr:rowOff>
    </xdr:from>
    <xdr:to>
      <xdr:col>85</xdr:col>
      <xdr:colOff>127000</xdr:colOff>
      <xdr:row>97</xdr:row>
      <xdr:rowOff>113023</xdr:rowOff>
    </xdr:to>
    <xdr:cxnSp macro="">
      <xdr:nvCxnSpPr>
        <xdr:cNvPr id="693" name="直線コネクタ 692"/>
        <xdr:cNvCxnSpPr/>
      </xdr:nvCxnSpPr>
      <xdr:spPr>
        <a:xfrm flipV="1">
          <a:off x="15481300" y="16736518"/>
          <a:ext cx="838200" cy="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72403</xdr:rowOff>
    </xdr:from>
    <xdr:ext cx="534377" cy="259045"/>
    <xdr:sp macro="" textlink="">
      <xdr:nvSpPr>
        <xdr:cNvPr id="694" name="公債費平均値テキスト"/>
        <xdr:cNvSpPr txBox="1"/>
      </xdr:nvSpPr>
      <xdr:spPr>
        <a:xfrm>
          <a:off x="16370300" y="16703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93976</xdr:rowOff>
    </xdr:from>
    <xdr:to>
      <xdr:col>85</xdr:col>
      <xdr:colOff>177800</xdr:colOff>
      <xdr:row>98</xdr:row>
      <xdr:rowOff>24126</xdr:rowOff>
    </xdr:to>
    <xdr:sp macro="" textlink="">
      <xdr:nvSpPr>
        <xdr:cNvPr id="695" name="フローチャート: 判断 694"/>
        <xdr:cNvSpPr/>
      </xdr:nvSpPr>
      <xdr:spPr>
        <a:xfrm>
          <a:off x="16268700" y="16724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113023</xdr:rowOff>
    </xdr:from>
    <xdr:to>
      <xdr:col>81</xdr:col>
      <xdr:colOff>50800</xdr:colOff>
      <xdr:row>97</xdr:row>
      <xdr:rowOff>133003</xdr:rowOff>
    </xdr:to>
    <xdr:cxnSp macro="">
      <xdr:nvCxnSpPr>
        <xdr:cNvPr id="696" name="直線コネクタ 695"/>
        <xdr:cNvCxnSpPr/>
      </xdr:nvCxnSpPr>
      <xdr:spPr>
        <a:xfrm flipV="1">
          <a:off x="14592300" y="16743673"/>
          <a:ext cx="889000" cy="19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100696</xdr:rowOff>
    </xdr:from>
    <xdr:to>
      <xdr:col>81</xdr:col>
      <xdr:colOff>101600</xdr:colOff>
      <xdr:row>98</xdr:row>
      <xdr:rowOff>30846</xdr:rowOff>
    </xdr:to>
    <xdr:sp macro="" textlink="">
      <xdr:nvSpPr>
        <xdr:cNvPr id="697" name="フローチャート: 判断 696"/>
        <xdr:cNvSpPr/>
      </xdr:nvSpPr>
      <xdr:spPr>
        <a:xfrm>
          <a:off x="15430500" y="1673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21973</xdr:rowOff>
    </xdr:from>
    <xdr:ext cx="534377" cy="259045"/>
    <xdr:sp macro="" textlink="">
      <xdr:nvSpPr>
        <xdr:cNvPr id="698" name="テキスト ボックス 697"/>
        <xdr:cNvSpPr txBox="1"/>
      </xdr:nvSpPr>
      <xdr:spPr>
        <a:xfrm>
          <a:off x="15214111" y="16824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133003</xdr:rowOff>
    </xdr:from>
    <xdr:to>
      <xdr:col>76</xdr:col>
      <xdr:colOff>114300</xdr:colOff>
      <xdr:row>97</xdr:row>
      <xdr:rowOff>139357</xdr:rowOff>
    </xdr:to>
    <xdr:cxnSp macro="">
      <xdr:nvCxnSpPr>
        <xdr:cNvPr id="699" name="直線コネクタ 698"/>
        <xdr:cNvCxnSpPr/>
      </xdr:nvCxnSpPr>
      <xdr:spPr>
        <a:xfrm flipV="1">
          <a:off x="13703300" y="16763653"/>
          <a:ext cx="889000" cy="6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100605</xdr:rowOff>
    </xdr:from>
    <xdr:to>
      <xdr:col>76</xdr:col>
      <xdr:colOff>165100</xdr:colOff>
      <xdr:row>98</xdr:row>
      <xdr:rowOff>30755</xdr:rowOff>
    </xdr:to>
    <xdr:sp macro="" textlink="">
      <xdr:nvSpPr>
        <xdr:cNvPr id="700" name="フローチャート: 判断 699"/>
        <xdr:cNvSpPr/>
      </xdr:nvSpPr>
      <xdr:spPr>
        <a:xfrm>
          <a:off x="14541500" y="1673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21882</xdr:rowOff>
    </xdr:from>
    <xdr:ext cx="534377" cy="259045"/>
    <xdr:sp macro="" textlink="">
      <xdr:nvSpPr>
        <xdr:cNvPr id="701" name="テキスト ボックス 700"/>
        <xdr:cNvSpPr txBox="1"/>
      </xdr:nvSpPr>
      <xdr:spPr>
        <a:xfrm>
          <a:off x="14325111" y="1682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88426</xdr:rowOff>
    </xdr:from>
    <xdr:to>
      <xdr:col>71</xdr:col>
      <xdr:colOff>177800</xdr:colOff>
      <xdr:row>97</xdr:row>
      <xdr:rowOff>139357</xdr:rowOff>
    </xdr:to>
    <xdr:cxnSp macro="">
      <xdr:nvCxnSpPr>
        <xdr:cNvPr id="702" name="直線コネクタ 701"/>
        <xdr:cNvCxnSpPr/>
      </xdr:nvCxnSpPr>
      <xdr:spPr>
        <a:xfrm>
          <a:off x="12814300" y="16719076"/>
          <a:ext cx="889000" cy="50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101541</xdr:rowOff>
    </xdr:from>
    <xdr:to>
      <xdr:col>72</xdr:col>
      <xdr:colOff>38100</xdr:colOff>
      <xdr:row>98</xdr:row>
      <xdr:rowOff>31691</xdr:rowOff>
    </xdr:to>
    <xdr:sp macro="" textlink="">
      <xdr:nvSpPr>
        <xdr:cNvPr id="703" name="フローチャート: 判断 702"/>
        <xdr:cNvSpPr/>
      </xdr:nvSpPr>
      <xdr:spPr>
        <a:xfrm>
          <a:off x="13652500" y="167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22818</xdr:rowOff>
    </xdr:from>
    <xdr:ext cx="534377" cy="259045"/>
    <xdr:sp macro="" textlink="">
      <xdr:nvSpPr>
        <xdr:cNvPr id="704" name="テキスト ボックス 703"/>
        <xdr:cNvSpPr txBox="1"/>
      </xdr:nvSpPr>
      <xdr:spPr>
        <a:xfrm>
          <a:off x="13436111" y="1682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64829</xdr:rowOff>
    </xdr:from>
    <xdr:to>
      <xdr:col>67</xdr:col>
      <xdr:colOff>101600</xdr:colOff>
      <xdr:row>97</xdr:row>
      <xdr:rowOff>166429</xdr:rowOff>
    </xdr:to>
    <xdr:sp macro="" textlink="">
      <xdr:nvSpPr>
        <xdr:cNvPr id="705" name="フローチャート: 判断 704"/>
        <xdr:cNvSpPr/>
      </xdr:nvSpPr>
      <xdr:spPr>
        <a:xfrm>
          <a:off x="12763500" y="1669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157556</xdr:rowOff>
    </xdr:from>
    <xdr:ext cx="534377" cy="259045"/>
    <xdr:sp macro="" textlink="">
      <xdr:nvSpPr>
        <xdr:cNvPr id="706" name="テキスト ボックス 705"/>
        <xdr:cNvSpPr txBox="1"/>
      </xdr:nvSpPr>
      <xdr:spPr>
        <a:xfrm>
          <a:off x="12547111" y="1678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55068</xdr:rowOff>
    </xdr:from>
    <xdr:to>
      <xdr:col>85</xdr:col>
      <xdr:colOff>177800</xdr:colOff>
      <xdr:row>97</xdr:row>
      <xdr:rowOff>156668</xdr:rowOff>
    </xdr:to>
    <xdr:sp macro="" textlink="">
      <xdr:nvSpPr>
        <xdr:cNvPr id="712" name="楕円 711"/>
        <xdr:cNvSpPr/>
      </xdr:nvSpPr>
      <xdr:spPr>
        <a:xfrm>
          <a:off x="16268700" y="16685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77945</xdr:rowOff>
    </xdr:from>
    <xdr:ext cx="534377" cy="259045"/>
    <xdr:sp macro="" textlink="">
      <xdr:nvSpPr>
        <xdr:cNvPr id="713" name="公債費該当値テキスト"/>
        <xdr:cNvSpPr txBox="1"/>
      </xdr:nvSpPr>
      <xdr:spPr>
        <a:xfrm>
          <a:off x="16370300" y="1653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62223</xdr:rowOff>
    </xdr:from>
    <xdr:to>
      <xdr:col>81</xdr:col>
      <xdr:colOff>101600</xdr:colOff>
      <xdr:row>97</xdr:row>
      <xdr:rowOff>163823</xdr:rowOff>
    </xdr:to>
    <xdr:sp macro="" textlink="">
      <xdr:nvSpPr>
        <xdr:cNvPr id="714" name="楕円 713"/>
        <xdr:cNvSpPr/>
      </xdr:nvSpPr>
      <xdr:spPr>
        <a:xfrm>
          <a:off x="15430500" y="1669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8900</xdr:rowOff>
    </xdr:from>
    <xdr:ext cx="534377" cy="259045"/>
    <xdr:sp macro="" textlink="">
      <xdr:nvSpPr>
        <xdr:cNvPr id="715" name="テキスト ボックス 714"/>
        <xdr:cNvSpPr txBox="1"/>
      </xdr:nvSpPr>
      <xdr:spPr>
        <a:xfrm>
          <a:off x="15214111" y="1646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82203</xdr:rowOff>
    </xdr:from>
    <xdr:to>
      <xdr:col>76</xdr:col>
      <xdr:colOff>165100</xdr:colOff>
      <xdr:row>98</xdr:row>
      <xdr:rowOff>12353</xdr:rowOff>
    </xdr:to>
    <xdr:sp macro="" textlink="">
      <xdr:nvSpPr>
        <xdr:cNvPr id="716" name="楕円 715"/>
        <xdr:cNvSpPr/>
      </xdr:nvSpPr>
      <xdr:spPr>
        <a:xfrm>
          <a:off x="14541500" y="1671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28880</xdr:rowOff>
    </xdr:from>
    <xdr:ext cx="534377" cy="259045"/>
    <xdr:sp macro="" textlink="">
      <xdr:nvSpPr>
        <xdr:cNvPr id="717" name="テキスト ボックス 716"/>
        <xdr:cNvSpPr txBox="1"/>
      </xdr:nvSpPr>
      <xdr:spPr>
        <a:xfrm>
          <a:off x="14325111" y="1648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88557</xdr:rowOff>
    </xdr:from>
    <xdr:to>
      <xdr:col>72</xdr:col>
      <xdr:colOff>38100</xdr:colOff>
      <xdr:row>98</xdr:row>
      <xdr:rowOff>18707</xdr:rowOff>
    </xdr:to>
    <xdr:sp macro="" textlink="">
      <xdr:nvSpPr>
        <xdr:cNvPr id="718" name="楕円 717"/>
        <xdr:cNvSpPr/>
      </xdr:nvSpPr>
      <xdr:spPr>
        <a:xfrm>
          <a:off x="13652500" y="1671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35234</xdr:rowOff>
    </xdr:from>
    <xdr:ext cx="534377" cy="259045"/>
    <xdr:sp macro="" textlink="">
      <xdr:nvSpPr>
        <xdr:cNvPr id="719" name="テキスト ボックス 718"/>
        <xdr:cNvSpPr txBox="1"/>
      </xdr:nvSpPr>
      <xdr:spPr>
        <a:xfrm>
          <a:off x="13436111" y="16494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37626</xdr:rowOff>
    </xdr:from>
    <xdr:to>
      <xdr:col>67</xdr:col>
      <xdr:colOff>101600</xdr:colOff>
      <xdr:row>97</xdr:row>
      <xdr:rowOff>139226</xdr:rowOff>
    </xdr:to>
    <xdr:sp macro="" textlink="">
      <xdr:nvSpPr>
        <xdr:cNvPr id="720" name="楕円 719"/>
        <xdr:cNvSpPr/>
      </xdr:nvSpPr>
      <xdr:spPr>
        <a:xfrm>
          <a:off x="12763500" y="1666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155753</xdr:rowOff>
    </xdr:from>
    <xdr:ext cx="534377" cy="259045"/>
    <xdr:sp macro="" textlink="">
      <xdr:nvSpPr>
        <xdr:cNvPr id="721" name="テキスト ボックス 720"/>
        <xdr:cNvSpPr txBox="1"/>
      </xdr:nvSpPr>
      <xdr:spPr>
        <a:xfrm>
          <a:off x="12547111" y="16443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5" name="テキスト ボックス 734"/>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79502</xdr:rowOff>
    </xdr:from>
    <xdr:to>
      <xdr:col>116</xdr:col>
      <xdr:colOff>62864</xdr:colOff>
      <xdr:row>39</xdr:row>
      <xdr:rowOff>44450</xdr:rowOff>
    </xdr:to>
    <xdr:cxnSp macro="">
      <xdr:nvCxnSpPr>
        <xdr:cNvPr id="745" name="直線コネクタ 744"/>
        <xdr:cNvCxnSpPr/>
      </xdr:nvCxnSpPr>
      <xdr:spPr>
        <a:xfrm flipV="1">
          <a:off x="22159595" y="5394452"/>
          <a:ext cx="1269" cy="133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6"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26179</xdr:rowOff>
    </xdr:from>
    <xdr:ext cx="469744" cy="259045"/>
    <xdr:sp macro="" textlink="">
      <xdr:nvSpPr>
        <xdr:cNvPr id="748" name="諸支出金最大値テキスト"/>
        <xdr:cNvSpPr txBox="1"/>
      </xdr:nvSpPr>
      <xdr:spPr>
        <a:xfrm>
          <a:off x="22212300" y="5169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79502</xdr:rowOff>
    </xdr:from>
    <xdr:to>
      <xdr:col>116</xdr:col>
      <xdr:colOff>152400</xdr:colOff>
      <xdr:row>31</xdr:row>
      <xdr:rowOff>79502</xdr:rowOff>
    </xdr:to>
    <xdr:cxnSp macro="">
      <xdr:nvCxnSpPr>
        <xdr:cNvPr id="749" name="直線コネクタ 748"/>
        <xdr:cNvCxnSpPr/>
      </xdr:nvCxnSpPr>
      <xdr:spPr>
        <a:xfrm>
          <a:off x="22072600" y="5394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67581</xdr:rowOff>
    </xdr:from>
    <xdr:ext cx="378565" cy="259045"/>
    <xdr:sp macro="" textlink="">
      <xdr:nvSpPr>
        <xdr:cNvPr id="751" name="諸支出金平均値テキスト"/>
        <xdr:cNvSpPr txBox="1"/>
      </xdr:nvSpPr>
      <xdr:spPr>
        <a:xfrm>
          <a:off x="22212300" y="641123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44704</xdr:rowOff>
    </xdr:from>
    <xdr:to>
      <xdr:col>116</xdr:col>
      <xdr:colOff>114300</xdr:colOff>
      <xdr:row>38</xdr:row>
      <xdr:rowOff>146304</xdr:rowOff>
    </xdr:to>
    <xdr:sp macro="" textlink="">
      <xdr:nvSpPr>
        <xdr:cNvPr id="752" name="フローチャート: 判断 751"/>
        <xdr:cNvSpPr/>
      </xdr:nvSpPr>
      <xdr:spPr>
        <a:xfrm>
          <a:off x="22110700" y="655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65278</xdr:rowOff>
    </xdr:from>
    <xdr:to>
      <xdr:col>112</xdr:col>
      <xdr:colOff>38100</xdr:colOff>
      <xdr:row>38</xdr:row>
      <xdr:rowOff>166878</xdr:rowOff>
    </xdr:to>
    <xdr:sp macro="" textlink="">
      <xdr:nvSpPr>
        <xdr:cNvPr id="754" name="フローチャート: 判断 753"/>
        <xdr:cNvSpPr/>
      </xdr:nvSpPr>
      <xdr:spPr>
        <a:xfrm>
          <a:off x="21272500" y="658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11955</xdr:rowOff>
    </xdr:from>
    <xdr:ext cx="378565" cy="259045"/>
    <xdr:sp macro="" textlink="">
      <xdr:nvSpPr>
        <xdr:cNvPr id="755" name="テキスト ボックス 754"/>
        <xdr:cNvSpPr txBox="1"/>
      </xdr:nvSpPr>
      <xdr:spPr>
        <a:xfrm>
          <a:off x="21134017" y="6355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60706</xdr:rowOff>
    </xdr:from>
    <xdr:to>
      <xdr:col>107</xdr:col>
      <xdr:colOff>101600</xdr:colOff>
      <xdr:row>38</xdr:row>
      <xdr:rowOff>162306</xdr:rowOff>
    </xdr:to>
    <xdr:sp macro="" textlink="">
      <xdr:nvSpPr>
        <xdr:cNvPr id="757" name="フローチャート: 判断 756"/>
        <xdr:cNvSpPr/>
      </xdr:nvSpPr>
      <xdr:spPr>
        <a:xfrm>
          <a:off x="203835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7383</xdr:rowOff>
    </xdr:from>
    <xdr:ext cx="378565" cy="259045"/>
    <xdr:sp macro="" textlink="">
      <xdr:nvSpPr>
        <xdr:cNvPr id="758" name="テキスト ボックス 757"/>
        <xdr:cNvSpPr txBox="1"/>
      </xdr:nvSpPr>
      <xdr:spPr>
        <a:xfrm>
          <a:off x="20245017" y="6351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43180</xdr:rowOff>
    </xdr:from>
    <xdr:to>
      <xdr:col>102</xdr:col>
      <xdr:colOff>165100</xdr:colOff>
      <xdr:row>38</xdr:row>
      <xdr:rowOff>144780</xdr:rowOff>
    </xdr:to>
    <xdr:sp macro="" textlink="">
      <xdr:nvSpPr>
        <xdr:cNvPr id="760" name="フローチャート: 判断 759"/>
        <xdr:cNvSpPr/>
      </xdr:nvSpPr>
      <xdr:spPr>
        <a:xfrm>
          <a:off x="19494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161307</xdr:rowOff>
    </xdr:from>
    <xdr:ext cx="378565" cy="259045"/>
    <xdr:sp macro="" textlink="">
      <xdr:nvSpPr>
        <xdr:cNvPr id="761" name="テキスト ボックス 760"/>
        <xdr:cNvSpPr txBox="1"/>
      </xdr:nvSpPr>
      <xdr:spPr>
        <a:xfrm>
          <a:off x="19356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33274</xdr:rowOff>
    </xdr:from>
    <xdr:to>
      <xdr:col>98</xdr:col>
      <xdr:colOff>38100</xdr:colOff>
      <xdr:row>38</xdr:row>
      <xdr:rowOff>134874</xdr:rowOff>
    </xdr:to>
    <xdr:sp macro="" textlink="">
      <xdr:nvSpPr>
        <xdr:cNvPr id="762" name="フローチャート: 判断 761"/>
        <xdr:cNvSpPr/>
      </xdr:nvSpPr>
      <xdr:spPr>
        <a:xfrm>
          <a:off x="18605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151401</xdr:rowOff>
    </xdr:from>
    <xdr:ext cx="378565" cy="259045"/>
    <xdr:sp macro="" textlink="">
      <xdr:nvSpPr>
        <xdr:cNvPr id="763" name="テキスト ボックス 762"/>
        <xdr:cNvSpPr txBox="1"/>
      </xdr:nvSpPr>
      <xdr:spPr>
        <a:xfrm>
          <a:off x="18467017" y="6323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0"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衛生費は、平成２６年度以降類似団体と比較し高い水準となっていたが、平成２５年度から平成２８年度までの継続費を設定した焼却炉施設基幹的設備改良事業が完了したことから、前年度に引き続き、類似団体、全国及び千葉県平均と比較し低い水準となっている。土木費や労働費も、類似団体、全国及び千葉県平均と比較して低い水準となっている。消防費は、住民一人当たり１６，１６９円と、前年度と比較し増加しているが、これは東消防署整備事業の増による。なお、全体的な傾向として、その年度における特殊要因を除けば、他団体と比較して、大きく乖離している点は見受けられず、ほぼ標準的な財政運営を行えていると言え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千葉県八千代市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実質収支比率は、前年度と比較して０．５３ポイント減の３．９８％となった。実質単年度収支は、前年度と比較して２．２４ポイント改善したものの、財政調整基金の取崩しに伴って赤字となり、▲２．０６％となった。また、財政調整基金の標準財政規模比は０．５８ポイント増の７．００％となり、「第２次行財政改革大綱後期推進計画」に掲げた目標数値である標準財政規模の５％以上の基金残高を確保できている。今後についても、「財政運営の基本的計画」に掲げた目標値である令和７年度末で標準財政規模比１０．０％以上の基金残高の確保を目指し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千葉県八千代市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額は、一般会計、墓地事業特別会計ともに減少した。決算規模は、一般会計において、歳入歳出がともに増となり、増減額は歳出が歳入を上回ったが、墓地事業特別会計では、歳入歳出ともに減となり、増減額は歳入が歳出をわずかに上回った。</a:t>
          </a:r>
        </a:p>
        <a:p>
          <a:r>
            <a:rPr kumimoji="1" lang="ja-JP" altLang="en-US" sz="1400">
              <a:latin typeface="ＭＳ ゴシック" pitchFamily="49" charset="-128"/>
              <a:ea typeface="ＭＳ ゴシック" pitchFamily="49" charset="-128"/>
            </a:rPr>
            <a:t>その他の会計では、国民健康保険事業特別会計は歳入歳出ともに減少したが、介護保険事業特別会計、後期高齢者医療特別会計では歳入歳出ともに増加しており、実質収支額としては、国民健康保険事業特別会計、介護保険事業特別会計では減少したが、後期高齢者医療特別会計は増加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61318718</v>
      </c>
      <c r="BO4" s="431"/>
      <c r="BP4" s="431"/>
      <c r="BQ4" s="431"/>
      <c r="BR4" s="431"/>
      <c r="BS4" s="431"/>
      <c r="BT4" s="431"/>
      <c r="BU4" s="432"/>
      <c r="BV4" s="430">
        <v>57078154</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4</v>
      </c>
      <c r="CU4" s="437"/>
      <c r="CV4" s="437"/>
      <c r="CW4" s="437"/>
      <c r="CX4" s="437"/>
      <c r="CY4" s="437"/>
      <c r="CZ4" s="437"/>
      <c r="DA4" s="438"/>
      <c r="DB4" s="436">
        <v>4.5</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59721618</v>
      </c>
      <c r="BO5" s="468"/>
      <c r="BP5" s="468"/>
      <c r="BQ5" s="468"/>
      <c r="BR5" s="468"/>
      <c r="BS5" s="468"/>
      <c r="BT5" s="468"/>
      <c r="BU5" s="469"/>
      <c r="BV5" s="467">
        <v>54845337</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97.3</v>
      </c>
      <c r="CU5" s="465"/>
      <c r="CV5" s="465"/>
      <c r="CW5" s="465"/>
      <c r="CX5" s="465"/>
      <c r="CY5" s="465"/>
      <c r="CZ5" s="465"/>
      <c r="DA5" s="466"/>
      <c r="DB5" s="464">
        <v>97.1</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1597100</v>
      </c>
      <c r="BO6" s="468"/>
      <c r="BP6" s="468"/>
      <c r="BQ6" s="468"/>
      <c r="BR6" s="468"/>
      <c r="BS6" s="468"/>
      <c r="BT6" s="468"/>
      <c r="BU6" s="469"/>
      <c r="BV6" s="467">
        <v>2232817</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100.9</v>
      </c>
      <c r="CU6" s="505"/>
      <c r="CV6" s="505"/>
      <c r="CW6" s="505"/>
      <c r="CX6" s="505"/>
      <c r="CY6" s="505"/>
      <c r="CZ6" s="505"/>
      <c r="DA6" s="506"/>
      <c r="DB6" s="504">
        <v>100.9</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105</v>
      </c>
      <c r="AV7" s="500"/>
      <c r="AW7" s="500"/>
      <c r="AX7" s="500"/>
      <c r="AY7" s="501" t="s">
        <v>106</v>
      </c>
      <c r="AZ7" s="502"/>
      <c r="BA7" s="502"/>
      <c r="BB7" s="502"/>
      <c r="BC7" s="502"/>
      <c r="BD7" s="502"/>
      <c r="BE7" s="502"/>
      <c r="BF7" s="502"/>
      <c r="BG7" s="502"/>
      <c r="BH7" s="502"/>
      <c r="BI7" s="502"/>
      <c r="BJ7" s="502"/>
      <c r="BK7" s="502"/>
      <c r="BL7" s="502"/>
      <c r="BM7" s="503"/>
      <c r="BN7" s="467">
        <v>261574</v>
      </c>
      <c r="BO7" s="468"/>
      <c r="BP7" s="468"/>
      <c r="BQ7" s="468"/>
      <c r="BR7" s="468"/>
      <c r="BS7" s="468"/>
      <c r="BT7" s="468"/>
      <c r="BU7" s="469"/>
      <c r="BV7" s="467">
        <v>735399</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33593082</v>
      </c>
      <c r="CU7" s="468"/>
      <c r="CV7" s="468"/>
      <c r="CW7" s="468"/>
      <c r="CX7" s="468"/>
      <c r="CY7" s="468"/>
      <c r="CZ7" s="468"/>
      <c r="DA7" s="469"/>
      <c r="DB7" s="467">
        <v>33205939</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109</v>
      </c>
      <c r="AV8" s="500"/>
      <c r="AW8" s="500"/>
      <c r="AX8" s="500"/>
      <c r="AY8" s="501" t="s">
        <v>110</v>
      </c>
      <c r="AZ8" s="502"/>
      <c r="BA8" s="502"/>
      <c r="BB8" s="502"/>
      <c r="BC8" s="502"/>
      <c r="BD8" s="502"/>
      <c r="BE8" s="502"/>
      <c r="BF8" s="502"/>
      <c r="BG8" s="502"/>
      <c r="BH8" s="502"/>
      <c r="BI8" s="502"/>
      <c r="BJ8" s="502"/>
      <c r="BK8" s="502"/>
      <c r="BL8" s="502"/>
      <c r="BM8" s="503"/>
      <c r="BN8" s="467">
        <v>1335526</v>
      </c>
      <c r="BO8" s="468"/>
      <c r="BP8" s="468"/>
      <c r="BQ8" s="468"/>
      <c r="BR8" s="468"/>
      <c r="BS8" s="468"/>
      <c r="BT8" s="468"/>
      <c r="BU8" s="469"/>
      <c r="BV8" s="467">
        <v>1497418</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0.95</v>
      </c>
      <c r="CU8" s="508"/>
      <c r="CV8" s="508"/>
      <c r="CW8" s="508"/>
      <c r="CX8" s="508"/>
      <c r="CY8" s="508"/>
      <c r="CZ8" s="508"/>
      <c r="DA8" s="509"/>
      <c r="DB8" s="507">
        <v>0.95</v>
      </c>
      <c r="DC8" s="508"/>
      <c r="DD8" s="508"/>
      <c r="DE8" s="508"/>
      <c r="DF8" s="508"/>
      <c r="DG8" s="508"/>
      <c r="DH8" s="508"/>
      <c r="DI8" s="509"/>
      <c r="DJ8" s="186"/>
      <c r="DK8" s="186"/>
      <c r="DL8" s="186"/>
      <c r="DM8" s="186"/>
      <c r="DN8" s="186"/>
      <c r="DO8" s="186"/>
    </row>
    <row r="9" spans="1:119" ht="18.75" customHeight="1" thickBot="1" x14ac:dyDescent="0.2">
      <c r="A9" s="187"/>
      <c r="B9" s="461" t="s">
        <v>112</v>
      </c>
      <c r="C9" s="462"/>
      <c r="D9" s="462"/>
      <c r="E9" s="462"/>
      <c r="F9" s="462"/>
      <c r="G9" s="462"/>
      <c r="H9" s="462"/>
      <c r="I9" s="462"/>
      <c r="J9" s="462"/>
      <c r="K9" s="510"/>
      <c r="L9" s="511" t="s">
        <v>113</v>
      </c>
      <c r="M9" s="512"/>
      <c r="N9" s="512"/>
      <c r="O9" s="512"/>
      <c r="P9" s="512"/>
      <c r="Q9" s="513"/>
      <c r="R9" s="514">
        <v>193152</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109</v>
      </c>
      <c r="AV9" s="500"/>
      <c r="AW9" s="500"/>
      <c r="AX9" s="500"/>
      <c r="AY9" s="501" t="s">
        <v>116</v>
      </c>
      <c r="AZ9" s="502"/>
      <c r="BA9" s="502"/>
      <c r="BB9" s="502"/>
      <c r="BC9" s="502"/>
      <c r="BD9" s="502"/>
      <c r="BE9" s="502"/>
      <c r="BF9" s="502"/>
      <c r="BG9" s="502"/>
      <c r="BH9" s="502"/>
      <c r="BI9" s="502"/>
      <c r="BJ9" s="502"/>
      <c r="BK9" s="502"/>
      <c r="BL9" s="502"/>
      <c r="BM9" s="503"/>
      <c r="BN9" s="467">
        <v>-161892</v>
      </c>
      <c r="BO9" s="468"/>
      <c r="BP9" s="468"/>
      <c r="BQ9" s="468"/>
      <c r="BR9" s="468"/>
      <c r="BS9" s="468"/>
      <c r="BT9" s="468"/>
      <c r="BU9" s="469"/>
      <c r="BV9" s="467">
        <v>-573128</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14.2</v>
      </c>
      <c r="CU9" s="465"/>
      <c r="CV9" s="465"/>
      <c r="CW9" s="465"/>
      <c r="CX9" s="465"/>
      <c r="CY9" s="465"/>
      <c r="CZ9" s="465"/>
      <c r="DA9" s="466"/>
      <c r="DB9" s="464">
        <v>14.5</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118</v>
      </c>
      <c r="M10" s="497"/>
      <c r="N10" s="497"/>
      <c r="O10" s="497"/>
      <c r="P10" s="497"/>
      <c r="Q10" s="498"/>
      <c r="R10" s="518">
        <v>189781</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120</v>
      </c>
      <c r="AV10" s="500"/>
      <c r="AW10" s="500"/>
      <c r="AX10" s="500"/>
      <c r="AY10" s="501" t="s">
        <v>121</v>
      </c>
      <c r="AZ10" s="502"/>
      <c r="BA10" s="502"/>
      <c r="BB10" s="502"/>
      <c r="BC10" s="502"/>
      <c r="BD10" s="502"/>
      <c r="BE10" s="502"/>
      <c r="BF10" s="502"/>
      <c r="BG10" s="502"/>
      <c r="BH10" s="502"/>
      <c r="BI10" s="502"/>
      <c r="BJ10" s="502"/>
      <c r="BK10" s="502"/>
      <c r="BL10" s="502"/>
      <c r="BM10" s="503"/>
      <c r="BN10" s="467">
        <v>2456</v>
      </c>
      <c r="BO10" s="468"/>
      <c r="BP10" s="468"/>
      <c r="BQ10" s="468"/>
      <c r="BR10" s="468"/>
      <c r="BS10" s="468"/>
      <c r="BT10" s="468"/>
      <c r="BU10" s="469"/>
      <c r="BV10" s="467">
        <v>1385</v>
      </c>
      <c r="BW10" s="468"/>
      <c r="BX10" s="468"/>
      <c r="BY10" s="468"/>
      <c r="BZ10" s="468"/>
      <c r="CA10" s="468"/>
      <c r="CB10" s="468"/>
      <c r="CC10" s="469"/>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109</v>
      </c>
      <c r="AV11" s="500"/>
      <c r="AW11" s="500"/>
      <c r="AX11" s="500"/>
      <c r="AY11" s="501" t="s">
        <v>126</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128</v>
      </c>
      <c r="DC11" s="508"/>
      <c r="DD11" s="508"/>
      <c r="DE11" s="508"/>
      <c r="DF11" s="508"/>
      <c r="DG11" s="508"/>
      <c r="DH11" s="508"/>
      <c r="DI11" s="509"/>
      <c r="DJ11" s="186"/>
      <c r="DK11" s="186"/>
      <c r="DL11" s="186"/>
      <c r="DM11" s="186"/>
      <c r="DN11" s="186"/>
      <c r="DO11" s="186"/>
    </row>
    <row r="12" spans="1:119" ht="18.75" customHeight="1" x14ac:dyDescent="0.15">
      <c r="A12" s="187"/>
      <c r="B12" s="527" t="s">
        <v>129</v>
      </c>
      <c r="C12" s="528"/>
      <c r="D12" s="528"/>
      <c r="E12" s="528"/>
      <c r="F12" s="528"/>
      <c r="G12" s="528"/>
      <c r="H12" s="528"/>
      <c r="I12" s="528"/>
      <c r="J12" s="528"/>
      <c r="K12" s="529"/>
      <c r="L12" s="536" t="s">
        <v>130</v>
      </c>
      <c r="M12" s="537"/>
      <c r="N12" s="537"/>
      <c r="O12" s="537"/>
      <c r="P12" s="537"/>
      <c r="Q12" s="538"/>
      <c r="R12" s="539">
        <v>199786</v>
      </c>
      <c r="S12" s="540"/>
      <c r="T12" s="540"/>
      <c r="U12" s="540"/>
      <c r="V12" s="541"/>
      <c r="W12" s="542" t="s">
        <v>1</v>
      </c>
      <c r="X12" s="500"/>
      <c r="Y12" s="500"/>
      <c r="Z12" s="500"/>
      <c r="AA12" s="500"/>
      <c r="AB12" s="543"/>
      <c r="AC12" s="544" t="s">
        <v>131</v>
      </c>
      <c r="AD12" s="545"/>
      <c r="AE12" s="545"/>
      <c r="AF12" s="545"/>
      <c r="AG12" s="546"/>
      <c r="AH12" s="544" t="s">
        <v>132</v>
      </c>
      <c r="AI12" s="545"/>
      <c r="AJ12" s="545"/>
      <c r="AK12" s="545"/>
      <c r="AL12" s="547"/>
      <c r="AM12" s="496" t="s">
        <v>133</v>
      </c>
      <c r="AN12" s="497"/>
      <c r="AO12" s="497"/>
      <c r="AP12" s="497"/>
      <c r="AQ12" s="497"/>
      <c r="AR12" s="497"/>
      <c r="AS12" s="497"/>
      <c r="AT12" s="498"/>
      <c r="AU12" s="499" t="s">
        <v>94</v>
      </c>
      <c r="AV12" s="500"/>
      <c r="AW12" s="500"/>
      <c r="AX12" s="500"/>
      <c r="AY12" s="501" t="s">
        <v>134</v>
      </c>
      <c r="AZ12" s="502"/>
      <c r="BA12" s="502"/>
      <c r="BB12" s="502"/>
      <c r="BC12" s="502"/>
      <c r="BD12" s="502"/>
      <c r="BE12" s="502"/>
      <c r="BF12" s="502"/>
      <c r="BG12" s="502"/>
      <c r="BH12" s="502"/>
      <c r="BI12" s="502"/>
      <c r="BJ12" s="502"/>
      <c r="BK12" s="502"/>
      <c r="BL12" s="502"/>
      <c r="BM12" s="503"/>
      <c r="BN12" s="467">
        <v>532803</v>
      </c>
      <c r="BO12" s="468"/>
      <c r="BP12" s="468"/>
      <c r="BQ12" s="468"/>
      <c r="BR12" s="468"/>
      <c r="BS12" s="468"/>
      <c r="BT12" s="468"/>
      <c r="BU12" s="469"/>
      <c r="BV12" s="467">
        <v>857298</v>
      </c>
      <c r="BW12" s="468"/>
      <c r="BX12" s="468"/>
      <c r="BY12" s="468"/>
      <c r="BZ12" s="468"/>
      <c r="CA12" s="468"/>
      <c r="CB12" s="468"/>
      <c r="CC12" s="469"/>
      <c r="CD12" s="470" t="s">
        <v>135</v>
      </c>
      <c r="CE12" s="471"/>
      <c r="CF12" s="471"/>
      <c r="CG12" s="471"/>
      <c r="CH12" s="471"/>
      <c r="CI12" s="471"/>
      <c r="CJ12" s="471"/>
      <c r="CK12" s="471"/>
      <c r="CL12" s="471"/>
      <c r="CM12" s="471"/>
      <c r="CN12" s="471"/>
      <c r="CO12" s="471"/>
      <c r="CP12" s="471"/>
      <c r="CQ12" s="471"/>
      <c r="CR12" s="471"/>
      <c r="CS12" s="472"/>
      <c r="CT12" s="507" t="s">
        <v>128</v>
      </c>
      <c r="CU12" s="508"/>
      <c r="CV12" s="508"/>
      <c r="CW12" s="508"/>
      <c r="CX12" s="508"/>
      <c r="CY12" s="508"/>
      <c r="CZ12" s="508"/>
      <c r="DA12" s="509"/>
      <c r="DB12" s="507" t="s">
        <v>136</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137</v>
      </c>
      <c r="N13" s="559"/>
      <c r="O13" s="559"/>
      <c r="P13" s="559"/>
      <c r="Q13" s="560"/>
      <c r="R13" s="551">
        <v>193955</v>
      </c>
      <c r="S13" s="552"/>
      <c r="T13" s="552"/>
      <c r="U13" s="552"/>
      <c r="V13" s="553"/>
      <c r="W13" s="483" t="s">
        <v>138</v>
      </c>
      <c r="X13" s="484"/>
      <c r="Y13" s="484"/>
      <c r="Z13" s="484"/>
      <c r="AA13" s="484"/>
      <c r="AB13" s="474"/>
      <c r="AC13" s="518">
        <v>1046</v>
      </c>
      <c r="AD13" s="519"/>
      <c r="AE13" s="519"/>
      <c r="AF13" s="519"/>
      <c r="AG13" s="561"/>
      <c r="AH13" s="518">
        <v>1046</v>
      </c>
      <c r="AI13" s="519"/>
      <c r="AJ13" s="519"/>
      <c r="AK13" s="519"/>
      <c r="AL13" s="520"/>
      <c r="AM13" s="496" t="s">
        <v>139</v>
      </c>
      <c r="AN13" s="497"/>
      <c r="AO13" s="497"/>
      <c r="AP13" s="497"/>
      <c r="AQ13" s="497"/>
      <c r="AR13" s="497"/>
      <c r="AS13" s="497"/>
      <c r="AT13" s="498"/>
      <c r="AU13" s="499" t="s">
        <v>140</v>
      </c>
      <c r="AV13" s="500"/>
      <c r="AW13" s="500"/>
      <c r="AX13" s="500"/>
      <c r="AY13" s="501" t="s">
        <v>141</v>
      </c>
      <c r="AZ13" s="502"/>
      <c r="BA13" s="502"/>
      <c r="BB13" s="502"/>
      <c r="BC13" s="502"/>
      <c r="BD13" s="502"/>
      <c r="BE13" s="502"/>
      <c r="BF13" s="502"/>
      <c r="BG13" s="502"/>
      <c r="BH13" s="502"/>
      <c r="BI13" s="502"/>
      <c r="BJ13" s="502"/>
      <c r="BK13" s="502"/>
      <c r="BL13" s="502"/>
      <c r="BM13" s="503"/>
      <c r="BN13" s="467">
        <v>-692239</v>
      </c>
      <c r="BO13" s="468"/>
      <c r="BP13" s="468"/>
      <c r="BQ13" s="468"/>
      <c r="BR13" s="468"/>
      <c r="BS13" s="468"/>
      <c r="BT13" s="468"/>
      <c r="BU13" s="469"/>
      <c r="BV13" s="467">
        <v>-1429041</v>
      </c>
      <c r="BW13" s="468"/>
      <c r="BX13" s="468"/>
      <c r="BY13" s="468"/>
      <c r="BZ13" s="468"/>
      <c r="CA13" s="468"/>
      <c r="CB13" s="468"/>
      <c r="CC13" s="469"/>
      <c r="CD13" s="470" t="s">
        <v>142</v>
      </c>
      <c r="CE13" s="471"/>
      <c r="CF13" s="471"/>
      <c r="CG13" s="471"/>
      <c r="CH13" s="471"/>
      <c r="CI13" s="471"/>
      <c r="CJ13" s="471"/>
      <c r="CK13" s="471"/>
      <c r="CL13" s="471"/>
      <c r="CM13" s="471"/>
      <c r="CN13" s="471"/>
      <c r="CO13" s="471"/>
      <c r="CP13" s="471"/>
      <c r="CQ13" s="471"/>
      <c r="CR13" s="471"/>
      <c r="CS13" s="472"/>
      <c r="CT13" s="464">
        <v>6.4</v>
      </c>
      <c r="CU13" s="465"/>
      <c r="CV13" s="465"/>
      <c r="CW13" s="465"/>
      <c r="CX13" s="465"/>
      <c r="CY13" s="465"/>
      <c r="CZ13" s="465"/>
      <c r="DA13" s="466"/>
      <c r="DB13" s="464">
        <v>6.4</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143</v>
      </c>
      <c r="M14" s="549"/>
      <c r="N14" s="549"/>
      <c r="O14" s="549"/>
      <c r="P14" s="549"/>
      <c r="Q14" s="550"/>
      <c r="R14" s="551">
        <v>198858</v>
      </c>
      <c r="S14" s="552"/>
      <c r="T14" s="552"/>
      <c r="U14" s="552"/>
      <c r="V14" s="553"/>
      <c r="W14" s="457"/>
      <c r="X14" s="458"/>
      <c r="Y14" s="458"/>
      <c r="Z14" s="458"/>
      <c r="AA14" s="458"/>
      <c r="AB14" s="447"/>
      <c r="AC14" s="554">
        <v>1.3</v>
      </c>
      <c r="AD14" s="555"/>
      <c r="AE14" s="555"/>
      <c r="AF14" s="555"/>
      <c r="AG14" s="556"/>
      <c r="AH14" s="554">
        <v>1.3</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144</v>
      </c>
      <c r="CE14" s="563"/>
      <c r="CF14" s="563"/>
      <c r="CG14" s="563"/>
      <c r="CH14" s="563"/>
      <c r="CI14" s="563"/>
      <c r="CJ14" s="563"/>
      <c r="CK14" s="563"/>
      <c r="CL14" s="563"/>
      <c r="CM14" s="563"/>
      <c r="CN14" s="563"/>
      <c r="CO14" s="563"/>
      <c r="CP14" s="563"/>
      <c r="CQ14" s="563"/>
      <c r="CR14" s="563"/>
      <c r="CS14" s="564"/>
      <c r="CT14" s="565">
        <v>21</v>
      </c>
      <c r="CU14" s="566"/>
      <c r="CV14" s="566"/>
      <c r="CW14" s="566"/>
      <c r="CX14" s="566"/>
      <c r="CY14" s="566"/>
      <c r="CZ14" s="566"/>
      <c r="DA14" s="567"/>
      <c r="DB14" s="565">
        <v>18.600000000000001</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145</v>
      </c>
      <c r="N15" s="559"/>
      <c r="O15" s="559"/>
      <c r="P15" s="559"/>
      <c r="Q15" s="560"/>
      <c r="R15" s="551">
        <v>193482</v>
      </c>
      <c r="S15" s="552"/>
      <c r="T15" s="552"/>
      <c r="U15" s="552"/>
      <c r="V15" s="553"/>
      <c r="W15" s="483" t="s">
        <v>146</v>
      </c>
      <c r="X15" s="484"/>
      <c r="Y15" s="484"/>
      <c r="Z15" s="484"/>
      <c r="AA15" s="484"/>
      <c r="AB15" s="474"/>
      <c r="AC15" s="518">
        <v>16636</v>
      </c>
      <c r="AD15" s="519"/>
      <c r="AE15" s="519"/>
      <c r="AF15" s="519"/>
      <c r="AG15" s="561"/>
      <c r="AH15" s="518">
        <v>16585</v>
      </c>
      <c r="AI15" s="519"/>
      <c r="AJ15" s="519"/>
      <c r="AK15" s="519"/>
      <c r="AL15" s="520"/>
      <c r="AM15" s="496"/>
      <c r="AN15" s="497"/>
      <c r="AO15" s="497"/>
      <c r="AP15" s="497"/>
      <c r="AQ15" s="497"/>
      <c r="AR15" s="497"/>
      <c r="AS15" s="497"/>
      <c r="AT15" s="498"/>
      <c r="AU15" s="499"/>
      <c r="AV15" s="500"/>
      <c r="AW15" s="500"/>
      <c r="AX15" s="500"/>
      <c r="AY15" s="427" t="s">
        <v>147</v>
      </c>
      <c r="AZ15" s="428"/>
      <c r="BA15" s="428"/>
      <c r="BB15" s="428"/>
      <c r="BC15" s="428"/>
      <c r="BD15" s="428"/>
      <c r="BE15" s="428"/>
      <c r="BF15" s="428"/>
      <c r="BG15" s="428"/>
      <c r="BH15" s="428"/>
      <c r="BI15" s="428"/>
      <c r="BJ15" s="428"/>
      <c r="BK15" s="428"/>
      <c r="BL15" s="428"/>
      <c r="BM15" s="429"/>
      <c r="BN15" s="430">
        <v>24263175</v>
      </c>
      <c r="BO15" s="431"/>
      <c r="BP15" s="431"/>
      <c r="BQ15" s="431"/>
      <c r="BR15" s="431"/>
      <c r="BS15" s="431"/>
      <c r="BT15" s="431"/>
      <c r="BU15" s="432"/>
      <c r="BV15" s="430">
        <v>24061776</v>
      </c>
      <c r="BW15" s="431"/>
      <c r="BX15" s="431"/>
      <c r="BY15" s="431"/>
      <c r="BZ15" s="431"/>
      <c r="CA15" s="431"/>
      <c r="CB15" s="431"/>
      <c r="CC15" s="432"/>
      <c r="CD15" s="568" t="s">
        <v>148</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149</v>
      </c>
      <c r="M16" s="579"/>
      <c r="N16" s="579"/>
      <c r="O16" s="579"/>
      <c r="P16" s="579"/>
      <c r="Q16" s="580"/>
      <c r="R16" s="571" t="s">
        <v>150</v>
      </c>
      <c r="S16" s="572"/>
      <c r="T16" s="572"/>
      <c r="U16" s="572"/>
      <c r="V16" s="573"/>
      <c r="W16" s="457"/>
      <c r="X16" s="458"/>
      <c r="Y16" s="458"/>
      <c r="Z16" s="458"/>
      <c r="AA16" s="458"/>
      <c r="AB16" s="447"/>
      <c r="AC16" s="554">
        <v>20.6</v>
      </c>
      <c r="AD16" s="555"/>
      <c r="AE16" s="555"/>
      <c r="AF16" s="555"/>
      <c r="AG16" s="556"/>
      <c r="AH16" s="554">
        <v>20.5</v>
      </c>
      <c r="AI16" s="555"/>
      <c r="AJ16" s="555"/>
      <c r="AK16" s="555"/>
      <c r="AL16" s="557"/>
      <c r="AM16" s="496"/>
      <c r="AN16" s="497"/>
      <c r="AO16" s="497"/>
      <c r="AP16" s="497"/>
      <c r="AQ16" s="497"/>
      <c r="AR16" s="497"/>
      <c r="AS16" s="497"/>
      <c r="AT16" s="498"/>
      <c r="AU16" s="499"/>
      <c r="AV16" s="500"/>
      <c r="AW16" s="500"/>
      <c r="AX16" s="500"/>
      <c r="AY16" s="501" t="s">
        <v>151</v>
      </c>
      <c r="AZ16" s="502"/>
      <c r="BA16" s="502"/>
      <c r="BB16" s="502"/>
      <c r="BC16" s="502"/>
      <c r="BD16" s="502"/>
      <c r="BE16" s="502"/>
      <c r="BF16" s="502"/>
      <c r="BG16" s="502"/>
      <c r="BH16" s="502"/>
      <c r="BI16" s="502"/>
      <c r="BJ16" s="502"/>
      <c r="BK16" s="502"/>
      <c r="BL16" s="502"/>
      <c r="BM16" s="503"/>
      <c r="BN16" s="467">
        <v>25415157</v>
      </c>
      <c r="BO16" s="468"/>
      <c r="BP16" s="468"/>
      <c r="BQ16" s="468"/>
      <c r="BR16" s="468"/>
      <c r="BS16" s="468"/>
      <c r="BT16" s="468"/>
      <c r="BU16" s="469"/>
      <c r="BV16" s="467">
        <v>25057278</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152</v>
      </c>
      <c r="N17" s="575"/>
      <c r="O17" s="575"/>
      <c r="P17" s="575"/>
      <c r="Q17" s="576"/>
      <c r="R17" s="571" t="s">
        <v>153</v>
      </c>
      <c r="S17" s="572"/>
      <c r="T17" s="572"/>
      <c r="U17" s="572"/>
      <c r="V17" s="573"/>
      <c r="W17" s="483" t="s">
        <v>154</v>
      </c>
      <c r="X17" s="484"/>
      <c r="Y17" s="484"/>
      <c r="Z17" s="484"/>
      <c r="AA17" s="484"/>
      <c r="AB17" s="474"/>
      <c r="AC17" s="518">
        <v>63011</v>
      </c>
      <c r="AD17" s="519"/>
      <c r="AE17" s="519"/>
      <c r="AF17" s="519"/>
      <c r="AG17" s="561"/>
      <c r="AH17" s="518">
        <v>63128</v>
      </c>
      <c r="AI17" s="519"/>
      <c r="AJ17" s="519"/>
      <c r="AK17" s="519"/>
      <c r="AL17" s="520"/>
      <c r="AM17" s="496"/>
      <c r="AN17" s="497"/>
      <c r="AO17" s="497"/>
      <c r="AP17" s="497"/>
      <c r="AQ17" s="497"/>
      <c r="AR17" s="497"/>
      <c r="AS17" s="497"/>
      <c r="AT17" s="498"/>
      <c r="AU17" s="499"/>
      <c r="AV17" s="500"/>
      <c r="AW17" s="500"/>
      <c r="AX17" s="500"/>
      <c r="AY17" s="501" t="s">
        <v>155</v>
      </c>
      <c r="AZ17" s="502"/>
      <c r="BA17" s="502"/>
      <c r="BB17" s="502"/>
      <c r="BC17" s="502"/>
      <c r="BD17" s="502"/>
      <c r="BE17" s="502"/>
      <c r="BF17" s="502"/>
      <c r="BG17" s="502"/>
      <c r="BH17" s="502"/>
      <c r="BI17" s="502"/>
      <c r="BJ17" s="502"/>
      <c r="BK17" s="502"/>
      <c r="BL17" s="502"/>
      <c r="BM17" s="503"/>
      <c r="BN17" s="467">
        <v>31196002</v>
      </c>
      <c r="BO17" s="468"/>
      <c r="BP17" s="468"/>
      <c r="BQ17" s="468"/>
      <c r="BR17" s="468"/>
      <c r="BS17" s="468"/>
      <c r="BT17" s="468"/>
      <c r="BU17" s="469"/>
      <c r="BV17" s="467">
        <v>30894345</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156</v>
      </c>
      <c r="C18" s="510"/>
      <c r="D18" s="510"/>
      <c r="E18" s="582"/>
      <c r="F18" s="582"/>
      <c r="G18" s="582"/>
      <c r="H18" s="582"/>
      <c r="I18" s="582"/>
      <c r="J18" s="582"/>
      <c r="K18" s="582"/>
      <c r="L18" s="583">
        <v>51.39</v>
      </c>
      <c r="M18" s="583"/>
      <c r="N18" s="583"/>
      <c r="O18" s="583"/>
      <c r="P18" s="583"/>
      <c r="Q18" s="583"/>
      <c r="R18" s="584"/>
      <c r="S18" s="584"/>
      <c r="T18" s="584"/>
      <c r="U18" s="584"/>
      <c r="V18" s="585"/>
      <c r="W18" s="485"/>
      <c r="X18" s="486"/>
      <c r="Y18" s="486"/>
      <c r="Z18" s="486"/>
      <c r="AA18" s="486"/>
      <c r="AB18" s="477"/>
      <c r="AC18" s="586">
        <v>78.099999999999994</v>
      </c>
      <c r="AD18" s="587"/>
      <c r="AE18" s="587"/>
      <c r="AF18" s="587"/>
      <c r="AG18" s="588"/>
      <c r="AH18" s="586">
        <v>78.2</v>
      </c>
      <c r="AI18" s="587"/>
      <c r="AJ18" s="587"/>
      <c r="AK18" s="587"/>
      <c r="AL18" s="589"/>
      <c r="AM18" s="496"/>
      <c r="AN18" s="497"/>
      <c r="AO18" s="497"/>
      <c r="AP18" s="497"/>
      <c r="AQ18" s="497"/>
      <c r="AR18" s="497"/>
      <c r="AS18" s="497"/>
      <c r="AT18" s="498"/>
      <c r="AU18" s="499"/>
      <c r="AV18" s="500"/>
      <c r="AW18" s="500"/>
      <c r="AX18" s="500"/>
      <c r="AY18" s="501" t="s">
        <v>157</v>
      </c>
      <c r="AZ18" s="502"/>
      <c r="BA18" s="502"/>
      <c r="BB18" s="502"/>
      <c r="BC18" s="502"/>
      <c r="BD18" s="502"/>
      <c r="BE18" s="502"/>
      <c r="BF18" s="502"/>
      <c r="BG18" s="502"/>
      <c r="BH18" s="502"/>
      <c r="BI18" s="502"/>
      <c r="BJ18" s="502"/>
      <c r="BK18" s="502"/>
      <c r="BL18" s="502"/>
      <c r="BM18" s="503"/>
      <c r="BN18" s="467">
        <v>34217507</v>
      </c>
      <c r="BO18" s="468"/>
      <c r="BP18" s="468"/>
      <c r="BQ18" s="468"/>
      <c r="BR18" s="468"/>
      <c r="BS18" s="468"/>
      <c r="BT18" s="468"/>
      <c r="BU18" s="469"/>
      <c r="BV18" s="467">
        <v>33522125</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158</v>
      </c>
      <c r="C19" s="510"/>
      <c r="D19" s="510"/>
      <c r="E19" s="582"/>
      <c r="F19" s="582"/>
      <c r="G19" s="582"/>
      <c r="H19" s="582"/>
      <c r="I19" s="582"/>
      <c r="J19" s="582"/>
      <c r="K19" s="582"/>
      <c r="L19" s="590">
        <v>3759</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159</v>
      </c>
      <c r="AZ19" s="502"/>
      <c r="BA19" s="502"/>
      <c r="BB19" s="502"/>
      <c r="BC19" s="502"/>
      <c r="BD19" s="502"/>
      <c r="BE19" s="502"/>
      <c r="BF19" s="502"/>
      <c r="BG19" s="502"/>
      <c r="BH19" s="502"/>
      <c r="BI19" s="502"/>
      <c r="BJ19" s="502"/>
      <c r="BK19" s="502"/>
      <c r="BL19" s="502"/>
      <c r="BM19" s="503"/>
      <c r="BN19" s="467">
        <v>40718519</v>
      </c>
      <c r="BO19" s="468"/>
      <c r="BP19" s="468"/>
      <c r="BQ19" s="468"/>
      <c r="BR19" s="468"/>
      <c r="BS19" s="468"/>
      <c r="BT19" s="468"/>
      <c r="BU19" s="469"/>
      <c r="BV19" s="467">
        <v>39276668</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160</v>
      </c>
      <c r="C20" s="510"/>
      <c r="D20" s="510"/>
      <c r="E20" s="582"/>
      <c r="F20" s="582"/>
      <c r="G20" s="582"/>
      <c r="H20" s="582"/>
      <c r="I20" s="582"/>
      <c r="J20" s="582"/>
      <c r="K20" s="582"/>
      <c r="L20" s="590">
        <v>78358</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161</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162</v>
      </c>
      <c r="C22" s="605"/>
      <c r="D22" s="606"/>
      <c r="E22" s="479" t="s">
        <v>1</v>
      </c>
      <c r="F22" s="484"/>
      <c r="G22" s="484"/>
      <c r="H22" s="484"/>
      <c r="I22" s="484"/>
      <c r="J22" s="484"/>
      <c r="K22" s="474"/>
      <c r="L22" s="479" t="s">
        <v>163</v>
      </c>
      <c r="M22" s="484"/>
      <c r="N22" s="484"/>
      <c r="O22" s="484"/>
      <c r="P22" s="474"/>
      <c r="Q22" s="613" t="s">
        <v>164</v>
      </c>
      <c r="R22" s="614"/>
      <c r="S22" s="614"/>
      <c r="T22" s="614"/>
      <c r="U22" s="614"/>
      <c r="V22" s="615"/>
      <c r="W22" s="619" t="s">
        <v>165</v>
      </c>
      <c r="X22" s="605"/>
      <c r="Y22" s="606"/>
      <c r="Z22" s="479" t="s">
        <v>1</v>
      </c>
      <c r="AA22" s="484"/>
      <c r="AB22" s="484"/>
      <c r="AC22" s="484"/>
      <c r="AD22" s="484"/>
      <c r="AE22" s="484"/>
      <c r="AF22" s="484"/>
      <c r="AG22" s="474"/>
      <c r="AH22" s="632" t="s">
        <v>166</v>
      </c>
      <c r="AI22" s="484"/>
      <c r="AJ22" s="484"/>
      <c r="AK22" s="484"/>
      <c r="AL22" s="474"/>
      <c r="AM22" s="632" t="s">
        <v>167</v>
      </c>
      <c r="AN22" s="633"/>
      <c r="AO22" s="633"/>
      <c r="AP22" s="633"/>
      <c r="AQ22" s="633"/>
      <c r="AR22" s="634"/>
      <c r="AS22" s="613" t="s">
        <v>164</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168</v>
      </c>
      <c r="AZ23" s="428"/>
      <c r="BA23" s="428"/>
      <c r="BB23" s="428"/>
      <c r="BC23" s="428"/>
      <c r="BD23" s="428"/>
      <c r="BE23" s="428"/>
      <c r="BF23" s="428"/>
      <c r="BG23" s="428"/>
      <c r="BH23" s="428"/>
      <c r="BI23" s="428"/>
      <c r="BJ23" s="428"/>
      <c r="BK23" s="428"/>
      <c r="BL23" s="428"/>
      <c r="BM23" s="429"/>
      <c r="BN23" s="467">
        <v>51192086</v>
      </c>
      <c r="BO23" s="468"/>
      <c r="BP23" s="468"/>
      <c r="BQ23" s="468"/>
      <c r="BR23" s="468"/>
      <c r="BS23" s="468"/>
      <c r="BT23" s="468"/>
      <c r="BU23" s="469"/>
      <c r="BV23" s="467">
        <v>52007081</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169</v>
      </c>
      <c r="F24" s="497"/>
      <c r="G24" s="497"/>
      <c r="H24" s="497"/>
      <c r="I24" s="497"/>
      <c r="J24" s="497"/>
      <c r="K24" s="498"/>
      <c r="L24" s="518">
        <v>1</v>
      </c>
      <c r="M24" s="519"/>
      <c r="N24" s="519"/>
      <c r="O24" s="519"/>
      <c r="P24" s="561"/>
      <c r="Q24" s="518">
        <v>9460</v>
      </c>
      <c r="R24" s="519"/>
      <c r="S24" s="519"/>
      <c r="T24" s="519"/>
      <c r="U24" s="519"/>
      <c r="V24" s="561"/>
      <c r="W24" s="620"/>
      <c r="X24" s="608"/>
      <c r="Y24" s="609"/>
      <c r="Z24" s="517" t="s">
        <v>170</v>
      </c>
      <c r="AA24" s="497"/>
      <c r="AB24" s="497"/>
      <c r="AC24" s="497"/>
      <c r="AD24" s="497"/>
      <c r="AE24" s="497"/>
      <c r="AF24" s="497"/>
      <c r="AG24" s="498"/>
      <c r="AH24" s="518">
        <v>1162</v>
      </c>
      <c r="AI24" s="519"/>
      <c r="AJ24" s="519"/>
      <c r="AK24" s="519"/>
      <c r="AL24" s="561"/>
      <c r="AM24" s="518">
        <v>3458112</v>
      </c>
      <c r="AN24" s="519"/>
      <c r="AO24" s="519"/>
      <c r="AP24" s="519"/>
      <c r="AQ24" s="519"/>
      <c r="AR24" s="561"/>
      <c r="AS24" s="518">
        <v>2976</v>
      </c>
      <c r="AT24" s="519"/>
      <c r="AU24" s="519"/>
      <c r="AV24" s="519"/>
      <c r="AW24" s="519"/>
      <c r="AX24" s="520"/>
      <c r="AY24" s="640" t="s">
        <v>171</v>
      </c>
      <c r="AZ24" s="641"/>
      <c r="BA24" s="641"/>
      <c r="BB24" s="641"/>
      <c r="BC24" s="641"/>
      <c r="BD24" s="641"/>
      <c r="BE24" s="641"/>
      <c r="BF24" s="641"/>
      <c r="BG24" s="641"/>
      <c r="BH24" s="641"/>
      <c r="BI24" s="641"/>
      <c r="BJ24" s="641"/>
      <c r="BK24" s="641"/>
      <c r="BL24" s="641"/>
      <c r="BM24" s="642"/>
      <c r="BN24" s="467">
        <v>42009018</v>
      </c>
      <c r="BO24" s="468"/>
      <c r="BP24" s="468"/>
      <c r="BQ24" s="468"/>
      <c r="BR24" s="468"/>
      <c r="BS24" s="468"/>
      <c r="BT24" s="468"/>
      <c r="BU24" s="469"/>
      <c r="BV24" s="467">
        <v>43134129</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172</v>
      </c>
      <c r="F25" s="497"/>
      <c r="G25" s="497"/>
      <c r="H25" s="497"/>
      <c r="I25" s="497"/>
      <c r="J25" s="497"/>
      <c r="K25" s="498"/>
      <c r="L25" s="518">
        <v>1</v>
      </c>
      <c r="M25" s="519"/>
      <c r="N25" s="519"/>
      <c r="O25" s="519"/>
      <c r="P25" s="561"/>
      <c r="Q25" s="518">
        <v>8040</v>
      </c>
      <c r="R25" s="519"/>
      <c r="S25" s="519"/>
      <c r="T25" s="519"/>
      <c r="U25" s="519"/>
      <c r="V25" s="561"/>
      <c r="W25" s="620"/>
      <c r="X25" s="608"/>
      <c r="Y25" s="609"/>
      <c r="Z25" s="517" t="s">
        <v>173</v>
      </c>
      <c r="AA25" s="497"/>
      <c r="AB25" s="497"/>
      <c r="AC25" s="497"/>
      <c r="AD25" s="497"/>
      <c r="AE25" s="497"/>
      <c r="AF25" s="497"/>
      <c r="AG25" s="498"/>
      <c r="AH25" s="518">
        <v>228</v>
      </c>
      <c r="AI25" s="519"/>
      <c r="AJ25" s="519"/>
      <c r="AK25" s="519"/>
      <c r="AL25" s="561"/>
      <c r="AM25" s="518">
        <v>638400</v>
      </c>
      <c r="AN25" s="519"/>
      <c r="AO25" s="519"/>
      <c r="AP25" s="519"/>
      <c r="AQ25" s="519"/>
      <c r="AR25" s="561"/>
      <c r="AS25" s="518">
        <v>2800</v>
      </c>
      <c r="AT25" s="519"/>
      <c r="AU25" s="519"/>
      <c r="AV25" s="519"/>
      <c r="AW25" s="519"/>
      <c r="AX25" s="520"/>
      <c r="AY25" s="427" t="s">
        <v>174</v>
      </c>
      <c r="AZ25" s="428"/>
      <c r="BA25" s="428"/>
      <c r="BB25" s="428"/>
      <c r="BC25" s="428"/>
      <c r="BD25" s="428"/>
      <c r="BE25" s="428"/>
      <c r="BF25" s="428"/>
      <c r="BG25" s="428"/>
      <c r="BH25" s="428"/>
      <c r="BI25" s="428"/>
      <c r="BJ25" s="428"/>
      <c r="BK25" s="428"/>
      <c r="BL25" s="428"/>
      <c r="BM25" s="429"/>
      <c r="BN25" s="430">
        <v>16586532</v>
      </c>
      <c r="BO25" s="431"/>
      <c r="BP25" s="431"/>
      <c r="BQ25" s="431"/>
      <c r="BR25" s="431"/>
      <c r="BS25" s="431"/>
      <c r="BT25" s="431"/>
      <c r="BU25" s="432"/>
      <c r="BV25" s="430">
        <v>16649418</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175</v>
      </c>
      <c r="F26" s="497"/>
      <c r="G26" s="497"/>
      <c r="H26" s="497"/>
      <c r="I26" s="497"/>
      <c r="J26" s="497"/>
      <c r="K26" s="498"/>
      <c r="L26" s="518">
        <v>1</v>
      </c>
      <c r="M26" s="519"/>
      <c r="N26" s="519"/>
      <c r="O26" s="519"/>
      <c r="P26" s="561"/>
      <c r="Q26" s="518">
        <v>7370</v>
      </c>
      <c r="R26" s="519"/>
      <c r="S26" s="519"/>
      <c r="T26" s="519"/>
      <c r="U26" s="519"/>
      <c r="V26" s="561"/>
      <c r="W26" s="620"/>
      <c r="X26" s="608"/>
      <c r="Y26" s="609"/>
      <c r="Z26" s="517" t="s">
        <v>176</v>
      </c>
      <c r="AA26" s="630"/>
      <c r="AB26" s="630"/>
      <c r="AC26" s="630"/>
      <c r="AD26" s="630"/>
      <c r="AE26" s="630"/>
      <c r="AF26" s="630"/>
      <c r="AG26" s="631"/>
      <c r="AH26" s="518">
        <v>40</v>
      </c>
      <c r="AI26" s="519"/>
      <c r="AJ26" s="519"/>
      <c r="AK26" s="519"/>
      <c r="AL26" s="561"/>
      <c r="AM26" s="518">
        <v>149640</v>
      </c>
      <c r="AN26" s="519"/>
      <c r="AO26" s="519"/>
      <c r="AP26" s="519"/>
      <c r="AQ26" s="519"/>
      <c r="AR26" s="561"/>
      <c r="AS26" s="518">
        <v>3741</v>
      </c>
      <c r="AT26" s="519"/>
      <c r="AU26" s="519"/>
      <c r="AV26" s="519"/>
      <c r="AW26" s="519"/>
      <c r="AX26" s="520"/>
      <c r="AY26" s="470" t="s">
        <v>177</v>
      </c>
      <c r="AZ26" s="471"/>
      <c r="BA26" s="471"/>
      <c r="BB26" s="471"/>
      <c r="BC26" s="471"/>
      <c r="BD26" s="471"/>
      <c r="BE26" s="471"/>
      <c r="BF26" s="471"/>
      <c r="BG26" s="471"/>
      <c r="BH26" s="471"/>
      <c r="BI26" s="471"/>
      <c r="BJ26" s="471"/>
      <c r="BK26" s="471"/>
      <c r="BL26" s="471"/>
      <c r="BM26" s="472"/>
      <c r="BN26" s="467" t="s">
        <v>128</v>
      </c>
      <c r="BO26" s="468"/>
      <c r="BP26" s="468"/>
      <c r="BQ26" s="468"/>
      <c r="BR26" s="468"/>
      <c r="BS26" s="468"/>
      <c r="BT26" s="468"/>
      <c r="BU26" s="469"/>
      <c r="BV26" s="467" t="s">
        <v>136</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178</v>
      </c>
      <c r="F27" s="497"/>
      <c r="G27" s="497"/>
      <c r="H27" s="497"/>
      <c r="I27" s="497"/>
      <c r="J27" s="497"/>
      <c r="K27" s="498"/>
      <c r="L27" s="518">
        <v>1</v>
      </c>
      <c r="M27" s="519"/>
      <c r="N27" s="519"/>
      <c r="O27" s="519"/>
      <c r="P27" s="561"/>
      <c r="Q27" s="518">
        <v>5200</v>
      </c>
      <c r="R27" s="519"/>
      <c r="S27" s="519"/>
      <c r="T27" s="519"/>
      <c r="U27" s="519"/>
      <c r="V27" s="561"/>
      <c r="W27" s="620"/>
      <c r="X27" s="608"/>
      <c r="Y27" s="609"/>
      <c r="Z27" s="517" t="s">
        <v>179</v>
      </c>
      <c r="AA27" s="497"/>
      <c r="AB27" s="497"/>
      <c r="AC27" s="497"/>
      <c r="AD27" s="497"/>
      <c r="AE27" s="497"/>
      <c r="AF27" s="497"/>
      <c r="AG27" s="498"/>
      <c r="AH27" s="518">
        <v>29</v>
      </c>
      <c r="AI27" s="519"/>
      <c r="AJ27" s="519"/>
      <c r="AK27" s="519"/>
      <c r="AL27" s="561"/>
      <c r="AM27" s="518">
        <v>106633</v>
      </c>
      <c r="AN27" s="519"/>
      <c r="AO27" s="519"/>
      <c r="AP27" s="519"/>
      <c r="AQ27" s="519"/>
      <c r="AR27" s="561"/>
      <c r="AS27" s="518">
        <v>3677</v>
      </c>
      <c r="AT27" s="519"/>
      <c r="AU27" s="519"/>
      <c r="AV27" s="519"/>
      <c r="AW27" s="519"/>
      <c r="AX27" s="520"/>
      <c r="AY27" s="562" t="s">
        <v>180</v>
      </c>
      <c r="AZ27" s="563"/>
      <c r="BA27" s="563"/>
      <c r="BB27" s="563"/>
      <c r="BC27" s="563"/>
      <c r="BD27" s="563"/>
      <c r="BE27" s="563"/>
      <c r="BF27" s="563"/>
      <c r="BG27" s="563"/>
      <c r="BH27" s="563"/>
      <c r="BI27" s="563"/>
      <c r="BJ27" s="563"/>
      <c r="BK27" s="563"/>
      <c r="BL27" s="563"/>
      <c r="BM27" s="564"/>
      <c r="BN27" s="643">
        <v>700000</v>
      </c>
      <c r="BO27" s="644"/>
      <c r="BP27" s="644"/>
      <c r="BQ27" s="644"/>
      <c r="BR27" s="644"/>
      <c r="BS27" s="644"/>
      <c r="BT27" s="644"/>
      <c r="BU27" s="645"/>
      <c r="BV27" s="643">
        <v>943614</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181</v>
      </c>
      <c r="F28" s="497"/>
      <c r="G28" s="497"/>
      <c r="H28" s="497"/>
      <c r="I28" s="497"/>
      <c r="J28" s="497"/>
      <c r="K28" s="498"/>
      <c r="L28" s="518">
        <v>1</v>
      </c>
      <c r="M28" s="519"/>
      <c r="N28" s="519"/>
      <c r="O28" s="519"/>
      <c r="P28" s="561"/>
      <c r="Q28" s="518">
        <v>4800</v>
      </c>
      <c r="R28" s="519"/>
      <c r="S28" s="519"/>
      <c r="T28" s="519"/>
      <c r="U28" s="519"/>
      <c r="V28" s="561"/>
      <c r="W28" s="620"/>
      <c r="X28" s="608"/>
      <c r="Y28" s="609"/>
      <c r="Z28" s="517" t="s">
        <v>182</v>
      </c>
      <c r="AA28" s="497"/>
      <c r="AB28" s="497"/>
      <c r="AC28" s="497"/>
      <c r="AD28" s="497"/>
      <c r="AE28" s="497"/>
      <c r="AF28" s="497"/>
      <c r="AG28" s="498"/>
      <c r="AH28" s="518" t="s">
        <v>128</v>
      </c>
      <c r="AI28" s="519"/>
      <c r="AJ28" s="519"/>
      <c r="AK28" s="519"/>
      <c r="AL28" s="561"/>
      <c r="AM28" s="518" t="s">
        <v>136</v>
      </c>
      <c r="AN28" s="519"/>
      <c r="AO28" s="519"/>
      <c r="AP28" s="519"/>
      <c r="AQ28" s="519"/>
      <c r="AR28" s="561"/>
      <c r="AS28" s="518" t="s">
        <v>183</v>
      </c>
      <c r="AT28" s="519"/>
      <c r="AU28" s="519"/>
      <c r="AV28" s="519"/>
      <c r="AW28" s="519"/>
      <c r="AX28" s="520"/>
      <c r="AY28" s="646" t="s">
        <v>184</v>
      </c>
      <c r="AZ28" s="647"/>
      <c r="BA28" s="647"/>
      <c r="BB28" s="648"/>
      <c r="BC28" s="427" t="s">
        <v>48</v>
      </c>
      <c r="BD28" s="428"/>
      <c r="BE28" s="428"/>
      <c r="BF28" s="428"/>
      <c r="BG28" s="428"/>
      <c r="BH28" s="428"/>
      <c r="BI28" s="428"/>
      <c r="BJ28" s="428"/>
      <c r="BK28" s="428"/>
      <c r="BL28" s="428"/>
      <c r="BM28" s="429"/>
      <c r="BN28" s="430">
        <v>2350014</v>
      </c>
      <c r="BO28" s="431"/>
      <c r="BP28" s="431"/>
      <c r="BQ28" s="431"/>
      <c r="BR28" s="431"/>
      <c r="BS28" s="431"/>
      <c r="BT28" s="431"/>
      <c r="BU28" s="432"/>
      <c r="BV28" s="430">
        <v>2130361</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185</v>
      </c>
      <c r="F29" s="497"/>
      <c r="G29" s="497"/>
      <c r="H29" s="497"/>
      <c r="I29" s="497"/>
      <c r="J29" s="497"/>
      <c r="K29" s="498"/>
      <c r="L29" s="518">
        <v>26</v>
      </c>
      <c r="M29" s="519"/>
      <c r="N29" s="519"/>
      <c r="O29" s="519"/>
      <c r="P29" s="561"/>
      <c r="Q29" s="518">
        <v>4600</v>
      </c>
      <c r="R29" s="519"/>
      <c r="S29" s="519"/>
      <c r="T29" s="519"/>
      <c r="U29" s="519"/>
      <c r="V29" s="561"/>
      <c r="W29" s="621"/>
      <c r="X29" s="622"/>
      <c r="Y29" s="623"/>
      <c r="Z29" s="517" t="s">
        <v>186</v>
      </c>
      <c r="AA29" s="497"/>
      <c r="AB29" s="497"/>
      <c r="AC29" s="497"/>
      <c r="AD29" s="497"/>
      <c r="AE29" s="497"/>
      <c r="AF29" s="497"/>
      <c r="AG29" s="498"/>
      <c r="AH29" s="518">
        <v>1191</v>
      </c>
      <c r="AI29" s="519"/>
      <c r="AJ29" s="519"/>
      <c r="AK29" s="519"/>
      <c r="AL29" s="561"/>
      <c r="AM29" s="518">
        <v>3564745</v>
      </c>
      <c r="AN29" s="519"/>
      <c r="AO29" s="519"/>
      <c r="AP29" s="519"/>
      <c r="AQ29" s="519"/>
      <c r="AR29" s="561"/>
      <c r="AS29" s="518">
        <v>2993</v>
      </c>
      <c r="AT29" s="519"/>
      <c r="AU29" s="519"/>
      <c r="AV29" s="519"/>
      <c r="AW29" s="519"/>
      <c r="AX29" s="520"/>
      <c r="AY29" s="649"/>
      <c r="AZ29" s="650"/>
      <c r="BA29" s="650"/>
      <c r="BB29" s="651"/>
      <c r="BC29" s="501" t="s">
        <v>187</v>
      </c>
      <c r="BD29" s="502"/>
      <c r="BE29" s="502"/>
      <c r="BF29" s="502"/>
      <c r="BG29" s="502"/>
      <c r="BH29" s="502"/>
      <c r="BI29" s="502"/>
      <c r="BJ29" s="502"/>
      <c r="BK29" s="502"/>
      <c r="BL29" s="502"/>
      <c r="BM29" s="503"/>
      <c r="BN29" s="467">
        <v>708776</v>
      </c>
      <c r="BO29" s="468"/>
      <c r="BP29" s="468"/>
      <c r="BQ29" s="468"/>
      <c r="BR29" s="468"/>
      <c r="BS29" s="468"/>
      <c r="BT29" s="468"/>
      <c r="BU29" s="469"/>
      <c r="BV29" s="467">
        <v>808257</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188</v>
      </c>
      <c r="X30" s="628"/>
      <c r="Y30" s="628"/>
      <c r="Z30" s="628"/>
      <c r="AA30" s="628"/>
      <c r="AB30" s="628"/>
      <c r="AC30" s="628"/>
      <c r="AD30" s="628"/>
      <c r="AE30" s="628"/>
      <c r="AF30" s="628"/>
      <c r="AG30" s="629"/>
      <c r="AH30" s="586">
        <v>101.7</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2262426</v>
      </c>
      <c r="BO30" s="644"/>
      <c r="BP30" s="644"/>
      <c r="BQ30" s="644"/>
      <c r="BR30" s="644"/>
      <c r="BS30" s="644"/>
      <c r="BT30" s="644"/>
      <c r="BU30" s="645"/>
      <c r="BV30" s="643">
        <v>1714415</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7"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7"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7" customHeight="1" x14ac:dyDescent="0.15">
      <c r="A33" s="187"/>
      <c r="B33" s="213"/>
      <c r="C33" s="491" t="s">
        <v>195</v>
      </c>
      <c r="D33" s="491"/>
      <c r="E33" s="456" t="s">
        <v>196</v>
      </c>
      <c r="F33" s="456"/>
      <c r="G33" s="456"/>
      <c r="H33" s="456"/>
      <c r="I33" s="456"/>
      <c r="J33" s="456"/>
      <c r="K33" s="456"/>
      <c r="L33" s="456"/>
      <c r="M33" s="456"/>
      <c r="N33" s="456"/>
      <c r="O33" s="456"/>
      <c r="P33" s="456"/>
      <c r="Q33" s="456"/>
      <c r="R33" s="456"/>
      <c r="S33" s="456"/>
      <c r="T33" s="216"/>
      <c r="U33" s="491" t="s">
        <v>195</v>
      </c>
      <c r="V33" s="491"/>
      <c r="W33" s="456" t="s">
        <v>197</v>
      </c>
      <c r="X33" s="456"/>
      <c r="Y33" s="456"/>
      <c r="Z33" s="456"/>
      <c r="AA33" s="456"/>
      <c r="AB33" s="456"/>
      <c r="AC33" s="456"/>
      <c r="AD33" s="456"/>
      <c r="AE33" s="456"/>
      <c r="AF33" s="456"/>
      <c r="AG33" s="456"/>
      <c r="AH33" s="456"/>
      <c r="AI33" s="456"/>
      <c r="AJ33" s="456"/>
      <c r="AK33" s="456"/>
      <c r="AL33" s="216"/>
      <c r="AM33" s="491" t="s">
        <v>195</v>
      </c>
      <c r="AN33" s="491"/>
      <c r="AO33" s="456" t="s">
        <v>197</v>
      </c>
      <c r="AP33" s="456"/>
      <c r="AQ33" s="456"/>
      <c r="AR33" s="456"/>
      <c r="AS33" s="456"/>
      <c r="AT33" s="456"/>
      <c r="AU33" s="456"/>
      <c r="AV33" s="456"/>
      <c r="AW33" s="456"/>
      <c r="AX33" s="456"/>
      <c r="AY33" s="456"/>
      <c r="AZ33" s="456"/>
      <c r="BA33" s="456"/>
      <c r="BB33" s="456"/>
      <c r="BC33" s="456"/>
      <c r="BD33" s="217"/>
      <c r="BE33" s="456" t="s">
        <v>198</v>
      </c>
      <c r="BF33" s="456"/>
      <c r="BG33" s="456" t="s">
        <v>199</v>
      </c>
      <c r="BH33" s="456"/>
      <c r="BI33" s="456"/>
      <c r="BJ33" s="456"/>
      <c r="BK33" s="456"/>
      <c r="BL33" s="456"/>
      <c r="BM33" s="456"/>
      <c r="BN33" s="456"/>
      <c r="BO33" s="456"/>
      <c r="BP33" s="456"/>
      <c r="BQ33" s="456"/>
      <c r="BR33" s="456"/>
      <c r="BS33" s="456"/>
      <c r="BT33" s="456"/>
      <c r="BU33" s="456"/>
      <c r="BV33" s="217"/>
      <c r="BW33" s="491" t="s">
        <v>198</v>
      </c>
      <c r="BX33" s="491"/>
      <c r="BY33" s="456" t="s">
        <v>200</v>
      </c>
      <c r="BZ33" s="456"/>
      <c r="CA33" s="456"/>
      <c r="CB33" s="456"/>
      <c r="CC33" s="456"/>
      <c r="CD33" s="456"/>
      <c r="CE33" s="456"/>
      <c r="CF33" s="456"/>
      <c r="CG33" s="456"/>
      <c r="CH33" s="456"/>
      <c r="CI33" s="456"/>
      <c r="CJ33" s="456"/>
      <c r="CK33" s="456"/>
      <c r="CL33" s="456"/>
      <c r="CM33" s="456"/>
      <c r="CN33" s="216"/>
      <c r="CO33" s="491" t="s">
        <v>195</v>
      </c>
      <c r="CP33" s="491"/>
      <c r="CQ33" s="456" t="s">
        <v>201</v>
      </c>
      <c r="CR33" s="456"/>
      <c r="CS33" s="456"/>
      <c r="CT33" s="456"/>
      <c r="CU33" s="456"/>
      <c r="CV33" s="456"/>
      <c r="CW33" s="456"/>
      <c r="CX33" s="456"/>
      <c r="CY33" s="456"/>
      <c r="CZ33" s="456"/>
      <c r="DA33" s="456"/>
      <c r="DB33" s="456"/>
      <c r="DC33" s="456"/>
      <c r="DD33" s="456"/>
      <c r="DE33" s="456"/>
      <c r="DF33" s="216"/>
      <c r="DG33" s="655" t="s">
        <v>202</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国民健康保険事業特別会計</v>
      </c>
      <c r="X34" s="657"/>
      <c r="Y34" s="657"/>
      <c r="Z34" s="657"/>
      <c r="AA34" s="657"/>
      <c r="AB34" s="657"/>
      <c r="AC34" s="657"/>
      <c r="AD34" s="657"/>
      <c r="AE34" s="657"/>
      <c r="AF34" s="657"/>
      <c r="AG34" s="657"/>
      <c r="AH34" s="657"/>
      <c r="AI34" s="657"/>
      <c r="AJ34" s="657"/>
      <c r="AK34" s="657"/>
      <c r="AL34" s="214"/>
      <c r="AM34" s="656">
        <f>IF(AO34="","",MAX(C34:D43,U34:V43)+1)</f>
        <v>6</v>
      </c>
      <c r="AN34" s="656"/>
      <c r="AO34" s="657" t="str">
        <f>IF('各会計、関係団体の財政状況及び健全化判断比率'!B31="","",'各会計、関係団体の財政状況及び健全化判断比率'!B31)</f>
        <v>水道事業会計</v>
      </c>
      <c r="AP34" s="657"/>
      <c r="AQ34" s="657"/>
      <c r="AR34" s="657"/>
      <c r="AS34" s="657"/>
      <c r="AT34" s="657"/>
      <c r="AU34" s="657"/>
      <c r="AV34" s="657"/>
      <c r="AW34" s="657"/>
      <c r="AX34" s="657"/>
      <c r="AY34" s="657"/>
      <c r="AZ34" s="657"/>
      <c r="BA34" s="657"/>
      <c r="BB34" s="657"/>
      <c r="BC34" s="657"/>
      <c r="BD34" s="214"/>
      <c r="BE34" s="656" t="str">
        <f>IF(BG34="","",MAX(C34:D43,U34:V43,AM34:AN43)+1)</f>
        <v/>
      </c>
      <c r="BF34" s="656"/>
      <c r="BG34" s="657"/>
      <c r="BH34" s="657"/>
      <c r="BI34" s="657"/>
      <c r="BJ34" s="657"/>
      <c r="BK34" s="657"/>
      <c r="BL34" s="657"/>
      <c r="BM34" s="657"/>
      <c r="BN34" s="657"/>
      <c r="BO34" s="657"/>
      <c r="BP34" s="657"/>
      <c r="BQ34" s="657"/>
      <c r="BR34" s="657"/>
      <c r="BS34" s="657"/>
      <c r="BT34" s="657"/>
      <c r="BU34" s="657"/>
      <c r="BV34" s="214"/>
      <c r="BW34" s="656">
        <f>IF(BY34="","",MAX(C34:D43,U34:V43,AM34:AN43,BE34:BF43)+1)</f>
        <v>8</v>
      </c>
      <c r="BX34" s="656"/>
      <c r="BY34" s="657" t="str">
        <f>IF('各会計、関係団体の財政状況及び健全化判断比率'!B68="","",'各会計、関係団体の財政状況及び健全化判断比率'!B68)</f>
        <v>千葉県市町村総合事務組合（一般会計）</v>
      </c>
      <c r="BZ34" s="657"/>
      <c r="CA34" s="657"/>
      <c r="CB34" s="657"/>
      <c r="CC34" s="657"/>
      <c r="CD34" s="657"/>
      <c r="CE34" s="657"/>
      <c r="CF34" s="657"/>
      <c r="CG34" s="657"/>
      <c r="CH34" s="657"/>
      <c r="CI34" s="657"/>
      <c r="CJ34" s="657"/>
      <c r="CK34" s="657"/>
      <c r="CL34" s="657"/>
      <c r="CM34" s="657"/>
      <c r="CN34" s="214"/>
      <c r="CO34" s="656">
        <f>IF(CQ34="","",MAX(C34:D43,U34:V43,AM34:AN43,BE34:BF43,BW34:BX43)+1)</f>
        <v>17</v>
      </c>
      <c r="CP34" s="656"/>
      <c r="CQ34" s="657" t="str">
        <f>IF('各会計、関係団体の財政状況及び健全化判断比率'!BS7="","",'各会計、関係団体の財政状況及び健全化判断比率'!BS7)</f>
        <v>八千代市水道サービス</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墓地事業特別会計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介護保険事業特別会計</v>
      </c>
      <c r="X35" s="657"/>
      <c r="Y35" s="657"/>
      <c r="Z35" s="657"/>
      <c r="AA35" s="657"/>
      <c r="AB35" s="657"/>
      <c r="AC35" s="657"/>
      <c r="AD35" s="657"/>
      <c r="AE35" s="657"/>
      <c r="AF35" s="657"/>
      <c r="AG35" s="657"/>
      <c r="AH35" s="657"/>
      <c r="AI35" s="657"/>
      <c r="AJ35" s="657"/>
      <c r="AK35" s="657"/>
      <c r="AL35" s="214"/>
      <c r="AM35" s="656">
        <f t="shared" ref="AM35:AM43" si="0">IF(AO35="","",AM34+1)</f>
        <v>7</v>
      </c>
      <c r="AN35" s="656"/>
      <c r="AO35" s="657" t="str">
        <f>IF('各会計、関係団体の財政状況及び健全化判断比率'!B32="","",'各会計、関係団体の財政状況及び健全化判断比率'!B32)</f>
        <v>公共下水道事業会計</v>
      </c>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9</v>
      </c>
      <c r="BX35" s="656"/>
      <c r="BY35" s="657" t="str">
        <f>IF('各会計、関係団体の財政状況及び健全化判断比率'!B69="","",'各会計、関係団体の財政状況及び健全化判断比率'!B69)</f>
        <v>千葉県市町村総合事務組合（千葉県自治会館管理運営特別会計）</v>
      </c>
      <c r="BZ35" s="657"/>
      <c r="CA35" s="657"/>
      <c r="CB35" s="657"/>
      <c r="CC35" s="657"/>
      <c r="CD35" s="657"/>
      <c r="CE35" s="657"/>
      <c r="CF35" s="657"/>
      <c r="CG35" s="657"/>
      <c r="CH35" s="657"/>
      <c r="CI35" s="657"/>
      <c r="CJ35" s="657"/>
      <c r="CK35" s="657"/>
      <c r="CL35" s="657"/>
      <c r="CM35" s="657"/>
      <c r="CN35" s="214"/>
      <c r="CO35" s="656">
        <f t="shared" ref="CO35:CO43" si="3">IF(CQ35="","",CO34+1)</f>
        <v>18</v>
      </c>
      <c r="CP35" s="656"/>
      <c r="CQ35" s="657" t="str">
        <f>IF('各会計、関係団体の財政状況及び健全化判断比率'!BS8="","",'各会計、関係団体の財政状況及び健全化判断比率'!BS8)</f>
        <v>八千代市環境緑化公社</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5</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10</v>
      </c>
      <c r="BX36" s="656"/>
      <c r="BY36" s="657" t="str">
        <f>IF('各会計、関係団体の財政状況及び健全化判断比率'!B70="","",'各会計、関係団体の財政状況及び健全化判断比率'!B70)</f>
        <v>千葉県市町村総合事務組合（千葉県自治研修センター特別会計）</v>
      </c>
      <c r="BZ36" s="657"/>
      <c r="CA36" s="657"/>
      <c r="CB36" s="657"/>
      <c r="CC36" s="657"/>
      <c r="CD36" s="657"/>
      <c r="CE36" s="657"/>
      <c r="CF36" s="657"/>
      <c r="CG36" s="657"/>
      <c r="CH36" s="657"/>
      <c r="CI36" s="657"/>
      <c r="CJ36" s="657"/>
      <c r="CK36" s="657"/>
      <c r="CL36" s="657"/>
      <c r="CM36" s="657"/>
      <c r="CN36" s="214"/>
      <c r="CO36" s="656">
        <f t="shared" si="3"/>
        <v>19</v>
      </c>
      <c r="CP36" s="656"/>
      <c r="CQ36" s="657" t="str">
        <f>IF('各会計、関係団体の財政状況及び健全化判断比率'!BS9="","",'各会計、関係団体の財政状況及び健全化判断比率'!BS9)</f>
        <v>八千代市文化・スポーツ振興財団</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11</v>
      </c>
      <c r="BX37" s="656"/>
      <c r="BY37" s="657" t="str">
        <f>IF('各会計、関係団体の財政状況及び健全化判断比率'!B71="","",'各会計、関係団体の財政状況及び健全化判断比率'!B71)</f>
        <v>千葉県市町村総合事務組合（千葉県市町村交通災害共済特別会計）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12</v>
      </c>
      <c r="BX38" s="656"/>
      <c r="BY38" s="657" t="str">
        <f>IF('各会計、関係団体の財政状況及び健全化判断比率'!B72="","",'各会計、関係団体の財政状況及び健全化判断比率'!B72)</f>
        <v>千葉県後期高齢者医療広域連合（一般会計）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13</v>
      </c>
      <c r="BX39" s="656"/>
      <c r="BY39" s="657" t="str">
        <f>IF('各会計、関係団体の財政状況及び健全化判断比率'!B73="","",'各会計、関係団体の財政状況及び健全化判断比率'!B73)</f>
        <v>千葉県後期高齢者医療広域連合（後期高齢者医療特別会計）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14</v>
      </c>
      <c r="BX40" s="656"/>
      <c r="BY40" s="657" t="str">
        <f>IF('各会計、関係団体の財政状況及び健全化判断比率'!B74="","",'各会計、関係団体の財政状況及び健全化判断比率'!B74)</f>
        <v>四市複合事務組合（一般会計）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15</v>
      </c>
      <c r="BX41" s="656"/>
      <c r="BY41" s="657" t="str">
        <f>IF('各会計、関係団体の財政状況及び健全化判断比率'!B75="","",'各会計、関係団体の財政状況及び健全化判断比率'!B75)</f>
        <v>北千葉広域水道企業団（水道用水供給事業会計）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16</v>
      </c>
      <c r="BX42" s="656"/>
      <c r="BY42" s="657" t="str">
        <f>IF('各会計、関係団体の財政状況及び健全化判断比率'!B76="","",'各会計、関係団体の財政状況及び健全化判断比率'!B76)</f>
        <v>印旛利根川水防事務組合（一般会計）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7"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oq7HDxaZ1pqj2pWlvzJQnZEuend/NGoYl0Lf/xuv/Wd0L4i0lpuOcLKvC+C8DrIywOGR8dU6+T+v1BjxboTufg==" saltValue="pfu/MoxuHWKUVVg3Sz2lF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7" customHeight="1" thickBot="1" x14ac:dyDescent="0.2">
      <c r="A32" s="22"/>
      <c r="B32" s="22"/>
      <c r="C32" s="22"/>
      <c r="D32" s="22"/>
      <c r="E32" s="22"/>
      <c r="F32" s="22"/>
      <c r="G32" s="22"/>
      <c r="H32" s="22"/>
      <c r="I32" s="22"/>
      <c r="J32" s="24" t="s">
        <v>6</v>
      </c>
      <c r="K32" s="22"/>
      <c r="L32" s="22"/>
      <c r="M32" s="22"/>
      <c r="N32" s="22"/>
      <c r="O32" s="22"/>
      <c r="P32" s="22"/>
    </row>
    <row r="33" spans="1:16" ht="39.200000000000003"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200000000000003" customHeight="1" x14ac:dyDescent="0.15">
      <c r="A34" s="22"/>
      <c r="B34" s="31"/>
      <c r="C34" s="1248" t="s">
        <v>570</v>
      </c>
      <c r="D34" s="1248"/>
      <c r="E34" s="1249"/>
      <c r="F34" s="32">
        <v>7.33</v>
      </c>
      <c r="G34" s="33">
        <v>7.52</v>
      </c>
      <c r="H34" s="33">
        <v>7.03</v>
      </c>
      <c r="I34" s="33">
        <v>7.94</v>
      </c>
      <c r="J34" s="34">
        <v>8.82</v>
      </c>
      <c r="K34" s="22"/>
      <c r="L34" s="22"/>
      <c r="M34" s="22"/>
      <c r="N34" s="22"/>
      <c r="O34" s="22"/>
      <c r="P34" s="22"/>
    </row>
    <row r="35" spans="1:16" ht="39.200000000000003" customHeight="1" x14ac:dyDescent="0.15">
      <c r="A35" s="22"/>
      <c r="B35" s="35"/>
      <c r="C35" s="1242" t="s">
        <v>571</v>
      </c>
      <c r="D35" s="1243"/>
      <c r="E35" s="1244"/>
      <c r="F35" s="36">
        <v>1.39</v>
      </c>
      <c r="G35" s="37">
        <v>2.15</v>
      </c>
      <c r="H35" s="37">
        <v>2.93</v>
      </c>
      <c r="I35" s="37">
        <v>3.68</v>
      </c>
      <c r="J35" s="38">
        <v>4.34</v>
      </c>
      <c r="K35" s="22"/>
      <c r="L35" s="22"/>
      <c r="M35" s="22"/>
      <c r="N35" s="22"/>
      <c r="O35" s="22"/>
      <c r="P35" s="22"/>
    </row>
    <row r="36" spans="1:16" ht="39.200000000000003" customHeight="1" x14ac:dyDescent="0.15">
      <c r="A36" s="22"/>
      <c r="B36" s="35"/>
      <c r="C36" s="1242" t="s">
        <v>572</v>
      </c>
      <c r="D36" s="1243"/>
      <c r="E36" s="1244"/>
      <c r="F36" s="36">
        <v>4.79</v>
      </c>
      <c r="G36" s="37">
        <v>4.53</v>
      </c>
      <c r="H36" s="37">
        <v>6.31</v>
      </c>
      <c r="I36" s="37">
        <v>4.5</v>
      </c>
      <c r="J36" s="38">
        <v>3.97</v>
      </c>
      <c r="K36" s="22"/>
      <c r="L36" s="22"/>
      <c r="M36" s="22"/>
      <c r="N36" s="22"/>
      <c r="O36" s="22"/>
      <c r="P36" s="22"/>
    </row>
    <row r="37" spans="1:16" ht="39.200000000000003" customHeight="1" x14ac:dyDescent="0.15">
      <c r="A37" s="22"/>
      <c r="B37" s="35"/>
      <c r="C37" s="1242" t="s">
        <v>573</v>
      </c>
      <c r="D37" s="1243"/>
      <c r="E37" s="1244"/>
      <c r="F37" s="36">
        <v>1.31</v>
      </c>
      <c r="G37" s="37">
        <v>1.73</v>
      </c>
      <c r="H37" s="37">
        <v>2.35</v>
      </c>
      <c r="I37" s="37">
        <v>1.07</v>
      </c>
      <c r="J37" s="38">
        <v>0.44</v>
      </c>
      <c r="K37" s="22"/>
      <c r="L37" s="22"/>
      <c r="M37" s="22"/>
      <c r="N37" s="22"/>
      <c r="O37" s="22"/>
      <c r="P37" s="22"/>
    </row>
    <row r="38" spans="1:16" ht="39.200000000000003" customHeight="1" x14ac:dyDescent="0.15">
      <c r="A38" s="22"/>
      <c r="B38" s="35"/>
      <c r="C38" s="1242" t="s">
        <v>574</v>
      </c>
      <c r="D38" s="1243"/>
      <c r="E38" s="1244"/>
      <c r="F38" s="36">
        <v>0.02</v>
      </c>
      <c r="G38" s="37">
        <v>0.05</v>
      </c>
      <c r="H38" s="37">
        <v>0.1</v>
      </c>
      <c r="I38" s="37">
        <v>0.12</v>
      </c>
      <c r="J38" s="38">
        <v>0.26</v>
      </c>
      <c r="K38" s="22"/>
      <c r="L38" s="22"/>
      <c r="M38" s="22"/>
      <c r="N38" s="22"/>
      <c r="O38" s="22"/>
      <c r="P38" s="22"/>
    </row>
    <row r="39" spans="1:16" ht="39.200000000000003" customHeight="1" x14ac:dyDescent="0.15">
      <c r="A39" s="22"/>
      <c r="B39" s="35"/>
      <c r="C39" s="1242" t="s">
        <v>575</v>
      </c>
      <c r="D39" s="1243"/>
      <c r="E39" s="1244"/>
      <c r="F39" s="36">
        <v>0.6</v>
      </c>
      <c r="G39" s="37">
        <v>0.63</v>
      </c>
      <c r="H39" s="37">
        <v>0.66</v>
      </c>
      <c r="I39" s="37">
        <v>0.72</v>
      </c>
      <c r="J39" s="38">
        <v>0.1</v>
      </c>
      <c r="K39" s="22"/>
      <c r="L39" s="22"/>
      <c r="M39" s="22"/>
      <c r="N39" s="22"/>
      <c r="O39" s="22"/>
      <c r="P39" s="22"/>
    </row>
    <row r="40" spans="1:16" ht="39.200000000000003" customHeight="1" x14ac:dyDescent="0.15">
      <c r="A40" s="22"/>
      <c r="B40" s="35"/>
      <c r="C40" s="1242" t="s">
        <v>576</v>
      </c>
      <c r="D40" s="1243"/>
      <c r="E40" s="1244"/>
      <c r="F40" s="36">
        <v>0</v>
      </c>
      <c r="G40" s="37">
        <v>0</v>
      </c>
      <c r="H40" s="37">
        <v>0</v>
      </c>
      <c r="I40" s="37">
        <v>0</v>
      </c>
      <c r="J40" s="38">
        <v>0</v>
      </c>
      <c r="K40" s="22"/>
      <c r="L40" s="22"/>
      <c r="M40" s="22"/>
      <c r="N40" s="22"/>
      <c r="O40" s="22"/>
      <c r="P40" s="22"/>
    </row>
    <row r="41" spans="1:16" ht="39.200000000000003" customHeight="1" x14ac:dyDescent="0.15">
      <c r="A41" s="22"/>
      <c r="B41" s="35"/>
      <c r="C41" s="1242"/>
      <c r="D41" s="1243"/>
      <c r="E41" s="1244"/>
      <c r="F41" s="36"/>
      <c r="G41" s="37"/>
      <c r="H41" s="37"/>
      <c r="I41" s="37"/>
      <c r="J41" s="38"/>
      <c r="K41" s="22"/>
      <c r="L41" s="22"/>
      <c r="M41" s="22"/>
      <c r="N41" s="22"/>
      <c r="O41" s="22"/>
      <c r="P41" s="22"/>
    </row>
    <row r="42" spans="1:16" ht="39.200000000000003" customHeight="1" x14ac:dyDescent="0.15">
      <c r="A42" s="22"/>
      <c r="B42" s="39"/>
      <c r="C42" s="1242" t="s">
        <v>577</v>
      </c>
      <c r="D42" s="1243"/>
      <c r="E42" s="1244"/>
      <c r="F42" s="36" t="s">
        <v>520</v>
      </c>
      <c r="G42" s="37" t="s">
        <v>520</v>
      </c>
      <c r="H42" s="37" t="s">
        <v>520</v>
      </c>
      <c r="I42" s="37" t="s">
        <v>520</v>
      </c>
      <c r="J42" s="38" t="s">
        <v>520</v>
      </c>
      <c r="K42" s="22"/>
      <c r="L42" s="22"/>
      <c r="M42" s="22"/>
      <c r="N42" s="22"/>
      <c r="O42" s="22"/>
      <c r="P42" s="22"/>
    </row>
    <row r="43" spans="1:16" ht="39.200000000000003" customHeight="1" thickBot="1" x14ac:dyDescent="0.2">
      <c r="A43" s="22"/>
      <c r="B43" s="40"/>
      <c r="C43" s="1245" t="s">
        <v>578</v>
      </c>
      <c r="D43" s="1246"/>
      <c r="E43" s="1247"/>
      <c r="F43" s="41" t="s">
        <v>520</v>
      </c>
      <c r="G43" s="42" t="s">
        <v>520</v>
      </c>
      <c r="H43" s="42" t="s">
        <v>520</v>
      </c>
      <c r="I43" s="42" t="s">
        <v>520</v>
      </c>
      <c r="J43" s="43" t="s">
        <v>520</v>
      </c>
      <c r="K43" s="22"/>
      <c r="L43" s="22"/>
      <c r="M43" s="22"/>
      <c r="N43" s="22"/>
      <c r="O43" s="22"/>
      <c r="P43" s="22"/>
    </row>
    <row r="44" spans="1:16" ht="39.200000000000003"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5fkhuQ1HQ6LbKLcY/JipE+vvPrL+WP8vF3CiBpz/s3rjiyb10n/cPYNDDVOIG9lYDI5k2KF7+7QsDduju+tflQ==" saltValue="5xScYPCMZ7qr8sQviB7Ry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7" customHeight="1" x14ac:dyDescent="0.15">
      <c r="A1" s="48"/>
      <c r="B1" s="48"/>
      <c r="C1" s="48"/>
      <c r="D1" s="48"/>
      <c r="E1" s="48"/>
      <c r="F1" s="48"/>
      <c r="G1" s="48"/>
      <c r="H1" s="48"/>
      <c r="I1" s="48"/>
      <c r="J1" s="48"/>
      <c r="K1" s="48"/>
      <c r="L1" s="48"/>
      <c r="M1" s="48"/>
      <c r="N1" s="48"/>
      <c r="O1" s="48"/>
      <c r="P1" s="48"/>
      <c r="Q1" s="48"/>
      <c r="R1" s="48"/>
      <c r="S1" s="48"/>
      <c r="T1" s="48"/>
      <c r="U1" s="48"/>
    </row>
    <row r="2" spans="1:21" ht="13.7" customHeight="1" x14ac:dyDescent="0.15">
      <c r="A2" s="48"/>
      <c r="B2" s="48"/>
      <c r="C2" s="48"/>
      <c r="D2" s="48"/>
      <c r="E2" s="48"/>
      <c r="F2" s="48"/>
      <c r="G2" s="48"/>
      <c r="H2" s="48"/>
      <c r="I2" s="48"/>
      <c r="J2" s="48"/>
      <c r="K2" s="48"/>
      <c r="L2" s="48"/>
      <c r="M2" s="48"/>
      <c r="N2" s="48"/>
      <c r="O2" s="48"/>
      <c r="P2" s="48"/>
      <c r="Q2" s="48"/>
      <c r="R2" s="48"/>
      <c r="S2" s="48"/>
      <c r="T2" s="48"/>
      <c r="U2" s="48"/>
    </row>
    <row r="3" spans="1:21" ht="13.7" customHeight="1" x14ac:dyDescent="0.15">
      <c r="A3" s="48"/>
      <c r="B3" s="48"/>
      <c r="C3" s="48"/>
      <c r="D3" s="48"/>
      <c r="E3" s="48"/>
      <c r="F3" s="48"/>
      <c r="G3" s="48"/>
      <c r="H3" s="48"/>
      <c r="I3" s="48"/>
      <c r="J3" s="48"/>
      <c r="K3" s="48"/>
      <c r="L3" s="48"/>
      <c r="M3" s="48"/>
      <c r="N3" s="48"/>
      <c r="O3" s="48"/>
      <c r="P3" s="48"/>
      <c r="Q3" s="48"/>
      <c r="R3" s="48"/>
      <c r="S3" s="48"/>
      <c r="T3" s="48"/>
      <c r="U3" s="48"/>
    </row>
    <row r="4" spans="1:21" ht="13.7" customHeight="1" x14ac:dyDescent="0.15">
      <c r="A4" s="48"/>
      <c r="B4" s="48"/>
      <c r="C4" s="48"/>
      <c r="D4" s="48"/>
      <c r="E4" s="48"/>
      <c r="F4" s="48"/>
      <c r="G4" s="48"/>
      <c r="H4" s="48"/>
      <c r="I4" s="48"/>
      <c r="J4" s="48"/>
      <c r="K4" s="48"/>
      <c r="L4" s="48"/>
      <c r="M4" s="48"/>
      <c r="N4" s="48"/>
      <c r="O4" s="48"/>
      <c r="P4" s="48"/>
      <c r="Q4" s="48"/>
      <c r="R4" s="48"/>
      <c r="S4" s="48"/>
      <c r="T4" s="48"/>
      <c r="U4" s="48"/>
    </row>
    <row r="5" spans="1:21" ht="13.7" customHeight="1" x14ac:dyDescent="0.15">
      <c r="A5" s="48"/>
      <c r="B5" s="48"/>
      <c r="C5" s="48"/>
      <c r="D5" s="48"/>
      <c r="E5" s="48"/>
      <c r="F5" s="48"/>
      <c r="G5" s="48"/>
      <c r="H5" s="48"/>
      <c r="I5" s="48"/>
      <c r="J5" s="48"/>
      <c r="K5" s="48"/>
      <c r="L5" s="48"/>
      <c r="M5" s="48"/>
      <c r="N5" s="48"/>
      <c r="O5" s="48"/>
      <c r="P5" s="48"/>
      <c r="Q5" s="48"/>
      <c r="R5" s="48"/>
      <c r="S5" s="48"/>
      <c r="T5" s="48"/>
      <c r="U5" s="48"/>
    </row>
    <row r="6" spans="1:21" ht="13.7" customHeight="1" x14ac:dyDescent="0.15">
      <c r="A6" s="48"/>
      <c r="B6" s="48"/>
      <c r="C6" s="48"/>
      <c r="D6" s="48"/>
      <c r="E6" s="48"/>
      <c r="F6" s="48"/>
      <c r="G6" s="48"/>
      <c r="H6" s="48"/>
      <c r="I6" s="48"/>
      <c r="J6" s="48"/>
      <c r="K6" s="48"/>
      <c r="L6" s="48"/>
      <c r="M6" s="48"/>
      <c r="N6" s="48"/>
      <c r="O6" s="48"/>
      <c r="P6" s="48"/>
      <c r="Q6" s="48"/>
      <c r="R6" s="48"/>
      <c r="S6" s="48"/>
      <c r="T6" s="48"/>
      <c r="U6" s="48"/>
    </row>
    <row r="7" spans="1:21" ht="13.7" customHeight="1" x14ac:dyDescent="0.15">
      <c r="A7" s="48"/>
      <c r="B7" s="48"/>
      <c r="C7" s="48"/>
      <c r="D7" s="48"/>
      <c r="E7" s="48"/>
      <c r="F7" s="48"/>
      <c r="G7" s="48"/>
      <c r="H7" s="48"/>
      <c r="I7" s="48"/>
      <c r="J7" s="48"/>
      <c r="K7" s="48"/>
      <c r="L7" s="48"/>
      <c r="M7" s="48"/>
      <c r="N7" s="48"/>
      <c r="O7" s="48"/>
      <c r="P7" s="48"/>
      <c r="Q7" s="48"/>
      <c r="R7" s="48"/>
      <c r="S7" s="48"/>
      <c r="T7" s="48"/>
      <c r="U7" s="48"/>
    </row>
    <row r="8" spans="1:21" ht="13.7" customHeight="1" x14ac:dyDescent="0.15">
      <c r="A8" s="48"/>
      <c r="B8" s="48"/>
      <c r="C8" s="48"/>
      <c r="D8" s="48"/>
      <c r="E8" s="48"/>
      <c r="F8" s="48"/>
      <c r="G8" s="48"/>
      <c r="H8" s="48"/>
      <c r="I8" s="48"/>
      <c r="J8" s="48"/>
      <c r="K8" s="48"/>
      <c r="L8" s="48"/>
      <c r="M8" s="48"/>
      <c r="N8" s="48"/>
      <c r="O8" s="48"/>
      <c r="P8" s="48"/>
      <c r="Q8" s="48"/>
      <c r="R8" s="48"/>
      <c r="S8" s="48"/>
      <c r="T8" s="48"/>
      <c r="U8" s="48"/>
    </row>
    <row r="9" spans="1:21" ht="13.7" customHeight="1" x14ac:dyDescent="0.15">
      <c r="A9" s="48"/>
      <c r="B9" s="48"/>
      <c r="C9" s="48"/>
      <c r="D9" s="48"/>
      <c r="E9" s="48"/>
      <c r="F9" s="48"/>
      <c r="G9" s="48"/>
      <c r="H9" s="48"/>
      <c r="I9" s="48"/>
      <c r="J9" s="48"/>
      <c r="K9" s="48"/>
      <c r="L9" s="48"/>
      <c r="M9" s="48"/>
      <c r="N9" s="48"/>
      <c r="O9" s="48"/>
      <c r="P9" s="48"/>
      <c r="Q9" s="48"/>
      <c r="R9" s="48"/>
      <c r="S9" s="48"/>
      <c r="T9" s="48"/>
      <c r="U9" s="48"/>
    </row>
    <row r="10" spans="1:21" ht="13.7"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7"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7"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7"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7"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7"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7"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7"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7"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7"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7"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7"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7"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7"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7"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7"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7"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7"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7"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7"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7"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7"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7"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7"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7"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7"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7"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7"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7"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7"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7"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7"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7"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5539</v>
      </c>
      <c r="L45" s="60">
        <v>5391</v>
      </c>
      <c r="M45" s="60">
        <v>5494</v>
      </c>
      <c r="N45" s="60">
        <v>5701</v>
      </c>
      <c r="O45" s="61">
        <v>5790</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520</v>
      </c>
      <c r="L46" s="64" t="s">
        <v>520</v>
      </c>
      <c r="M46" s="64" t="s">
        <v>520</v>
      </c>
      <c r="N46" s="64" t="s">
        <v>520</v>
      </c>
      <c r="O46" s="65" t="s">
        <v>520</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520</v>
      </c>
      <c r="L47" s="64" t="s">
        <v>520</v>
      </c>
      <c r="M47" s="64" t="s">
        <v>520</v>
      </c>
      <c r="N47" s="64" t="s">
        <v>520</v>
      </c>
      <c r="O47" s="65" t="s">
        <v>520</v>
      </c>
      <c r="P47" s="48"/>
      <c r="Q47" s="48"/>
      <c r="R47" s="48"/>
      <c r="S47" s="48"/>
      <c r="T47" s="48"/>
      <c r="U47" s="48"/>
    </row>
    <row r="48" spans="1:21" ht="30.75" customHeight="1" x14ac:dyDescent="0.15">
      <c r="A48" s="48"/>
      <c r="B48" s="1252"/>
      <c r="C48" s="1253"/>
      <c r="D48" s="62"/>
      <c r="E48" s="1258" t="s">
        <v>15</v>
      </c>
      <c r="F48" s="1258"/>
      <c r="G48" s="1258"/>
      <c r="H48" s="1258"/>
      <c r="I48" s="1258"/>
      <c r="J48" s="1259"/>
      <c r="K48" s="63">
        <v>595</v>
      </c>
      <c r="L48" s="64">
        <v>471</v>
      </c>
      <c r="M48" s="64">
        <v>456</v>
      </c>
      <c r="N48" s="64">
        <v>516</v>
      </c>
      <c r="O48" s="65">
        <v>491</v>
      </c>
      <c r="P48" s="48"/>
      <c r="Q48" s="48"/>
      <c r="R48" s="48"/>
      <c r="S48" s="48"/>
      <c r="T48" s="48"/>
      <c r="U48" s="48"/>
    </row>
    <row r="49" spans="1:21" ht="30.75" customHeight="1" x14ac:dyDescent="0.15">
      <c r="A49" s="48"/>
      <c r="B49" s="1252"/>
      <c r="C49" s="1253"/>
      <c r="D49" s="62"/>
      <c r="E49" s="1258" t="s">
        <v>16</v>
      </c>
      <c r="F49" s="1258"/>
      <c r="G49" s="1258"/>
      <c r="H49" s="1258"/>
      <c r="I49" s="1258"/>
      <c r="J49" s="1259"/>
      <c r="K49" s="63">
        <v>25</v>
      </c>
      <c r="L49" s="64">
        <v>23</v>
      </c>
      <c r="M49" s="64">
        <v>25</v>
      </c>
      <c r="N49" s="64">
        <v>21</v>
      </c>
      <c r="O49" s="65">
        <v>21</v>
      </c>
      <c r="P49" s="48"/>
      <c r="Q49" s="48"/>
      <c r="R49" s="48"/>
      <c r="S49" s="48"/>
      <c r="T49" s="48"/>
      <c r="U49" s="48"/>
    </row>
    <row r="50" spans="1:21" ht="30.75" customHeight="1" x14ac:dyDescent="0.15">
      <c r="A50" s="48"/>
      <c r="B50" s="1252"/>
      <c r="C50" s="1253"/>
      <c r="D50" s="62"/>
      <c r="E50" s="1258" t="s">
        <v>17</v>
      </c>
      <c r="F50" s="1258"/>
      <c r="G50" s="1258"/>
      <c r="H50" s="1258"/>
      <c r="I50" s="1258"/>
      <c r="J50" s="1259"/>
      <c r="K50" s="63">
        <v>383</v>
      </c>
      <c r="L50" s="64">
        <v>273</v>
      </c>
      <c r="M50" s="64">
        <v>253</v>
      </c>
      <c r="N50" s="64">
        <v>253</v>
      </c>
      <c r="O50" s="65">
        <v>240</v>
      </c>
      <c r="P50" s="48"/>
      <c r="Q50" s="48"/>
      <c r="R50" s="48"/>
      <c r="S50" s="48"/>
      <c r="T50" s="48"/>
      <c r="U50" s="48"/>
    </row>
    <row r="51" spans="1:21" ht="30.75" customHeight="1" x14ac:dyDescent="0.15">
      <c r="A51" s="48"/>
      <c r="B51" s="1254"/>
      <c r="C51" s="1255"/>
      <c r="D51" s="66"/>
      <c r="E51" s="1258" t="s">
        <v>18</v>
      </c>
      <c r="F51" s="1258"/>
      <c r="G51" s="1258"/>
      <c r="H51" s="1258"/>
      <c r="I51" s="1258"/>
      <c r="J51" s="1259"/>
      <c r="K51" s="63" t="s">
        <v>520</v>
      </c>
      <c r="L51" s="64" t="s">
        <v>520</v>
      </c>
      <c r="M51" s="64" t="s">
        <v>520</v>
      </c>
      <c r="N51" s="64" t="s">
        <v>520</v>
      </c>
      <c r="O51" s="65" t="s">
        <v>520</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4212</v>
      </c>
      <c r="L52" s="64">
        <v>4319</v>
      </c>
      <c r="M52" s="64">
        <v>4451</v>
      </c>
      <c r="N52" s="64">
        <v>4402</v>
      </c>
      <c r="O52" s="65">
        <v>4612</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2330</v>
      </c>
      <c r="L53" s="69">
        <v>1839</v>
      </c>
      <c r="M53" s="69">
        <v>1777</v>
      </c>
      <c r="N53" s="69">
        <v>2089</v>
      </c>
      <c r="O53" s="70">
        <v>1930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579</v>
      </c>
      <c r="P55" s="48"/>
      <c r="Q55" s="48"/>
      <c r="R55" s="48"/>
      <c r="S55" s="48"/>
      <c r="T55" s="48"/>
      <c r="U55" s="48"/>
    </row>
    <row r="56" spans="1:21" ht="31.7" customHeight="1" thickBot="1" x14ac:dyDescent="0.2">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7" customHeight="1" x14ac:dyDescent="0.15">
      <c r="B57" s="1266" t="s">
        <v>25</v>
      </c>
      <c r="C57" s="1267"/>
      <c r="D57" s="1270" t="s">
        <v>26</v>
      </c>
      <c r="E57" s="1271"/>
      <c r="F57" s="1271"/>
      <c r="G57" s="1271"/>
      <c r="H57" s="1271"/>
      <c r="I57" s="1271"/>
      <c r="J57" s="1272"/>
      <c r="K57" s="83" t="s">
        <v>606</v>
      </c>
      <c r="L57" s="84" t="s">
        <v>606</v>
      </c>
      <c r="M57" s="84" t="s">
        <v>606</v>
      </c>
      <c r="N57" s="84" t="s">
        <v>606</v>
      </c>
      <c r="O57" s="85" t="s">
        <v>606</v>
      </c>
    </row>
    <row r="58" spans="1:21" ht="31.7" customHeight="1" thickBot="1" x14ac:dyDescent="0.2">
      <c r="B58" s="1268"/>
      <c r="C58" s="1269"/>
      <c r="D58" s="1273" t="s">
        <v>27</v>
      </c>
      <c r="E58" s="1274"/>
      <c r="F58" s="1274"/>
      <c r="G58" s="1274"/>
      <c r="H58" s="1274"/>
      <c r="I58" s="1274"/>
      <c r="J58" s="1275"/>
      <c r="K58" s="86" t="s">
        <v>606</v>
      </c>
      <c r="L58" s="87" t="s">
        <v>606</v>
      </c>
      <c r="M58" s="87" t="s">
        <v>606</v>
      </c>
      <c r="N58" s="87" t="s">
        <v>606</v>
      </c>
      <c r="O58" s="88" t="s">
        <v>606</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F1GuwwkjXLr2DM1+DH11RmjSYqf08AiB03U880tr21WJ0Uc44Mlg8+ccXNyCgoss6HArRA5Q3/QzVh4wP0RIg==" saltValue="UlaPMHGnaBGwzajrTD7sv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7"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561</v>
      </c>
      <c r="J40" s="100" t="s">
        <v>562</v>
      </c>
      <c r="K40" s="100" t="s">
        <v>563</v>
      </c>
      <c r="L40" s="100" t="s">
        <v>564</v>
      </c>
      <c r="M40" s="101" t="s">
        <v>565</v>
      </c>
    </row>
    <row r="41" spans="2:13" ht="27.75" customHeight="1" x14ac:dyDescent="0.15">
      <c r="B41" s="1276" t="s">
        <v>30</v>
      </c>
      <c r="C41" s="1277"/>
      <c r="D41" s="102"/>
      <c r="E41" s="1282" t="s">
        <v>31</v>
      </c>
      <c r="F41" s="1282"/>
      <c r="G41" s="1282"/>
      <c r="H41" s="1283"/>
      <c r="I41" s="103">
        <v>57256</v>
      </c>
      <c r="J41" s="104">
        <v>57023</v>
      </c>
      <c r="K41" s="104">
        <v>54614</v>
      </c>
      <c r="L41" s="104">
        <v>52007</v>
      </c>
      <c r="M41" s="105">
        <v>51192</v>
      </c>
    </row>
    <row r="42" spans="2:13" ht="27.75" customHeight="1" x14ac:dyDescent="0.15">
      <c r="B42" s="1278"/>
      <c r="C42" s="1279"/>
      <c r="D42" s="106"/>
      <c r="E42" s="1284" t="s">
        <v>32</v>
      </c>
      <c r="F42" s="1284"/>
      <c r="G42" s="1284"/>
      <c r="H42" s="1285"/>
      <c r="I42" s="107">
        <v>3035</v>
      </c>
      <c r="J42" s="108">
        <v>2817</v>
      </c>
      <c r="K42" s="108">
        <v>2614</v>
      </c>
      <c r="L42" s="108">
        <v>1732</v>
      </c>
      <c r="M42" s="109">
        <v>1521</v>
      </c>
    </row>
    <row r="43" spans="2:13" ht="27.75" customHeight="1" x14ac:dyDescent="0.15">
      <c r="B43" s="1278"/>
      <c r="C43" s="1279"/>
      <c r="D43" s="106"/>
      <c r="E43" s="1284" t="s">
        <v>33</v>
      </c>
      <c r="F43" s="1284"/>
      <c r="G43" s="1284"/>
      <c r="H43" s="1285"/>
      <c r="I43" s="107">
        <v>1441</v>
      </c>
      <c r="J43" s="108">
        <v>1339</v>
      </c>
      <c r="K43" s="108">
        <v>1318</v>
      </c>
      <c r="L43" s="108">
        <v>716</v>
      </c>
      <c r="M43" s="109">
        <v>644</v>
      </c>
    </row>
    <row r="44" spans="2:13" ht="27.75" customHeight="1" x14ac:dyDescent="0.15">
      <c r="B44" s="1278"/>
      <c r="C44" s="1279"/>
      <c r="D44" s="106"/>
      <c r="E44" s="1284" t="s">
        <v>34</v>
      </c>
      <c r="F44" s="1284"/>
      <c r="G44" s="1284"/>
      <c r="H44" s="1285"/>
      <c r="I44" s="107">
        <v>119</v>
      </c>
      <c r="J44" s="108">
        <v>548</v>
      </c>
      <c r="K44" s="108">
        <v>526</v>
      </c>
      <c r="L44" s="108">
        <v>1240</v>
      </c>
      <c r="M44" s="109">
        <v>1748</v>
      </c>
    </row>
    <row r="45" spans="2:13" ht="27.75" customHeight="1" x14ac:dyDescent="0.15">
      <c r="B45" s="1278"/>
      <c r="C45" s="1279"/>
      <c r="D45" s="106"/>
      <c r="E45" s="1284" t="s">
        <v>35</v>
      </c>
      <c r="F45" s="1284"/>
      <c r="G45" s="1284"/>
      <c r="H45" s="1285"/>
      <c r="I45" s="107">
        <v>7370</v>
      </c>
      <c r="J45" s="108">
        <v>7160</v>
      </c>
      <c r="K45" s="108">
        <v>6464</v>
      </c>
      <c r="L45" s="108">
        <v>5520</v>
      </c>
      <c r="M45" s="109">
        <v>5435</v>
      </c>
    </row>
    <row r="46" spans="2:13" ht="27.75" customHeight="1" x14ac:dyDescent="0.15">
      <c r="B46" s="1278"/>
      <c r="C46" s="1279"/>
      <c r="D46" s="110"/>
      <c r="E46" s="1284" t="s">
        <v>36</v>
      </c>
      <c r="F46" s="1284"/>
      <c r="G46" s="1284"/>
      <c r="H46" s="1285"/>
      <c r="I46" s="107" t="s">
        <v>520</v>
      </c>
      <c r="J46" s="108" t="s">
        <v>520</v>
      </c>
      <c r="K46" s="108">
        <v>6</v>
      </c>
      <c r="L46" s="108" t="s">
        <v>520</v>
      </c>
      <c r="M46" s="109" t="s">
        <v>520</v>
      </c>
    </row>
    <row r="47" spans="2:13" ht="27.75" customHeight="1" x14ac:dyDescent="0.15">
      <c r="B47" s="1278"/>
      <c r="C47" s="1279"/>
      <c r="D47" s="111"/>
      <c r="E47" s="1286" t="s">
        <v>37</v>
      </c>
      <c r="F47" s="1287"/>
      <c r="G47" s="1287"/>
      <c r="H47" s="1288"/>
      <c r="I47" s="107" t="s">
        <v>520</v>
      </c>
      <c r="J47" s="108" t="s">
        <v>520</v>
      </c>
      <c r="K47" s="108" t="s">
        <v>520</v>
      </c>
      <c r="L47" s="108" t="s">
        <v>520</v>
      </c>
      <c r="M47" s="109" t="s">
        <v>520</v>
      </c>
    </row>
    <row r="48" spans="2:13" ht="27.75" customHeight="1" x14ac:dyDescent="0.15">
      <c r="B48" s="1278"/>
      <c r="C48" s="1279"/>
      <c r="D48" s="106"/>
      <c r="E48" s="1284" t="s">
        <v>38</v>
      </c>
      <c r="F48" s="1284"/>
      <c r="G48" s="1284"/>
      <c r="H48" s="1285"/>
      <c r="I48" s="107" t="s">
        <v>520</v>
      </c>
      <c r="J48" s="108" t="s">
        <v>520</v>
      </c>
      <c r="K48" s="108" t="s">
        <v>520</v>
      </c>
      <c r="L48" s="108" t="s">
        <v>520</v>
      </c>
      <c r="M48" s="109" t="s">
        <v>520</v>
      </c>
    </row>
    <row r="49" spans="2:13" ht="27.75" customHeight="1" x14ac:dyDescent="0.15">
      <c r="B49" s="1280"/>
      <c r="C49" s="1281"/>
      <c r="D49" s="106"/>
      <c r="E49" s="1284" t="s">
        <v>39</v>
      </c>
      <c r="F49" s="1284"/>
      <c r="G49" s="1284"/>
      <c r="H49" s="1285"/>
      <c r="I49" s="107" t="s">
        <v>520</v>
      </c>
      <c r="J49" s="108" t="s">
        <v>520</v>
      </c>
      <c r="K49" s="108" t="s">
        <v>520</v>
      </c>
      <c r="L49" s="108" t="s">
        <v>520</v>
      </c>
      <c r="M49" s="109" t="s">
        <v>520</v>
      </c>
    </row>
    <row r="50" spans="2:13" ht="27.75" customHeight="1" x14ac:dyDescent="0.15">
      <c r="B50" s="1289" t="s">
        <v>40</v>
      </c>
      <c r="C50" s="1290"/>
      <c r="D50" s="112"/>
      <c r="E50" s="1284" t="s">
        <v>41</v>
      </c>
      <c r="F50" s="1284"/>
      <c r="G50" s="1284"/>
      <c r="H50" s="1285"/>
      <c r="I50" s="107">
        <v>4205</v>
      </c>
      <c r="J50" s="108">
        <v>4629</v>
      </c>
      <c r="K50" s="108">
        <v>5956</v>
      </c>
      <c r="L50" s="108">
        <v>7056</v>
      </c>
      <c r="M50" s="109">
        <v>7848</v>
      </c>
    </row>
    <row r="51" spans="2:13" ht="27.75" customHeight="1" x14ac:dyDescent="0.15">
      <c r="B51" s="1278"/>
      <c r="C51" s="1279"/>
      <c r="D51" s="106"/>
      <c r="E51" s="1284" t="s">
        <v>42</v>
      </c>
      <c r="F51" s="1284"/>
      <c r="G51" s="1284"/>
      <c r="H51" s="1285"/>
      <c r="I51" s="107">
        <v>11054</v>
      </c>
      <c r="J51" s="108">
        <v>12237</v>
      </c>
      <c r="K51" s="108">
        <v>11879</v>
      </c>
      <c r="L51" s="108">
        <v>10667</v>
      </c>
      <c r="M51" s="109">
        <v>9738</v>
      </c>
    </row>
    <row r="52" spans="2:13" ht="27.75" customHeight="1" x14ac:dyDescent="0.15">
      <c r="B52" s="1280"/>
      <c r="C52" s="1281"/>
      <c r="D52" s="106"/>
      <c r="E52" s="1284" t="s">
        <v>43</v>
      </c>
      <c r="F52" s="1284"/>
      <c r="G52" s="1284"/>
      <c r="H52" s="1285"/>
      <c r="I52" s="107">
        <v>39259</v>
      </c>
      <c r="J52" s="108">
        <v>39089</v>
      </c>
      <c r="K52" s="108">
        <v>37813</v>
      </c>
      <c r="L52" s="108">
        <v>37927</v>
      </c>
      <c r="M52" s="109">
        <v>36594</v>
      </c>
    </row>
    <row r="53" spans="2:13" ht="27.75" customHeight="1" thickBot="1" x14ac:dyDescent="0.2">
      <c r="B53" s="1291" t="s">
        <v>44</v>
      </c>
      <c r="C53" s="1292"/>
      <c r="D53" s="113"/>
      <c r="E53" s="1293" t="s">
        <v>45</v>
      </c>
      <c r="F53" s="1293"/>
      <c r="G53" s="1293"/>
      <c r="H53" s="1294"/>
      <c r="I53" s="114">
        <v>14703</v>
      </c>
      <c r="J53" s="115">
        <v>12931</v>
      </c>
      <c r="K53" s="115">
        <v>9893</v>
      </c>
      <c r="L53" s="115">
        <v>5564</v>
      </c>
      <c r="M53" s="116">
        <v>6359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7" hidden="1" customHeight="1" x14ac:dyDescent="0.15"/>
    <row r="67" ht="13.7" hidden="1" customHeight="1" x14ac:dyDescent="0.15"/>
    <row r="68" ht="13.7" hidden="1" customHeight="1" x14ac:dyDescent="0.15"/>
    <row r="69" ht="13.7" hidden="1" customHeight="1" x14ac:dyDescent="0.15"/>
    <row r="70" ht="13.7" hidden="1" customHeight="1" x14ac:dyDescent="0.15"/>
    <row r="71" ht="13.7" hidden="1" customHeight="1" x14ac:dyDescent="0.15"/>
    <row r="72" ht="13.7" hidden="1" customHeight="1" x14ac:dyDescent="0.15"/>
    <row r="73" ht="13.7" hidden="1" customHeight="1" x14ac:dyDescent="0.15"/>
    <row r="74" ht="13.7" hidden="1" customHeight="1" x14ac:dyDescent="0.15"/>
    <row r="75" ht="13.7" hidden="1" customHeight="1" x14ac:dyDescent="0.15"/>
    <row r="76" ht="13.7" hidden="1" customHeight="1" x14ac:dyDescent="0.15"/>
    <row r="77" ht="13.7" hidden="1" customHeight="1" x14ac:dyDescent="0.15"/>
    <row r="78" ht="13.7" hidden="1" customHeight="1" x14ac:dyDescent="0.15"/>
    <row r="79" ht="13.7" hidden="1" customHeight="1" x14ac:dyDescent="0.15"/>
    <row r="80" ht="13.7" hidden="1" customHeight="1" x14ac:dyDescent="0.15"/>
    <row r="81" ht="13.7" hidden="1" customHeight="1" x14ac:dyDescent="0.15"/>
    <row r="82" ht="13.7" hidden="1" customHeight="1" x14ac:dyDescent="0.15"/>
    <row r="83" ht="13.7" hidden="1" customHeight="1" x14ac:dyDescent="0.15"/>
    <row r="84" ht="13.7" hidden="1" customHeight="1" x14ac:dyDescent="0.15"/>
    <row r="85" ht="13.7" hidden="1" customHeight="1" x14ac:dyDescent="0.15"/>
    <row r="86" ht="13.7" hidden="1" customHeight="1" x14ac:dyDescent="0.15"/>
  </sheetData>
  <sheetProtection algorithmName="SHA-512" hashValue="f0/qN5YSoFvjVANcjjkKRBI8t/CViczwDvXmeHB/a1flIapuI9EnYrQyqBCADID5t5JpjmK9ZGp2MNI1IoXlUA==" saltValue="OwCpY77Lj06cxrR4Z4imd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563</v>
      </c>
      <c r="G54" s="125" t="s">
        <v>564</v>
      </c>
      <c r="H54" s="126" t="s">
        <v>565</v>
      </c>
    </row>
    <row r="55" spans="2:8" ht="52.5" customHeight="1" x14ac:dyDescent="0.15">
      <c r="B55" s="127"/>
      <c r="C55" s="1303" t="s">
        <v>48</v>
      </c>
      <c r="D55" s="1303"/>
      <c r="E55" s="1304"/>
      <c r="F55" s="128">
        <v>1946</v>
      </c>
      <c r="G55" s="128">
        <v>2130</v>
      </c>
      <c r="H55" s="129">
        <v>2350</v>
      </c>
    </row>
    <row r="56" spans="2:8" ht="52.5" customHeight="1" x14ac:dyDescent="0.15">
      <c r="B56" s="130"/>
      <c r="C56" s="1305" t="s">
        <v>49</v>
      </c>
      <c r="D56" s="1305"/>
      <c r="E56" s="1306"/>
      <c r="F56" s="131">
        <v>808</v>
      </c>
      <c r="G56" s="131">
        <v>808</v>
      </c>
      <c r="H56" s="132">
        <v>709</v>
      </c>
    </row>
    <row r="57" spans="2:8" ht="53.45" customHeight="1" x14ac:dyDescent="0.15">
      <c r="B57" s="130"/>
      <c r="C57" s="1307" t="s">
        <v>50</v>
      </c>
      <c r="D57" s="1307"/>
      <c r="E57" s="1308"/>
      <c r="F57" s="133">
        <v>1245</v>
      </c>
      <c r="G57" s="133">
        <v>1714</v>
      </c>
      <c r="H57" s="134">
        <v>2262</v>
      </c>
    </row>
    <row r="58" spans="2:8" ht="45.75" customHeight="1" x14ac:dyDescent="0.15">
      <c r="B58" s="135"/>
      <c r="C58" s="1295" t="s">
        <v>599</v>
      </c>
      <c r="D58" s="1296"/>
      <c r="E58" s="1297"/>
      <c r="F58" s="136">
        <v>1000</v>
      </c>
      <c r="G58" s="136">
        <v>1501</v>
      </c>
      <c r="H58" s="137">
        <v>2002</v>
      </c>
    </row>
    <row r="59" spans="2:8" ht="45.75" customHeight="1" x14ac:dyDescent="0.15">
      <c r="B59" s="135"/>
      <c r="C59" s="1295" t="s">
        <v>600</v>
      </c>
      <c r="D59" s="1296"/>
      <c r="E59" s="1297"/>
      <c r="F59" s="136">
        <v>29</v>
      </c>
      <c r="G59" s="136">
        <v>21</v>
      </c>
      <c r="H59" s="137">
        <v>77</v>
      </c>
    </row>
    <row r="60" spans="2:8" ht="45.75" customHeight="1" x14ac:dyDescent="0.15">
      <c r="B60" s="135"/>
      <c r="C60" s="1295" t="s">
        <v>601</v>
      </c>
      <c r="D60" s="1296"/>
      <c r="E60" s="1297"/>
      <c r="F60" s="136">
        <v>88</v>
      </c>
      <c r="G60" s="136">
        <v>70</v>
      </c>
      <c r="H60" s="137">
        <v>60</v>
      </c>
    </row>
    <row r="61" spans="2:8" ht="45.75" customHeight="1" x14ac:dyDescent="0.15">
      <c r="B61" s="135"/>
      <c r="C61" s="1295" t="s">
        <v>602</v>
      </c>
      <c r="D61" s="1296"/>
      <c r="E61" s="1297"/>
      <c r="F61" s="136">
        <v>59</v>
      </c>
      <c r="G61" s="136">
        <v>59</v>
      </c>
      <c r="H61" s="137">
        <v>59</v>
      </c>
    </row>
    <row r="62" spans="2:8" ht="45.75" customHeight="1" thickBot="1" x14ac:dyDescent="0.2">
      <c r="B62" s="138"/>
      <c r="C62" s="1298" t="s">
        <v>607</v>
      </c>
      <c r="D62" s="1299"/>
      <c r="E62" s="1300"/>
      <c r="F62" s="139">
        <v>69</v>
      </c>
      <c r="G62" s="139">
        <v>63</v>
      </c>
      <c r="H62" s="140">
        <v>58</v>
      </c>
    </row>
    <row r="63" spans="2:8" ht="52.5" customHeight="1" thickBot="1" x14ac:dyDescent="0.2">
      <c r="B63" s="141"/>
      <c r="C63" s="1301" t="s">
        <v>51</v>
      </c>
      <c r="D63" s="1301"/>
      <c r="E63" s="1302"/>
      <c r="F63" s="142">
        <v>4000</v>
      </c>
      <c r="G63" s="142">
        <v>4653</v>
      </c>
      <c r="H63" s="143">
        <v>5321</v>
      </c>
    </row>
    <row r="64" spans="2:8" ht="15" customHeight="1" x14ac:dyDescent="0.15"/>
  </sheetData>
  <sheetProtection algorithmName="SHA-512" hashValue="vcfckaLGTER8YpY6H91NBB5KlO9MVuKu5N0A/Dm53fmmaD4BqAdcB8AzwlEyVkp19coa9noVqgckv8wfasjrdQ==" saltValue="bQyHSLEiC3RBThElb0zrm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90" zoomScaleNormal="90" zoomScaleSheetLayoutView="55" workbookViewId="0">
      <selection activeCell="CA61" sqref="CA61"/>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608</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608</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609</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610</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2" t="s">
        <v>611</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x14ac:dyDescent="0.15">
      <c r="B44" s="395"/>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x14ac:dyDescent="0.15">
      <c r="B45" s="395"/>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x14ac:dyDescent="0.15">
      <c r="B46" s="395"/>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x14ac:dyDescent="0.15">
      <c r="B47" s="395"/>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612</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561</v>
      </c>
      <c r="BQ50" s="1314"/>
      <c r="BR50" s="1314"/>
      <c r="BS50" s="1314"/>
      <c r="BT50" s="1314"/>
      <c r="BU50" s="1314"/>
      <c r="BV50" s="1314"/>
      <c r="BW50" s="1314"/>
      <c r="BX50" s="1314" t="s">
        <v>562</v>
      </c>
      <c r="BY50" s="1314"/>
      <c r="BZ50" s="1314"/>
      <c r="CA50" s="1314"/>
      <c r="CB50" s="1314"/>
      <c r="CC50" s="1314"/>
      <c r="CD50" s="1314"/>
      <c r="CE50" s="1314"/>
      <c r="CF50" s="1314" t="s">
        <v>563</v>
      </c>
      <c r="CG50" s="1314"/>
      <c r="CH50" s="1314"/>
      <c r="CI50" s="1314"/>
      <c r="CJ50" s="1314"/>
      <c r="CK50" s="1314"/>
      <c r="CL50" s="1314"/>
      <c r="CM50" s="1314"/>
      <c r="CN50" s="1314" t="s">
        <v>564</v>
      </c>
      <c r="CO50" s="1314"/>
      <c r="CP50" s="1314"/>
      <c r="CQ50" s="1314"/>
      <c r="CR50" s="1314"/>
      <c r="CS50" s="1314"/>
      <c r="CT50" s="1314"/>
      <c r="CU50" s="1314"/>
      <c r="CV50" s="1314" t="s">
        <v>565</v>
      </c>
      <c r="CW50" s="1314"/>
      <c r="CX50" s="1314"/>
      <c r="CY50" s="1314"/>
      <c r="CZ50" s="1314"/>
      <c r="DA50" s="1314"/>
      <c r="DB50" s="1314"/>
      <c r="DC50" s="1314"/>
    </row>
    <row r="51" spans="1:109" ht="13.5" customHeight="1" x14ac:dyDescent="0.15">
      <c r="B51" s="395"/>
      <c r="G51" s="1317"/>
      <c r="H51" s="1317"/>
      <c r="I51" s="1331"/>
      <c r="J51" s="1331"/>
      <c r="K51" s="1316"/>
      <c r="L51" s="1316"/>
      <c r="M51" s="1316"/>
      <c r="N51" s="1316"/>
      <c r="AM51" s="404"/>
      <c r="AN51" s="1312" t="s">
        <v>613</v>
      </c>
      <c r="AO51" s="1312"/>
      <c r="AP51" s="1312"/>
      <c r="AQ51" s="1312"/>
      <c r="AR51" s="1312"/>
      <c r="AS51" s="1312"/>
      <c r="AT51" s="1312"/>
      <c r="AU51" s="1312"/>
      <c r="AV51" s="1312"/>
      <c r="AW51" s="1312"/>
      <c r="AX51" s="1312"/>
      <c r="AY51" s="1312"/>
      <c r="AZ51" s="1312"/>
      <c r="BA51" s="1312"/>
      <c r="BB51" s="1312" t="s">
        <v>614</v>
      </c>
      <c r="BC51" s="1312"/>
      <c r="BD51" s="1312"/>
      <c r="BE51" s="1312"/>
      <c r="BF51" s="1312"/>
      <c r="BG51" s="1312"/>
      <c r="BH51" s="1312"/>
      <c r="BI51" s="1312"/>
      <c r="BJ51" s="1312"/>
      <c r="BK51" s="1312"/>
      <c r="BL51" s="1312"/>
      <c r="BM51" s="1312"/>
      <c r="BN51" s="1312"/>
      <c r="BO51" s="1312"/>
      <c r="BP51" s="1321"/>
      <c r="BQ51" s="1309"/>
      <c r="BR51" s="1309"/>
      <c r="BS51" s="1309"/>
      <c r="BT51" s="1309"/>
      <c r="BU51" s="1309"/>
      <c r="BV51" s="1309"/>
      <c r="BW51" s="1309"/>
      <c r="BX51" s="1321"/>
      <c r="BY51" s="1309"/>
      <c r="BZ51" s="1309"/>
      <c r="CA51" s="1309"/>
      <c r="CB51" s="1309"/>
      <c r="CC51" s="1309"/>
      <c r="CD51" s="1309"/>
      <c r="CE51" s="1309"/>
      <c r="CF51" s="1321"/>
      <c r="CG51" s="1309"/>
      <c r="CH51" s="1309"/>
      <c r="CI51" s="1309"/>
      <c r="CJ51" s="1309"/>
      <c r="CK51" s="1309"/>
      <c r="CL51" s="1309"/>
      <c r="CM51" s="1309"/>
      <c r="CN51" s="1321"/>
      <c r="CO51" s="1309"/>
      <c r="CP51" s="1309"/>
      <c r="CQ51" s="1309"/>
      <c r="CR51" s="1309"/>
      <c r="CS51" s="1309"/>
      <c r="CT51" s="1309"/>
      <c r="CU51" s="1309"/>
      <c r="CV51" s="1321"/>
      <c r="CW51" s="1309"/>
      <c r="CX51" s="1309"/>
      <c r="CY51" s="1309"/>
      <c r="CZ51" s="1309"/>
      <c r="DA51" s="1309"/>
      <c r="DB51" s="1309"/>
      <c r="DC51" s="1309"/>
    </row>
    <row r="52" spans="1:109" x14ac:dyDescent="0.15">
      <c r="B52" s="395"/>
      <c r="G52" s="1317"/>
      <c r="H52" s="1317"/>
      <c r="I52" s="1331"/>
      <c r="J52" s="1331"/>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615</v>
      </c>
      <c r="BC53" s="1312"/>
      <c r="BD53" s="1312"/>
      <c r="BE53" s="1312"/>
      <c r="BF53" s="1312"/>
      <c r="BG53" s="1312"/>
      <c r="BH53" s="1312"/>
      <c r="BI53" s="1312"/>
      <c r="BJ53" s="1312"/>
      <c r="BK53" s="1312"/>
      <c r="BL53" s="1312"/>
      <c r="BM53" s="1312"/>
      <c r="BN53" s="1312"/>
      <c r="BO53" s="1312"/>
      <c r="BP53" s="1321"/>
      <c r="BQ53" s="1309"/>
      <c r="BR53" s="1309"/>
      <c r="BS53" s="1309"/>
      <c r="BT53" s="1309"/>
      <c r="BU53" s="1309"/>
      <c r="BV53" s="1309"/>
      <c r="BW53" s="1309"/>
      <c r="BX53" s="1321"/>
      <c r="BY53" s="1309"/>
      <c r="BZ53" s="1309"/>
      <c r="CA53" s="1309"/>
      <c r="CB53" s="1309"/>
      <c r="CC53" s="1309"/>
      <c r="CD53" s="1309"/>
      <c r="CE53" s="1309"/>
      <c r="CF53" s="1321"/>
      <c r="CG53" s="1309"/>
      <c r="CH53" s="1309"/>
      <c r="CI53" s="1309"/>
      <c r="CJ53" s="1309"/>
      <c r="CK53" s="1309"/>
      <c r="CL53" s="1309"/>
      <c r="CM53" s="1309"/>
      <c r="CN53" s="1321"/>
      <c r="CO53" s="1309"/>
      <c r="CP53" s="1309"/>
      <c r="CQ53" s="1309"/>
      <c r="CR53" s="1309"/>
      <c r="CS53" s="1309"/>
      <c r="CT53" s="1309"/>
      <c r="CU53" s="1309"/>
      <c r="CV53" s="1321"/>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616</v>
      </c>
      <c r="AO55" s="1314"/>
      <c r="AP55" s="1314"/>
      <c r="AQ55" s="1314"/>
      <c r="AR55" s="1314"/>
      <c r="AS55" s="1314"/>
      <c r="AT55" s="1314"/>
      <c r="AU55" s="1314"/>
      <c r="AV55" s="1314"/>
      <c r="AW55" s="1314"/>
      <c r="AX55" s="1314"/>
      <c r="AY55" s="1314"/>
      <c r="AZ55" s="1314"/>
      <c r="BA55" s="1314"/>
      <c r="BB55" s="1312" t="s">
        <v>614</v>
      </c>
      <c r="BC55" s="1312"/>
      <c r="BD55" s="1312"/>
      <c r="BE55" s="1312"/>
      <c r="BF55" s="1312"/>
      <c r="BG55" s="1312"/>
      <c r="BH55" s="1312"/>
      <c r="BI55" s="1312"/>
      <c r="BJ55" s="1312"/>
      <c r="BK55" s="1312"/>
      <c r="BL55" s="1312"/>
      <c r="BM55" s="1312"/>
      <c r="BN55" s="1312"/>
      <c r="BO55" s="1312"/>
      <c r="BP55" s="1321"/>
      <c r="BQ55" s="1309"/>
      <c r="BR55" s="1309"/>
      <c r="BS55" s="1309"/>
      <c r="BT55" s="1309"/>
      <c r="BU55" s="1309"/>
      <c r="BV55" s="1309"/>
      <c r="BW55" s="1309"/>
      <c r="BX55" s="1321"/>
      <c r="BY55" s="1309"/>
      <c r="BZ55" s="1309"/>
      <c r="CA55" s="1309"/>
      <c r="CB55" s="1309"/>
      <c r="CC55" s="1309"/>
      <c r="CD55" s="1309"/>
      <c r="CE55" s="1309"/>
      <c r="CF55" s="1321"/>
      <c r="CG55" s="1309"/>
      <c r="CH55" s="1309"/>
      <c r="CI55" s="1309"/>
      <c r="CJ55" s="1309"/>
      <c r="CK55" s="1309"/>
      <c r="CL55" s="1309"/>
      <c r="CM55" s="1309"/>
      <c r="CN55" s="1321"/>
      <c r="CO55" s="1309"/>
      <c r="CP55" s="1309"/>
      <c r="CQ55" s="1309"/>
      <c r="CR55" s="1309"/>
      <c r="CS55" s="1309"/>
      <c r="CT55" s="1309"/>
      <c r="CU55" s="1309"/>
      <c r="CV55" s="1321"/>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615</v>
      </c>
      <c r="BC57" s="1312"/>
      <c r="BD57" s="1312"/>
      <c r="BE57" s="1312"/>
      <c r="BF57" s="1312"/>
      <c r="BG57" s="1312"/>
      <c r="BH57" s="1312"/>
      <c r="BI57" s="1312"/>
      <c r="BJ57" s="1312"/>
      <c r="BK57" s="1312"/>
      <c r="BL57" s="1312"/>
      <c r="BM57" s="1312"/>
      <c r="BN57" s="1312"/>
      <c r="BO57" s="1312"/>
      <c r="BP57" s="1321"/>
      <c r="BQ57" s="1309"/>
      <c r="BR57" s="1309"/>
      <c r="BS57" s="1309"/>
      <c r="BT57" s="1309"/>
      <c r="BU57" s="1309"/>
      <c r="BV57" s="1309"/>
      <c r="BW57" s="1309"/>
      <c r="BX57" s="1321"/>
      <c r="BY57" s="1309"/>
      <c r="BZ57" s="1309"/>
      <c r="CA57" s="1309"/>
      <c r="CB57" s="1309"/>
      <c r="CC57" s="1309"/>
      <c r="CD57" s="1309"/>
      <c r="CE57" s="1309"/>
      <c r="CF57" s="1321"/>
      <c r="CG57" s="1309"/>
      <c r="CH57" s="1309"/>
      <c r="CI57" s="1309"/>
      <c r="CJ57" s="1309"/>
      <c r="CK57" s="1309"/>
      <c r="CL57" s="1309"/>
      <c r="CM57" s="1309"/>
      <c r="CN57" s="1321"/>
      <c r="CO57" s="1309"/>
      <c r="CP57" s="1309"/>
      <c r="CQ57" s="1309"/>
      <c r="CR57" s="1309"/>
      <c r="CS57" s="1309"/>
      <c r="CT57" s="1309"/>
      <c r="CU57" s="1309"/>
      <c r="CV57" s="1321"/>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617</v>
      </c>
    </row>
    <row r="64" spans="1:109" x14ac:dyDescent="0.15">
      <c r="B64" s="395"/>
      <c r="G64" s="402"/>
      <c r="I64" s="415"/>
      <c r="J64" s="415"/>
      <c r="K64" s="415"/>
      <c r="L64" s="415"/>
      <c r="M64" s="415"/>
      <c r="N64" s="416"/>
      <c r="AM64" s="402"/>
      <c r="AN64" s="402" t="s">
        <v>610</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2" t="s">
        <v>618</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x14ac:dyDescent="0.15">
      <c r="B66" s="395"/>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x14ac:dyDescent="0.15">
      <c r="B67" s="395"/>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x14ac:dyDescent="0.15">
      <c r="B68" s="395"/>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x14ac:dyDescent="0.15">
      <c r="B69" s="395"/>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612</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561</v>
      </c>
      <c r="BQ72" s="1314"/>
      <c r="BR72" s="1314"/>
      <c r="BS72" s="1314"/>
      <c r="BT72" s="1314"/>
      <c r="BU72" s="1314"/>
      <c r="BV72" s="1314"/>
      <c r="BW72" s="1314"/>
      <c r="BX72" s="1314" t="s">
        <v>562</v>
      </c>
      <c r="BY72" s="1314"/>
      <c r="BZ72" s="1314"/>
      <c r="CA72" s="1314"/>
      <c r="CB72" s="1314"/>
      <c r="CC72" s="1314"/>
      <c r="CD72" s="1314"/>
      <c r="CE72" s="1314"/>
      <c r="CF72" s="1314" t="s">
        <v>563</v>
      </c>
      <c r="CG72" s="1314"/>
      <c r="CH72" s="1314"/>
      <c r="CI72" s="1314"/>
      <c r="CJ72" s="1314"/>
      <c r="CK72" s="1314"/>
      <c r="CL72" s="1314"/>
      <c r="CM72" s="1314"/>
      <c r="CN72" s="1314" t="s">
        <v>564</v>
      </c>
      <c r="CO72" s="1314"/>
      <c r="CP72" s="1314"/>
      <c r="CQ72" s="1314"/>
      <c r="CR72" s="1314"/>
      <c r="CS72" s="1314"/>
      <c r="CT72" s="1314"/>
      <c r="CU72" s="1314"/>
      <c r="CV72" s="1314" t="s">
        <v>565</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613</v>
      </c>
      <c r="AO73" s="1312"/>
      <c r="AP73" s="1312"/>
      <c r="AQ73" s="1312"/>
      <c r="AR73" s="1312"/>
      <c r="AS73" s="1312"/>
      <c r="AT73" s="1312"/>
      <c r="AU73" s="1312"/>
      <c r="AV73" s="1312"/>
      <c r="AW73" s="1312"/>
      <c r="AX73" s="1312"/>
      <c r="AY73" s="1312"/>
      <c r="AZ73" s="1312"/>
      <c r="BA73" s="1312"/>
      <c r="BB73" s="1312" t="s">
        <v>614</v>
      </c>
      <c r="BC73" s="1312"/>
      <c r="BD73" s="1312"/>
      <c r="BE73" s="1312"/>
      <c r="BF73" s="1312"/>
      <c r="BG73" s="1312"/>
      <c r="BH73" s="1312"/>
      <c r="BI73" s="1312"/>
      <c r="BJ73" s="1312"/>
      <c r="BK73" s="1312"/>
      <c r="BL73" s="1312"/>
      <c r="BM73" s="1312"/>
      <c r="BN73" s="1312"/>
      <c r="BO73" s="1312"/>
      <c r="BP73" s="1309">
        <v>51.1</v>
      </c>
      <c r="BQ73" s="1309"/>
      <c r="BR73" s="1309"/>
      <c r="BS73" s="1309"/>
      <c r="BT73" s="1309"/>
      <c r="BU73" s="1309"/>
      <c r="BV73" s="1309"/>
      <c r="BW73" s="1309"/>
      <c r="BX73" s="1309">
        <v>44.2</v>
      </c>
      <c r="BY73" s="1309"/>
      <c r="BZ73" s="1309"/>
      <c r="CA73" s="1309"/>
      <c r="CB73" s="1309"/>
      <c r="CC73" s="1309"/>
      <c r="CD73" s="1309"/>
      <c r="CE73" s="1309"/>
      <c r="CF73" s="1309">
        <v>33.5</v>
      </c>
      <c r="CG73" s="1309"/>
      <c r="CH73" s="1309"/>
      <c r="CI73" s="1309"/>
      <c r="CJ73" s="1309"/>
      <c r="CK73" s="1309"/>
      <c r="CL73" s="1309"/>
      <c r="CM73" s="1309"/>
      <c r="CN73" s="1309">
        <v>18.600000000000001</v>
      </c>
      <c r="CO73" s="1309"/>
      <c r="CP73" s="1309"/>
      <c r="CQ73" s="1309"/>
      <c r="CR73" s="1309"/>
      <c r="CS73" s="1309"/>
      <c r="CT73" s="1309"/>
      <c r="CU73" s="1309"/>
      <c r="CV73" s="1309">
        <v>21</v>
      </c>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619</v>
      </c>
      <c r="BC75" s="1312"/>
      <c r="BD75" s="1312"/>
      <c r="BE75" s="1312"/>
      <c r="BF75" s="1312"/>
      <c r="BG75" s="1312"/>
      <c r="BH75" s="1312"/>
      <c r="BI75" s="1312"/>
      <c r="BJ75" s="1312"/>
      <c r="BK75" s="1312"/>
      <c r="BL75" s="1312"/>
      <c r="BM75" s="1312"/>
      <c r="BN75" s="1312"/>
      <c r="BO75" s="1312"/>
      <c r="BP75" s="1309">
        <v>8.6999999999999993</v>
      </c>
      <c r="BQ75" s="1309"/>
      <c r="BR75" s="1309"/>
      <c r="BS75" s="1309"/>
      <c r="BT75" s="1309"/>
      <c r="BU75" s="1309"/>
      <c r="BV75" s="1309"/>
      <c r="BW75" s="1309"/>
      <c r="BX75" s="1309">
        <v>7.5</v>
      </c>
      <c r="BY75" s="1309"/>
      <c r="BZ75" s="1309"/>
      <c r="CA75" s="1309"/>
      <c r="CB75" s="1309"/>
      <c r="CC75" s="1309"/>
      <c r="CD75" s="1309"/>
      <c r="CE75" s="1309"/>
      <c r="CF75" s="1309">
        <v>6.8</v>
      </c>
      <c r="CG75" s="1309"/>
      <c r="CH75" s="1309"/>
      <c r="CI75" s="1309"/>
      <c r="CJ75" s="1309"/>
      <c r="CK75" s="1309"/>
      <c r="CL75" s="1309"/>
      <c r="CM75" s="1309"/>
      <c r="CN75" s="1309">
        <v>6.4</v>
      </c>
      <c r="CO75" s="1309"/>
      <c r="CP75" s="1309"/>
      <c r="CQ75" s="1309"/>
      <c r="CR75" s="1309"/>
      <c r="CS75" s="1309"/>
      <c r="CT75" s="1309"/>
      <c r="CU75" s="1309"/>
      <c r="CV75" s="1309">
        <v>6.4</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616</v>
      </c>
      <c r="AO77" s="1314"/>
      <c r="AP77" s="1314"/>
      <c r="AQ77" s="1314"/>
      <c r="AR77" s="1314"/>
      <c r="AS77" s="1314"/>
      <c r="AT77" s="1314"/>
      <c r="AU77" s="1314"/>
      <c r="AV77" s="1314"/>
      <c r="AW77" s="1314"/>
      <c r="AX77" s="1314"/>
      <c r="AY77" s="1314"/>
      <c r="AZ77" s="1314"/>
      <c r="BA77" s="1314"/>
      <c r="BB77" s="1312" t="s">
        <v>614</v>
      </c>
      <c r="BC77" s="1312"/>
      <c r="BD77" s="1312"/>
      <c r="BE77" s="1312"/>
      <c r="BF77" s="1312"/>
      <c r="BG77" s="1312"/>
      <c r="BH77" s="1312"/>
      <c r="BI77" s="1312"/>
      <c r="BJ77" s="1312"/>
      <c r="BK77" s="1312"/>
      <c r="BL77" s="1312"/>
      <c r="BM77" s="1312"/>
      <c r="BN77" s="1312"/>
      <c r="BO77" s="1312"/>
      <c r="BP77" s="1309">
        <v>25.4</v>
      </c>
      <c r="BQ77" s="1309"/>
      <c r="BR77" s="1309"/>
      <c r="BS77" s="1309"/>
      <c r="BT77" s="1309"/>
      <c r="BU77" s="1309"/>
      <c r="BV77" s="1309"/>
      <c r="BW77" s="1309"/>
      <c r="BX77" s="1309">
        <v>16.600000000000001</v>
      </c>
      <c r="BY77" s="1309"/>
      <c r="BZ77" s="1309"/>
      <c r="CA77" s="1309"/>
      <c r="CB77" s="1309"/>
      <c r="CC77" s="1309"/>
      <c r="CD77" s="1309"/>
      <c r="CE77" s="1309"/>
      <c r="CF77" s="1309">
        <v>17.399999999999999</v>
      </c>
      <c r="CG77" s="1309"/>
      <c r="CH77" s="1309"/>
      <c r="CI77" s="1309"/>
      <c r="CJ77" s="1309"/>
      <c r="CK77" s="1309"/>
      <c r="CL77" s="1309"/>
      <c r="CM77" s="1309"/>
      <c r="CN77" s="1309">
        <v>12.1</v>
      </c>
      <c r="CO77" s="1309"/>
      <c r="CP77" s="1309"/>
      <c r="CQ77" s="1309"/>
      <c r="CR77" s="1309"/>
      <c r="CS77" s="1309"/>
      <c r="CT77" s="1309"/>
      <c r="CU77" s="1309"/>
      <c r="CV77" s="1309">
        <v>11.2</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619</v>
      </c>
      <c r="BC79" s="1312"/>
      <c r="BD79" s="1312"/>
      <c r="BE79" s="1312"/>
      <c r="BF79" s="1312"/>
      <c r="BG79" s="1312"/>
      <c r="BH79" s="1312"/>
      <c r="BI79" s="1312"/>
      <c r="BJ79" s="1312"/>
      <c r="BK79" s="1312"/>
      <c r="BL79" s="1312"/>
      <c r="BM79" s="1312"/>
      <c r="BN79" s="1312"/>
      <c r="BO79" s="1312"/>
      <c r="BP79" s="1309">
        <v>4.8</v>
      </c>
      <c r="BQ79" s="1309"/>
      <c r="BR79" s="1309"/>
      <c r="BS79" s="1309"/>
      <c r="BT79" s="1309"/>
      <c r="BU79" s="1309"/>
      <c r="BV79" s="1309"/>
      <c r="BW79" s="1309"/>
      <c r="BX79" s="1309">
        <v>3.6</v>
      </c>
      <c r="BY79" s="1309"/>
      <c r="BZ79" s="1309"/>
      <c r="CA79" s="1309"/>
      <c r="CB79" s="1309"/>
      <c r="CC79" s="1309"/>
      <c r="CD79" s="1309"/>
      <c r="CE79" s="1309"/>
      <c r="CF79" s="1309">
        <v>3.6</v>
      </c>
      <c r="CG79" s="1309"/>
      <c r="CH79" s="1309"/>
      <c r="CI79" s="1309"/>
      <c r="CJ79" s="1309"/>
      <c r="CK79" s="1309"/>
      <c r="CL79" s="1309"/>
      <c r="CM79" s="1309"/>
      <c r="CN79" s="1309">
        <v>3.5</v>
      </c>
      <c r="CO79" s="1309"/>
      <c r="CP79" s="1309"/>
      <c r="CQ79" s="1309"/>
      <c r="CR79" s="1309"/>
      <c r="CS79" s="1309"/>
      <c r="CT79" s="1309"/>
      <c r="CU79" s="1309"/>
      <c r="CV79" s="1309">
        <v>3.5</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1SRy7m/yxSoM8DBI2eosFzKs39qo0jURMzaEPTGvExQLslWp3W5LLBnt3qtAqF1bvAHj28FVimJDjqSOunPQcg==" saltValue="xlCJf5cGYiqn0J81lEp0i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40" zoomScaleNormal="40" zoomScaleSheetLayoutView="70" workbookViewId="0">
      <selection activeCell="CA61" sqref="CA61"/>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507</v>
      </c>
    </row>
  </sheetData>
  <sheetProtection algorithmName="SHA-512" hashValue="zx2qkX76FAEMc93+jR7kzFKbupE9KJ1JJoFYxaod5uMx8wncQepunqrXrjedRbm/JezWkkrBYTfgXbSfZY36+g==" saltValue="8wTh8zSf2fVcfSh00SiBI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CA61" sqref="CA61"/>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507</v>
      </c>
    </row>
  </sheetData>
  <sheetProtection algorithmName="SHA-512" hashValue="kqo+g1Lv/eqsY57Of+UnTUrCDXf/+F2yeaPBqbIzBoGAgLAP6G3IqeQO6GH8plu6doIfW6yBcc04TuR6Y/3ffQ==" saltValue="8vWrA4yO/u1rvRCjG7S2+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558</v>
      </c>
      <c r="G2" s="157"/>
      <c r="H2" s="158"/>
    </row>
    <row r="3" spans="1:8" x14ac:dyDescent="0.15">
      <c r="A3" s="154" t="s">
        <v>551</v>
      </c>
      <c r="B3" s="159"/>
      <c r="C3" s="160"/>
      <c r="D3" s="161">
        <v>40896</v>
      </c>
      <c r="E3" s="162"/>
      <c r="F3" s="163">
        <v>39951</v>
      </c>
      <c r="G3" s="164"/>
      <c r="H3" s="165"/>
    </row>
    <row r="4" spans="1:8" x14ac:dyDescent="0.15">
      <c r="A4" s="166"/>
      <c r="B4" s="167"/>
      <c r="C4" s="168"/>
      <c r="D4" s="169">
        <v>17261</v>
      </c>
      <c r="E4" s="170"/>
      <c r="F4" s="171">
        <v>22555</v>
      </c>
      <c r="G4" s="172"/>
      <c r="H4" s="173"/>
    </row>
    <row r="5" spans="1:8" x14ac:dyDescent="0.15">
      <c r="A5" s="154" t="s">
        <v>553</v>
      </c>
      <c r="B5" s="159"/>
      <c r="C5" s="160"/>
      <c r="D5" s="161">
        <v>31271</v>
      </c>
      <c r="E5" s="162"/>
      <c r="F5" s="163">
        <v>39893</v>
      </c>
      <c r="G5" s="164"/>
      <c r="H5" s="165"/>
    </row>
    <row r="6" spans="1:8" x14ac:dyDescent="0.15">
      <c r="A6" s="166"/>
      <c r="B6" s="167"/>
      <c r="C6" s="168"/>
      <c r="D6" s="169">
        <v>16341</v>
      </c>
      <c r="E6" s="170"/>
      <c r="F6" s="171">
        <v>26170</v>
      </c>
      <c r="G6" s="172"/>
      <c r="H6" s="173"/>
    </row>
    <row r="7" spans="1:8" x14ac:dyDescent="0.15">
      <c r="A7" s="154" t="s">
        <v>554</v>
      </c>
      <c r="B7" s="159"/>
      <c r="C7" s="160"/>
      <c r="D7" s="161">
        <v>18865</v>
      </c>
      <c r="E7" s="162"/>
      <c r="F7" s="163">
        <v>41080</v>
      </c>
      <c r="G7" s="164"/>
      <c r="H7" s="165"/>
    </row>
    <row r="8" spans="1:8" x14ac:dyDescent="0.15">
      <c r="A8" s="166"/>
      <c r="B8" s="167"/>
      <c r="C8" s="168"/>
      <c r="D8" s="169">
        <v>11538</v>
      </c>
      <c r="E8" s="170"/>
      <c r="F8" s="171">
        <v>27265</v>
      </c>
      <c r="G8" s="172"/>
      <c r="H8" s="173"/>
    </row>
    <row r="9" spans="1:8" x14ac:dyDescent="0.15">
      <c r="A9" s="154" t="s">
        <v>555</v>
      </c>
      <c r="B9" s="159"/>
      <c r="C9" s="160"/>
      <c r="D9" s="161">
        <v>21528</v>
      </c>
      <c r="E9" s="162"/>
      <c r="F9" s="163">
        <v>33173</v>
      </c>
      <c r="G9" s="164"/>
      <c r="H9" s="165"/>
    </row>
    <row r="10" spans="1:8" x14ac:dyDescent="0.15">
      <c r="A10" s="166"/>
      <c r="B10" s="167"/>
      <c r="C10" s="168"/>
      <c r="D10" s="169">
        <v>12588</v>
      </c>
      <c r="E10" s="170"/>
      <c r="F10" s="171">
        <v>20353</v>
      </c>
      <c r="G10" s="172"/>
      <c r="H10" s="173"/>
    </row>
    <row r="11" spans="1:8" x14ac:dyDescent="0.15">
      <c r="A11" s="154" t="s">
        <v>556</v>
      </c>
      <c r="B11" s="159"/>
      <c r="C11" s="160"/>
      <c r="D11" s="161">
        <v>33763</v>
      </c>
      <c r="E11" s="162"/>
      <c r="F11" s="163">
        <v>37644</v>
      </c>
      <c r="G11" s="164"/>
      <c r="H11" s="165"/>
    </row>
    <row r="12" spans="1:8" x14ac:dyDescent="0.15">
      <c r="A12" s="166"/>
      <c r="B12" s="167"/>
      <c r="C12" s="174"/>
      <c r="D12" s="169">
        <v>24298</v>
      </c>
      <c r="E12" s="170"/>
      <c r="F12" s="171">
        <v>24939</v>
      </c>
      <c r="G12" s="172"/>
      <c r="H12" s="173"/>
    </row>
    <row r="13" spans="1:8" x14ac:dyDescent="0.15">
      <c r="A13" s="154"/>
      <c r="B13" s="159"/>
      <c r="C13" s="175"/>
      <c r="D13" s="176">
        <v>29265</v>
      </c>
      <c r="E13" s="177"/>
      <c r="F13" s="178">
        <v>38348</v>
      </c>
      <c r="G13" s="179"/>
      <c r="H13" s="165"/>
    </row>
    <row r="14" spans="1:8" x14ac:dyDescent="0.15">
      <c r="A14" s="166"/>
      <c r="B14" s="167"/>
      <c r="C14" s="168"/>
      <c r="D14" s="169">
        <v>16405</v>
      </c>
      <c r="E14" s="170"/>
      <c r="F14" s="171">
        <v>24256</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4.8</v>
      </c>
      <c r="C19" s="180">
        <f>ROUND(VALUE(SUBSTITUTE(実質収支比率等に係る経年分析!G$48,"▲","-")),2)</f>
        <v>4.54</v>
      </c>
      <c r="D19" s="180">
        <f>ROUND(VALUE(SUBSTITUTE(実質収支比率等に係る経年分析!H$48,"▲","-")),2)</f>
        <v>6.32</v>
      </c>
      <c r="E19" s="180">
        <f>ROUND(VALUE(SUBSTITUTE(実質収支比率等に係る経年分析!I$48,"▲","-")),2)</f>
        <v>4.51</v>
      </c>
      <c r="F19" s="180">
        <f>ROUND(VALUE(SUBSTITUTE(実質収支比率等に係る経年分析!J$48,"▲","-")),2)</f>
        <v>3.98</v>
      </c>
    </row>
    <row r="20" spans="1:11" x14ac:dyDescent="0.15">
      <c r="A20" s="180" t="s">
        <v>55</v>
      </c>
      <c r="B20" s="180">
        <f>ROUND(VALUE(SUBSTITUTE(実質収支比率等に係る経年分析!F$47,"▲","-")),2)</f>
        <v>7.09</v>
      </c>
      <c r="C20" s="180">
        <f>ROUND(VALUE(SUBSTITUTE(実質収支比率等に係る経年分析!G$47,"▲","-")),2)</f>
        <v>5.79</v>
      </c>
      <c r="D20" s="180">
        <f>ROUND(VALUE(SUBSTITUTE(実質収支比率等に係る経年分析!H$47,"▲","-")),2)</f>
        <v>5.94</v>
      </c>
      <c r="E20" s="180">
        <f>ROUND(VALUE(SUBSTITUTE(実質収支比率等に係る経年分析!I$47,"▲","-")),2)</f>
        <v>6.42</v>
      </c>
      <c r="F20" s="180">
        <f>ROUND(VALUE(SUBSTITUTE(実質収支比率等に係る経年分析!J$47,"▲","-")),2)</f>
        <v>7</v>
      </c>
    </row>
    <row r="21" spans="1:11" x14ac:dyDescent="0.15">
      <c r="A21" s="180" t="s">
        <v>56</v>
      </c>
      <c r="B21" s="180">
        <f>IF(ISNUMBER(VALUE(SUBSTITUTE(実質収支比率等に係る経年分析!F$49,"▲","-"))),ROUND(VALUE(SUBSTITUTE(実質収支比率等に係る経年分析!F$49,"▲","-")),2),NA())</f>
        <v>0.1</v>
      </c>
      <c r="C21" s="180">
        <f>IF(ISNUMBER(VALUE(SUBSTITUTE(実質収支比率等に係る経年分析!G$49,"▲","-"))),ROUND(VALUE(SUBSTITUTE(実質収支比率等に係る経年分析!G$49,"▲","-")),2),NA())</f>
        <v>-3.73</v>
      </c>
      <c r="D21" s="180">
        <f>IF(ISNUMBER(VALUE(SUBSTITUTE(実質収支比率等に係る経年分析!H$49,"▲","-"))),ROUND(VALUE(SUBSTITUTE(実質収支比率等に係る経年分析!H$49,"▲","-")),2),NA())</f>
        <v>-0.23</v>
      </c>
      <c r="E21" s="180">
        <f>IF(ISNUMBER(VALUE(SUBSTITUTE(実質収支比率等に係る経年分析!I$49,"▲","-"))),ROUND(VALUE(SUBSTITUTE(実質収支比率等に係る経年分析!I$49,"▲","-")),2),NA())</f>
        <v>-4.3</v>
      </c>
      <c r="F21" s="180">
        <f>IF(ISNUMBER(VALUE(SUBSTITUTE(実質収支比率等に係る経年分析!J$49,"▲","-"))),ROUND(VALUE(SUBSTITUTE(実質収支比率等に係る経年分析!J$49,"▲","-")),2),NA())</f>
        <v>-2.06</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墓地事業特別会計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介護保険事業特別会計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0.63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0.66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0.72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0.26</v>
      </c>
    </row>
    <row r="33" spans="1:16" x14ac:dyDescent="0.15">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1.31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1.73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2.35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1.07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0.44</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4.79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4.53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6.31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3.97</v>
      </c>
    </row>
    <row r="35" spans="1:16" x14ac:dyDescent="0.15">
      <c r="A35" s="181" t="str">
        <f>IF(連結実質赤字比率に係る赤字・黒字の構成分析!C$35="",NA(),連結実質赤字比率に係る赤字・黒字の構成分析!C$35)</f>
        <v>公共下水道事業会計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1.39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2.15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2.93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3.68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4.34</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7.33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7.52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7.03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7.94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8.82</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4212</v>
      </c>
      <c r="E42" s="182"/>
      <c r="F42" s="182"/>
      <c r="G42" s="182">
        <f>'実質公債費比率（分子）の構造'!L$52</f>
        <v>4319</v>
      </c>
      <c r="H42" s="182"/>
      <c r="I42" s="182"/>
      <c r="J42" s="182">
        <f>'実質公債費比率（分子）の構造'!M$52</f>
        <v>4451</v>
      </c>
      <c r="K42" s="182"/>
      <c r="L42" s="182"/>
      <c r="M42" s="182">
        <f>'実質公債費比率（分子）の構造'!N$52</f>
        <v>4402</v>
      </c>
      <c r="N42" s="182"/>
      <c r="O42" s="182"/>
      <c r="P42" s="182">
        <f>'実質公債費比率（分子）の構造'!O$52</f>
        <v>4612</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383</v>
      </c>
      <c r="C44" s="182"/>
      <c r="D44" s="182"/>
      <c r="E44" s="182">
        <f>'実質公債費比率（分子）の構造'!L$50</f>
        <v>273</v>
      </c>
      <c r="F44" s="182"/>
      <c r="G44" s="182"/>
      <c r="H44" s="182">
        <f>'実質公債費比率（分子）の構造'!M$50</f>
        <v>253</v>
      </c>
      <c r="I44" s="182"/>
      <c r="J44" s="182"/>
      <c r="K44" s="182">
        <f>'実質公債費比率（分子）の構造'!N$50</f>
        <v>253</v>
      </c>
      <c r="L44" s="182"/>
      <c r="M44" s="182"/>
      <c r="N44" s="182">
        <f>'実質公債費比率（分子）の構造'!O$50</f>
        <v>240</v>
      </c>
      <c r="O44" s="182"/>
      <c r="P44" s="182"/>
    </row>
    <row r="45" spans="1:16" x14ac:dyDescent="0.15">
      <c r="A45" s="182" t="s">
        <v>66</v>
      </c>
      <c r="B45" s="182">
        <f>'実質公債費比率（分子）の構造'!K$49</f>
        <v>25</v>
      </c>
      <c r="C45" s="182"/>
      <c r="D45" s="182"/>
      <c r="E45" s="182">
        <f>'実質公債費比率（分子）の構造'!L$49</f>
        <v>23</v>
      </c>
      <c r="F45" s="182"/>
      <c r="G45" s="182"/>
      <c r="H45" s="182">
        <f>'実質公債費比率（分子）の構造'!M$49</f>
        <v>25</v>
      </c>
      <c r="I45" s="182"/>
      <c r="J45" s="182"/>
      <c r="K45" s="182">
        <f>'実質公債費比率（分子）の構造'!N$49</f>
        <v>21</v>
      </c>
      <c r="L45" s="182"/>
      <c r="M45" s="182"/>
      <c r="N45" s="182">
        <f>'実質公債費比率（分子）の構造'!O$49</f>
        <v>21</v>
      </c>
      <c r="O45" s="182"/>
      <c r="P45" s="182"/>
    </row>
    <row r="46" spans="1:16" x14ac:dyDescent="0.15">
      <c r="A46" s="182" t="s">
        <v>67</v>
      </c>
      <c r="B46" s="182">
        <f>'実質公債費比率（分子）の構造'!K$48</f>
        <v>595</v>
      </c>
      <c r="C46" s="182"/>
      <c r="D46" s="182"/>
      <c r="E46" s="182">
        <f>'実質公債費比率（分子）の構造'!L$48</f>
        <v>471</v>
      </c>
      <c r="F46" s="182"/>
      <c r="G46" s="182"/>
      <c r="H46" s="182">
        <f>'実質公債費比率（分子）の構造'!M$48</f>
        <v>456</v>
      </c>
      <c r="I46" s="182"/>
      <c r="J46" s="182"/>
      <c r="K46" s="182">
        <f>'実質公債費比率（分子）の構造'!N$48</f>
        <v>516</v>
      </c>
      <c r="L46" s="182"/>
      <c r="M46" s="182"/>
      <c r="N46" s="182">
        <f>'実質公債費比率（分子）の構造'!O$48</f>
        <v>491</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5539</v>
      </c>
      <c r="C49" s="182"/>
      <c r="D49" s="182"/>
      <c r="E49" s="182">
        <f>'実質公債費比率（分子）の構造'!L$45</f>
        <v>5391</v>
      </c>
      <c r="F49" s="182"/>
      <c r="G49" s="182"/>
      <c r="H49" s="182">
        <f>'実質公債費比率（分子）の構造'!M$45</f>
        <v>5494</v>
      </c>
      <c r="I49" s="182"/>
      <c r="J49" s="182"/>
      <c r="K49" s="182">
        <f>'実質公債費比率（分子）の構造'!N$45</f>
        <v>5701</v>
      </c>
      <c r="L49" s="182"/>
      <c r="M49" s="182"/>
      <c r="N49" s="182">
        <f>'実質公債費比率（分子）の構造'!O$45</f>
        <v>5790</v>
      </c>
      <c r="O49" s="182"/>
      <c r="P49" s="182"/>
    </row>
    <row r="50" spans="1:16" x14ac:dyDescent="0.15">
      <c r="A50" s="182" t="s">
        <v>71</v>
      </c>
      <c r="B50" s="182" t="e">
        <f>NA()</f>
        <v>#N/A</v>
      </c>
      <c r="C50" s="182">
        <f>IF(ISNUMBER('実質公債費比率（分子）の構造'!K$53),'実質公債費比率（分子）の構造'!K$53,NA())</f>
        <v>2330</v>
      </c>
      <c r="D50" s="182" t="e">
        <f>NA()</f>
        <v>#N/A</v>
      </c>
      <c r="E50" s="182" t="e">
        <f>NA()</f>
        <v>#N/A</v>
      </c>
      <c r="F50" s="182">
        <f>IF(ISNUMBER('実質公債費比率（分子）の構造'!L$53),'実質公債費比率（分子）の構造'!L$53,NA())</f>
        <v>1839</v>
      </c>
      <c r="G50" s="182" t="e">
        <f>NA()</f>
        <v>#N/A</v>
      </c>
      <c r="H50" s="182" t="e">
        <f>NA()</f>
        <v>#N/A</v>
      </c>
      <c r="I50" s="182">
        <f>IF(ISNUMBER('実質公債費比率（分子）の構造'!M$53),'実質公債費比率（分子）の構造'!M$53,NA())</f>
        <v>1777</v>
      </c>
      <c r="J50" s="182" t="e">
        <f>NA()</f>
        <v>#N/A</v>
      </c>
      <c r="K50" s="182" t="e">
        <f>NA()</f>
        <v>#N/A</v>
      </c>
      <c r="L50" s="182">
        <f>IF(ISNUMBER('実質公債費比率（分子）の構造'!N$53),'実質公債費比率（分子）の構造'!N$53,NA())</f>
        <v>2089</v>
      </c>
      <c r="M50" s="182" t="e">
        <f>NA()</f>
        <v>#N/A</v>
      </c>
      <c r="N50" s="182" t="e">
        <f>NA()</f>
        <v>#N/A</v>
      </c>
      <c r="O50" s="182">
        <f>IF(ISNUMBER('実質公債費比率（分子）の構造'!O$53),'実質公債費比率（分子）の構造'!O$53,NA())</f>
        <v>1930</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39259</v>
      </c>
      <c r="E56" s="181"/>
      <c r="F56" s="181"/>
      <c r="G56" s="181">
        <f>'将来負担比率（分子）の構造'!J$52</f>
        <v>39089</v>
      </c>
      <c r="H56" s="181"/>
      <c r="I56" s="181"/>
      <c r="J56" s="181">
        <f>'将来負担比率（分子）の構造'!K$52</f>
        <v>37813</v>
      </c>
      <c r="K56" s="181"/>
      <c r="L56" s="181"/>
      <c r="M56" s="181">
        <f>'将来負担比率（分子）の構造'!L$52</f>
        <v>37927</v>
      </c>
      <c r="N56" s="181"/>
      <c r="O56" s="181"/>
      <c r="P56" s="181">
        <f>'将来負担比率（分子）の構造'!M$52</f>
        <v>36594</v>
      </c>
    </row>
    <row r="57" spans="1:16" x14ac:dyDescent="0.15">
      <c r="A57" s="181" t="s">
        <v>42</v>
      </c>
      <c r="B57" s="181"/>
      <c r="C57" s="181"/>
      <c r="D57" s="181">
        <f>'将来負担比率（分子）の構造'!I$51</f>
        <v>11054</v>
      </c>
      <c r="E57" s="181"/>
      <c r="F57" s="181"/>
      <c r="G57" s="181">
        <f>'将来負担比率（分子）の構造'!J$51</f>
        <v>12237</v>
      </c>
      <c r="H57" s="181"/>
      <c r="I57" s="181"/>
      <c r="J57" s="181">
        <f>'将来負担比率（分子）の構造'!K$51</f>
        <v>11879</v>
      </c>
      <c r="K57" s="181"/>
      <c r="L57" s="181"/>
      <c r="M57" s="181">
        <f>'将来負担比率（分子）の構造'!L$51</f>
        <v>10667</v>
      </c>
      <c r="N57" s="181"/>
      <c r="O57" s="181"/>
      <c r="P57" s="181">
        <f>'将来負担比率（分子）の構造'!M$51</f>
        <v>9738</v>
      </c>
    </row>
    <row r="58" spans="1:16" x14ac:dyDescent="0.15">
      <c r="A58" s="181" t="s">
        <v>41</v>
      </c>
      <c r="B58" s="181"/>
      <c r="C58" s="181"/>
      <c r="D58" s="181">
        <f>'将来負担比率（分子）の構造'!I$50</f>
        <v>4205</v>
      </c>
      <c r="E58" s="181"/>
      <c r="F58" s="181"/>
      <c r="G58" s="181">
        <f>'将来負担比率（分子）の構造'!J$50</f>
        <v>4629</v>
      </c>
      <c r="H58" s="181"/>
      <c r="I58" s="181"/>
      <c r="J58" s="181">
        <f>'将来負担比率（分子）の構造'!K$50</f>
        <v>5956</v>
      </c>
      <c r="K58" s="181"/>
      <c r="L58" s="181"/>
      <c r="M58" s="181">
        <f>'将来負担比率（分子）の構造'!L$50</f>
        <v>7056</v>
      </c>
      <c r="N58" s="181"/>
      <c r="O58" s="181"/>
      <c r="P58" s="181">
        <f>'将来負担比率（分子）の構造'!M$50</f>
        <v>7848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f>'将来負担比率（分子）の構造'!K$46</f>
        <v>6</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7370</v>
      </c>
      <c r="C62" s="181"/>
      <c r="D62" s="181"/>
      <c r="E62" s="181">
        <f>'将来負担比率（分子）の構造'!J$45</f>
        <v>7160</v>
      </c>
      <c r="F62" s="181"/>
      <c r="G62" s="181"/>
      <c r="H62" s="181">
        <f>'将来負担比率（分子）の構造'!K$45</f>
        <v>6464</v>
      </c>
      <c r="I62" s="181"/>
      <c r="J62" s="181"/>
      <c r="K62" s="181">
        <f>'将来負担比率（分子）の構造'!L$45</f>
        <v>5520</v>
      </c>
      <c r="L62" s="181"/>
      <c r="M62" s="181"/>
      <c r="N62" s="181">
        <f>'将来負担比率（分子）の構造'!M$45</f>
        <v>5435</v>
      </c>
      <c r="O62" s="181"/>
      <c r="P62" s="181"/>
    </row>
    <row r="63" spans="1:16" x14ac:dyDescent="0.15">
      <c r="A63" s="181" t="s">
        <v>34</v>
      </c>
      <c r="B63" s="181">
        <f>'将来負担比率（分子）の構造'!I$44</f>
        <v>119</v>
      </c>
      <c r="C63" s="181"/>
      <c r="D63" s="181"/>
      <c r="E63" s="181">
        <f>'将来負担比率（分子）の構造'!J$44</f>
        <v>548</v>
      </c>
      <c r="F63" s="181"/>
      <c r="G63" s="181"/>
      <c r="H63" s="181">
        <f>'将来負担比率（分子）の構造'!K$44</f>
        <v>526</v>
      </c>
      <c r="I63" s="181"/>
      <c r="J63" s="181"/>
      <c r="K63" s="181">
        <f>'将来負担比率（分子）の構造'!L$44</f>
        <v>1240</v>
      </c>
      <c r="L63" s="181"/>
      <c r="M63" s="181"/>
      <c r="N63" s="181">
        <f>'将来負担比率（分子）の構造'!M$44</f>
        <v>1748</v>
      </c>
      <c r="O63" s="181"/>
      <c r="P63" s="181"/>
    </row>
    <row r="64" spans="1:16" x14ac:dyDescent="0.15">
      <c r="A64" s="181" t="s">
        <v>33</v>
      </c>
      <c r="B64" s="181">
        <f>'将来負担比率（分子）の構造'!I$43</f>
        <v>1441</v>
      </c>
      <c r="C64" s="181"/>
      <c r="D64" s="181"/>
      <c r="E64" s="181">
        <f>'将来負担比率（分子）の構造'!J$43</f>
        <v>1339</v>
      </c>
      <c r="F64" s="181"/>
      <c r="G64" s="181"/>
      <c r="H64" s="181">
        <f>'将来負担比率（分子）の構造'!K$43</f>
        <v>1318</v>
      </c>
      <c r="I64" s="181"/>
      <c r="J64" s="181"/>
      <c r="K64" s="181">
        <f>'将来負担比率（分子）の構造'!L$43</f>
        <v>716</v>
      </c>
      <c r="L64" s="181"/>
      <c r="M64" s="181"/>
      <c r="N64" s="181">
        <f>'将来負担比率（分子）の構造'!M$43</f>
        <v>644</v>
      </c>
      <c r="O64" s="181"/>
      <c r="P64" s="181"/>
    </row>
    <row r="65" spans="1:16" x14ac:dyDescent="0.15">
      <c r="A65" s="181" t="s">
        <v>32</v>
      </c>
      <c r="B65" s="181">
        <f>'将来負担比率（分子）の構造'!I$42</f>
        <v>3035</v>
      </c>
      <c r="C65" s="181"/>
      <c r="D65" s="181"/>
      <c r="E65" s="181">
        <f>'将来負担比率（分子）の構造'!J$42</f>
        <v>2817</v>
      </c>
      <c r="F65" s="181"/>
      <c r="G65" s="181"/>
      <c r="H65" s="181">
        <f>'将来負担比率（分子）の構造'!K$42</f>
        <v>2614</v>
      </c>
      <c r="I65" s="181"/>
      <c r="J65" s="181"/>
      <c r="K65" s="181">
        <f>'将来負担比率（分子）の構造'!L$42</f>
        <v>1732</v>
      </c>
      <c r="L65" s="181"/>
      <c r="M65" s="181"/>
      <c r="N65" s="181">
        <f>'将来負担比率（分子）の構造'!M$42</f>
        <v>1521</v>
      </c>
      <c r="O65" s="181"/>
      <c r="P65" s="181"/>
    </row>
    <row r="66" spans="1:16" x14ac:dyDescent="0.15">
      <c r="A66" s="181" t="s">
        <v>31</v>
      </c>
      <c r="B66" s="181">
        <f>'将来負担比率（分子）の構造'!I$41</f>
        <v>57256</v>
      </c>
      <c r="C66" s="181"/>
      <c r="D66" s="181"/>
      <c r="E66" s="181">
        <f>'将来負担比率（分子）の構造'!J$41</f>
        <v>57023</v>
      </c>
      <c r="F66" s="181"/>
      <c r="G66" s="181"/>
      <c r="H66" s="181">
        <f>'将来負担比率（分子）の構造'!K$41</f>
        <v>54614</v>
      </c>
      <c r="I66" s="181"/>
      <c r="J66" s="181"/>
      <c r="K66" s="181">
        <f>'将来負担比率（分子）の構造'!L$41</f>
        <v>52007</v>
      </c>
      <c r="L66" s="181"/>
      <c r="M66" s="181"/>
      <c r="N66" s="181">
        <f>'将来負担比率（分子）の構造'!M$41</f>
        <v>51192</v>
      </c>
      <c r="O66" s="181"/>
      <c r="P66" s="181"/>
    </row>
    <row r="67" spans="1:16" x14ac:dyDescent="0.15">
      <c r="A67" s="181" t="s">
        <v>75</v>
      </c>
      <c r="B67" s="181" t="e">
        <f>NA()</f>
        <v>#N/A</v>
      </c>
      <c r="C67" s="181">
        <f>IF(ISNUMBER('将来負担比率（分子）の構造'!I$53), IF('将来負担比率（分子）の構造'!I$53 &lt; 0, 0, '将来負担比率（分子）の構造'!I$53), NA())</f>
        <v>14703</v>
      </c>
      <c r="D67" s="181" t="e">
        <f>NA()</f>
        <v>#N/A</v>
      </c>
      <c r="E67" s="181" t="e">
        <f>NA()</f>
        <v>#N/A</v>
      </c>
      <c r="F67" s="181">
        <f>IF(ISNUMBER('将来負担比率（分子）の構造'!J$53), IF('将来負担比率（分子）の構造'!J$53 &lt; 0, 0, '将来負担比率（分子）の構造'!J$53), NA())</f>
        <v>12931</v>
      </c>
      <c r="G67" s="181" t="e">
        <f>NA()</f>
        <v>#N/A</v>
      </c>
      <c r="H67" s="181" t="e">
        <f>NA()</f>
        <v>#N/A</v>
      </c>
      <c r="I67" s="181">
        <f>IF(ISNUMBER('将来負担比率（分子）の構造'!K$53), IF('将来負担比率（分子）の構造'!K$53 &lt; 0, 0, '将来負担比率（分子）の構造'!K$53), NA())</f>
        <v>9893</v>
      </c>
      <c r="J67" s="181" t="e">
        <f>NA()</f>
        <v>#N/A</v>
      </c>
      <c r="K67" s="181" t="e">
        <f>NA()</f>
        <v>#N/A</v>
      </c>
      <c r="L67" s="181">
        <f>IF(ISNUMBER('将来負担比率（分子）の構造'!L$53), IF('将来負担比率（分子）の構造'!L$53 &lt; 0, 0, '将来負担比率（分子）の構造'!L$53), NA())</f>
        <v>5564</v>
      </c>
      <c r="M67" s="181" t="e">
        <f>NA()</f>
        <v>#N/A</v>
      </c>
      <c r="N67" s="181" t="e">
        <f>NA()</f>
        <v>#N/A</v>
      </c>
      <c r="O67" s="181">
        <f>IF(ISNUMBER('将来負担比率（分子）の構造'!M$53), IF('将来負担比率（分子）の構造'!M$53 &lt; 0, 0, '将来負担比率（分子）の構造'!M$53), NA())</f>
        <v>6359</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1946</v>
      </c>
      <c r="C72" s="185">
        <f>基金残高に係る経年分析!G55</f>
        <v>2130</v>
      </c>
      <c r="D72" s="185">
        <f>基金残高に係る経年分析!H55</f>
        <v>2350</v>
      </c>
    </row>
    <row r="73" spans="1:16" x14ac:dyDescent="0.15">
      <c r="A73" s="184" t="s">
        <v>78</v>
      </c>
      <c r="B73" s="185">
        <f>基金残高に係る経年分析!F56</f>
        <v>808</v>
      </c>
      <c r="C73" s="185">
        <f>基金残高に係る経年分析!G56</f>
        <v>808</v>
      </c>
      <c r="D73" s="185">
        <f>基金残高に係る経年分析!H56</f>
        <v>709</v>
      </c>
    </row>
    <row r="74" spans="1:16" x14ac:dyDescent="0.15">
      <c r="A74" s="184" t="s">
        <v>79</v>
      </c>
      <c r="B74" s="185">
        <f>基金残高に係る経年分析!F57</f>
        <v>1245</v>
      </c>
      <c r="C74" s="185">
        <f>基金残高に係る経年分析!G57</f>
        <v>1714</v>
      </c>
      <c r="D74" s="185">
        <f>基金残高に係る経年分析!H57</f>
        <v>2262</v>
      </c>
    </row>
  </sheetData>
  <sheetProtection algorithmName="SHA-512" hashValue="mDcU7S9UbHuaf8pdrqgm1ukWF0ydNSeXN6JDpRE0WVzCVGL4+rE2Kg+0wYlNxHrA0yO+4khYq5HgiWMy3RlgEA==" saltValue="zU3tj34YqpYR6THBQB+Ck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7"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211</v>
      </c>
      <c r="DI1" s="660"/>
      <c r="DJ1" s="660"/>
      <c r="DK1" s="660"/>
      <c r="DL1" s="660"/>
      <c r="DM1" s="660"/>
      <c r="DN1" s="661"/>
      <c r="DO1" s="226"/>
      <c r="DP1" s="659" t="s">
        <v>212</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7"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214</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215</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216</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217</v>
      </c>
      <c r="S4" s="663"/>
      <c r="T4" s="663"/>
      <c r="U4" s="663"/>
      <c r="V4" s="663"/>
      <c r="W4" s="663"/>
      <c r="X4" s="663"/>
      <c r="Y4" s="664"/>
      <c r="Z4" s="662" t="s">
        <v>218</v>
      </c>
      <c r="AA4" s="663"/>
      <c r="AB4" s="663"/>
      <c r="AC4" s="664"/>
      <c r="AD4" s="662" t="s">
        <v>219</v>
      </c>
      <c r="AE4" s="663"/>
      <c r="AF4" s="663"/>
      <c r="AG4" s="663"/>
      <c r="AH4" s="663"/>
      <c r="AI4" s="663"/>
      <c r="AJ4" s="663"/>
      <c r="AK4" s="664"/>
      <c r="AL4" s="662" t="s">
        <v>218</v>
      </c>
      <c r="AM4" s="663"/>
      <c r="AN4" s="663"/>
      <c r="AO4" s="664"/>
      <c r="AP4" s="668" t="s">
        <v>220</v>
      </c>
      <c r="AQ4" s="668"/>
      <c r="AR4" s="668"/>
      <c r="AS4" s="668"/>
      <c r="AT4" s="668"/>
      <c r="AU4" s="668"/>
      <c r="AV4" s="668"/>
      <c r="AW4" s="668"/>
      <c r="AX4" s="668"/>
      <c r="AY4" s="668"/>
      <c r="AZ4" s="668"/>
      <c r="BA4" s="668"/>
      <c r="BB4" s="668"/>
      <c r="BC4" s="668"/>
      <c r="BD4" s="668"/>
      <c r="BE4" s="668"/>
      <c r="BF4" s="668"/>
      <c r="BG4" s="668" t="s">
        <v>221</v>
      </c>
      <c r="BH4" s="668"/>
      <c r="BI4" s="668"/>
      <c r="BJ4" s="668"/>
      <c r="BK4" s="668"/>
      <c r="BL4" s="668"/>
      <c r="BM4" s="668"/>
      <c r="BN4" s="668"/>
      <c r="BO4" s="668" t="s">
        <v>218</v>
      </c>
      <c r="BP4" s="668"/>
      <c r="BQ4" s="668"/>
      <c r="BR4" s="668"/>
      <c r="BS4" s="668" t="s">
        <v>222</v>
      </c>
      <c r="BT4" s="668"/>
      <c r="BU4" s="668"/>
      <c r="BV4" s="668"/>
      <c r="BW4" s="668"/>
      <c r="BX4" s="668"/>
      <c r="BY4" s="668"/>
      <c r="BZ4" s="668"/>
      <c r="CA4" s="668"/>
      <c r="CB4" s="668"/>
      <c r="CD4" s="665" t="s">
        <v>223</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224</v>
      </c>
      <c r="C5" s="670"/>
      <c r="D5" s="670"/>
      <c r="E5" s="670"/>
      <c r="F5" s="670"/>
      <c r="G5" s="670"/>
      <c r="H5" s="670"/>
      <c r="I5" s="670"/>
      <c r="J5" s="670"/>
      <c r="K5" s="670"/>
      <c r="L5" s="670"/>
      <c r="M5" s="670"/>
      <c r="N5" s="670"/>
      <c r="O5" s="670"/>
      <c r="P5" s="670"/>
      <c r="Q5" s="671"/>
      <c r="R5" s="672">
        <v>29678221</v>
      </c>
      <c r="S5" s="673"/>
      <c r="T5" s="673"/>
      <c r="U5" s="673"/>
      <c r="V5" s="673"/>
      <c r="W5" s="673"/>
      <c r="X5" s="673"/>
      <c r="Y5" s="674"/>
      <c r="Z5" s="675">
        <v>48.4</v>
      </c>
      <c r="AA5" s="675"/>
      <c r="AB5" s="675"/>
      <c r="AC5" s="675"/>
      <c r="AD5" s="676">
        <v>27404930</v>
      </c>
      <c r="AE5" s="676"/>
      <c r="AF5" s="676"/>
      <c r="AG5" s="676"/>
      <c r="AH5" s="676"/>
      <c r="AI5" s="676"/>
      <c r="AJ5" s="676"/>
      <c r="AK5" s="676"/>
      <c r="AL5" s="677">
        <v>80.8</v>
      </c>
      <c r="AM5" s="678"/>
      <c r="AN5" s="678"/>
      <c r="AO5" s="679"/>
      <c r="AP5" s="669" t="s">
        <v>225</v>
      </c>
      <c r="AQ5" s="670"/>
      <c r="AR5" s="670"/>
      <c r="AS5" s="670"/>
      <c r="AT5" s="670"/>
      <c r="AU5" s="670"/>
      <c r="AV5" s="670"/>
      <c r="AW5" s="670"/>
      <c r="AX5" s="670"/>
      <c r="AY5" s="670"/>
      <c r="AZ5" s="670"/>
      <c r="BA5" s="670"/>
      <c r="BB5" s="670"/>
      <c r="BC5" s="670"/>
      <c r="BD5" s="670"/>
      <c r="BE5" s="670"/>
      <c r="BF5" s="671"/>
      <c r="BG5" s="683">
        <v>27403390</v>
      </c>
      <c r="BH5" s="684"/>
      <c r="BI5" s="684"/>
      <c r="BJ5" s="684"/>
      <c r="BK5" s="684"/>
      <c r="BL5" s="684"/>
      <c r="BM5" s="684"/>
      <c r="BN5" s="685"/>
      <c r="BO5" s="686">
        <v>92.3</v>
      </c>
      <c r="BP5" s="686"/>
      <c r="BQ5" s="686"/>
      <c r="BR5" s="686"/>
      <c r="BS5" s="687">
        <v>192835</v>
      </c>
      <c r="BT5" s="687"/>
      <c r="BU5" s="687"/>
      <c r="BV5" s="687"/>
      <c r="BW5" s="687"/>
      <c r="BX5" s="687"/>
      <c r="BY5" s="687"/>
      <c r="BZ5" s="687"/>
      <c r="CA5" s="687"/>
      <c r="CB5" s="691"/>
      <c r="CD5" s="665" t="s">
        <v>220</v>
      </c>
      <c r="CE5" s="666"/>
      <c r="CF5" s="666"/>
      <c r="CG5" s="666"/>
      <c r="CH5" s="666"/>
      <c r="CI5" s="666"/>
      <c r="CJ5" s="666"/>
      <c r="CK5" s="666"/>
      <c r="CL5" s="666"/>
      <c r="CM5" s="666"/>
      <c r="CN5" s="666"/>
      <c r="CO5" s="666"/>
      <c r="CP5" s="666"/>
      <c r="CQ5" s="667"/>
      <c r="CR5" s="665" t="s">
        <v>226</v>
      </c>
      <c r="CS5" s="666"/>
      <c r="CT5" s="666"/>
      <c r="CU5" s="666"/>
      <c r="CV5" s="666"/>
      <c r="CW5" s="666"/>
      <c r="CX5" s="666"/>
      <c r="CY5" s="667"/>
      <c r="CZ5" s="665" t="s">
        <v>218</v>
      </c>
      <c r="DA5" s="666"/>
      <c r="DB5" s="666"/>
      <c r="DC5" s="667"/>
      <c r="DD5" s="665" t="s">
        <v>227</v>
      </c>
      <c r="DE5" s="666"/>
      <c r="DF5" s="666"/>
      <c r="DG5" s="666"/>
      <c r="DH5" s="666"/>
      <c r="DI5" s="666"/>
      <c r="DJ5" s="666"/>
      <c r="DK5" s="666"/>
      <c r="DL5" s="666"/>
      <c r="DM5" s="666"/>
      <c r="DN5" s="666"/>
      <c r="DO5" s="666"/>
      <c r="DP5" s="667"/>
      <c r="DQ5" s="665" t="s">
        <v>228</v>
      </c>
      <c r="DR5" s="666"/>
      <c r="DS5" s="666"/>
      <c r="DT5" s="666"/>
      <c r="DU5" s="666"/>
      <c r="DV5" s="666"/>
      <c r="DW5" s="666"/>
      <c r="DX5" s="666"/>
      <c r="DY5" s="666"/>
      <c r="DZ5" s="666"/>
      <c r="EA5" s="666"/>
      <c r="EB5" s="666"/>
      <c r="EC5" s="667"/>
    </row>
    <row r="6" spans="2:143" ht="11.25" customHeight="1" x14ac:dyDescent="0.15">
      <c r="B6" s="680" t="s">
        <v>229</v>
      </c>
      <c r="C6" s="681"/>
      <c r="D6" s="681"/>
      <c r="E6" s="681"/>
      <c r="F6" s="681"/>
      <c r="G6" s="681"/>
      <c r="H6" s="681"/>
      <c r="I6" s="681"/>
      <c r="J6" s="681"/>
      <c r="K6" s="681"/>
      <c r="L6" s="681"/>
      <c r="M6" s="681"/>
      <c r="N6" s="681"/>
      <c r="O6" s="681"/>
      <c r="P6" s="681"/>
      <c r="Q6" s="682"/>
      <c r="R6" s="683">
        <v>373265</v>
      </c>
      <c r="S6" s="684"/>
      <c r="T6" s="684"/>
      <c r="U6" s="684"/>
      <c r="V6" s="684"/>
      <c r="W6" s="684"/>
      <c r="X6" s="684"/>
      <c r="Y6" s="685"/>
      <c r="Z6" s="686">
        <v>0.6</v>
      </c>
      <c r="AA6" s="686"/>
      <c r="AB6" s="686"/>
      <c r="AC6" s="686"/>
      <c r="AD6" s="687">
        <v>373265</v>
      </c>
      <c r="AE6" s="687"/>
      <c r="AF6" s="687"/>
      <c r="AG6" s="687"/>
      <c r="AH6" s="687"/>
      <c r="AI6" s="687"/>
      <c r="AJ6" s="687"/>
      <c r="AK6" s="687"/>
      <c r="AL6" s="688">
        <v>1.1000000000000001</v>
      </c>
      <c r="AM6" s="689"/>
      <c r="AN6" s="689"/>
      <c r="AO6" s="690"/>
      <c r="AP6" s="680" t="s">
        <v>230</v>
      </c>
      <c r="AQ6" s="681"/>
      <c r="AR6" s="681"/>
      <c r="AS6" s="681"/>
      <c r="AT6" s="681"/>
      <c r="AU6" s="681"/>
      <c r="AV6" s="681"/>
      <c r="AW6" s="681"/>
      <c r="AX6" s="681"/>
      <c r="AY6" s="681"/>
      <c r="AZ6" s="681"/>
      <c r="BA6" s="681"/>
      <c r="BB6" s="681"/>
      <c r="BC6" s="681"/>
      <c r="BD6" s="681"/>
      <c r="BE6" s="681"/>
      <c r="BF6" s="682"/>
      <c r="BG6" s="683">
        <v>27403390</v>
      </c>
      <c r="BH6" s="684"/>
      <c r="BI6" s="684"/>
      <c r="BJ6" s="684"/>
      <c r="BK6" s="684"/>
      <c r="BL6" s="684"/>
      <c r="BM6" s="684"/>
      <c r="BN6" s="685"/>
      <c r="BO6" s="686">
        <v>92.3</v>
      </c>
      <c r="BP6" s="686"/>
      <c r="BQ6" s="686"/>
      <c r="BR6" s="686"/>
      <c r="BS6" s="687">
        <v>192835</v>
      </c>
      <c r="BT6" s="687"/>
      <c r="BU6" s="687"/>
      <c r="BV6" s="687"/>
      <c r="BW6" s="687"/>
      <c r="BX6" s="687"/>
      <c r="BY6" s="687"/>
      <c r="BZ6" s="687"/>
      <c r="CA6" s="687"/>
      <c r="CB6" s="691"/>
      <c r="CD6" s="694" t="s">
        <v>231</v>
      </c>
      <c r="CE6" s="695"/>
      <c r="CF6" s="695"/>
      <c r="CG6" s="695"/>
      <c r="CH6" s="695"/>
      <c r="CI6" s="695"/>
      <c r="CJ6" s="695"/>
      <c r="CK6" s="695"/>
      <c r="CL6" s="695"/>
      <c r="CM6" s="695"/>
      <c r="CN6" s="695"/>
      <c r="CO6" s="695"/>
      <c r="CP6" s="695"/>
      <c r="CQ6" s="696"/>
      <c r="CR6" s="683">
        <v>387500</v>
      </c>
      <c r="CS6" s="684"/>
      <c r="CT6" s="684"/>
      <c r="CU6" s="684"/>
      <c r="CV6" s="684"/>
      <c r="CW6" s="684"/>
      <c r="CX6" s="684"/>
      <c r="CY6" s="685"/>
      <c r="CZ6" s="677">
        <v>0.6</v>
      </c>
      <c r="DA6" s="678"/>
      <c r="DB6" s="678"/>
      <c r="DC6" s="697"/>
      <c r="DD6" s="692" t="s">
        <v>128</v>
      </c>
      <c r="DE6" s="684"/>
      <c r="DF6" s="684"/>
      <c r="DG6" s="684"/>
      <c r="DH6" s="684"/>
      <c r="DI6" s="684"/>
      <c r="DJ6" s="684"/>
      <c r="DK6" s="684"/>
      <c r="DL6" s="684"/>
      <c r="DM6" s="684"/>
      <c r="DN6" s="684"/>
      <c r="DO6" s="684"/>
      <c r="DP6" s="685"/>
      <c r="DQ6" s="692">
        <v>387425</v>
      </c>
      <c r="DR6" s="684"/>
      <c r="DS6" s="684"/>
      <c r="DT6" s="684"/>
      <c r="DU6" s="684"/>
      <c r="DV6" s="684"/>
      <c r="DW6" s="684"/>
      <c r="DX6" s="684"/>
      <c r="DY6" s="684"/>
      <c r="DZ6" s="684"/>
      <c r="EA6" s="684"/>
      <c r="EB6" s="684"/>
      <c r="EC6" s="693"/>
    </row>
    <row r="7" spans="2:143" ht="11.25" customHeight="1" x14ac:dyDescent="0.15">
      <c r="B7" s="680" t="s">
        <v>232</v>
      </c>
      <c r="C7" s="681"/>
      <c r="D7" s="681"/>
      <c r="E7" s="681"/>
      <c r="F7" s="681"/>
      <c r="G7" s="681"/>
      <c r="H7" s="681"/>
      <c r="I7" s="681"/>
      <c r="J7" s="681"/>
      <c r="K7" s="681"/>
      <c r="L7" s="681"/>
      <c r="M7" s="681"/>
      <c r="N7" s="681"/>
      <c r="O7" s="681"/>
      <c r="P7" s="681"/>
      <c r="Q7" s="682"/>
      <c r="R7" s="683">
        <v>22864</v>
      </c>
      <c r="S7" s="684"/>
      <c r="T7" s="684"/>
      <c r="U7" s="684"/>
      <c r="V7" s="684"/>
      <c r="W7" s="684"/>
      <c r="X7" s="684"/>
      <c r="Y7" s="685"/>
      <c r="Z7" s="686">
        <v>0</v>
      </c>
      <c r="AA7" s="686"/>
      <c r="AB7" s="686"/>
      <c r="AC7" s="686"/>
      <c r="AD7" s="687">
        <v>22864</v>
      </c>
      <c r="AE7" s="687"/>
      <c r="AF7" s="687"/>
      <c r="AG7" s="687"/>
      <c r="AH7" s="687"/>
      <c r="AI7" s="687"/>
      <c r="AJ7" s="687"/>
      <c r="AK7" s="687"/>
      <c r="AL7" s="688">
        <v>0.1</v>
      </c>
      <c r="AM7" s="689"/>
      <c r="AN7" s="689"/>
      <c r="AO7" s="690"/>
      <c r="AP7" s="680" t="s">
        <v>233</v>
      </c>
      <c r="AQ7" s="681"/>
      <c r="AR7" s="681"/>
      <c r="AS7" s="681"/>
      <c r="AT7" s="681"/>
      <c r="AU7" s="681"/>
      <c r="AV7" s="681"/>
      <c r="AW7" s="681"/>
      <c r="AX7" s="681"/>
      <c r="AY7" s="681"/>
      <c r="AZ7" s="681"/>
      <c r="BA7" s="681"/>
      <c r="BB7" s="681"/>
      <c r="BC7" s="681"/>
      <c r="BD7" s="681"/>
      <c r="BE7" s="681"/>
      <c r="BF7" s="682"/>
      <c r="BG7" s="683">
        <v>15069077</v>
      </c>
      <c r="BH7" s="684"/>
      <c r="BI7" s="684"/>
      <c r="BJ7" s="684"/>
      <c r="BK7" s="684"/>
      <c r="BL7" s="684"/>
      <c r="BM7" s="684"/>
      <c r="BN7" s="685"/>
      <c r="BO7" s="686">
        <v>50.8</v>
      </c>
      <c r="BP7" s="686"/>
      <c r="BQ7" s="686"/>
      <c r="BR7" s="686"/>
      <c r="BS7" s="687">
        <v>192835</v>
      </c>
      <c r="BT7" s="687"/>
      <c r="BU7" s="687"/>
      <c r="BV7" s="687"/>
      <c r="BW7" s="687"/>
      <c r="BX7" s="687"/>
      <c r="BY7" s="687"/>
      <c r="BZ7" s="687"/>
      <c r="CA7" s="687"/>
      <c r="CB7" s="691"/>
      <c r="CD7" s="698" t="s">
        <v>234</v>
      </c>
      <c r="CE7" s="699"/>
      <c r="CF7" s="699"/>
      <c r="CG7" s="699"/>
      <c r="CH7" s="699"/>
      <c r="CI7" s="699"/>
      <c r="CJ7" s="699"/>
      <c r="CK7" s="699"/>
      <c r="CL7" s="699"/>
      <c r="CM7" s="699"/>
      <c r="CN7" s="699"/>
      <c r="CO7" s="699"/>
      <c r="CP7" s="699"/>
      <c r="CQ7" s="700"/>
      <c r="CR7" s="683">
        <v>6131115</v>
      </c>
      <c r="CS7" s="684"/>
      <c r="CT7" s="684"/>
      <c r="CU7" s="684"/>
      <c r="CV7" s="684"/>
      <c r="CW7" s="684"/>
      <c r="CX7" s="684"/>
      <c r="CY7" s="685"/>
      <c r="CZ7" s="686">
        <v>10.3</v>
      </c>
      <c r="DA7" s="686"/>
      <c r="DB7" s="686"/>
      <c r="DC7" s="686"/>
      <c r="DD7" s="692">
        <v>314486</v>
      </c>
      <c r="DE7" s="684"/>
      <c r="DF7" s="684"/>
      <c r="DG7" s="684"/>
      <c r="DH7" s="684"/>
      <c r="DI7" s="684"/>
      <c r="DJ7" s="684"/>
      <c r="DK7" s="684"/>
      <c r="DL7" s="684"/>
      <c r="DM7" s="684"/>
      <c r="DN7" s="684"/>
      <c r="DO7" s="684"/>
      <c r="DP7" s="685"/>
      <c r="DQ7" s="692">
        <v>5241825</v>
      </c>
      <c r="DR7" s="684"/>
      <c r="DS7" s="684"/>
      <c r="DT7" s="684"/>
      <c r="DU7" s="684"/>
      <c r="DV7" s="684"/>
      <c r="DW7" s="684"/>
      <c r="DX7" s="684"/>
      <c r="DY7" s="684"/>
      <c r="DZ7" s="684"/>
      <c r="EA7" s="684"/>
      <c r="EB7" s="684"/>
      <c r="EC7" s="693"/>
    </row>
    <row r="8" spans="2:143" ht="11.25" customHeight="1" x14ac:dyDescent="0.15">
      <c r="B8" s="680" t="s">
        <v>235</v>
      </c>
      <c r="C8" s="681"/>
      <c r="D8" s="681"/>
      <c r="E8" s="681"/>
      <c r="F8" s="681"/>
      <c r="G8" s="681"/>
      <c r="H8" s="681"/>
      <c r="I8" s="681"/>
      <c r="J8" s="681"/>
      <c r="K8" s="681"/>
      <c r="L8" s="681"/>
      <c r="M8" s="681"/>
      <c r="N8" s="681"/>
      <c r="O8" s="681"/>
      <c r="P8" s="681"/>
      <c r="Q8" s="682"/>
      <c r="R8" s="683">
        <v>159313</v>
      </c>
      <c r="S8" s="684"/>
      <c r="T8" s="684"/>
      <c r="U8" s="684"/>
      <c r="V8" s="684"/>
      <c r="W8" s="684"/>
      <c r="X8" s="684"/>
      <c r="Y8" s="685"/>
      <c r="Z8" s="686">
        <v>0.3</v>
      </c>
      <c r="AA8" s="686"/>
      <c r="AB8" s="686"/>
      <c r="AC8" s="686"/>
      <c r="AD8" s="687">
        <v>159313</v>
      </c>
      <c r="AE8" s="687"/>
      <c r="AF8" s="687"/>
      <c r="AG8" s="687"/>
      <c r="AH8" s="687"/>
      <c r="AI8" s="687"/>
      <c r="AJ8" s="687"/>
      <c r="AK8" s="687"/>
      <c r="AL8" s="688">
        <v>0.5</v>
      </c>
      <c r="AM8" s="689"/>
      <c r="AN8" s="689"/>
      <c r="AO8" s="690"/>
      <c r="AP8" s="680" t="s">
        <v>236</v>
      </c>
      <c r="AQ8" s="681"/>
      <c r="AR8" s="681"/>
      <c r="AS8" s="681"/>
      <c r="AT8" s="681"/>
      <c r="AU8" s="681"/>
      <c r="AV8" s="681"/>
      <c r="AW8" s="681"/>
      <c r="AX8" s="681"/>
      <c r="AY8" s="681"/>
      <c r="AZ8" s="681"/>
      <c r="BA8" s="681"/>
      <c r="BB8" s="681"/>
      <c r="BC8" s="681"/>
      <c r="BD8" s="681"/>
      <c r="BE8" s="681"/>
      <c r="BF8" s="682"/>
      <c r="BG8" s="683">
        <v>356917</v>
      </c>
      <c r="BH8" s="684"/>
      <c r="BI8" s="684"/>
      <c r="BJ8" s="684"/>
      <c r="BK8" s="684"/>
      <c r="BL8" s="684"/>
      <c r="BM8" s="684"/>
      <c r="BN8" s="685"/>
      <c r="BO8" s="686">
        <v>1.2</v>
      </c>
      <c r="BP8" s="686"/>
      <c r="BQ8" s="686"/>
      <c r="BR8" s="686"/>
      <c r="BS8" s="692" t="s">
        <v>237</v>
      </c>
      <c r="BT8" s="684"/>
      <c r="BU8" s="684"/>
      <c r="BV8" s="684"/>
      <c r="BW8" s="684"/>
      <c r="BX8" s="684"/>
      <c r="BY8" s="684"/>
      <c r="BZ8" s="684"/>
      <c r="CA8" s="684"/>
      <c r="CB8" s="693"/>
      <c r="CD8" s="698" t="s">
        <v>238</v>
      </c>
      <c r="CE8" s="699"/>
      <c r="CF8" s="699"/>
      <c r="CG8" s="699"/>
      <c r="CH8" s="699"/>
      <c r="CI8" s="699"/>
      <c r="CJ8" s="699"/>
      <c r="CK8" s="699"/>
      <c r="CL8" s="699"/>
      <c r="CM8" s="699"/>
      <c r="CN8" s="699"/>
      <c r="CO8" s="699"/>
      <c r="CP8" s="699"/>
      <c r="CQ8" s="700"/>
      <c r="CR8" s="683">
        <v>25560879</v>
      </c>
      <c r="CS8" s="684"/>
      <c r="CT8" s="684"/>
      <c r="CU8" s="684"/>
      <c r="CV8" s="684"/>
      <c r="CW8" s="684"/>
      <c r="CX8" s="684"/>
      <c r="CY8" s="685"/>
      <c r="CZ8" s="686">
        <v>42.8</v>
      </c>
      <c r="DA8" s="686"/>
      <c r="DB8" s="686"/>
      <c r="DC8" s="686"/>
      <c r="DD8" s="692">
        <v>1040359</v>
      </c>
      <c r="DE8" s="684"/>
      <c r="DF8" s="684"/>
      <c r="DG8" s="684"/>
      <c r="DH8" s="684"/>
      <c r="DI8" s="684"/>
      <c r="DJ8" s="684"/>
      <c r="DK8" s="684"/>
      <c r="DL8" s="684"/>
      <c r="DM8" s="684"/>
      <c r="DN8" s="684"/>
      <c r="DO8" s="684"/>
      <c r="DP8" s="685"/>
      <c r="DQ8" s="692">
        <v>12312350</v>
      </c>
      <c r="DR8" s="684"/>
      <c r="DS8" s="684"/>
      <c r="DT8" s="684"/>
      <c r="DU8" s="684"/>
      <c r="DV8" s="684"/>
      <c r="DW8" s="684"/>
      <c r="DX8" s="684"/>
      <c r="DY8" s="684"/>
      <c r="DZ8" s="684"/>
      <c r="EA8" s="684"/>
      <c r="EB8" s="684"/>
      <c r="EC8" s="693"/>
    </row>
    <row r="9" spans="2:143" ht="11.25" customHeight="1" x14ac:dyDescent="0.15">
      <c r="B9" s="680" t="s">
        <v>239</v>
      </c>
      <c r="C9" s="681"/>
      <c r="D9" s="681"/>
      <c r="E9" s="681"/>
      <c r="F9" s="681"/>
      <c r="G9" s="681"/>
      <c r="H9" s="681"/>
      <c r="I9" s="681"/>
      <c r="J9" s="681"/>
      <c r="K9" s="681"/>
      <c r="L9" s="681"/>
      <c r="M9" s="681"/>
      <c r="N9" s="681"/>
      <c r="O9" s="681"/>
      <c r="P9" s="681"/>
      <c r="Q9" s="682"/>
      <c r="R9" s="683">
        <v>104932</v>
      </c>
      <c r="S9" s="684"/>
      <c r="T9" s="684"/>
      <c r="U9" s="684"/>
      <c r="V9" s="684"/>
      <c r="W9" s="684"/>
      <c r="X9" s="684"/>
      <c r="Y9" s="685"/>
      <c r="Z9" s="686">
        <v>0.2</v>
      </c>
      <c r="AA9" s="686"/>
      <c r="AB9" s="686"/>
      <c r="AC9" s="686"/>
      <c r="AD9" s="687">
        <v>104932</v>
      </c>
      <c r="AE9" s="687"/>
      <c r="AF9" s="687"/>
      <c r="AG9" s="687"/>
      <c r="AH9" s="687"/>
      <c r="AI9" s="687"/>
      <c r="AJ9" s="687"/>
      <c r="AK9" s="687"/>
      <c r="AL9" s="688">
        <v>0.3</v>
      </c>
      <c r="AM9" s="689"/>
      <c r="AN9" s="689"/>
      <c r="AO9" s="690"/>
      <c r="AP9" s="680" t="s">
        <v>240</v>
      </c>
      <c r="AQ9" s="681"/>
      <c r="AR9" s="681"/>
      <c r="AS9" s="681"/>
      <c r="AT9" s="681"/>
      <c r="AU9" s="681"/>
      <c r="AV9" s="681"/>
      <c r="AW9" s="681"/>
      <c r="AX9" s="681"/>
      <c r="AY9" s="681"/>
      <c r="AZ9" s="681"/>
      <c r="BA9" s="681"/>
      <c r="BB9" s="681"/>
      <c r="BC9" s="681"/>
      <c r="BD9" s="681"/>
      <c r="BE9" s="681"/>
      <c r="BF9" s="682"/>
      <c r="BG9" s="683">
        <v>12736118</v>
      </c>
      <c r="BH9" s="684"/>
      <c r="BI9" s="684"/>
      <c r="BJ9" s="684"/>
      <c r="BK9" s="684"/>
      <c r="BL9" s="684"/>
      <c r="BM9" s="684"/>
      <c r="BN9" s="685"/>
      <c r="BO9" s="686">
        <v>42.9</v>
      </c>
      <c r="BP9" s="686"/>
      <c r="BQ9" s="686"/>
      <c r="BR9" s="686"/>
      <c r="BS9" s="692" t="s">
        <v>237</v>
      </c>
      <c r="BT9" s="684"/>
      <c r="BU9" s="684"/>
      <c r="BV9" s="684"/>
      <c r="BW9" s="684"/>
      <c r="BX9" s="684"/>
      <c r="BY9" s="684"/>
      <c r="BZ9" s="684"/>
      <c r="CA9" s="684"/>
      <c r="CB9" s="693"/>
      <c r="CD9" s="698" t="s">
        <v>241</v>
      </c>
      <c r="CE9" s="699"/>
      <c r="CF9" s="699"/>
      <c r="CG9" s="699"/>
      <c r="CH9" s="699"/>
      <c r="CI9" s="699"/>
      <c r="CJ9" s="699"/>
      <c r="CK9" s="699"/>
      <c r="CL9" s="699"/>
      <c r="CM9" s="699"/>
      <c r="CN9" s="699"/>
      <c r="CO9" s="699"/>
      <c r="CP9" s="699"/>
      <c r="CQ9" s="700"/>
      <c r="CR9" s="683">
        <v>5264472</v>
      </c>
      <c r="CS9" s="684"/>
      <c r="CT9" s="684"/>
      <c r="CU9" s="684"/>
      <c r="CV9" s="684"/>
      <c r="CW9" s="684"/>
      <c r="CX9" s="684"/>
      <c r="CY9" s="685"/>
      <c r="CZ9" s="686">
        <v>8.8000000000000007</v>
      </c>
      <c r="DA9" s="686"/>
      <c r="DB9" s="686"/>
      <c r="DC9" s="686"/>
      <c r="DD9" s="692">
        <v>276120</v>
      </c>
      <c r="DE9" s="684"/>
      <c r="DF9" s="684"/>
      <c r="DG9" s="684"/>
      <c r="DH9" s="684"/>
      <c r="DI9" s="684"/>
      <c r="DJ9" s="684"/>
      <c r="DK9" s="684"/>
      <c r="DL9" s="684"/>
      <c r="DM9" s="684"/>
      <c r="DN9" s="684"/>
      <c r="DO9" s="684"/>
      <c r="DP9" s="685"/>
      <c r="DQ9" s="692">
        <v>4548628</v>
      </c>
      <c r="DR9" s="684"/>
      <c r="DS9" s="684"/>
      <c r="DT9" s="684"/>
      <c r="DU9" s="684"/>
      <c r="DV9" s="684"/>
      <c r="DW9" s="684"/>
      <c r="DX9" s="684"/>
      <c r="DY9" s="684"/>
      <c r="DZ9" s="684"/>
      <c r="EA9" s="684"/>
      <c r="EB9" s="684"/>
      <c r="EC9" s="693"/>
    </row>
    <row r="10" spans="2:143" ht="11.25" customHeight="1" x14ac:dyDescent="0.15">
      <c r="B10" s="680" t="s">
        <v>242</v>
      </c>
      <c r="C10" s="681"/>
      <c r="D10" s="681"/>
      <c r="E10" s="681"/>
      <c r="F10" s="681"/>
      <c r="G10" s="681"/>
      <c r="H10" s="681"/>
      <c r="I10" s="681"/>
      <c r="J10" s="681"/>
      <c r="K10" s="681"/>
      <c r="L10" s="681"/>
      <c r="M10" s="681"/>
      <c r="N10" s="681"/>
      <c r="O10" s="681"/>
      <c r="P10" s="681"/>
      <c r="Q10" s="682"/>
      <c r="R10" s="683" t="s">
        <v>128</v>
      </c>
      <c r="S10" s="684"/>
      <c r="T10" s="684"/>
      <c r="U10" s="684"/>
      <c r="V10" s="684"/>
      <c r="W10" s="684"/>
      <c r="X10" s="684"/>
      <c r="Y10" s="685"/>
      <c r="Z10" s="686" t="s">
        <v>237</v>
      </c>
      <c r="AA10" s="686"/>
      <c r="AB10" s="686"/>
      <c r="AC10" s="686"/>
      <c r="AD10" s="687" t="s">
        <v>237</v>
      </c>
      <c r="AE10" s="687"/>
      <c r="AF10" s="687"/>
      <c r="AG10" s="687"/>
      <c r="AH10" s="687"/>
      <c r="AI10" s="687"/>
      <c r="AJ10" s="687"/>
      <c r="AK10" s="687"/>
      <c r="AL10" s="688" t="s">
        <v>237</v>
      </c>
      <c r="AM10" s="689"/>
      <c r="AN10" s="689"/>
      <c r="AO10" s="690"/>
      <c r="AP10" s="680" t="s">
        <v>243</v>
      </c>
      <c r="AQ10" s="681"/>
      <c r="AR10" s="681"/>
      <c r="AS10" s="681"/>
      <c r="AT10" s="681"/>
      <c r="AU10" s="681"/>
      <c r="AV10" s="681"/>
      <c r="AW10" s="681"/>
      <c r="AX10" s="681"/>
      <c r="AY10" s="681"/>
      <c r="AZ10" s="681"/>
      <c r="BA10" s="681"/>
      <c r="BB10" s="681"/>
      <c r="BC10" s="681"/>
      <c r="BD10" s="681"/>
      <c r="BE10" s="681"/>
      <c r="BF10" s="682"/>
      <c r="BG10" s="683">
        <v>448085</v>
      </c>
      <c r="BH10" s="684"/>
      <c r="BI10" s="684"/>
      <c r="BJ10" s="684"/>
      <c r="BK10" s="684"/>
      <c r="BL10" s="684"/>
      <c r="BM10" s="684"/>
      <c r="BN10" s="685"/>
      <c r="BO10" s="686">
        <v>1.5</v>
      </c>
      <c r="BP10" s="686"/>
      <c r="BQ10" s="686"/>
      <c r="BR10" s="686"/>
      <c r="BS10" s="692" t="s">
        <v>237</v>
      </c>
      <c r="BT10" s="684"/>
      <c r="BU10" s="684"/>
      <c r="BV10" s="684"/>
      <c r="BW10" s="684"/>
      <c r="BX10" s="684"/>
      <c r="BY10" s="684"/>
      <c r="BZ10" s="684"/>
      <c r="CA10" s="684"/>
      <c r="CB10" s="693"/>
      <c r="CD10" s="698" t="s">
        <v>244</v>
      </c>
      <c r="CE10" s="699"/>
      <c r="CF10" s="699"/>
      <c r="CG10" s="699"/>
      <c r="CH10" s="699"/>
      <c r="CI10" s="699"/>
      <c r="CJ10" s="699"/>
      <c r="CK10" s="699"/>
      <c r="CL10" s="699"/>
      <c r="CM10" s="699"/>
      <c r="CN10" s="699"/>
      <c r="CO10" s="699"/>
      <c r="CP10" s="699"/>
      <c r="CQ10" s="700"/>
      <c r="CR10" s="683">
        <v>11268</v>
      </c>
      <c r="CS10" s="684"/>
      <c r="CT10" s="684"/>
      <c r="CU10" s="684"/>
      <c r="CV10" s="684"/>
      <c r="CW10" s="684"/>
      <c r="CX10" s="684"/>
      <c r="CY10" s="685"/>
      <c r="CZ10" s="686">
        <v>0</v>
      </c>
      <c r="DA10" s="686"/>
      <c r="DB10" s="686"/>
      <c r="DC10" s="686"/>
      <c r="DD10" s="692" t="s">
        <v>128</v>
      </c>
      <c r="DE10" s="684"/>
      <c r="DF10" s="684"/>
      <c r="DG10" s="684"/>
      <c r="DH10" s="684"/>
      <c r="DI10" s="684"/>
      <c r="DJ10" s="684"/>
      <c r="DK10" s="684"/>
      <c r="DL10" s="684"/>
      <c r="DM10" s="684"/>
      <c r="DN10" s="684"/>
      <c r="DO10" s="684"/>
      <c r="DP10" s="685"/>
      <c r="DQ10" s="692">
        <v>11268</v>
      </c>
      <c r="DR10" s="684"/>
      <c r="DS10" s="684"/>
      <c r="DT10" s="684"/>
      <c r="DU10" s="684"/>
      <c r="DV10" s="684"/>
      <c r="DW10" s="684"/>
      <c r="DX10" s="684"/>
      <c r="DY10" s="684"/>
      <c r="DZ10" s="684"/>
      <c r="EA10" s="684"/>
      <c r="EB10" s="684"/>
      <c r="EC10" s="693"/>
    </row>
    <row r="11" spans="2:143" ht="11.25" customHeight="1" x14ac:dyDescent="0.15">
      <c r="B11" s="680" t="s">
        <v>245</v>
      </c>
      <c r="C11" s="681"/>
      <c r="D11" s="681"/>
      <c r="E11" s="681"/>
      <c r="F11" s="681"/>
      <c r="G11" s="681"/>
      <c r="H11" s="681"/>
      <c r="I11" s="681"/>
      <c r="J11" s="681"/>
      <c r="K11" s="681"/>
      <c r="L11" s="681"/>
      <c r="M11" s="681"/>
      <c r="N11" s="681"/>
      <c r="O11" s="681"/>
      <c r="P11" s="681"/>
      <c r="Q11" s="682"/>
      <c r="R11" s="683">
        <v>3275372</v>
      </c>
      <c r="S11" s="684"/>
      <c r="T11" s="684"/>
      <c r="U11" s="684"/>
      <c r="V11" s="684"/>
      <c r="W11" s="684"/>
      <c r="X11" s="684"/>
      <c r="Y11" s="685"/>
      <c r="Z11" s="688">
        <v>5.3</v>
      </c>
      <c r="AA11" s="689"/>
      <c r="AB11" s="689"/>
      <c r="AC11" s="701"/>
      <c r="AD11" s="692">
        <v>3275372</v>
      </c>
      <c r="AE11" s="684"/>
      <c r="AF11" s="684"/>
      <c r="AG11" s="684"/>
      <c r="AH11" s="684"/>
      <c r="AI11" s="684"/>
      <c r="AJ11" s="684"/>
      <c r="AK11" s="685"/>
      <c r="AL11" s="688">
        <v>9.6999999999999993</v>
      </c>
      <c r="AM11" s="689"/>
      <c r="AN11" s="689"/>
      <c r="AO11" s="690"/>
      <c r="AP11" s="680" t="s">
        <v>246</v>
      </c>
      <c r="AQ11" s="681"/>
      <c r="AR11" s="681"/>
      <c r="AS11" s="681"/>
      <c r="AT11" s="681"/>
      <c r="AU11" s="681"/>
      <c r="AV11" s="681"/>
      <c r="AW11" s="681"/>
      <c r="AX11" s="681"/>
      <c r="AY11" s="681"/>
      <c r="AZ11" s="681"/>
      <c r="BA11" s="681"/>
      <c r="BB11" s="681"/>
      <c r="BC11" s="681"/>
      <c r="BD11" s="681"/>
      <c r="BE11" s="681"/>
      <c r="BF11" s="682"/>
      <c r="BG11" s="683">
        <v>1527957</v>
      </c>
      <c r="BH11" s="684"/>
      <c r="BI11" s="684"/>
      <c r="BJ11" s="684"/>
      <c r="BK11" s="684"/>
      <c r="BL11" s="684"/>
      <c r="BM11" s="684"/>
      <c r="BN11" s="685"/>
      <c r="BO11" s="686">
        <v>5.0999999999999996</v>
      </c>
      <c r="BP11" s="686"/>
      <c r="BQ11" s="686"/>
      <c r="BR11" s="686"/>
      <c r="BS11" s="692">
        <v>192835</v>
      </c>
      <c r="BT11" s="684"/>
      <c r="BU11" s="684"/>
      <c r="BV11" s="684"/>
      <c r="BW11" s="684"/>
      <c r="BX11" s="684"/>
      <c r="BY11" s="684"/>
      <c r="BZ11" s="684"/>
      <c r="CA11" s="684"/>
      <c r="CB11" s="693"/>
      <c r="CD11" s="698" t="s">
        <v>247</v>
      </c>
      <c r="CE11" s="699"/>
      <c r="CF11" s="699"/>
      <c r="CG11" s="699"/>
      <c r="CH11" s="699"/>
      <c r="CI11" s="699"/>
      <c r="CJ11" s="699"/>
      <c r="CK11" s="699"/>
      <c r="CL11" s="699"/>
      <c r="CM11" s="699"/>
      <c r="CN11" s="699"/>
      <c r="CO11" s="699"/>
      <c r="CP11" s="699"/>
      <c r="CQ11" s="700"/>
      <c r="CR11" s="683">
        <v>308000</v>
      </c>
      <c r="CS11" s="684"/>
      <c r="CT11" s="684"/>
      <c r="CU11" s="684"/>
      <c r="CV11" s="684"/>
      <c r="CW11" s="684"/>
      <c r="CX11" s="684"/>
      <c r="CY11" s="685"/>
      <c r="CZ11" s="686">
        <v>0.5</v>
      </c>
      <c r="DA11" s="686"/>
      <c r="DB11" s="686"/>
      <c r="DC11" s="686"/>
      <c r="DD11" s="692">
        <v>20145</v>
      </c>
      <c r="DE11" s="684"/>
      <c r="DF11" s="684"/>
      <c r="DG11" s="684"/>
      <c r="DH11" s="684"/>
      <c r="DI11" s="684"/>
      <c r="DJ11" s="684"/>
      <c r="DK11" s="684"/>
      <c r="DL11" s="684"/>
      <c r="DM11" s="684"/>
      <c r="DN11" s="684"/>
      <c r="DO11" s="684"/>
      <c r="DP11" s="685"/>
      <c r="DQ11" s="692">
        <v>276157</v>
      </c>
      <c r="DR11" s="684"/>
      <c r="DS11" s="684"/>
      <c r="DT11" s="684"/>
      <c r="DU11" s="684"/>
      <c r="DV11" s="684"/>
      <c r="DW11" s="684"/>
      <c r="DX11" s="684"/>
      <c r="DY11" s="684"/>
      <c r="DZ11" s="684"/>
      <c r="EA11" s="684"/>
      <c r="EB11" s="684"/>
      <c r="EC11" s="693"/>
    </row>
    <row r="12" spans="2:143" ht="11.25" customHeight="1" x14ac:dyDescent="0.15">
      <c r="B12" s="680" t="s">
        <v>248</v>
      </c>
      <c r="C12" s="681"/>
      <c r="D12" s="681"/>
      <c r="E12" s="681"/>
      <c r="F12" s="681"/>
      <c r="G12" s="681"/>
      <c r="H12" s="681"/>
      <c r="I12" s="681"/>
      <c r="J12" s="681"/>
      <c r="K12" s="681"/>
      <c r="L12" s="681"/>
      <c r="M12" s="681"/>
      <c r="N12" s="681"/>
      <c r="O12" s="681"/>
      <c r="P12" s="681"/>
      <c r="Q12" s="682"/>
      <c r="R12" s="683">
        <v>44143</v>
      </c>
      <c r="S12" s="684"/>
      <c r="T12" s="684"/>
      <c r="U12" s="684"/>
      <c r="V12" s="684"/>
      <c r="W12" s="684"/>
      <c r="X12" s="684"/>
      <c r="Y12" s="685"/>
      <c r="Z12" s="686">
        <v>0.1</v>
      </c>
      <c r="AA12" s="686"/>
      <c r="AB12" s="686"/>
      <c r="AC12" s="686"/>
      <c r="AD12" s="687">
        <v>44143</v>
      </c>
      <c r="AE12" s="687"/>
      <c r="AF12" s="687"/>
      <c r="AG12" s="687"/>
      <c r="AH12" s="687"/>
      <c r="AI12" s="687"/>
      <c r="AJ12" s="687"/>
      <c r="AK12" s="687"/>
      <c r="AL12" s="688">
        <v>0.1</v>
      </c>
      <c r="AM12" s="689"/>
      <c r="AN12" s="689"/>
      <c r="AO12" s="690"/>
      <c r="AP12" s="680" t="s">
        <v>249</v>
      </c>
      <c r="AQ12" s="681"/>
      <c r="AR12" s="681"/>
      <c r="AS12" s="681"/>
      <c r="AT12" s="681"/>
      <c r="AU12" s="681"/>
      <c r="AV12" s="681"/>
      <c r="AW12" s="681"/>
      <c r="AX12" s="681"/>
      <c r="AY12" s="681"/>
      <c r="AZ12" s="681"/>
      <c r="BA12" s="681"/>
      <c r="BB12" s="681"/>
      <c r="BC12" s="681"/>
      <c r="BD12" s="681"/>
      <c r="BE12" s="681"/>
      <c r="BF12" s="682"/>
      <c r="BG12" s="683">
        <v>10949745</v>
      </c>
      <c r="BH12" s="684"/>
      <c r="BI12" s="684"/>
      <c r="BJ12" s="684"/>
      <c r="BK12" s="684"/>
      <c r="BL12" s="684"/>
      <c r="BM12" s="684"/>
      <c r="BN12" s="685"/>
      <c r="BO12" s="686">
        <v>36.9</v>
      </c>
      <c r="BP12" s="686"/>
      <c r="BQ12" s="686"/>
      <c r="BR12" s="686"/>
      <c r="BS12" s="692" t="s">
        <v>237</v>
      </c>
      <c r="BT12" s="684"/>
      <c r="BU12" s="684"/>
      <c r="BV12" s="684"/>
      <c r="BW12" s="684"/>
      <c r="BX12" s="684"/>
      <c r="BY12" s="684"/>
      <c r="BZ12" s="684"/>
      <c r="CA12" s="684"/>
      <c r="CB12" s="693"/>
      <c r="CD12" s="698" t="s">
        <v>250</v>
      </c>
      <c r="CE12" s="699"/>
      <c r="CF12" s="699"/>
      <c r="CG12" s="699"/>
      <c r="CH12" s="699"/>
      <c r="CI12" s="699"/>
      <c r="CJ12" s="699"/>
      <c r="CK12" s="699"/>
      <c r="CL12" s="699"/>
      <c r="CM12" s="699"/>
      <c r="CN12" s="699"/>
      <c r="CO12" s="699"/>
      <c r="CP12" s="699"/>
      <c r="CQ12" s="700"/>
      <c r="CR12" s="683">
        <v>495912</v>
      </c>
      <c r="CS12" s="684"/>
      <c r="CT12" s="684"/>
      <c r="CU12" s="684"/>
      <c r="CV12" s="684"/>
      <c r="CW12" s="684"/>
      <c r="CX12" s="684"/>
      <c r="CY12" s="685"/>
      <c r="CZ12" s="686">
        <v>0.8</v>
      </c>
      <c r="DA12" s="686"/>
      <c r="DB12" s="686"/>
      <c r="DC12" s="686"/>
      <c r="DD12" s="692">
        <v>280</v>
      </c>
      <c r="DE12" s="684"/>
      <c r="DF12" s="684"/>
      <c r="DG12" s="684"/>
      <c r="DH12" s="684"/>
      <c r="DI12" s="684"/>
      <c r="DJ12" s="684"/>
      <c r="DK12" s="684"/>
      <c r="DL12" s="684"/>
      <c r="DM12" s="684"/>
      <c r="DN12" s="684"/>
      <c r="DO12" s="684"/>
      <c r="DP12" s="685"/>
      <c r="DQ12" s="692">
        <v>193615</v>
      </c>
      <c r="DR12" s="684"/>
      <c r="DS12" s="684"/>
      <c r="DT12" s="684"/>
      <c r="DU12" s="684"/>
      <c r="DV12" s="684"/>
      <c r="DW12" s="684"/>
      <c r="DX12" s="684"/>
      <c r="DY12" s="684"/>
      <c r="DZ12" s="684"/>
      <c r="EA12" s="684"/>
      <c r="EB12" s="684"/>
      <c r="EC12" s="693"/>
    </row>
    <row r="13" spans="2:143" ht="11.25" customHeight="1" x14ac:dyDescent="0.15">
      <c r="B13" s="680" t="s">
        <v>251</v>
      </c>
      <c r="C13" s="681"/>
      <c r="D13" s="681"/>
      <c r="E13" s="681"/>
      <c r="F13" s="681"/>
      <c r="G13" s="681"/>
      <c r="H13" s="681"/>
      <c r="I13" s="681"/>
      <c r="J13" s="681"/>
      <c r="K13" s="681"/>
      <c r="L13" s="681"/>
      <c r="M13" s="681"/>
      <c r="N13" s="681"/>
      <c r="O13" s="681"/>
      <c r="P13" s="681"/>
      <c r="Q13" s="682"/>
      <c r="R13" s="683" t="s">
        <v>128</v>
      </c>
      <c r="S13" s="684"/>
      <c r="T13" s="684"/>
      <c r="U13" s="684"/>
      <c r="V13" s="684"/>
      <c r="W13" s="684"/>
      <c r="X13" s="684"/>
      <c r="Y13" s="685"/>
      <c r="Z13" s="686" t="s">
        <v>128</v>
      </c>
      <c r="AA13" s="686"/>
      <c r="AB13" s="686"/>
      <c r="AC13" s="686"/>
      <c r="AD13" s="687" t="s">
        <v>128</v>
      </c>
      <c r="AE13" s="687"/>
      <c r="AF13" s="687"/>
      <c r="AG13" s="687"/>
      <c r="AH13" s="687"/>
      <c r="AI13" s="687"/>
      <c r="AJ13" s="687"/>
      <c r="AK13" s="687"/>
      <c r="AL13" s="688" t="s">
        <v>128</v>
      </c>
      <c r="AM13" s="689"/>
      <c r="AN13" s="689"/>
      <c r="AO13" s="690"/>
      <c r="AP13" s="680" t="s">
        <v>252</v>
      </c>
      <c r="AQ13" s="681"/>
      <c r="AR13" s="681"/>
      <c r="AS13" s="681"/>
      <c r="AT13" s="681"/>
      <c r="AU13" s="681"/>
      <c r="AV13" s="681"/>
      <c r="AW13" s="681"/>
      <c r="AX13" s="681"/>
      <c r="AY13" s="681"/>
      <c r="AZ13" s="681"/>
      <c r="BA13" s="681"/>
      <c r="BB13" s="681"/>
      <c r="BC13" s="681"/>
      <c r="BD13" s="681"/>
      <c r="BE13" s="681"/>
      <c r="BF13" s="682"/>
      <c r="BG13" s="683">
        <v>10937729</v>
      </c>
      <c r="BH13" s="684"/>
      <c r="BI13" s="684"/>
      <c r="BJ13" s="684"/>
      <c r="BK13" s="684"/>
      <c r="BL13" s="684"/>
      <c r="BM13" s="684"/>
      <c r="BN13" s="685"/>
      <c r="BO13" s="686">
        <v>36.9</v>
      </c>
      <c r="BP13" s="686"/>
      <c r="BQ13" s="686"/>
      <c r="BR13" s="686"/>
      <c r="BS13" s="692" t="s">
        <v>128</v>
      </c>
      <c r="BT13" s="684"/>
      <c r="BU13" s="684"/>
      <c r="BV13" s="684"/>
      <c r="BW13" s="684"/>
      <c r="BX13" s="684"/>
      <c r="BY13" s="684"/>
      <c r="BZ13" s="684"/>
      <c r="CA13" s="684"/>
      <c r="CB13" s="693"/>
      <c r="CD13" s="698" t="s">
        <v>253</v>
      </c>
      <c r="CE13" s="699"/>
      <c r="CF13" s="699"/>
      <c r="CG13" s="699"/>
      <c r="CH13" s="699"/>
      <c r="CI13" s="699"/>
      <c r="CJ13" s="699"/>
      <c r="CK13" s="699"/>
      <c r="CL13" s="699"/>
      <c r="CM13" s="699"/>
      <c r="CN13" s="699"/>
      <c r="CO13" s="699"/>
      <c r="CP13" s="699"/>
      <c r="CQ13" s="700"/>
      <c r="CR13" s="683">
        <v>3767241</v>
      </c>
      <c r="CS13" s="684"/>
      <c r="CT13" s="684"/>
      <c r="CU13" s="684"/>
      <c r="CV13" s="684"/>
      <c r="CW13" s="684"/>
      <c r="CX13" s="684"/>
      <c r="CY13" s="685"/>
      <c r="CZ13" s="686">
        <v>6.3</v>
      </c>
      <c r="DA13" s="686"/>
      <c r="DB13" s="686"/>
      <c r="DC13" s="686"/>
      <c r="DD13" s="692">
        <v>1294273</v>
      </c>
      <c r="DE13" s="684"/>
      <c r="DF13" s="684"/>
      <c r="DG13" s="684"/>
      <c r="DH13" s="684"/>
      <c r="DI13" s="684"/>
      <c r="DJ13" s="684"/>
      <c r="DK13" s="684"/>
      <c r="DL13" s="684"/>
      <c r="DM13" s="684"/>
      <c r="DN13" s="684"/>
      <c r="DO13" s="684"/>
      <c r="DP13" s="685"/>
      <c r="DQ13" s="692">
        <v>2878179</v>
      </c>
      <c r="DR13" s="684"/>
      <c r="DS13" s="684"/>
      <c r="DT13" s="684"/>
      <c r="DU13" s="684"/>
      <c r="DV13" s="684"/>
      <c r="DW13" s="684"/>
      <c r="DX13" s="684"/>
      <c r="DY13" s="684"/>
      <c r="DZ13" s="684"/>
      <c r="EA13" s="684"/>
      <c r="EB13" s="684"/>
      <c r="EC13" s="693"/>
    </row>
    <row r="14" spans="2:143" ht="11.25" customHeight="1" x14ac:dyDescent="0.15">
      <c r="B14" s="680" t="s">
        <v>254</v>
      </c>
      <c r="C14" s="681"/>
      <c r="D14" s="681"/>
      <c r="E14" s="681"/>
      <c r="F14" s="681"/>
      <c r="G14" s="681"/>
      <c r="H14" s="681"/>
      <c r="I14" s="681"/>
      <c r="J14" s="681"/>
      <c r="K14" s="681"/>
      <c r="L14" s="681"/>
      <c r="M14" s="681"/>
      <c r="N14" s="681"/>
      <c r="O14" s="681"/>
      <c r="P14" s="681"/>
      <c r="Q14" s="682"/>
      <c r="R14" s="683">
        <v>77049</v>
      </c>
      <c r="S14" s="684"/>
      <c r="T14" s="684"/>
      <c r="U14" s="684"/>
      <c r="V14" s="684"/>
      <c r="W14" s="684"/>
      <c r="X14" s="684"/>
      <c r="Y14" s="685"/>
      <c r="Z14" s="686">
        <v>0.1</v>
      </c>
      <c r="AA14" s="686"/>
      <c r="AB14" s="686"/>
      <c r="AC14" s="686"/>
      <c r="AD14" s="687">
        <v>77049</v>
      </c>
      <c r="AE14" s="687"/>
      <c r="AF14" s="687"/>
      <c r="AG14" s="687"/>
      <c r="AH14" s="687"/>
      <c r="AI14" s="687"/>
      <c r="AJ14" s="687"/>
      <c r="AK14" s="687"/>
      <c r="AL14" s="688">
        <v>0.2</v>
      </c>
      <c r="AM14" s="689"/>
      <c r="AN14" s="689"/>
      <c r="AO14" s="690"/>
      <c r="AP14" s="680" t="s">
        <v>255</v>
      </c>
      <c r="AQ14" s="681"/>
      <c r="AR14" s="681"/>
      <c r="AS14" s="681"/>
      <c r="AT14" s="681"/>
      <c r="AU14" s="681"/>
      <c r="AV14" s="681"/>
      <c r="AW14" s="681"/>
      <c r="AX14" s="681"/>
      <c r="AY14" s="681"/>
      <c r="AZ14" s="681"/>
      <c r="BA14" s="681"/>
      <c r="BB14" s="681"/>
      <c r="BC14" s="681"/>
      <c r="BD14" s="681"/>
      <c r="BE14" s="681"/>
      <c r="BF14" s="682"/>
      <c r="BG14" s="683">
        <v>251288</v>
      </c>
      <c r="BH14" s="684"/>
      <c r="BI14" s="684"/>
      <c r="BJ14" s="684"/>
      <c r="BK14" s="684"/>
      <c r="BL14" s="684"/>
      <c r="BM14" s="684"/>
      <c r="BN14" s="685"/>
      <c r="BO14" s="686">
        <v>0.8</v>
      </c>
      <c r="BP14" s="686"/>
      <c r="BQ14" s="686"/>
      <c r="BR14" s="686"/>
      <c r="BS14" s="692" t="s">
        <v>256</v>
      </c>
      <c r="BT14" s="684"/>
      <c r="BU14" s="684"/>
      <c r="BV14" s="684"/>
      <c r="BW14" s="684"/>
      <c r="BX14" s="684"/>
      <c r="BY14" s="684"/>
      <c r="BZ14" s="684"/>
      <c r="CA14" s="684"/>
      <c r="CB14" s="693"/>
      <c r="CD14" s="698" t="s">
        <v>257</v>
      </c>
      <c r="CE14" s="699"/>
      <c r="CF14" s="699"/>
      <c r="CG14" s="699"/>
      <c r="CH14" s="699"/>
      <c r="CI14" s="699"/>
      <c r="CJ14" s="699"/>
      <c r="CK14" s="699"/>
      <c r="CL14" s="699"/>
      <c r="CM14" s="699"/>
      <c r="CN14" s="699"/>
      <c r="CO14" s="699"/>
      <c r="CP14" s="699"/>
      <c r="CQ14" s="700"/>
      <c r="CR14" s="683">
        <v>3230391</v>
      </c>
      <c r="CS14" s="684"/>
      <c r="CT14" s="684"/>
      <c r="CU14" s="684"/>
      <c r="CV14" s="684"/>
      <c r="CW14" s="684"/>
      <c r="CX14" s="684"/>
      <c r="CY14" s="685"/>
      <c r="CZ14" s="686">
        <v>5.4</v>
      </c>
      <c r="DA14" s="686"/>
      <c r="DB14" s="686"/>
      <c r="DC14" s="686"/>
      <c r="DD14" s="692">
        <v>1206185</v>
      </c>
      <c r="DE14" s="684"/>
      <c r="DF14" s="684"/>
      <c r="DG14" s="684"/>
      <c r="DH14" s="684"/>
      <c r="DI14" s="684"/>
      <c r="DJ14" s="684"/>
      <c r="DK14" s="684"/>
      <c r="DL14" s="684"/>
      <c r="DM14" s="684"/>
      <c r="DN14" s="684"/>
      <c r="DO14" s="684"/>
      <c r="DP14" s="685"/>
      <c r="DQ14" s="692">
        <v>2353331</v>
      </c>
      <c r="DR14" s="684"/>
      <c r="DS14" s="684"/>
      <c r="DT14" s="684"/>
      <c r="DU14" s="684"/>
      <c r="DV14" s="684"/>
      <c r="DW14" s="684"/>
      <c r="DX14" s="684"/>
      <c r="DY14" s="684"/>
      <c r="DZ14" s="684"/>
      <c r="EA14" s="684"/>
      <c r="EB14" s="684"/>
      <c r="EC14" s="693"/>
    </row>
    <row r="15" spans="2:143" ht="11.25" customHeight="1" x14ac:dyDescent="0.15">
      <c r="B15" s="680" t="s">
        <v>258</v>
      </c>
      <c r="C15" s="681"/>
      <c r="D15" s="681"/>
      <c r="E15" s="681"/>
      <c r="F15" s="681"/>
      <c r="G15" s="681"/>
      <c r="H15" s="681"/>
      <c r="I15" s="681"/>
      <c r="J15" s="681"/>
      <c r="K15" s="681"/>
      <c r="L15" s="681"/>
      <c r="M15" s="681"/>
      <c r="N15" s="681"/>
      <c r="O15" s="681"/>
      <c r="P15" s="681"/>
      <c r="Q15" s="682"/>
      <c r="R15" s="683" t="s">
        <v>128</v>
      </c>
      <c r="S15" s="684"/>
      <c r="T15" s="684"/>
      <c r="U15" s="684"/>
      <c r="V15" s="684"/>
      <c r="W15" s="684"/>
      <c r="X15" s="684"/>
      <c r="Y15" s="685"/>
      <c r="Z15" s="686" t="s">
        <v>128</v>
      </c>
      <c r="AA15" s="686"/>
      <c r="AB15" s="686"/>
      <c r="AC15" s="686"/>
      <c r="AD15" s="687" t="s">
        <v>128</v>
      </c>
      <c r="AE15" s="687"/>
      <c r="AF15" s="687"/>
      <c r="AG15" s="687"/>
      <c r="AH15" s="687"/>
      <c r="AI15" s="687"/>
      <c r="AJ15" s="687"/>
      <c r="AK15" s="687"/>
      <c r="AL15" s="688" t="s">
        <v>256</v>
      </c>
      <c r="AM15" s="689"/>
      <c r="AN15" s="689"/>
      <c r="AO15" s="690"/>
      <c r="AP15" s="680" t="s">
        <v>259</v>
      </c>
      <c r="AQ15" s="681"/>
      <c r="AR15" s="681"/>
      <c r="AS15" s="681"/>
      <c r="AT15" s="681"/>
      <c r="AU15" s="681"/>
      <c r="AV15" s="681"/>
      <c r="AW15" s="681"/>
      <c r="AX15" s="681"/>
      <c r="AY15" s="681"/>
      <c r="AZ15" s="681"/>
      <c r="BA15" s="681"/>
      <c r="BB15" s="681"/>
      <c r="BC15" s="681"/>
      <c r="BD15" s="681"/>
      <c r="BE15" s="681"/>
      <c r="BF15" s="682"/>
      <c r="BG15" s="683">
        <v>1133280</v>
      </c>
      <c r="BH15" s="684"/>
      <c r="BI15" s="684"/>
      <c r="BJ15" s="684"/>
      <c r="BK15" s="684"/>
      <c r="BL15" s="684"/>
      <c r="BM15" s="684"/>
      <c r="BN15" s="685"/>
      <c r="BO15" s="686">
        <v>3.8</v>
      </c>
      <c r="BP15" s="686"/>
      <c r="BQ15" s="686"/>
      <c r="BR15" s="686"/>
      <c r="BS15" s="692" t="s">
        <v>128</v>
      </c>
      <c r="BT15" s="684"/>
      <c r="BU15" s="684"/>
      <c r="BV15" s="684"/>
      <c r="BW15" s="684"/>
      <c r="BX15" s="684"/>
      <c r="BY15" s="684"/>
      <c r="BZ15" s="684"/>
      <c r="CA15" s="684"/>
      <c r="CB15" s="693"/>
      <c r="CD15" s="698" t="s">
        <v>260</v>
      </c>
      <c r="CE15" s="699"/>
      <c r="CF15" s="699"/>
      <c r="CG15" s="699"/>
      <c r="CH15" s="699"/>
      <c r="CI15" s="699"/>
      <c r="CJ15" s="699"/>
      <c r="CK15" s="699"/>
      <c r="CL15" s="699"/>
      <c r="CM15" s="699"/>
      <c r="CN15" s="699"/>
      <c r="CO15" s="699"/>
      <c r="CP15" s="699"/>
      <c r="CQ15" s="700"/>
      <c r="CR15" s="683">
        <v>8650533</v>
      </c>
      <c r="CS15" s="684"/>
      <c r="CT15" s="684"/>
      <c r="CU15" s="684"/>
      <c r="CV15" s="684"/>
      <c r="CW15" s="684"/>
      <c r="CX15" s="684"/>
      <c r="CY15" s="685"/>
      <c r="CZ15" s="686">
        <v>14.5</v>
      </c>
      <c r="DA15" s="686"/>
      <c r="DB15" s="686"/>
      <c r="DC15" s="686"/>
      <c r="DD15" s="692">
        <v>2593449</v>
      </c>
      <c r="DE15" s="684"/>
      <c r="DF15" s="684"/>
      <c r="DG15" s="684"/>
      <c r="DH15" s="684"/>
      <c r="DI15" s="684"/>
      <c r="DJ15" s="684"/>
      <c r="DK15" s="684"/>
      <c r="DL15" s="684"/>
      <c r="DM15" s="684"/>
      <c r="DN15" s="684"/>
      <c r="DO15" s="684"/>
      <c r="DP15" s="685"/>
      <c r="DQ15" s="692">
        <v>5041572</v>
      </c>
      <c r="DR15" s="684"/>
      <c r="DS15" s="684"/>
      <c r="DT15" s="684"/>
      <c r="DU15" s="684"/>
      <c r="DV15" s="684"/>
      <c r="DW15" s="684"/>
      <c r="DX15" s="684"/>
      <c r="DY15" s="684"/>
      <c r="DZ15" s="684"/>
      <c r="EA15" s="684"/>
      <c r="EB15" s="684"/>
      <c r="EC15" s="693"/>
    </row>
    <row r="16" spans="2:143" ht="11.25" customHeight="1" x14ac:dyDescent="0.15">
      <c r="B16" s="680" t="s">
        <v>261</v>
      </c>
      <c r="C16" s="681"/>
      <c r="D16" s="681"/>
      <c r="E16" s="681"/>
      <c r="F16" s="681"/>
      <c r="G16" s="681"/>
      <c r="H16" s="681"/>
      <c r="I16" s="681"/>
      <c r="J16" s="681"/>
      <c r="K16" s="681"/>
      <c r="L16" s="681"/>
      <c r="M16" s="681"/>
      <c r="N16" s="681"/>
      <c r="O16" s="681"/>
      <c r="P16" s="681"/>
      <c r="Q16" s="682"/>
      <c r="R16" s="683">
        <v>22515</v>
      </c>
      <c r="S16" s="684"/>
      <c r="T16" s="684"/>
      <c r="U16" s="684"/>
      <c r="V16" s="684"/>
      <c r="W16" s="684"/>
      <c r="X16" s="684"/>
      <c r="Y16" s="685"/>
      <c r="Z16" s="686">
        <v>0</v>
      </c>
      <c r="AA16" s="686"/>
      <c r="AB16" s="686"/>
      <c r="AC16" s="686"/>
      <c r="AD16" s="687">
        <v>22515</v>
      </c>
      <c r="AE16" s="687"/>
      <c r="AF16" s="687"/>
      <c r="AG16" s="687"/>
      <c r="AH16" s="687"/>
      <c r="AI16" s="687"/>
      <c r="AJ16" s="687"/>
      <c r="AK16" s="687"/>
      <c r="AL16" s="688">
        <v>0.1</v>
      </c>
      <c r="AM16" s="689"/>
      <c r="AN16" s="689"/>
      <c r="AO16" s="690"/>
      <c r="AP16" s="680" t="s">
        <v>262</v>
      </c>
      <c r="AQ16" s="681"/>
      <c r="AR16" s="681"/>
      <c r="AS16" s="681"/>
      <c r="AT16" s="681"/>
      <c r="AU16" s="681"/>
      <c r="AV16" s="681"/>
      <c r="AW16" s="681"/>
      <c r="AX16" s="681"/>
      <c r="AY16" s="681"/>
      <c r="AZ16" s="681"/>
      <c r="BA16" s="681"/>
      <c r="BB16" s="681"/>
      <c r="BC16" s="681"/>
      <c r="BD16" s="681"/>
      <c r="BE16" s="681"/>
      <c r="BF16" s="682"/>
      <c r="BG16" s="683" t="s">
        <v>128</v>
      </c>
      <c r="BH16" s="684"/>
      <c r="BI16" s="684"/>
      <c r="BJ16" s="684"/>
      <c r="BK16" s="684"/>
      <c r="BL16" s="684"/>
      <c r="BM16" s="684"/>
      <c r="BN16" s="685"/>
      <c r="BO16" s="686" t="s">
        <v>128</v>
      </c>
      <c r="BP16" s="686"/>
      <c r="BQ16" s="686"/>
      <c r="BR16" s="686"/>
      <c r="BS16" s="692" t="s">
        <v>237</v>
      </c>
      <c r="BT16" s="684"/>
      <c r="BU16" s="684"/>
      <c r="BV16" s="684"/>
      <c r="BW16" s="684"/>
      <c r="BX16" s="684"/>
      <c r="BY16" s="684"/>
      <c r="BZ16" s="684"/>
      <c r="CA16" s="684"/>
      <c r="CB16" s="693"/>
      <c r="CD16" s="698" t="s">
        <v>263</v>
      </c>
      <c r="CE16" s="699"/>
      <c r="CF16" s="699"/>
      <c r="CG16" s="699"/>
      <c r="CH16" s="699"/>
      <c r="CI16" s="699"/>
      <c r="CJ16" s="699"/>
      <c r="CK16" s="699"/>
      <c r="CL16" s="699"/>
      <c r="CM16" s="699"/>
      <c r="CN16" s="699"/>
      <c r="CO16" s="699"/>
      <c r="CP16" s="699"/>
      <c r="CQ16" s="700"/>
      <c r="CR16" s="683">
        <v>124485</v>
      </c>
      <c r="CS16" s="684"/>
      <c r="CT16" s="684"/>
      <c r="CU16" s="684"/>
      <c r="CV16" s="684"/>
      <c r="CW16" s="684"/>
      <c r="CX16" s="684"/>
      <c r="CY16" s="685"/>
      <c r="CZ16" s="686">
        <v>0.2</v>
      </c>
      <c r="DA16" s="686"/>
      <c r="DB16" s="686"/>
      <c r="DC16" s="686"/>
      <c r="DD16" s="692" t="s">
        <v>128</v>
      </c>
      <c r="DE16" s="684"/>
      <c r="DF16" s="684"/>
      <c r="DG16" s="684"/>
      <c r="DH16" s="684"/>
      <c r="DI16" s="684"/>
      <c r="DJ16" s="684"/>
      <c r="DK16" s="684"/>
      <c r="DL16" s="684"/>
      <c r="DM16" s="684"/>
      <c r="DN16" s="684"/>
      <c r="DO16" s="684"/>
      <c r="DP16" s="685"/>
      <c r="DQ16" s="692">
        <v>101859</v>
      </c>
      <c r="DR16" s="684"/>
      <c r="DS16" s="684"/>
      <c r="DT16" s="684"/>
      <c r="DU16" s="684"/>
      <c r="DV16" s="684"/>
      <c r="DW16" s="684"/>
      <c r="DX16" s="684"/>
      <c r="DY16" s="684"/>
      <c r="DZ16" s="684"/>
      <c r="EA16" s="684"/>
      <c r="EB16" s="684"/>
      <c r="EC16" s="693"/>
    </row>
    <row r="17" spans="2:133" ht="11.25" customHeight="1" x14ac:dyDescent="0.15">
      <c r="B17" s="680" t="s">
        <v>264</v>
      </c>
      <c r="C17" s="681"/>
      <c r="D17" s="681"/>
      <c r="E17" s="681"/>
      <c r="F17" s="681"/>
      <c r="G17" s="681"/>
      <c r="H17" s="681"/>
      <c r="I17" s="681"/>
      <c r="J17" s="681"/>
      <c r="K17" s="681"/>
      <c r="L17" s="681"/>
      <c r="M17" s="681"/>
      <c r="N17" s="681"/>
      <c r="O17" s="681"/>
      <c r="P17" s="681"/>
      <c r="Q17" s="682"/>
      <c r="R17" s="683">
        <v>479218</v>
      </c>
      <c r="S17" s="684"/>
      <c r="T17" s="684"/>
      <c r="U17" s="684"/>
      <c r="V17" s="684"/>
      <c r="W17" s="684"/>
      <c r="X17" s="684"/>
      <c r="Y17" s="685"/>
      <c r="Z17" s="686">
        <v>0.8</v>
      </c>
      <c r="AA17" s="686"/>
      <c r="AB17" s="686"/>
      <c r="AC17" s="686"/>
      <c r="AD17" s="687">
        <v>479218</v>
      </c>
      <c r="AE17" s="687"/>
      <c r="AF17" s="687"/>
      <c r="AG17" s="687"/>
      <c r="AH17" s="687"/>
      <c r="AI17" s="687"/>
      <c r="AJ17" s="687"/>
      <c r="AK17" s="687"/>
      <c r="AL17" s="688">
        <v>1.4</v>
      </c>
      <c r="AM17" s="689"/>
      <c r="AN17" s="689"/>
      <c r="AO17" s="690"/>
      <c r="AP17" s="680" t="s">
        <v>265</v>
      </c>
      <c r="AQ17" s="681"/>
      <c r="AR17" s="681"/>
      <c r="AS17" s="681"/>
      <c r="AT17" s="681"/>
      <c r="AU17" s="681"/>
      <c r="AV17" s="681"/>
      <c r="AW17" s="681"/>
      <c r="AX17" s="681"/>
      <c r="AY17" s="681"/>
      <c r="AZ17" s="681"/>
      <c r="BA17" s="681"/>
      <c r="BB17" s="681"/>
      <c r="BC17" s="681"/>
      <c r="BD17" s="681"/>
      <c r="BE17" s="681"/>
      <c r="BF17" s="682"/>
      <c r="BG17" s="683" t="s">
        <v>237</v>
      </c>
      <c r="BH17" s="684"/>
      <c r="BI17" s="684"/>
      <c r="BJ17" s="684"/>
      <c r="BK17" s="684"/>
      <c r="BL17" s="684"/>
      <c r="BM17" s="684"/>
      <c r="BN17" s="685"/>
      <c r="BO17" s="686" t="s">
        <v>128</v>
      </c>
      <c r="BP17" s="686"/>
      <c r="BQ17" s="686"/>
      <c r="BR17" s="686"/>
      <c r="BS17" s="692" t="s">
        <v>128</v>
      </c>
      <c r="BT17" s="684"/>
      <c r="BU17" s="684"/>
      <c r="BV17" s="684"/>
      <c r="BW17" s="684"/>
      <c r="BX17" s="684"/>
      <c r="BY17" s="684"/>
      <c r="BZ17" s="684"/>
      <c r="CA17" s="684"/>
      <c r="CB17" s="693"/>
      <c r="CD17" s="698" t="s">
        <v>266</v>
      </c>
      <c r="CE17" s="699"/>
      <c r="CF17" s="699"/>
      <c r="CG17" s="699"/>
      <c r="CH17" s="699"/>
      <c r="CI17" s="699"/>
      <c r="CJ17" s="699"/>
      <c r="CK17" s="699"/>
      <c r="CL17" s="699"/>
      <c r="CM17" s="699"/>
      <c r="CN17" s="699"/>
      <c r="CO17" s="699"/>
      <c r="CP17" s="699"/>
      <c r="CQ17" s="700"/>
      <c r="CR17" s="683">
        <v>5789822</v>
      </c>
      <c r="CS17" s="684"/>
      <c r="CT17" s="684"/>
      <c r="CU17" s="684"/>
      <c r="CV17" s="684"/>
      <c r="CW17" s="684"/>
      <c r="CX17" s="684"/>
      <c r="CY17" s="685"/>
      <c r="CZ17" s="686">
        <v>9.6999999999999993</v>
      </c>
      <c r="DA17" s="686"/>
      <c r="DB17" s="686"/>
      <c r="DC17" s="686"/>
      <c r="DD17" s="692" t="s">
        <v>237</v>
      </c>
      <c r="DE17" s="684"/>
      <c r="DF17" s="684"/>
      <c r="DG17" s="684"/>
      <c r="DH17" s="684"/>
      <c r="DI17" s="684"/>
      <c r="DJ17" s="684"/>
      <c r="DK17" s="684"/>
      <c r="DL17" s="684"/>
      <c r="DM17" s="684"/>
      <c r="DN17" s="684"/>
      <c r="DO17" s="684"/>
      <c r="DP17" s="685"/>
      <c r="DQ17" s="692">
        <v>5775210</v>
      </c>
      <c r="DR17" s="684"/>
      <c r="DS17" s="684"/>
      <c r="DT17" s="684"/>
      <c r="DU17" s="684"/>
      <c r="DV17" s="684"/>
      <c r="DW17" s="684"/>
      <c r="DX17" s="684"/>
      <c r="DY17" s="684"/>
      <c r="DZ17" s="684"/>
      <c r="EA17" s="684"/>
      <c r="EB17" s="684"/>
      <c r="EC17" s="693"/>
    </row>
    <row r="18" spans="2:133" ht="11.25" customHeight="1" x14ac:dyDescent="0.15">
      <c r="B18" s="680" t="s">
        <v>267</v>
      </c>
      <c r="C18" s="681"/>
      <c r="D18" s="681"/>
      <c r="E18" s="681"/>
      <c r="F18" s="681"/>
      <c r="G18" s="681"/>
      <c r="H18" s="681"/>
      <c r="I18" s="681"/>
      <c r="J18" s="681"/>
      <c r="K18" s="681"/>
      <c r="L18" s="681"/>
      <c r="M18" s="681"/>
      <c r="N18" s="681"/>
      <c r="O18" s="681"/>
      <c r="P18" s="681"/>
      <c r="Q18" s="682"/>
      <c r="R18" s="683">
        <v>226236</v>
      </c>
      <c r="S18" s="684"/>
      <c r="T18" s="684"/>
      <c r="U18" s="684"/>
      <c r="V18" s="684"/>
      <c r="W18" s="684"/>
      <c r="X18" s="684"/>
      <c r="Y18" s="685"/>
      <c r="Z18" s="686">
        <v>0.4</v>
      </c>
      <c r="AA18" s="686"/>
      <c r="AB18" s="686"/>
      <c r="AC18" s="686"/>
      <c r="AD18" s="687">
        <v>226236</v>
      </c>
      <c r="AE18" s="687"/>
      <c r="AF18" s="687"/>
      <c r="AG18" s="687"/>
      <c r="AH18" s="687"/>
      <c r="AI18" s="687"/>
      <c r="AJ18" s="687"/>
      <c r="AK18" s="687"/>
      <c r="AL18" s="688">
        <v>0.7</v>
      </c>
      <c r="AM18" s="689"/>
      <c r="AN18" s="689"/>
      <c r="AO18" s="690"/>
      <c r="AP18" s="680" t="s">
        <v>268</v>
      </c>
      <c r="AQ18" s="681"/>
      <c r="AR18" s="681"/>
      <c r="AS18" s="681"/>
      <c r="AT18" s="681"/>
      <c r="AU18" s="681"/>
      <c r="AV18" s="681"/>
      <c r="AW18" s="681"/>
      <c r="AX18" s="681"/>
      <c r="AY18" s="681"/>
      <c r="AZ18" s="681"/>
      <c r="BA18" s="681"/>
      <c r="BB18" s="681"/>
      <c r="BC18" s="681"/>
      <c r="BD18" s="681"/>
      <c r="BE18" s="681"/>
      <c r="BF18" s="682"/>
      <c r="BG18" s="683" t="s">
        <v>128</v>
      </c>
      <c r="BH18" s="684"/>
      <c r="BI18" s="684"/>
      <c r="BJ18" s="684"/>
      <c r="BK18" s="684"/>
      <c r="BL18" s="684"/>
      <c r="BM18" s="684"/>
      <c r="BN18" s="685"/>
      <c r="BO18" s="686" t="s">
        <v>237</v>
      </c>
      <c r="BP18" s="686"/>
      <c r="BQ18" s="686"/>
      <c r="BR18" s="686"/>
      <c r="BS18" s="692" t="s">
        <v>237</v>
      </c>
      <c r="BT18" s="684"/>
      <c r="BU18" s="684"/>
      <c r="BV18" s="684"/>
      <c r="BW18" s="684"/>
      <c r="BX18" s="684"/>
      <c r="BY18" s="684"/>
      <c r="BZ18" s="684"/>
      <c r="CA18" s="684"/>
      <c r="CB18" s="693"/>
      <c r="CD18" s="698" t="s">
        <v>269</v>
      </c>
      <c r="CE18" s="699"/>
      <c r="CF18" s="699"/>
      <c r="CG18" s="699"/>
      <c r="CH18" s="699"/>
      <c r="CI18" s="699"/>
      <c r="CJ18" s="699"/>
      <c r="CK18" s="699"/>
      <c r="CL18" s="699"/>
      <c r="CM18" s="699"/>
      <c r="CN18" s="699"/>
      <c r="CO18" s="699"/>
      <c r="CP18" s="699"/>
      <c r="CQ18" s="700"/>
      <c r="CR18" s="683" t="s">
        <v>237</v>
      </c>
      <c r="CS18" s="684"/>
      <c r="CT18" s="684"/>
      <c r="CU18" s="684"/>
      <c r="CV18" s="684"/>
      <c r="CW18" s="684"/>
      <c r="CX18" s="684"/>
      <c r="CY18" s="685"/>
      <c r="CZ18" s="686" t="s">
        <v>128</v>
      </c>
      <c r="DA18" s="686"/>
      <c r="DB18" s="686"/>
      <c r="DC18" s="686"/>
      <c r="DD18" s="692" t="s">
        <v>128</v>
      </c>
      <c r="DE18" s="684"/>
      <c r="DF18" s="684"/>
      <c r="DG18" s="684"/>
      <c r="DH18" s="684"/>
      <c r="DI18" s="684"/>
      <c r="DJ18" s="684"/>
      <c r="DK18" s="684"/>
      <c r="DL18" s="684"/>
      <c r="DM18" s="684"/>
      <c r="DN18" s="684"/>
      <c r="DO18" s="684"/>
      <c r="DP18" s="685"/>
      <c r="DQ18" s="692" t="s">
        <v>128</v>
      </c>
      <c r="DR18" s="684"/>
      <c r="DS18" s="684"/>
      <c r="DT18" s="684"/>
      <c r="DU18" s="684"/>
      <c r="DV18" s="684"/>
      <c r="DW18" s="684"/>
      <c r="DX18" s="684"/>
      <c r="DY18" s="684"/>
      <c r="DZ18" s="684"/>
      <c r="EA18" s="684"/>
      <c r="EB18" s="684"/>
      <c r="EC18" s="693"/>
    </row>
    <row r="19" spans="2:133" ht="11.25" customHeight="1" x14ac:dyDescent="0.15">
      <c r="B19" s="680" t="s">
        <v>270</v>
      </c>
      <c r="C19" s="681"/>
      <c r="D19" s="681"/>
      <c r="E19" s="681"/>
      <c r="F19" s="681"/>
      <c r="G19" s="681"/>
      <c r="H19" s="681"/>
      <c r="I19" s="681"/>
      <c r="J19" s="681"/>
      <c r="K19" s="681"/>
      <c r="L19" s="681"/>
      <c r="M19" s="681"/>
      <c r="N19" s="681"/>
      <c r="O19" s="681"/>
      <c r="P19" s="681"/>
      <c r="Q19" s="682"/>
      <c r="R19" s="683">
        <v>10653</v>
      </c>
      <c r="S19" s="684"/>
      <c r="T19" s="684"/>
      <c r="U19" s="684"/>
      <c r="V19" s="684"/>
      <c r="W19" s="684"/>
      <c r="X19" s="684"/>
      <c r="Y19" s="685"/>
      <c r="Z19" s="686">
        <v>0</v>
      </c>
      <c r="AA19" s="686"/>
      <c r="AB19" s="686"/>
      <c r="AC19" s="686"/>
      <c r="AD19" s="687">
        <v>10653</v>
      </c>
      <c r="AE19" s="687"/>
      <c r="AF19" s="687"/>
      <c r="AG19" s="687"/>
      <c r="AH19" s="687"/>
      <c r="AI19" s="687"/>
      <c r="AJ19" s="687"/>
      <c r="AK19" s="687"/>
      <c r="AL19" s="688">
        <v>0</v>
      </c>
      <c r="AM19" s="689"/>
      <c r="AN19" s="689"/>
      <c r="AO19" s="690"/>
      <c r="AP19" s="680" t="s">
        <v>271</v>
      </c>
      <c r="AQ19" s="681"/>
      <c r="AR19" s="681"/>
      <c r="AS19" s="681"/>
      <c r="AT19" s="681"/>
      <c r="AU19" s="681"/>
      <c r="AV19" s="681"/>
      <c r="AW19" s="681"/>
      <c r="AX19" s="681"/>
      <c r="AY19" s="681"/>
      <c r="AZ19" s="681"/>
      <c r="BA19" s="681"/>
      <c r="BB19" s="681"/>
      <c r="BC19" s="681"/>
      <c r="BD19" s="681"/>
      <c r="BE19" s="681"/>
      <c r="BF19" s="682"/>
      <c r="BG19" s="683">
        <v>2274831</v>
      </c>
      <c r="BH19" s="684"/>
      <c r="BI19" s="684"/>
      <c r="BJ19" s="684"/>
      <c r="BK19" s="684"/>
      <c r="BL19" s="684"/>
      <c r="BM19" s="684"/>
      <c r="BN19" s="685"/>
      <c r="BO19" s="686">
        <v>7.7</v>
      </c>
      <c r="BP19" s="686"/>
      <c r="BQ19" s="686"/>
      <c r="BR19" s="686"/>
      <c r="BS19" s="692" t="s">
        <v>237</v>
      </c>
      <c r="BT19" s="684"/>
      <c r="BU19" s="684"/>
      <c r="BV19" s="684"/>
      <c r="BW19" s="684"/>
      <c r="BX19" s="684"/>
      <c r="BY19" s="684"/>
      <c r="BZ19" s="684"/>
      <c r="CA19" s="684"/>
      <c r="CB19" s="693"/>
      <c r="CD19" s="698" t="s">
        <v>272</v>
      </c>
      <c r="CE19" s="699"/>
      <c r="CF19" s="699"/>
      <c r="CG19" s="699"/>
      <c r="CH19" s="699"/>
      <c r="CI19" s="699"/>
      <c r="CJ19" s="699"/>
      <c r="CK19" s="699"/>
      <c r="CL19" s="699"/>
      <c r="CM19" s="699"/>
      <c r="CN19" s="699"/>
      <c r="CO19" s="699"/>
      <c r="CP19" s="699"/>
      <c r="CQ19" s="700"/>
      <c r="CR19" s="683" t="s">
        <v>128</v>
      </c>
      <c r="CS19" s="684"/>
      <c r="CT19" s="684"/>
      <c r="CU19" s="684"/>
      <c r="CV19" s="684"/>
      <c r="CW19" s="684"/>
      <c r="CX19" s="684"/>
      <c r="CY19" s="685"/>
      <c r="CZ19" s="686" t="s">
        <v>128</v>
      </c>
      <c r="DA19" s="686"/>
      <c r="DB19" s="686"/>
      <c r="DC19" s="686"/>
      <c r="DD19" s="692" t="s">
        <v>237</v>
      </c>
      <c r="DE19" s="684"/>
      <c r="DF19" s="684"/>
      <c r="DG19" s="684"/>
      <c r="DH19" s="684"/>
      <c r="DI19" s="684"/>
      <c r="DJ19" s="684"/>
      <c r="DK19" s="684"/>
      <c r="DL19" s="684"/>
      <c r="DM19" s="684"/>
      <c r="DN19" s="684"/>
      <c r="DO19" s="684"/>
      <c r="DP19" s="685"/>
      <c r="DQ19" s="692" t="s">
        <v>128</v>
      </c>
      <c r="DR19" s="684"/>
      <c r="DS19" s="684"/>
      <c r="DT19" s="684"/>
      <c r="DU19" s="684"/>
      <c r="DV19" s="684"/>
      <c r="DW19" s="684"/>
      <c r="DX19" s="684"/>
      <c r="DY19" s="684"/>
      <c r="DZ19" s="684"/>
      <c r="EA19" s="684"/>
      <c r="EB19" s="684"/>
      <c r="EC19" s="693"/>
    </row>
    <row r="20" spans="2:133" ht="11.25" customHeight="1" x14ac:dyDescent="0.15">
      <c r="B20" s="680" t="s">
        <v>273</v>
      </c>
      <c r="C20" s="681"/>
      <c r="D20" s="681"/>
      <c r="E20" s="681"/>
      <c r="F20" s="681"/>
      <c r="G20" s="681"/>
      <c r="H20" s="681"/>
      <c r="I20" s="681"/>
      <c r="J20" s="681"/>
      <c r="K20" s="681"/>
      <c r="L20" s="681"/>
      <c r="M20" s="681"/>
      <c r="N20" s="681"/>
      <c r="O20" s="681"/>
      <c r="P20" s="681"/>
      <c r="Q20" s="682"/>
      <c r="R20" s="683">
        <v>2129</v>
      </c>
      <c r="S20" s="684"/>
      <c r="T20" s="684"/>
      <c r="U20" s="684"/>
      <c r="V20" s="684"/>
      <c r="W20" s="684"/>
      <c r="X20" s="684"/>
      <c r="Y20" s="685"/>
      <c r="Z20" s="686">
        <v>0</v>
      </c>
      <c r="AA20" s="686"/>
      <c r="AB20" s="686"/>
      <c r="AC20" s="686"/>
      <c r="AD20" s="687">
        <v>2129</v>
      </c>
      <c r="AE20" s="687"/>
      <c r="AF20" s="687"/>
      <c r="AG20" s="687"/>
      <c r="AH20" s="687"/>
      <c r="AI20" s="687"/>
      <c r="AJ20" s="687"/>
      <c r="AK20" s="687"/>
      <c r="AL20" s="688">
        <v>0</v>
      </c>
      <c r="AM20" s="689"/>
      <c r="AN20" s="689"/>
      <c r="AO20" s="690"/>
      <c r="AP20" s="680" t="s">
        <v>274</v>
      </c>
      <c r="AQ20" s="681"/>
      <c r="AR20" s="681"/>
      <c r="AS20" s="681"/>
      <c r="AT20" s="681"/>
      <c r="AU20" s="681"/>
      <c r="AV20" s="681"/>
      <c r="AW20" s="681"/>
      <c r="AX20" s="681"/>
      <c r="AY20" s="681"/>
      <c r="AZ20" s="681"/>
      <c r="BA20" s="681"/>
      <c r="BB20" s="681"/>
      <c r="BC20" s="681"/>
      <c r="BD20" s="681"/>
      <c r="BE20" s="681"/>
      <c r="BF20" s="682"/>
      <c r="BG20" s="683">
        <v>2274831</v>
      </c>
      <c r="BH20" s="684"/>
      <c r="BI20" s="684"/>
      <c r="BJ20" s="684"/>
      <c r="BK20" s="684"/>
      <c r="BL20" s="684"/>
      <c r="BM20" s="684"/>
      <c r="BN20" s="685"/>
      <c r="BO20" s="686">
        <v>7.7</v>
      </c>
      <c r="BP20" s="686"/>
      <c r="BQ20" s="686"/>
      <c r="BR20" s="686"/>
      <c r="BS20" s="692" t="s">
        <v>128</v>
      </c>
      <c r="BT20" s="684"/>
      <c r="BU20" s="684"/>
      <c r="BV20" s="684"/>
      <c r="BW20" s="684"/>
      <c r="BX20" s="684"/>
      <c r="BY20" s="684"/>
      <c r="BZ20" s="684"/>
      <c r="CA20" s="684"/>
      <c r="CB20" s="693"/>
      <c r="CD20" s="698" t="s">
        <v>275</v>
      </c>
      <c r="CE20" s="699"/>
      <c r="CF20" s="699"/>
      <c r="CG20" s="699"/>
      <c r="CH20" s="699"/>
      <c r="CI20" s="699"/>
      <c r="CJ20" s="699"/>
      <c r="CK20" s="699"/>
      <c r="CL20" s="699"/>
      <c r="CM20" s="699"/>
      <c r="CN20" s="699"/>
      <c r="CO20" s="699"/>
      <c r="CP20" s="699"/>
      <c r="CQ20" s="700"/>
      <c r="CR20" s="683">
        <v>59721618</v>
      </c>
      <c r="CS20" s="684"/>
      <c r="CT20" s="684"/>
      <c r="CU20" s="684"/>
      <c r="CV20" s="684"/>
      <c r="CW20" s="684"/>
      <c r="CX20" s="684"/>
      <c r="CY20" s="685"/>
      <c r="CZ20" s="686">
        <v>100</v>
      </c>
      <c r="DA20" s="686"/>
      <c r="DB20" s="686"/>
      <c r="DC20" s="686"/>
      <c r="DD20" s="692">
        <v>6745297</v>
      </c>
      <c r="DE20" s="684"/>
      <c r="DF20" s="684"/>
      <c r="DG20" s="684"/>
      <c r="DH20" s="684"/>
      <c r="DI20" s="684"/>
      <c r="DJ20" s="684"/>
      <c r="DK20" s="684"/>
      <c r="DL20" s="684"/>
      <c r="DM20" s="684"/>
      <c r="DN20" s="684"/>
      <c r="DO20" s="684"/>
      <c r="DP20" s="685"/>
      <c r="DQ20" s="692">
        <v>39121419</v>
      </c>
      <c r="DR20" s="684"/>
      <c r="DS20" s="684"/>
      <c r="DT20" s="684"/>
      <c r="DU20" s="684"/>
      <c r="DV20" s="684"/>
      <c r="DW20" s="684"/>
      <c r="DX20" s="684"/>
      <c r="DY20" s="684"/>
      <c r="DZ20" s="684"/>
      <c r="EA20" s="684"/>
      <c r="EB20" s="684"/>
      <c r="EC20" s="693"/>
    </row>
    <row r="21" spans="2:133" ht="11.25" customHeight="1" x14ac:dyDescent="0.15">
      <c r="B21" s="680" t="s">
        <v>276</v>
      </c>
      <c r="C21" s="681"/>
      <c r="D21" s="681"/>
      <c r="E21" s="681"/>
      <c r="F21" s="681"/>
      <c r="G21" s="681"/>
      <c r="H21" s="681"/>
      <c r="I21" s="681"/>
      <c r="J21" s="681"/>
      <c r="K21" s="681"/>
      <c r="L21" s="681"/>
      <c r="M21" s="681"/>
      <c r="N21" s="681"/>
      <c r="O21" s="681"/>
      <c r="P21" s="681"/>
      <c r="Q21" s="682"/>
      <c r="R21" s="683">
        <v>240200</v>
      </c>
      <c r="S21" s="684"/>
      <c r="T21" s="684"/>
      <c r="U21" s="684"/>
      <c r="V21" s="684"/>
      <c r="W21" s="684"/>
      <c r="X21" s="684"/>
      <c r="Y21" s="685"/>
      <c r="Z21" s="686">
        <v>0.4</v>
      </c>
      <c r="AA21" s="686"/>
      <c r="AB21" s="686"/>
      <c r="AC21" s="686"/>
      <c r="AD21" s="687">
        <v>240200</v>
      </c>
      <c r="AE21" s="687"/>
      <c r="AF21" s="687"/>
      <c r="AG21" s="687"/>
      <c r="AH21" s="687"/>
      <c r="AI21" s="687"/>
      <c r="AJ21" s="687"/>
      <c r="AK21" s="687"/>
      <c r="AL21" s="688">
        <v>0.7</v>
      </c>
      <c r="AM21" s="689"/>
      <c r="AN21" s="689"/>
      <c r="AO21" s="690"/>
      <c r="AP21" s="702" t="s">
        <v>277</v>
      </c>
      <c r="AQ21" s="703"/>
      <c r="AR21" s="703"/>
      <c r="AS21" s="703"/>
      <c r="AT21" s="703"/>
      <c r="AU21" s="703"/>
      <c r="AV21" s="703"/>
      <c r="AW21" s="703"/>
      <c r="AX21" s="703"/>
      <c r="AY21" s="703"/>
      <c r="AZ21" s="703"/>
      <c r="BA21" s="703"/>
      <c r="BB21" s="703"/>
      <c r="BC21" s="703"/>
      <c r="BD21" s="703"/>
      <c r="BE21" s="703"/>
      <c r="BF21" s="704"/>
      <c r="BG21" s="683">
        <v>1540</v>
      </c>
      <c r="BH21" s="684"/>
      <c r="BI21" s="684"/>
      <c r="BJ21" s="684"/>
      <c r="BK21" s="684"/>
      <c r="BL21" s="684"/>
      <c r="BM21" s="684"/>
      <c r="BN21" s="685"/>
      <c r="BO21" s="686">
        <v>0</v>
      </c>
      <c r="BP21" s="686"/>
      <c r="BQ21" s="686"/>
      <c r="BR21" s="686"/>
      <c r="BS21" s="692" t="s">
        <v>237</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278</v>
      </c>
      <c r="C22" s="681"/>
      <c r="D22" s="681"/>
      <c r="E22" s="681"/>
      <c r="F22" s="681"/>
      <c r="G22" s="681"/>
      <c r="H22" s="681"/>
      <c r="I22" s="681"/>
      <c r="J22" s="681"/>
      <c r="K22" s="681"/>
      <c r="L22" s="681"/>
      <c r="M22" s="681"/>
      <c r="N22" s="681"/>
      <c r="O22" s="681"/>
      <c r="P22" s="681"/>
      <c r="Q22" s="682"/>
      <c r="R22" s="683">
        <v>1349435</v>
      </c>
      <c r="S22" s="684"/>
      <c r="T22" s="684"/>
      <c r="U22" s="684"/>
      <c r="V22" s="684"/>
      <c r="W22" s="684"/>
      <c r="X22" s="684"/>
      <c r="Y22" s="685"/>
      <c r="Z22" s="686">
        <v>2.2000000000000002</v>
      </c>
      <c r="AA22" s="686"/>
      <c r="AB22" s="686"/>
      <c r="AC22" s="686"/>
      <c r="AD22" s="687">
        <v>1129599</v>
      </c>
      <c r="AE22" s="687"/>
      <c r="AF22" s="687"/>
      <c r="AG22" s="687"/>
      <c r="AH22" s="687"/>
      <c r="AI22" s="687"/>
      <c r="AJ22" s="687"/>
      <c r="AK22" s="687"/>
      <c r="AL22" s="688">
        <v>3.3</v>
      </c>
      <c r="AM22" s="689"/>
      <c r="AN22" s="689"/>
      <c r="AO22" s="690"/>
      <c r="AP22" s="702" t="s">
        <v>279</v>
      </c>
      <c r="AQ22" s="703"/>
      <c r="AR22" s="703"/>
      <c r="AS22" s="703"/>
      <c r="AT22" s="703"/>
      <c r="AU22" s="703"/>
      <c r="AV22" s="703"/>
      <c r="AW22" s="703"/>
      <c r="AX22" s="703"/>
      <c r="AY22" s="703"/>
      <c r="AZ22" s="703"/>
      <c r="BA22" s="703"/>
      <c r="BB22" s="703"/>
      <c r="BC22" s="703"/>
      <c r="BD22" s="703"/>
      <c r="BE22" s="703"/>
      <c r="BF22" s="704"/>
      <c r="BG22" s="683" t="s">
        <v>237</v>
      </c>
      <c r="BH22" s="684"/>
      <c r="BI22" s="684"/>
      <c r="BJ22" s="684"/>
      <c r="BK22" s="684"/>
      <c r="BL22" s="684"/>
      <c r="BM22" s="684"/>
      <c r="BN22" s="685"/>
      <c r="BO22" s="686" t="s">
        <v>128</v>
      </c>
      <c r="BP22" s="686"/>
      <c r="BQ22" s="686"/>
      <c r="BR22" s="686"/>
      <c r="BS22" s="692" t="s">
        <v>237</v>
      </c>
      <c r="BT22" s="684"/>
      <c r="BU22" s="684"/>
      <c r="BV22" s="684"/>
      <c r="BW22" s="684"/>
      <c r="BX22" s="684"/>
      <c r="BY22" s="684"/>
      <c r="BZ22" s="684"/>
      <c r="CA22" s="684"/>
      <c r="CB22" s="693"/>
      <c r="CD22" s="665" t="s">
        <v>280</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281</v>
      </c>
      <c r="C23" s="681"/>
      <c r="D23" s="681"/>
      <c r="E23" s="681"/>
      <c r="F23" s="681"/>
      <c r="G23" s="681"/>
      <c r="H23" s="681"/>
      <c r="I23" s="681"/>
      <c r="J23" s="681"/>
      <c r="K23" s="681"/>
      <c r="L23" s="681"/>
      <c r="M23" s="681"/>
      <c r="N23" s="681"/>
      <c r="O23" s="681"/>
      <c r="P23" s="681"/>
      <c r="Q23" s="682"/>
      <c r="R23" s="683">
        <v>1129599</v>
      </c>
      <c r="S23" s="684"/>
      <c r="T23" s="684"/>
      <c r="U23" s="684"/>
      <c r="V23" s="684"/>
      <c r="W23" s="684"/>
      <c r="X23" s="684"/>
      <c r="Y23" s="685"/>
      <c r="Z23" s="686">
        <v>1.8</v>
      </c>
      <c r="AA23" s="686"/>
      <c r="AB23" s="686"/>
      <c r="AC23" s="686"/>
      <c r="AD23" s="687">
        <v>1129599</v>
      </c>
      <c r="AE23" s="687"/>
      <c r="AF23" s="687"/>
      <c r="AG23" s="687"/>
      <c r="AH23" s="687"/>
      <c r="AI23" s="687"/>
      <c r="AJ23" s="687"/>
      <c r="AK23" s="687"/>
      <c r="AL23" s="688">
        <v>3.3</v>
      </c>
      <c r="AM23" s="689"/>
      <c r="AN23" s="689"/>
      <c r="AO23" s="690"/>
      <c r="AP23" s="702" t="s">
        <v>282</v>
      </c>
      <c r="AQ23" s="703"/>
      <c r="AR23" s="703"/>
      <c r="AS23" s="703"/>
      <c r="AT23" s="703"/>
      <c r="AU23" s="703"/>
      <c r="AV23" s="703"/>
      <c r="AW23" s="703"/>
      <c r="AX23" s="703"/>
      <c r="AY23" s="703"/>
      <c r="AZ23" s="703"/>
      <c r="BA23" s="703"/>
      <c r="BB23" s="703"/>
      <c r="BC23" s="703"/>
      <c r="BD23" s="703"/>
      <c r="BE23" s="703"/>
      <c r="BF23" s="704"/>
      <c r="BG23" s="683">
        <v>2273291</v>
      </c>
      <c r="BH23" s="684"/>
      <c r="BI23" s="684"/>
      <c r="BJ23" s="684"/>
      <c r="BK23" s="684"/>
      <c r="BL23" s="684"/>
      <c r="BM23" s="684"/>
      <c r="BN23" s="685"/>
      <c r="BO23" s="686">
        <v>7.7</v>
      </c>
      <c r="BP23" s="686"/>
      <c r="BQ23" s="686"/>
      <c r="BR23" s="686"/>
      <c r="BS23" s="692" t="s">
        <v>237</v>
      </c>
      <c r="BT23" s="684"/>
      <c r="BU23" s="684"/>
      <c r="BV23" s="684"/>
      <c r="BW23" s="684"/>
      <c r="BX23" s="684"/>
      <c r="BY23" s="684"/>
      <c r="BZ23" s="684"/>
      <c r="CA23" s="684"/>
      <c r="CB23" s="693"/>
      <c r="CD23" s="665" t="s">
        <v>220</v>
      </c>
      <c r="CE23" s="666"/>
      <c r="CF23" s="666"/>
      <c r="CG23" s="666"/>
      <c r="CH23" s="666"/>
      <c r="CI23" s="666"/>
      <c r="CJ23" s="666"/>
      <c r="CK23" s="666"/>
      <c r="CL23" s="666"/>
      <c r="CM23" s="666"/>
      <c r="CN23" s="666"/>
      <c r="CO23" s="666"/>
      <c r="CP23" s="666"/>
      <c r="CQ23" s="667"/>
      <c r="CR23" s="665" t="s">
        <v>283</v>
      </c>
      <c r="CS23" s="666"/>
      <c r="CT23" s="666"/>
      <c r="CU23" s="666"/>
      <c r="CV23" s="666"/>
      <c r="CW23" s="666"/>
      <c r="CX23" s="666"/>
      <c r="CY23" s="667"/>
      <c r="CZ23" s="665" t="s">
        <v>284</v>
      </c>
      <c r="DA23" s="666"/>
      <c r="DB23" s="666"/>
      <c r="DC23" s="667"/>
      <c r="DD23" s="665" t="s">
        <v>285</v>
      </c>
      <c r="DE23" s="666"/>
      <c r="DF23" s="666"/>
      <c r="DG23" s="666"/>
      <c r="DH23" s="666"/>
      <c r="DI23" s="666"/>
      <c r="DJ23" s="666"/>
      <c r="DK23" s="667"/>
      <c r="DL23" s="714" t="s">
        <v>286</v>
      </c>
      <c r="DM23" s="715"/>
      <c r="DN23" s="715"/>
      <c r="DO23" s="715"/>
      <c r="DP23" s="715"/>
      <c r="DQ23" s="715"/>
      <c r="DR23" s="715"/>
      <c r="DS23" s="715"/>
      <c r="DT23" s="715"/>
      <c r="DU23" s="715"/>
      <c r="DV23" s="716"/>
      <c r="DW23" s="665" t="s">
        <v>287</v>
      </c>
      <c r="DX23" s="666"/>
      <c r="DY23" s="666"/>
      <c r="DZ23" s="666"/>
      <c r="EA23" s="666"/>
      <c r="EB23" s="666"/>
      <c r="EC23" s="667"/>
    </row>
    <row r="24" spans="2:133" ht="11.25" customHeight="1" x14ac:dyDescent="0.15">
      <c r="B24" s="680" t="s">
        <v>288</v>
      </c>
      <c r="C24" s="681"/>
      <c r="D24" s="681"/>
      <c r="E24" s="681"/>
      <c r="F24" s="681"/>
      <c r="G24" s="681"/>
      <c r="H24" s="681"/>
      <c r="I24" s="681"/>
      <c r="J24" s="681"/>
      <c r="K24" s="681"/>
      <c r="L24" s="681"/>
      <c r="M24" s="681"/>
      <c r="N24" s="681"/>
      <c r="O24" s="681"/>
      <c r="P24" s="681"/>
      <c r="Q24" s="682"/>
      <c r="R24" s="683">
        <v>211601</v>
      </c>
      <c r="S24" s="684"/>
      <c r="T24" s="684"/>
      <c r="U24" s="684"/>
      <c r="V24" s="684"/>
      <c r="W24" s="684"/>
      <c r="X24" s="684"/>
      <c r="Y24" s="685"/>
      <c r="Z24" s="686">
        <v>0.3</v>
      </c>
      <c r="AA24" s="686"/>
      <c r="AB24" s="686"/>
      <c r="AC24" s="686"/>
      <c r="AD24" s="687" t="s">
        <v>128</v>
      </c>
      <c r="AE24" s="687"/>
      <c r="AF24" s="687"/>
      <c r="AG24" s="687"/>
      <c r="AH24" s="687"/>
      <c r="AI24" s="687"/>
      <c r="AJ24" s="687"/>
      <c r="AK24" s="687"/>
      <c r="AL24" s="688" t="s">
        <v>128</v>
      </c>
      <c r="AM24" s="689"/>
      <c r="AN24" s="689"/>
      <c r="AO24" s="690"/>
      <c r="AP24" s="702" t="s">
        <v>289</v>
      </c>
      <c r="AQ24" s="703"/>
      <c r="AR24" s="703"/>
      <c r="AS24" s="703"/>
      <c r="AT24" s="703"/>
      <c r="AU24" s="703"/>
      <c r="AV24" s="703"/>
      <c r="AW24" s="703"/>
      <c r="AX24" s="703"/>
      <c r="AY24" s="703"/>
      <c r="AZ24" s="703"/>
      <c r="BA24" s="703"/>
      <c r="BB24" s="703"/>
      <c r="BC24" s="703"/>
      <c r="BD24" s="703"/>
      <c r="BE24" s="703"/>
      <c r="BF24" s="704"/>
      <c r="BG24" s="683" t="s">
        <v>256</v>
      </c>
      <c r="BH24" s="684"/>
      <c r="BI24" s="684"/>
      <c r="BJ24" s="684"/>
      <c r="BK24" s="684"/>
      <c r="BL24" s="684"/>
      <c r="BM24" s="684"/>
      <c r="BN24" s="685"/>
      <c r="BO24" s="686" t="s">
        <v>128</v>
      </c>
      <c r="BP24" s="686"/>
      <c r="BQ24" s="686"/>
      <c r="BR24" s="686"/>
      <c r="BS24" s="692" t="s">
        <v>237</v>
      </c>
      <c r="BT24" s="684"/>
      <c r="BU24" s="684"/>
      <c r="BV24" s="684"/>
      <c r="BW24" s="684"/>
      <c r="BX24" s="684"/>
      <c r="BY24" s="684"/>
      <c r="BZ24" s="684"/>
      <c r="CA24" s="684"/>
      <c r="CB24" s="693"/>
      <c r="CD24" s="694" t="s">
        <v>290</v>
      </c>
      <c r="CE24" s="695"/>
      <c r="CF24" s="695"/>
      <c r="CG24" s="695"/>
      <c r="CH24" s="695"/>
      <c r="CI24" s="695"/>
      <c r="CJ24" s="695"/>
      <c r="CK24" s="695"/>
      <c r="CL24" s="695"/>
      <c r="CM24" s="695"/>
      <c r="CN24" s="695"/>
      <c r="CO24" s="695"/>
      <c r="CP24" s="695"/>
      <c r="CQ24" s="696"/>
      <c r="CR24" s="672">
        <v>32059564</v>
      </c>
      <c r="CS24" s="673"/>
      <c r="CT24" s="673"/>
      <c r="CU24" s="673"/>
      <c r="CV24" s="673"/>
      <c r="CW24" s="673"/>
      <c r="CX24" s="673"/>
      <c r="CY24" s="674"/>
      <c r="CZ24" s="677">
        <v>53.7</v>
      </c>
      <c r="DA24" s="678"/>
      <c r="DB24" s="678"/>
      <c r="DC24" s="697"/>
      <c r="DD24" s="722">
        <v>19926927</v>
      </c>
      <c r="DE24" s="673"/>
      <c r="DF24" s="673"/>
      <c r="DG24" s="673"/>
      <c r="DH24" s="673"/>
      <c r="DI24" s="673"/>
      <c r="DJ24" s="673"/>
      <c r="DK24" s="674"/>
      <c r="DL24" s="722">
        <v>19921184</v>
      </c>
      <c r="DM24" s="673"/>
      <c r="DN24" s="673"/>
      <c r="DO24" s="673"/>
      <c r="DP24" s="673"/>
      <c r="DQ24" s="673"/>
      <c r="DR24" s="673"/>
      <c r="DS24" s="673"/>
      <c r="DT24" s="673"/>
      <c r="DU24" s="673"/>
      <c r="DV24" s="674"/>
      <c r="DW24" s="677">
        <v>56.6</v>
      </c>
      <c r="DX24" s="678"/>
      <c r="DY24" s="678"/>
      <c r="DZ24" s="678"/>
      <c r="EA24" s="678"/>
      <c r="EB24" s="678"/>
      <c r="EC24" s="679"/>
    </row>
    <row r="25" spans="2:133" ht="11.25" customHeight="1" x14ac:dyDescent="0.15">
      <c r="B25" s="680" t="s">
        <v>291</v>
      </c>
      <c r="C25" s="681"/>
      <c r="D25" s="681"/>
      <c r="E25" s="681"/>
      <c r="F25" s="681"/>
      <c r="G25" s="681"/>
      <c r="H25" s="681"/>
      <c r="I25" s="681"/>
      <c r="J25" s="681"/>
      <c r="K25" s="681"/>
      <c r="L25" s="681"/>
      <c r="M25" s="681"/>
      <c r="N25" s="681"/>
      <c r="O25" s="681"/>
      <c r="P25" s="681"/>
      <c r="Q25" s="682"/>
      <c r="R25" s="683">
        <v>8235</v>
      </c>
      <c r="S25" s="684"/>
      <c r="T25" s="684"/>
      <c r="U25" s="684"/>
      <c r="V25" s="684"/>
      <c r="W25" s="684"/>
      <c r="X25" s="684"/>
      <c r="Y25" s="685"/>
      <c r="Z25" s="686">
        <v>0</v>
      </c>
      <c r="AA25" s="686"/>
      <c r="AB25" s="686"/>
      <c r="AC25" s="686"/>
      <c r="AD25" s="687" t="s">
        <v>128</v>
      </c>
      <c r="AE25" s="687"/>
      <c r="AF25" s="687"/>
      <c r="AG25" s="687"/>
      <c r="AH25" s="687"/>
      <c r="AI25" s="687"/>
      <c r="AJ25" s="687"/>
      <c r="AK25" s="687"/>
      <c r="AL25" s="688" t="s">
        <v>237</v>
      </c>
      <c r="AM25" s="689"/>
      <c r="AN25" s="689"/>
      <c r="AO25" s="690"/>
      <c r="AP25" s="702" t="s">
        <v>292</v>
      </c>
      <c r="AQ25" s="703"/>
      <c r="AR25" s="703"/>
      <c r="AS25" s="703"/>
      <c r="AT25" s="703"/>
      <c r="AU25" s="703"/>
      <c r="AV25" s="703"/>
      <c r="AW25" s="703"/>
      <c r="AX25" s="703"/>
      <c r="AY25" s="703"/>
      <c r="AZ25" s="703"/>
      <c r="BA25" s="703"/>
      <c r="BB25" s="703"/>
      <c r="BC25" s="703"/>
      <c r="BD25" s="703"/>
      <c r="BE25" s="703"/>
      <c r="BF25" s="704"/>
      <c r="BG25" s="683" t="s">
        <v>237</v>
      </c>
      <c r="BH25" s="684"/>
      <c r="BI25" s="684"/>
      <c r="BJ25" s="684"/>
      <c r="BK25" s="684"/>
      <c r="BL25" s="684"/>
      <c r="BM25" s="684"/>
      <c r="BN25" s="685"/>
      <c r="BO25" s="686" t="s">
        <v>237</v>
      </c>
      <c r="BP25" s="686"/>
      <c r="BQ25" s="686"/>
      <c r="BR25" s="686"/>
      <c r="BS25" s="692" t="s">
        <v>128</v>
      </c>
      <c r="BT25" s="684"/>
      <c r="BU25" s="684"/>
      <c r="BV25" s="684"/>
      <c r="BW25" s="684"/>
      <c r="BX25" s="684"/>
      <c r="BY25" s="684"/>
      <c r="BZ25" s="684"/>
      <c r="CA25" s="684"/>
      <c r="CB25" s="693"/>
      <c r="CD25" s="698" t="s">
        <v>293</v>
      </c>
      <c r="CE25" s="699"/>
      <c r="CF25" s="699"/>
      <c r="CG25" s="699"/>
      <c r="CH25" s="699"/>
      <c r="CI25" s="699"/>
      <c r="CJ25" s="699"/>
      <c r="CK25" s="699"/>
      <c r="CL25" s="699"/>
      <c r="CM25" s="699"/>
      <c r="CN25" s="699"/>
      <c r="CO25" s="699"/>
      <c r="CP25" s="699"/>
      <c r="CQ25" s="700"/>
      <c r="CR25" s="683">
        <v>10378008</v>
      </c>
      <c r="CS25" s="719"/>
      <c r="CT25" s="719"/>
      <c r="CU25" s="719"/>
      <c r="CV25" s="719"/>
      <c r="CW25" s="719"/>
      <c r="CX25" s="719"/>
      <c r="CY25" s="720"/>
      <c r="CZ25" s="688">
        <v>17.399999999999999</v>
      </c>
      <c r="DA25" s="717"/>
      <c r="DB25" s="717"/>
      <c r="DC25" s="721"/>
      <c r="DD25" s="692">
        <v>9543037</v>
      </c>
      <c r="DE25" s="719"/>
      <c r="DF25" s="719"/>
      <c r="DG25" s="719"/>
      <c r="DH25" s="719"/>
      <c r="DI25" s="719"/>
      <c r="DJ25" s="719"/>
      <c r="DK25" s="720"/>
      <c r="DL25" s="692">
        <v>9539030</v>
      </c>
      <c r="DM25" s="719"/>
      <c r="DN25" s="719"/>
      <c r="DO25" s="719"/>
      <c r="DP25" s="719"/>
      <c r="DQ25" s="719"/>
      <c r="DR25" s="719"/>
      <c r="DS25" s="719"/>
      <c r="DT25" s="719"/>
      <c r="DU25" s="719"/>
      <c r="DV25" s="720"/>
      <c r="DW25" s="688">
        <v>27.1</v>
      </c>
      <c r="DX25" s="717"/>
      <c r="DY25" s="717"/>
      <c r="DZ25" s="717"/>
      <c r="EA25" s="717"/>
      <c r="EB25" s="717"/>
      <c r="EC25" s="718"/>
    </row>
    <row r="26" spans="2:133" ht="11.25" customHeight="1" x14ac:dyDescent="0.15">
      <c r="B26" s="680" t="s">
        <v>294</v>
      </c>
      <c r="C26" s="681"/>
      <c r="D26" s="681"/>
      <c r="E26" s="681"/>
      <c r="F26" s="681"/>
      <c r="G26" s="681"/>
      <c r="H26" s="681"/>
      <c r="I26" s="681"/>
      <c r="J26" s="681"/>
      <c r="K26" s="681"/>
      <c r="L26" s="681"/>
      <c r="M26" s="681"/>
      <c r="N26" s="681"/>
      <c r="O26" s="681"/>
      <c r="P26" s="681"/>
      <c r="Q26" s="682"/>
      <c r="R26" s="683">
        <v>35586327</v>
      </c>
      <c r="S26" s="684"/>
      <c r="T26" s="684"/>
      <c r="U26" s="684"/>
      <c r="V26" s="684"/>
      <c r="W26" s="684"/>
      <c r="X26" s="684"/>
      <c r="Y26" s="685"/>
      <c r="Z26" s="686">
        <v>58</v>
      </c>
      <c r="AA26" s="686"/>
      <c r="AB26" s="686"/>
      <c r="AC26" s="686"/>
      <c r="AD26" s="687">
        <v>33093200</v>
      </c>
      <c r="AE26" s="687"/>
      <c r="AF26" s="687"/>
      <c r="AG26" s="687"/>
      <c r="AH26" s="687"/>
      <c r="AI26" s="687"/>
      <c r="AJ26" s="687"/>
      <c r="AK26" s="687"/>
      <c r="AL26" s="688">
        <v>97.6</v>
      </c>
      <c r="AM26" s="689"/>
      <c r="AN26" s="689"/>
      <c r="AO26" s="690"/>
      <c r="AP26" s="702" t="s">
        <v>295</v>
      </c>
      <c r="AQ26" s="732"/>
      <c r="AR26" s="732"/>
      <c r="AS26" s="732"/>
      <c r="AT26" s="732"/>
      <c r="AU26" s="732"/>
      <c r="AV26" s="732"/>
      <c r="AW26" s="732"/>
      <c r="AX26" s="732"/>
      <c r="AY26" s="732"/>
      <c r="AZ26" s="732"/>
      <c r="BA26" s="732"/>
      <c r="BB26" s="732"/>
      <c r="BC26" s="732"/>
      <c r="BD26" s="732"/>
      <c r="BE26" s="732"/>
      <c r="BF26" s="704"/>
      <c r="BG26" s="683" t="s">
        <v>128</v>
      </c>
      <c r="BH26" s="684"/>
      <c r="BI26" s="684"/>
      <c r="BJ26" s="684"/>
      <c r="BK26" s="684"/>
      <c r="BL26" s="684"/>
      <c r="BM26" s="684"/>
      <c r="BN26" s="685"/>
      <c r="BO26" s="686" t="s">
        <v>128</v>
      </c>
      <c r="BP26" s="686"/>
      <c r="BQ26" s="686"/>
      <c r="BR26" s="686"/>
      <c r="BS26" s="692" t="s">
        <v>237</v>
      </c>
      <c r="BT26" s="684"/>
      <c r="BU26" s="684"/>
      <c r="BV26" s="684"/>
      <c r="BW26" s="684"/>
      <c r="BX26" s="684"/>
      <c r="BY26" s="684"/>
      <c r="BZ26" s="684"/>
      <c r="CA26" s="684"/>
      <c r="CB26" s="693"/>
      <c r="CD26" s="698" t="s">
        <v>296</v>
      </c>
      <c r="CE26" s="699"/>
      <c r="CF26" s="699"/>
      <c r="CG26" s="699"/>
      <c r="CH26" s="699"/>
      <c r="CI26" s="699"/>
      <c r="CJ26" s="699"/>
      <c r="CK26" s="699"/>
      <c r="CL26" s="699"/>
      <c r="CM26" s="699"/>
      <c r="CN26" s="699"/>
      <c r="CO26" s="699"/>
      <c r="CP26" s="699"/>
      <c r="CQ26" s="700"/>
      <c r="CR26" s="683">
        <v>7638403</v>
      </c>
      <c r="CS26" s="684"/>
      <c r="CT26" s="684"/>
      <c r="CU26" s="684"/>
      <c r="CV26" s="684"/>
      <c r="CW26" s="684"/>
      <c r="CX26" s="684"/>
      <c r="CY26" s="685"/>
      <c r="CZ26" s="688">
        <v>12.8</v>
      </c>
      <c r="DA26" s="717"/>
      <c r="DB26" s="717"/>
      <c r="DC26" s="721"/>
      <c r="DD26" s="692">
        <v>6882537</v>
      </c>
      <c r="DE26" s="684"/>
      <c r="DF26" s="684"/>
      <c r="DG26" s="684"/>
      <c r="DH26" s="684"/>
      <c r="DI26" s="684"/>
      <c r="DJ26" s="684"/>
      <c r="DK26" s="685"/>
      <c r="DL26" s="692" t="s">
        <v>237</v>
      </c>
      <c r="DM26" s="684"/>
      <c r="DN26" s="684"/>
      <c r="DO26" s="684"/>
      <c r="DP26" s="684"/>
      <c r="DQ26" s="684"/>
      <c r="DR26" s="684"/>
      <c r="DS26" s="684"/>
      <c r="DT26" s="684"/>
      <c r="DU26" s="684"/>
      <c r="DV26" s="685"/>
      <c r="DW26" s="688" t="s">
        <v>128</v>
      </c>
      <c r="DX26" s="717"/>
      <c r="DY26" s="717"/>
      <c r="DZ26" s="717"/>
      <c r="EA26" s="717"/>
      <c r="EB26" s="717"/>
      <c r="EC26" s="718"/>
    </row>
    <row r="27" spans="2:133" ht="11.25" customHeight="1" x14ac:dyDescent="0.15">
      <c r="B27" s="680" t="s">
        <v>297</v>
      </c>
      <c r="C27" s="681"/>
      <c r="D27" s="681"/>
      <c r="E27" s="681"/>
      <c r="F27" s="681"/>
      <c r="G27" s="681"/>
      <c r="H27" s="681"/>
      <c r="I27" s="681"/>
      <c r="J27" s="681"/>
      <c r="K27" s="681"/>
      <c r="L27" s="681"/>
      <c r="M27" s="681"/>
      <c r="N27" s="681"/>
      <c r="O27" s="681"/>
      <c r="P27" s="681"/>
      <c r="Q27" s="682"/>
      <c r="R27" s="683">
        <v>18478</v>
      </c>
      <c r="S27" s="684"/>
      <c r="T27" s="684"/>
      <c r="U27" s="684"/>
      <c r="V27" s="684"/>
      <c r="W27" s="684"/>
      <c r="X27" s="684"/>
      <c r="Y27" s="685"/>
      <c r="Z27" s="686">
        <v>0</v>
      </c>
      <c r="AA27" s="686"/>
      <c r="AB27" s="686"/>
      <c r="AC27" s="686"/>
      <c r="AD27" s="687">
        <v>18478</v>
      </c>
      <c r="AE27" s="687"/>
      <c r="AF27" s="687"/>
      <c r="AG27" s="687"/>
      <c r="AH27" s="687"/>
      <c r="AI27" s="687"/>
      <c r="AJ27" s="687"/>
      <c r="AK27" s="687"/>
      <c r="AL27" s="688">
        <v>0.1</v>
      </c>
      <c r="AM27" s="689"/>
      <c r="AN27" s="689"/>
      <c r="AO27" s="690"/>
      <c r="AP27" s="680" t="s">
        <v>298</v>
      </c>
      <c r="AQ27" s="681"/>
      <c r="AR27" s="681"/>
      <c r="AS27" s="681"/>
      <c r="AT27" s="681"/>
      <c r="AU27" s="681"/>
      <c r="AV27" s="681"/>
      <c r="AW27" s="681"/>
      <c r="AX27" s="681"/>
      <c r="AY27" s="681"/>
      <c r="AZ27" s="681"/>
      <c r="BA27" s="681"/>
      <c r="BB27" s="681"/>
      <c r="BC27" s="681"/>
      <c r="BD27" s="681"/>
      <c r="BE27" s="681"/>
      <c r="BF27" s="682"/>
      <c r="BG27" s="683">
        <v>29678221</v>
      </c>
      <c r="BH27" s="684"/>
      <c r="BI27" s="684"/>
      <c r="BJ27" s="684"/>
      <c r="BK27" s="684"/>
      <c r="BL27" s="684"/>
      <c r="BM27" s="684"/>
      <c r="BN27" s="685"/>
      <c r="BO27" s="686">
        <v>100</v>
      </c>
      <c r="BP27" s="686"/>
      <c r="BQ27" s="686"/>
      <c r="BR27" s="686"/>
      <c r="BS27" s="692">
        <v>192835</v>
      </c>
      <c r="BT27" s="684"/>
      <c r="BU27" s="684"/>
      <c r="BV27" s="684"/>
      <c r="BW27" s="684"/>
      <c r="BX27" s="684"/>
      <c r="BY27" s="684"/>
      <c r="BZ27" s="684"/>
      <c r="CA27" s="684"/>
      <c r="CB27" s="693"/>
      <c r="CD27" s="698" t="s">
        <v>299</v>
      </c>
      <c r="CE27" s="699"/>
      <c r="CF27" s="699"/>
      <c r="CG27" s="699"/>
      <c r="CH27" s="699"/>
      <c r="CI27" s="699"/>
      <c r="CJ27" s="699"/>
      <c r="CK27" s="699"/>
      <c r="CL27" s="699"/>
      <c r="CM27" s="699"/>
      <c r="CN27" s="699"/>
      <c r="CO27" s="699"/>
      <c r="CP27" s="699"/>
      <c r="CQ27" s="700"/>
      <c r="CR27" s="683">
        <v>15891734</v>
      </c>
      <c r="CS27" s="719"/>
      <c r="CT27" s="719"/>
      <c r="CU27" s="719"/>
      <c r="CV27" s="719"/>
      <c r="CW27" s="719"/>
      <c r="CX27" s="719"/>
      <c r="CY27" s="720"/>
      <c r="CZ27" s="688">
        <v>26.6</v>
      </c>
      <c r="DA27" s="717"/>
      <c r="DB27" s="717"/>
      <c r="DC27" s="721"/>
      <c r="DD27" s="692">
        <v>4608680</v>
      </c>
      <c r="DE27" s="719"/>
      <c r="DF27" s="719"/>
      <c r="DG27" s="719"/>
      <c r="DH27" s="719"/>
      <c r="DI27" s="719"/>
      <c r="DJ27" s="719"/>
      <c r="DK27" s="720"/>
      <c r="DL27" s="692">
        <v>4606944</v>
      </c>
      <c r="DM27" s="719"/>
      <c r="DN27" s="719"/>
      <c r="DO27" s="719"/>
      <c r="DP27" s="719"/>
      <c r="DQ27" s="719"/>
      <c r="DR27" s="719"/>
      <c r="DS27" s="719"/>
      <c r="DT27" s="719"/>
      <c r="DU27" s="719"/>
      <c r="DV27" s="720"/>
      <c r="DW27" s="688">
        <v>13.1</v>
      </c>
      <c r="DX27" s="717"/>
      <c r="DY27" s="717"/>
      <c r="DZ27" s="717"/>
      <c r="EA27" s="717"/>
      <c r="EB27" s="717"/>
      <c r="EC27" s="718"/>
    </row>
    <row r="28" spans="2:133" ht="11.25" customHeight="1" x14ac:dyDescent="0.15">
      <c r="B28" s="680" t="s">
        <v>300</v>
      </c>
      <c r="C28" s="681"/>
      <c r="D28" s="681"/>
      <c r="E28" s="681"/>
      <c r="F28" s="681"/>
      <c r="G28" s="681"/>
      <c r="H28" s="681"/>
      <c r="I28" s="681"/>
      <c r="J28" s="681"/>
      <c r="K28" s="681"/>
      <c r="L28" s="681"/>
      <c r="M28" s="681"/>
      <c r="N28" s="681"/>
      <c r="O28" s="681"/>
      <c r="P28" s="681"/>
      <c r="Q28" s="682"/>
      <c r="R28" s="683">
        <v>510705</v>
      </c>
      <c r="S28" s="684"/>
      <c r="T28" s="684"/>
      <c r="U28" s="684"/>
      <c r="V28" s="684"/>
      <c r="W28" s="684"/>
      <c r="X28" s="684"/>
      <c r="Y28" s="685"/>
      <c r="Z28" s="686">
        <v>0.8</v>
      </c>
      <c r="AA28" s="686"/>
      <c r="AB28" s="686"/>
      <c r="AC28" s="686"/>
      <c r="AD28" s="687" t="s">
        <v>128</v>
      </c>
      <c r="AE28" s="687"/>
      <c r="AF28" s="687"/>
      <c r="AG28" s="687"/>
      <c r="AH28" s="687"/>
      <c r="AI28" s="687"/>
      <c r="AJ28" s="687"/>
      <c r="AK28" s="687"/>
      <c r="AL28" s="688" t="s">
        <v>237</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301</v>
      </c>
      <c r="CE28" s="699"/>
      <c r="CF28" s="699"/>
      <c r="CG28" s="699"/>
      <c r="CH28" s="699"/>
      <c r="CI28" s="699"/>
      <c r="CJ28" s="699"/>
      <c r="CK28" s="699"/>
      <c r="CL28" s="699"/>
      <c r="CM28" s="699"/>
      <c r="CN28" s="699"/>
      <c r="CO28" s="699"/>
      <c r="CP28" s="699"/>
      <c r="CQ28" s="700"/>
      <c r="CR28" s="683">
        <v>5789822</v>
      </c>
      <c r="CS28" s="684"/>
      <c r="CT28" s="684"/>
      <c r="CU28" s="684"/>
      <c r="CV28" s="684"/>
      <c r="CW28" s="684"/>
      <c r="CX28" s="684"/>
      <c r="CY28" s="685"/>
      <c r="CZ28" s="688">
        <v>9.6999999999999993</v>
      </c>
      <c r="DA28" s="717"/>
      <c r="DB28" s="717"/>
      <c r="DC28" s="721"/>
      <c r="DD28" s="692">
        <v>5775210</v>
      </c>
      <c r="DE28" s="684"/>
      <c r="DF28" s="684"/>
      <c r="DG28" s="684"/>
      <c r="DH28" s="684"/>
      <c r="DI28" s="684"/>
      <c r="DJ28" s="684"/>
      <c r="DK28" s="685"/>
      <c r="DL28" s="692">
        <v>5775210</v>
      </c>
      <c r="DM28" s="684"/>
      <c r="DN28" s="684"/>
      <c r="DO28" s="684"/>
      <c r="DP28" s="684"/>
      <c r="DQ28" s="684"/>
      <c r="DR28" s="684"/>
      <c r="DS28" s="684"/>
      <c r="DT28" s="684"/>
      <c r="DU28" s="684"/>
      <c r="DV28" s="685"/>
      <c r="DW28" s="688">
        <v>16.399999999999999</v>
      </c>
      <c r="DX28" s="717"/>
      <c r="DY28" s="717"/>
      <c r="DZ28" s="717"/>
      <c r="EA28" s="717"/>
      <c r="EB28" s="717"/>
      <c r="EC28" s="718"/>
    </row>
    <row r="29" spans="2:133" ht="11.25" customHeight="1" x14ac:dyDescent="0.15">
      <c r="B29" s="680" t="s">
        <v>302</v>
      </c>
      <c r="C29" s="681"/>
      <c r="D29" s="681"/>
      <c r="E29" s="681"/>
      <c r="F29" s="681"/>
      <c r="G29" s="681"/>
      <c r="H29" s="681"/>
      <c r="I29" s="681"/>
      <c r="J29" s="681"/>
      <c r="K29" s="681"/>
      <c r="L29" s="681"/>
      <c r="M29" s="681"/>
      <c r="N29" s="681"/>
      <c r="O29" s="681"/>
      <c r="P29" s="681"/>
      <c r="Q29" s="682"/>
      <c r="R29" s="683">
        <v>859346</v>
      </c>
      <c r="S29" s="684"/>
      <c r="T29" s="684"/>
      <c r="U29" s="684"/>
      <c r="V29" s="684"/>
      <c r="W29" s="684"/>
      <c r="X29" s="684"/>
      <c r="Y29" s="685"/>
      <c r="Z29" s="686">
        <v>1.4</v>
      </c>
      <c r="AA29" s="686"/>
      <c r="AB29" s="686"/>
      <c r="AC29" s="686"/>
      <c r="AD29" s="687">
        <v>276599</v>
      </c>
      <c r="AE29" s="687"/>
      <c r="AF29" s="687"/>
      <c r="AG29" s="687"/>
      <c r="AH29" s="687"/>
      <c r="AI29" s="687"/>
      <c r="AJ29" s="687"/>
      <c r="AK29" s="687"/>
      <c r="AL29" s="688">
        <v>0.8</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303</v>
      </c>
      <c r="CE29" s="724"/>
      <c r="CF29" s="698" t="s">
        <v>304</v>
      </c>
      <c r="CG29" s="699"/>
      <c r="CH29" s="699"/>
      <c r="CI29" s="699"/>
      <c r="CJ29" s="699"/>
      <c r="CK29" s="699"/>
      <c r="CL29" s="699"/>
      <c r="CM29" s="699"/>
      <c r="CN29" s="699"/>
      <c r="CO29" s="699"/>
      <c r="CP29" s="699"/>
      <c r="CQ29" s="700"/>
      <c r="CR29" s="683">
        <v>5789822</v>
      </c>
      <c r="CS29" s="719"/>
      <c r="CT29" s="719"/>
      <c r="CU29" s="719"/>
      <c r="CV29" s="719"/>
      <c r="CW29" s="719"/>
      <c r="CX29" s="719"/>
      <c r="CY29" s="720"/>
      <c r="CZ29" s="688">
        <v>9.6999999999999993</v>
      </c>
      <c r="DA29" s="717"/>
      <c r="DB29" s="717"/>
      <c r="DC29" s="721"/>
      <c r="DD29" s="692">
        <v>5775210</v>
      </c>
      <c r="DE29" s="719"/>
      <c r="DF29" s="719"/>
      <c r="DG29" s="719"/>
      <c r="DH29" s="719"/>
      <c r="DI29" s="719"/>
      <c r="DJ29" s="719"/>
      <c r="DK29" s="720"/>
      <c r="DL29" s="692">
        <v>5775210</v>
      </c>
      <c r="DM29" s="719"/>
      <c r="DN29" s="719"/>
      <c r="DO29" s="719"/>
      <c r="DP29" s="719"/>
      <c r="DQ29" s="719"/>
      <c r="DR29" s="719"/>
      <c r="DS29" s="719"/>
      <c r="DT29" s="719"/>
      <c r="DU29" s="719"/>
      <c r="DV29" s="720"/>
      <c r="DW29" s="688">
        <v>16.399999999999999</v>
      </c>
      <c r="DX29" s="717"/>
      <c r="DY29" s="717"/>
      <c r="DZ29" s="717"/>
      <c r="EA29" s="717"/>
      <c r="EB29" s="717"/>
      <c r="EC29" s="718"/>
    </row>
    <row r="30" spans="2:133" ht="11.25" customHeight="1" x14ac:dyDescent="0.15">
      <c r="B30" s="680" t="s">
        <v>305</v>
      </c>
      <c r="C30" s="681"/>
      <c r="D30" s="681"/>
      <c r="E30" s="681"/>
      <c r="F30" s="681"/>
      <c r="G30" s="681"/>
      <c r="H30" s="681"/>
      <c r="I30" s="681"/>
      <c r="J30" s="681"/>
      <c r="K30" s="681"/>
      <c r="L30" s="681"/>
      <c r="M30" s="681"/>
      <c r="N30" s="681"/>
      <c r="O30" s="681"/>
      <c r="P30" s="681"/>
      <c r="Q30" s="682"/>
      <c r="R30" s="683">
        <v>866542</v>
      </c>
      <c r="S30" s="684"/>
      <c r="T30" s="684"/>
      <c r="U30" s="684"/>
      <c r="V30" s="684"/>
      <c r="W30" s="684"/>
      <c r="X30" s="684"/>
      <c r="Y30" s="685"/>
      <c r="Z30" s="686">
        <v>1.4</v>
      </c>
      <c r="AA30" s="686"/>
      <c r="AB30" s="686"/>
      <c r="AC30" s="686"/>
      <c r="AD30" s="687" t="s">
        <v>128</v>
      </c>
      <c r="AE30" s="687"/>
      <c r="AF30" s="687"/>
      <c r="AG30" s="687"/>
      <c r="AH30" s="687"/>
      <c r="AI30" s="687"/>
      <c r="AJ30" s="687"/>
      <c r="AK30" s="687"/>
      <c r="AL30" s="688" t="s">
        <v>128</v>
      </c>
      <c r="AM30" s="689"/>
      <c r="AN30" s="689"/>
      <c r="AO30" s="690"/>
      <c r="AP30" s="662" t="s">
        <v>220</v>
      </c>
      <c r="AQ30" s="663"/>
      <c r="AR30" s="663"/>
      <c r="AS30" s="663"/>
      <c r="AT30" s="663"/>
      <c r="AU30" s="663"/>
      <c r="AV30" s="663"/>
      <c r="AW30" s="663"/>
      <c r="AX30" s="663"/>
      <c r="AY30" s="663"/>
      <c r="AZ30" s="663"/>
      <c r="BA30" s="663"/>
      <c r="BB30" s="663"/>
      <c r="BC30" s="663"/>
      <c r="BD30" s="663"/>
      <c r="BE30" s="663"/>
      <c r="BF30" s="664"/>
      <c r="BG30" s="662" t="s">
        <v>306</v>
      </c>
      <c r="BH30" s="736"/>
      <c r="BI30" s="736"/>
      <c r="BJ30" s="736"/>
      <c r="BK30" s="736"/>
      <c r="BL30" s="736"/>
      <c r="BM30" s="736"/>
      <c r="BN30" s="736"/>
      <c r="BO30" s="736"/>
      <c r="BP30" s="736"/>
      <c r="BQ30" s="737"/>
      <c r="BR30" s="662" t="s">
        <v>307</v>
      </c>
      <c r="BS30" s="736"/>
      <c r="BT30" s="736"/>
      <c r="BU30" s="736"/>
      <c r="BV30" s="736"/>
      <c r="BW30" s="736"/>
      <c r="BX30" s="736"/>
      <c r="BY30" s="736"/>
      <c r="BZ30" s="736"/>
      <c r="CA30" s="736"/>
      <c r="CB30" s="737"/>
      <c r="CD30" s="725"/>
      <c r="CE30" s="726"/>
      <c r="CF30" s="698" t="s">
        <v>308</v>
      </c>
      <c r="CG30" s="699"/>
      <c r="CH30" s="699"/>
      <c r="CI30" s="699"/>
      <c r="CJ30" s="699"/>
      <c r="CK30" s="699"/>
      <c r="CL30" s="699"/>
      <c r="CM30" s="699"/>
      <c r="CN30" s="699"/>
      <c r="CO30" s="699"/>
      <c r="CP30" s="699"/>
      <c r="CQ30" s="700"/>
      <c r="CR30" s="683">
        <v>5470295</v>
      </c>
      <c r="CS30" s="684"/>
      <c r="CT30" s="684"/>
      <c r="CU30" s="684"/>
      <c r="CV30" s="684"/>
      <c r="CW30" s="684"/>
      <c r="CX30" s="684"/>
      <c r="CY30" s="685"/>
      <c r="CZ30" s="688">
        <v>9.1999999999999993</v>
      </c>
      <c r="DA30" s="717"/>
      <c r="DB30" s="717"/>
      <c r="DC30" s="721"/>
      <c r="DD30" s="692">
        <v>5455835</v>
      </c>
      <c r="DE30" s="684"/>
      <c r="DF30" s="684"/>
      <c r="DG30" s="684"/>
      <c r="DH30" s="684"/>
      <c r="DI30" s="684"/>
      <c r="DJ30" s="684"/>
      <c r="DK30" s="685"/>
      <c r="DL30" s="692">
        <v>5455835</v>
      </c>
      <c r="DM30" s="684"/>
      <c r="DN30" s="684"/>
      <c r="DO30" s="684"/>
      <c r="DP30" s="684"/>
      <c r="DQ30" s="684"/>
      <c r="DR30" s="684"/>
      <c r="DS30" s="684"/>
      <c r="DT30" s="684"/>
      <c r="DU30" s="684"/>
      <c r="DV30" s="685"/>
      <c r="DW30" s="688">
        <v>15.5</v>
      </c>
      <c r="DX30" s="717"/>
      <c r="DY30" s="717"/>
      <c r="DZ30" s="717"/>
      <c r="EA30" s="717"/>
      <c r="EB30" s="717"/>
      <c r="EC30" s="718"/>
    </row>
    <row r="31" spans="2:133" ht="11.25" customHeight="1" x14ac:dyDescent="0.15">
      <c r="B31" s="680" t="s">
        <v>309</v>
      </c>
      <c r="C31" s="681"/>
      <c r="D31" s="681"/>
      <c r="E31" s="681"/>
      <c r="F31" s="681"/>
      <c r="G31" s="681"/>
      <c r="H31" s="681"/>
      <c r="I31" s="681"/>
      <c r="J31" s="681"/>
      <c r="K31" s="681"/>
      <c r="L31" s="681"/>
      <c r="M31" s="681"/>
      <c r="N31" s="681"/>
      <c r="O31" s="681"/>
      <c r="P31" s="681"/>
      <c r="Q31" s="682"/>
      <c r="R31" s="683">
        <v>9912503</v>
      </c>
      <c r="S31" s="684"/>
      <c r="T31" s="684"/>
      <c r="U31" s="684"/>
      <c r="V31" s="684"/>
      <c r="W31" s="684"/>
      <c r="X31" s="684"/>
      <c r="Y31" s="685"/>
      <c r="Z31" s="686">
        <v>16.2</v>
      </c>
      <c r="AA31" s="686"/>
      <c r="AB31" s="686"/>
      <c r="AC31" s="686"/>
      <c r="AD31" s="687" t="s">
        <v>128</v>
      </c>
      <c r="AE31" s="687"/>
      <c r="AF31" s="687"/>
      <c r="AG31" s="687"/>
      <c r="AH31" s="687"/>
      <c r="AI31" s="687"/>
      <c r="AJ31" s="687"/>
      <c r="AK31" s="687"/>
      <c r="AL31" s="688" t="s">
        <v>237</v>
      </c>
      <c r="AM31" s="689"/>
      <c r="AN31" s="689"/>
      <c r="AO31" s="690"/>
      <c r="AP31" s="740" t="s">
        <v>310</v>
      </c>
      <c r="AQ31" s="741"/>
      <c r="AR31" s="741"/>
      <c r="AS31" s="741"/>
      <c r="AT31" s="746" t="s">
        <v>311</v>
      </c>
      <c r="AU31" s="231"/>
      <c r="AV31" s="231"/>
      <c r="AW31" s="231"/>
      <c r="AX31" s="669" t="s">
        <v>186</v>
      </c>
      <c r="AY31" s="670"/>
      <c r="AZ31" s="670"/>
      <c r="BA31" s="670"/>
      <c r="BB31" s="670"/>
      <c r="BC31" s="670"/>
      <c r="BD31" s="670"/>
      <c r="BE31" s="670"/>
      <c r="BF31" s="671"/>
      <c r="BG31" s="751">
        <v>99</v>
      </c>
      <c r="BH31" s="738"/>
      <c r="BI31" s="738"/>
      <c r="BJ31" s="738"/>
      <c r="BK31" s="738"/>
      <c r="BL31" s="738"/>
      <c r="BM31" s="678">
        <v>96.9</v>
      </c>
      <c r="BN31" s="738"/>
      <c r="BO31" s="738"/>
      <c r="BP31" s="738"/>
      <c r="BQ31" s="739"/>
      <c r="BR31" s="751">
        <v>99</v>
      </c>
      <c r="BS31" s="738"/>
      <c r="BT31" s="738"/>
      <c r="BU31" s="738"/>
      <c r="BV31" s="738"/>
      <c r="BW31" s="738"/>
      <c r="BX31" s="678">
        <v>96.3</v>
      </c>
      <c r="BY31" s="738"/>
      <c r="BZ31" s="738"/>
      <c r="CA31" s="738"/>
      <c r="CB31" s="739"/>
      <c r="CD31" s="725"/>
      <c r="CE31" s="726"/>
      <c r="CF31" s="698" t="s">
        <v>312</v>
      </c>
      <c r="CG31" s="699"/>
      <c r="CH31" s="699"/>
      <c r="CI31" s="699"/>
      <c r="CJ31" s="699"/>
      <c r="CK31" s="699"/>
      <c r="CL31" s="699"/>
      <c r="CM31" s="699"/>
      <c r="CN31" s="699"/>
      <c r="CO31" s="699"/>
      <c r="CP31" s="699"/>
      <c r="CQ31" s="700"/>
      <c r="CR31" s="683">
        <v>319527</v>
      </c>
      <c r="CS31" s="719"/>
      <c r="CT31" s="719"/>
      <c r="CU31" s="719"/>
      <c r="CV31" s="719"/>
      <c r="CW31" s="719"/>
      <c r="CX31" s="719"/>
      <c r="CY31" s="720"/>
      <c r="CZ31" s="688">
        <v>0.5</v>
      </c>
      <c r="DA31" s="717"/>
      <c r="DB31" s="717"/>
      <c r="DC31" s="721"/>
      <c r="DD31" s="692">
        <v>319375</v>
      </c>
      <c r="DE31" s="719"/>
      <c r="DF31" s="719"/>
      <c r="DG31" s="719"/>
      <c r="DH31" s="719"/>
      <c r="DI31" s="719"/>
      <c r="DJ31" s="719"/>
      <c r="DK31" s="720"/>
      <c r="DL31" s="692">
        <v>319375</v>
      </c>
      <c r="DM31" s="719"/>
      <c r="DN31" s="719"/>
      <c r="DO31" s="719"/>
      <c r="DP31" s="719"/>
      <c r="DQ31" s="719"/>
      <c r="DR31" s="719"/>
      <c r="DS31" s="719"/>
      <c r="DT31" s="719"/>
      <c r="DU31" s="719"/>
      <c r="DV31" s="720"/>
      <c r="DW31" s="688">
        <v>0.9</v>
      </c>
      <c r="DX31" s="717"/>
      <c r="DY31" s="717"/>
      <c r="DZ31" s="717"/>
      <c r="EA31" s="717"/>
      <c r="EB31" s="717"/>
      <c r="EC31" s="718"/>
    </row>
    <row r="32" spans="2:133" ht="11.25" customHeight="1" x14ac:dyDescent="0.15">
      <c r="B32" s="729" t="s">
        <v>313</v>
      </c>
      <c r="C32" s="730"/>
      <c r="D32" s="730"/>
      <c r="E32" s="730"/>
      <c r="F32" s="730"/>
      <c r="G32" s="730"/>
      <c r="H32" s="730"/>
      <c r="I32" s="730"/>
      <c r="J32" s="730"/>
      <c r="K32" s="730"/>
      <c r="L32" s="730"/>
      <c r="M32" s="730"/>
      <c r="N32" s="730"/>
      <c r="O32" s="730"/>
      <c r="P32" s="730"/>
      <c r="Q32" s="731"/>
      <c r="R32" s="683">
        <v>380071</v>
      </c>
      <c r="S32" s="684"/>
      <c r="T32" s="684"/>
      <c r="U32" s="684"/>
      <c r="V32" s="684"/>
      <c r="W32" s="684"/>
      <c r="X32" s="684"/>
      <c r="Y32" s="685"/>
      <c r="Z32" s="686">
        <v>0.6</v>
      </c>
      <c r="AA32" s="686"/>
      <c r="AB32" s="686"/>
      <c r="AC32" s="686"/>
      <c r="AD32" s="687">
        <v>380071</v>
      </c>
      <c r="AE32" s="687"/>
      <c r="AF32" s="687"/>
      <c r="AG32" s="687"/>
      <c r="AH32" s="687"/>
      <c r="AI32" s="687"/>
      <c r="AJ32" s="687"/>
      <c r="AK32" s="687"/>
      <c r="AL32" s="688">
        <v>1.1000000000000001</v>
      </c>
      <c r="AM32" s="689"/>
      <c r="AN32" s="689"/>
      <c r="AO32" s="690"/>
      <c r="AP32" s="742"/>
      <c r="AQ32" s="743"/>
      <c r="AR32" s="743"/>
      <c r="AS32" s="743"/>
      <c r="AT32" s="747"/>
      <c r="AU32" s="230" t="s">
        <v>314</v>
      </c>
      <c r="AV32" s="230"/>
      <c r="AW32" s="230"/>
      <c r="AX32" s="680" t="s">
        <v>315</v>
      </c>
      <c r="AY32" s="681"/>
      <c r="AZ32" s="681"/>
      <c r="BA32" s="681"/>
      <c r="BB32" s="681"/>
      <c r="BC32" s="681"/>
      <c r="BD32" s="681"/>
      <c r="BE32" s="681"/>
      <c r="BF32" s="682"/>
      <c r="BG32" s="752">
        <v>98.9</v>
      </c>
      <c r="BH32" s="719"/>
      <c r="BI32" s="719"/>
      <c r="BJ32" s="719"/>
      <c r="BK32" s="719"/>
      <c r="BL32" s="719"/>
      <c r="BM32" s="689">
        <v>96.4</v>
      </c>
      <c r="BN32" s="749"/>
      <c r="BO32" s="749"/>
      <c r="BP32" s="749"/>
      <c r="BQ32" s="750"/>
      <c r="BR32" s="752">
        <v>98.8</v>
      </c>
      <c r="BS32" s="719"/>
      <c r="BT32" s="719"/>
      <c r="BU32" s="719"/>
      <c r="BV32" s="719"/>
      <c r="BW32" s="719"/>
      <c r="BX32" s="689">
        <v>96</v>
      </c>
      <c r="BY32" s="749"/>
      <c r="BZ32" s="749"/>
      <c r="CA32" s="749"/>
      <c r="CB32" s="750"/>
      <c r="CD32" s="727"/>
      <c r="CE32" s="728"/>
      <c r="CF32" s="698" t="s">
        <v>316</v>
      </c>
      <c r="CG32" s="699"/>
      <c r="CH32" s="699"/>
      <c r="CI32" s="699"/>
      <c r="CJ32" s="699"/>
      <c r="CK32" s="699"/>
      <c r="CL32" s="699"/>
      <c r="CM32" s="699"/>
      <c r="CN32" s="699"/>
      <c r="CO32" s="699"/>
      <c r="CP32" s="699"/>
      <c r="CQ32" s="700"/>
      <c r="CR32" s="683" t="s">
        <v>128</v>
      </c>
      <c r="CS32" s="684"/>
      <c r="CT32" s="684"/>
      <c r="CU32" s="684"/>
      <c r="CV32" s="684"/>
      <c r="CW32" s="684"/>
      <c r="CX32" s="684"/>
      <c r="CY32" s="685"/>
      <c r="CZ32" s="688" t="s">
        <v>237</v>
      </c>
      <c r="DA32" s="717"/>
      <c r="DB32" s="717"/>
      <c r="DC32" s="721"/>
      <c r="DD32" s="692" t="s">
        <v>128</v>
      </c>
      <c r="DE32" s="684"/>
      <c r="DF32" s="684"/>
      <c r="DG32" s="684"/>
      <c r="DH32" s="684"/>
      <c r="DI32" s="684"/>
      <c r="DJ32" s="684"/>
      <c r="DK32" s="685"/>
      <c r="DL32" s="692" t="s">
        <v>128</v>
      </c>
      <c r="DM32" s="684"/>
      <c r="DN32" s="684"/>
      <c r="DO32" s="684"/>
      <c r="DP32" s="684"/>
      <c r="DQ32" s="684"/>
      <c r="DR32" s="684"/>
      <c r="DS32" s="684"/>
      <c r="DT32" s="684"/>
      <c r="DU32" s="684"/>
      <c r="DV32" s="685"/>
      <c r="DW32" s="688" t="s">
        <v>128</v>
      </c>
      <c r="DX32" s="717"/>
      <c r="DY32" s="717"/>
      <c r="DZ32" s="717"/>
      <c r="EA32" s="717"/>
      <c r="EB32" s="717"/>
      <c r="EC32" s="718"/>
    </row>
    <row r="33" spans="2:133" ht="11.25" customHeight="1" x14ac:dyDescent="0.15">
      <c r="B33" s="680" t="s">
        <v>317</v>
      </c>
      <c r="C33" s="681"/>
      <c r="D33" s="681"/>
      <c r="E33" s="681"/>
      <c r="F33" s="681"/>
      <c r="G33" s="681"/>
      <c r="H33" s="681"/>
      <c r="I33" s="681"/>
      <c r="J33" s="681"/>
      <c r="K33" s="681"/>
      <c r="L33" s="681"/>
      <c r="M33" s="681"/>
      <c r="N33" s="681"/>
      <c r="O33" s="681"/>
      <c r="P33" s="681"/>
      <c r="Q33" s="682"/>
      <c r="R33" s="683">
        <v>4138531</v>
      </c>
      <c r="S33" s="684"/>
      <c r="T33" s="684"/>
      <c r="U33" s="684"/>
      <c r="V33" s="684"/>
      <c r="W33" s="684"/>
      <c r="X33" s="684"/>
      <c r="Y33" s="685"/>
      <c r="Z33" s="686">
        <v>6.7</v>
      </c>
      <c r="AA33" s="686"/>
      <c r="AB33" s="686"/>
      <c r="AC33" s="686"/>
      <c r="AD33" s="687" t="s">
        <v>256</v>
      </c>
      <c r="AE33" s="687"/>
      <c r="AF33" s="687"/>
      <c r="AG33" s="687"/>
      <c r="AH33" s="687"/>
      <c r="AI33" s="687"/>
      <c r="AJ33" s="687"/>
      <c r="AK33" s="687"/>
      <c r="AL33" s="688" t="s">
        <v>128</v>
      </c>
      <c r="AM33" s="689"/>
      <c r="AN33" s="689"/>
      <c r="AO33" s="690"/>
      <c r="AP33" s="744"/>
      <c r="AQ33" s="745"/>
      <c r="AR33" s="745"/>
      <c r="AS33" s="745"/>
      <c r="AT33" s="748"/>
      <c r="AU33" s="232"/>
      <c r="AV33" s="232"/>
      <c r="AW33" s="232"/>
      <c r="AX33" s="733" t="s">
        <v>318</v>
      </c>
      <c r="AY33" s="734"/>
      <c r="AZ33" s="734"/>
      <c r="BA33" s="734"/>
      <c r="BB33" s="734"/>
      <c r="BC33" s="734"/>
      <c r="BD33" s="734"/>
      <c r="BE33" s="734"/>
      <c r="BF33" s="735"/>
      <c r="BG33" s="753">
        <v>99.2</v>
      </c>
      <c r="BH33" s="754"/>
      <c r="BI33" s="754"/>
      <c r="BJ33" s="754"/>
      <c r="BK33" s="754"/>
      <c r="BL33" s="754"/>
      <c r="BM33" s="755">
        <v>97.2</v>
      </c>
      <c r="BN33" s="754"/>
      <c r="BO33" s="754"/>
      <c r="BP33" s="754"/>
      <c r="BQ33" s="756"/>
      <c r="BR33" s="753">
        <v>99.1</v>
      </c>
      <c r="BS33" s="754"/>
      <c r="BT33" s="754"/>
      <c r="BU33" s="754"/>
      <c r="BV33" s="754"/>
      <c r="BW33" s="754"/>
      <c r="BX33" s="755">
        <v>96.5</v>
      </c>
      <c r="BY33" s="754"/>
      <c r="BZ33" s="754"/>
      <c r="CA33" s="754"/>
      <c r="CB33" s="756"/>
      <c r="CD33" s="698" t="s">
        <v>319</v>
      </c>
      <c r="CE33" s="699"/>
      <c r="CF33" s="699"/>
      <c r="CG33" s="699"/>
      <c r="CH33" s="699"/>
      <c r="CI33" s="699"/>
      <c r="CJ33" s="699"/>
      <c r="CK33" s="699"/>
      <c r="CL33" s="699"/>
      <c r="CM33" s="699"/>
      <c r="CN33" s="699"/>
      <c r="CO33" s="699"/>
      <c r="CP33" s="699"/>
      <c r="CQ33" s="700"/>
      <c r="CR33" s="683">
        <v>20792272</v>
      </c>
      <c r="CS33" s="719"/>
      <c r="CT33" s="719"/>
      <c r="CU33" s="719"/>
      <c r="CV33" s="719"/>
      <c r="CW33" s="719"/>
      <c r="CX33" s="719"/>
      <c r="CY33" s="720"/>
      <c r="CZ33" s="688">
        <v>34.799999999999997</v>
      </c>
      <c r="DA33" s="717"/>
      <c r="DB33" s="717"/>
      <c r="DC33" s="721"/>
      <c r="DD33" s="692">
        <v>16651153</v>
      </c>
      <c r="DE33" s="719"/>
      <c r="DF33" s="719"/>
      <c r="DG33" s="719"/>
      <c r="DH33" s="719"/>
      <c r="DI33" s="719"/>
      <c r="DJ33" s="719"/>
      <c r="DK33" s="720"/>
      <c r="DL33" s="692">
        <v>14296323</v>
      </c>
      <c r="DM33" s="719"/>
      <c r="DN33" s="719"/>
      <c r="DO33" s="719"/>
      <c r="DP33" s="719"/>
      <c r="DQ33" s="719"/>
      <c r="DR33" s="719"/>
      <c r="DS33" s="719"/>
      <c r="DT33" s="719"/>
      <c r="DU33" s="719"/>
      <c r="DV33" s="720"/>
      <c r="DW33" s="688">
        <v>40.6</v>
      </c>
      <c r="DX33" s="717"/>
      <c r="DY33" s="717"/>
      <c r="DZ33" s="717"/>
      <c r="EA33" s="717"/>
      <c r="EB33" s="717"/>
      <c r="EC33" s="718"/>
    </row>
    <row r="34" spans="2:133" ht="11.25" customHeight="1" x14ac:dyDescent="0.15">
      <c r="B34" s="680" t="s">
        <v>320</v>
      </c>
      <c r="C34" s="681"/>
      <c r="D34" s="681"/>
      <c r="E34" s="681"/>
      <c r="F34" s="681"/>
      <c r="G34" s="681"/>
      <c r="H34" s="681"/>
      <c r="I34" s="681"/>
      <c r="J34" s="681"/>
      <c r="K34" s="681"/>
      <c r="L34" s="681"/>
      <c r="M34" s="681"/>
      <c r="N34" s="681"/>
      <c r="O34" s="681"/>
      <c r="P34" s="681"/>
      <c r="Q34" s="682"/>
      <c r="R34" s="683">
        <v>195916</v>
      </c>
      <c r="S34" s="684"/>
      <c r="T34" s="684"/>
      <c r="U34" s="684"/>
      <c r="V34" s="684"/>
      <c r="W34" s="684"/>
      <c r="X34" s="684"/>
      <c r="Y34" s="685"/>
      <c r="Z34" s="686">
        <v>0.3</v>
      </c>
      <c r="AA34" s="686"/>
      <c r="AB34" s="686"/>
      <c r="AC34" s="686"/>
      <c r="AD34" s="687">
        <v>15130</v>
      </c>
      <c r="AE34" s="687"/>
      <c r="AF34" s="687"/>
      <c r="AG34" s="687"/>
      <c r="AH34" s="687"/>
      <c r="AI34" s="687"/>
      <c r="AJ34" s="687"/>
      <c r="AK34" s="687"/>
      <c r="AL34" s="688">
        <v>0</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321</v>
      </c>
      <c r="CE34" s="699"/>
      <c r="CF34" s="699"/>
      <c r="CG34" s="699"/>
      <c r="CH34" s="699"/>
      <c r="CI34" s="699"/>
      <c r="CJ34" s="699"/>
      <c r="CK34" s="699"/>
      <c r="CL34" s="699"/>
      <c r="CM34" s="699"/>
      <c r="CN34" s="699"/>
      <c r="CO34" s="699"/>
      <c r="CP34" s="699"/>
      <c r="CQ34" s="700"/>
      <c r="CR34" s="683">
        <v>11231395</v>
      </c>
      <c r="CS34" s="684"/>
      <c r="CT34" s="684"/>
      <c r="CU34" s="684"/>
      <c r="CV34" s="684"/>
      <c r="CW34" s="684"/>
      <c r="CX34" s="684"/>
      <c r="CY34" s="685"/>
      <c r="CZ34" s="688">
        <v>18.8</v>
      </c>
      <c r="DA34" s="717"/>
      <c r="DB34" s="717"/>
      <c r="DC34" s="721"/>
      <c r="DD34" s="692">
        <v>8726659</v>
      </c>
      <c r="DE34" s="684"/>
      <c r="DF34" s="684"/>
      <c r="DG34" s="684"/>
      <c r="DH34" s="684"/>
      <c r="DI34" s="684"/>
      <c r="DJ34" s="684"/>
      <c r="DK34" s="685"/>
      <c r="DL34" s="692">
        <v>8074071</v>
      </c>
      <c r="DM34" s="684"/>
      <c r="DN34" s="684"/>
      <c r="DO34" s="684"/>
      <c r="DP34" s="684"/>
      <c r="DQ34" s="684"/>
      <c r="DR34" s="684"/>
      <c r="DS34" s="684"/>
      <c r="DT34" s="684"/>
      <c r="DU34" s="684"/>
      <c r="DV34" s="685"/>
      <c r="DW34" s="688">
        <v>23</v>
      </c>
      <c r="DX34" s="717"/>
      <c r="DY34" s="717"/>
      <c r="DZ34" s="717"/>
      <c r="EA34" s="717"/>
      <c r="EB34" s="717"/>
      <c r="EC34" s="718"/>
    </row>
    <row r="35" spans="2:133" ht="11.25" customHeight="1" x14ac:dyDescent="0.15">
      <c r="B35" s="680" t="s">
        <v>322</v>
      </c>
      <c r="C35" s="681"/>
      <c r="D35" s="681"/>
      <c r="E35" s="681"/>
      <c r="F35" s="681"/>
      <c r="G35" s="681"/>
      <c r="H35" s="681"/>
      <c r="I35" s="681"/>
      <c r="J35" s="681"/>
      <c r="K35" s="681"/>
      <c r="L35" s="681"/>
      <c r="M35" s="681"/>
      <c r="N35" s="681"/>
      <c r="O35" s="681"/>
      <c r="P35" s="681"/>
      <c r="Q35" s="682"/>
      <c r="R35" s="683">
        <v>77268</v>
      </c>
      <c r="S35" s="684"/>
      <c r="T35" s="684"/>
      <c r="U35" s="684"/>
      <c r="V35" s="684"/>
      <c r="W35" s="684"/>
      <c r="X35" s="684"/>
      <c r="Y35" s="685"/>
      <c r="Z35" s="686">
        <v>0.1</v>
      </c>
      <c r="AA35" s="686"/>
      <c r="AB35" s="686"/>
      <c r="AC35" s="686"/>
      <c r="AD35" s="687" t="s">
        <v>128</v>
      </c>
      <c r="AE35" s="687"/>
      <c r="AF35" s="687"/>
      <c r="AG35" s="687"/>
      <c r="AH35" s="687"/>
      <c r="AI35" s="687"/>
      <c r="AJ35" s="687"/>
      <c r="AK35" s="687"/>
      <c r="AL35" s="688" t="s">
        <v>128</v>
      </c>
      <c r="AM35" s="689"/>
      <c r="AN35" s="689"/>
      <c r="AO35" s="690"/>
      <c r="AP35" s="235"/>
      <c r="AQ35" s="662" t="s">
        <v>323</v>
      </c>
      <c r="AR35" s="663"/>
      <c r="AS35" s="663"/>
      <c r="AT35" s="663"/>
      <c r="AU35" s="663"/>
      <c r="AV35" s="663"/>
      <c r="AW35" s="663"/>
      <c r="AX35" s="663"/>
      <c r="AY35" s="663"/>
      <c r="AZ35" s="663"/>
      <c r="BA35" s="663"/>
      <c r="BB35" s="663"/>
      <c r="BC35" s="663"/>
      <c r="BD35" s="663"/>
      <c r="BE35" s="663"/>
      <c r="BF35" s="664"/>
      <c r="BG35" s="662" t="s">
        <v>324</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325</v>
      </c>
      <c r="CE35" s="699"/>
      <c r="CF35" s="699"/>
      <c r="CG35" s="699"/>
      <c r="CH35" s="699"/>
      <c r="CI35" s="699"/>
      <c r="CJ35" s="699"/>
      <c r="CK35" s="699"/>
      <c r="CL35" s="699"/>
      <c r="CM35" s="699"/>
      <c r="CN35" s="699"/>
      <c r="CO35" s="699"/>
      <c r="CP35" s="699"/>
      <c r="CQ35" s="700"/>
      <c r="CR35" s="683">
        <v>267747</v>
      </c>
      <c r="CS35" s="719"/>
      <c r="CT35" s="719"/>
      <c r="CU35" s="719"/>
      <c r="CV35" s="719"/>
      <c r="CW35" s="719"/>
      <c r="CX35" s="719"/>
      <c r="CY35" s="720"/>
      <c r="CZ35" s="688">
        <v>0.4</v>
      </c>
      <c r="DA35" s="717"/>
      <c r="DB35" s="717"/>
      <c r="DC35" s="721"/>
      <c r="DD35" s="692">
        <v>261303</v>
      </c>
      <c r="DE35" s="719"/>
      <c r="DF35" s="719"/>
      <c r="DG35" s="719"/>
      <c r="DH35" s="719"/>
      <c r="DI35" s="719"/>
      <c r="DJ35" s="719"/>
      <c r="DK35" s="720"/>
      <c r="DL35" s="692">
        <v>261303</v>
      </c>
      <c r="DM35" s="719"/>
      <c r="DN35" s="719"/>
      <c r="DO35" s="719"/>
      <c r="DP35" s="719"/>
      <c r="DQ35" s="719"/>
      <c r="DR35" s="719"/>
      <c r="DS35" s="719"/>
      <c r="DT35" s="719"/>
      <c r="DU35" s="719"/>
      <c r="DV35" s="720"/>
      <c r="DW35" s="688">
        <v>0.7</v>
      </c>
      <c r="DX35" s="717"/>
      <c r="DY35" s="717"/>
      <c r="DZ35" s="717"/>
      <c r="EA35" s="717"/>
      <c r="EB35" s="717"/>
      <c r="EC35" s="718"/>
    </row>
    <row r="36" spans="2:133" ht="11.25" customHeight="1" x14ac:dyDescent="0.15">
      <c r="B36" s="680" t="s">
        <v>326</v>
      </c>
      <c r="C36" s="681"/>
      <c r="D36" s="681"/>
      <c r="E36" s="681"/>
      <c r="F36" s="681"/>
      <c r="G36" s="681"/>
      <c r="H36" s="681"/>
      <c r="I36" s="681"/>
      <c r="J36" s="681"/>
      <c r="K36" s="681"/>
      <c r="L36" s="681"/>
      <c r="M36" s="681"/>
      <c r="N36" s="681"/>
      <c r="O36" s="681"/>
      <c r="P36" s="681"/>
      <c r="Q36" s="682"/>
      <c r="R36" s="683">
        <v>968412</v>
      </c>
      <c r="S36" s="684"/>
      <c r="T36" s="684"/>
      <c r="U36" s="684"/>
      <c r="V36" s="684"/>
      <c r="W36" s="684"/>
      <c r="X36" s="684"/>
      <c r="Y36" s="685"/>
      <c r="Z36" s="686">
        <v>1.6</v>
      </c>
      <c r="AA36" s="686"/>
      <c r="AB36" s="686"/>
      <c r="AC36" s="686"/>
      <c r="AD36" s="687" t="s">
        <v>128</v>
      </c>
      <c r="AE36" s="687"/>
      <c r="AF36" s="687"/>
      <c r="AG36" s="687"/>
      <c r="AH36" s="687"/>
      <c r="AI36" s="687"/>
      <c r="AJ36" s="687"/>
      <c r="AK36" s="687"/>
      <c r="AL36" s="688" t="s">
        <v>128</v>
      </c>
      <c r="AM36" s="689"/>
      <c r="AN36" s="689"/>
      <c r="AO36" s="690"/>
      <c r="AP36" s="235"/>
      <c r="AQ36" s="757" t="s">
        <v>327</v>
      </c>
      <c r="AR36" s="758"/>
      <c r="AS36" s="758"/>
      <c r="AT36" s="758"/>
      <c r="AU36" s="758"/>
      <c r="AV36" s="758"/>
      <c r="AW36" s="758"/>
      <c r="AX36" s="758"/>
      <c r="AY36" s="759"/>
      <c r="AZ36" s="672">
        <v>5795210</v>
      </c>
      <c r="BA36" s="673"/>
      <c r="BB36" s="673"/>
      <c r="BC36" s="673"/>
      <c r="BD36" s="673"/>
      <c r="BE36" s="673"/>
      <c r="BF36" s="760"/>
      <c r="BG36" s="694" t="s">
        <v>328</v>
      </c>
      <c r="BH36" s="695"/>
      <c r="BI36" s="695"/>
      <c r="BJ36" s="695"/>
      <c r="BK36" s="695"/>
      <c r="BL36" s="695"/>
      <c r="BM36" s="695"/>
      <c r="BN36" s="695"/>
      <c r="BO36" s="695"/>
      <c r="BP36" s="695"/>
      <c r="BQ36" s="695"/>
      <c r="BR36" s="695"/>
      <c r="BS36" s="695"/>
      <c r="BT36" s="695"/>
      <c r="BU36" s="696"/>
      <c r="BV36" s="672">
        <v>148721</v>
      </c>
      <c r="BW36" s="673"/>
      <c r="BX36" s="673"/>
      <c r="BY36" s="673"/>
      <c r="BZ36" s="673"/>
      <c r="CA36" s="673"/>
      <c r="CB36" s="760"/>
      <c r="CD36" s="698" t="s">
        <v>329</v>
      </c>
      <c r="CE36" s="699"/>
      <c r="CF36" s="699"/>
      <c r="CG36" s="699"/>
      <c r="CH36" s="699"/>
      <c r="CI36" s="699"/>
      <c r="CJ36" s="699"/>
      <c r="CK36" s="699"/>
      <c r="CL36" s="699"/>
      <c r="CM36" s="699"/>
      <c r="CN36" s="699"/>
      <c r="CO36" s="699"/>
      <c r="CP36" s="699"/>
      <c r="CQ36" s="700"/>
      <c r="CR36" s="683">
        <v>3318549</v>
      </c>
      <c r="CS36" s="684"/>
      <c r="CT36" s="684"/>
      <c r="CU36" s="684"/>
      <c r="CV36" s="684"/>
      <c r="CW36" s="684"/>
      <c r="CX36" s="684"/>
      <c r="CY36" s="685"/>
      <c r="CZ36" s="688">
        <v>5.6</v>
      </c>
      <c r="DA36" s="717"/>
      <c r="DB36" s="717"/>
      <c r="DC36" s="721"/>
      <c r="DD36" s="692">
        <v>3093764</v>
      </c>
      <c r="DE36" s="684"/>
      <c r="DF36" s="684"/>
      <c r="DG36" s="684"/>
      <c r="DH36" s="684"/>
      <c r="DI36" s="684"/>
      <c r="DJ36" s="684"/>
      <c r="DK36" s="685"/>
      <c r="DL36" s="692">
        <v>1905656</v>
      </c>
      <c r="DM36" s="684"/>
      <c r="DN36" s="684"/>
      <c r="DO36" s="684"/>
      <c r="DP36" s="684"/>
      <c r="DQ36" s="684"/>
      <c r="DR36" s="684"/>
      <c r="DS36" s="684"/>
      <c r="DT36" s="684"/>
      <c r="DU36" s="684"/>
      <c r="DV36" s="685"/>
      <c r="DW36" s="688">
        <v>5.4</v>
      </c>
      <c r="DX36" s="717"/>
      <c r="DY36" s="717"/>
      <c r="DZ36" s="717"/>
      <c r="EA36" s="717"/>
      <c r="EB36" s="717"/>
      <c r="EC36" s="718"/>
    </row>
    <row r="37" spans="2:133" ht="11.25" customHeight="1" x14ac:dyDescent="0.15">
      <c r="B37" s="680" t="s">
        <v>330</v>
      </c>
      <c r="C37" s="681"/>
      <c r="D37" s="681"/>
      <c r="E37" s="681"/>
      <c r="F37" s="681"/>
      <c r="G37" s="681"/>
      <c r="H37" s="681"/>
      <c r="I37" s="681"/>
      <c r="J37" s="681"/>
      <c r="K37" s="681"/>
      <c r="L37" s="681"/>
      <c r="M37" s="681"/>
      <c r="N37" s="681"/>
      <c r="O37" s="681"/>
      <c r="P37" s="681"/>
      <c r="Q37" s="682"/>
      <c r="R37" s="683">
        <v>1482817</v>
      </c>
      <c r="S37" s="684"/>
      <c r="T37" s="684"/>
      <c r="U37" s="684"/>
      <c r="V37" s="684"/>
      <c r="W37" s="684"/>
      <c r="X37" s="684"/>
      <c r="Y37" s="685"/>
      <c r="Z37" s="686">
        <v>2.4</v>
      </c>
      <c r="AA37" s="686"/>
      <c r="AB37" s="686"/>
      <c r="AC37" s="686"/>
      <c r="AD37" s="687" t="s">
        <v>128</v>
      </c>
      <c r="AE37" s="687"/>
      <c r="AF37" s="687"/>
      <c r="AG37" s="687"/>
      <c r="AH37" s="687"/>
      <c r="AI37" s="687"/>
      <c r="AJ37" s="687"/>
      <c r="AK37" s="687"/>
      <c r="AL37" s="688" t="s">
        <v>128</v>
      </c>
      <c r="AM37" s="689"/>
      <c r="AN37" s="689"/>
      <c r="AO37" s="690"/>
      <c r="AQ37" s="761" t="s">
        <v>331</v>
      </c>
      <c r="AR37" s="762"/>
      <c r="AS37" s="762"/>
      <c r="AT37" s="762"/>
      <c r="AU37" s="762"/>
      <c r="AV37" s="762"/>
      <c r="AW37" s="762"/>
      <c r="AX37" s="762"/>
      <c r="AY37" s="763"/>
      <c r="AZ37" s="683">
        <v>734243</v>
      </c>
      <c r="BA37" s="684"/>
      <c r="BB37" s="684"/>
      <c r="BC37" s="684"/>
      <c r="BD37" s="719"/>
      <c r="BE37" s="719"/>
      <c r="BF37" s="750"/>
      <c r="BG37" s="698" t="s">
        <v>332</v>
      </c>
      <c r="BH37" s="699"/>
      <c r="BI37" s="699"/>
      <c r="BJ37" s="699"/>
      <c r="BK37" s="699"/>
      <c r="BL37" s="699"/>
      <c r="BM37" s="699"/>
      <c r="BN37" s="699"/>
      <c r="BO37" s="699"/>
      <c r="BP37" s="699"/>
      <c r="BQ37" s="699"/>
      <c r="BR37" s="699"/>
      <c r="BS37" s="699"/>
      <c r="BT37" s="699"/>
      <c r="BU37" s="700"/>
      <c r="BV37" s="683">
        <v>103713</v>
      </c>
      <c r="BW37" s="684"/>
      <c r="BX37" s="684"/>
      <c r="BY37" s="684"/>
      <c r="BZ37" s="684"/>
      <c r="CA37" s="684"/>
      <c r="CB37" s="693"/>
      <c r="CD37" s="698" t="s">
        <v>333</v>
      </c>
      <c r="CE37" s="699"/>
      <c r="CF37" s="699"/>
      <c r="CG37" s="699"/>
      <c r="CH37" s="699"/>
      <c r="CI37" s="699"/>
      <c r="CJ37" s="699"/>
      <c r="CK37" s="699"/>
      <c r="CL37" s="699"/>
      <c r="CM37" s="699"/>
      <c r="CN37" s="699"/>
      <c r="CO37" s="699"/>
      <c r="CP37" s="699"/>
      <c r="CQ37" s="700"/>
      <c r="CR37" s="683">
        <v>352078</v>
      </c>
      <c r="CS37" s="719"/>
      <c r="CT37" s="719"/>
      <c r="CU37" s="719"/>
      <c r="CV37" s="719"/>
      <c r="CW37" s="719"/>
      <c r="CX37" s="719"/>
      <c r="CY37" s="720"/>
      <c r="CZ37" s="688">
        <v>0.6</v>
      </c>
      <c r="DA37" s="717"/>
      <c r="DB37" s="717"/>
      <c r="DC37" s="721"/>
      <c r="DD37" s="692">
        <v>352066</v>
      </c>
      <c r="DE37" s="719"/>
      <c r="DF37" s="719"/>
      <c r="DG37" s="719"/>
      <c r="DH37" s="719"/>
      <c r="DI37" s="719"/>
      <c r="DJ37" s="719"/>
      <c r="DK37" s="720"/>
      <c r="DL37" s="692">
        <v>150654</v>
      </c>
      <c r="DM37" s="719"/>
      <c r="DN37" s="719"/>
      <c r="DO37" s="719"/>
      <c r="DP37" s="719"/>
      <c r="DQ37" s="719"/>
      <c r="DR37" s="719"/>
      <c r="DS37" s="719"/>
      <c r="DT37" s="719"/>
      <c r="DU37" s="719"/>
      <c r="DV37" s="720"/>
      <c r="DW37" s="688">
        <v>0.4</v>
      </c>
      <c r="DX37" s="717"/>
      <c r="DY37" s="717"/>
      <c r="DZ37" s="717"/>
      <c r="EA37" s="717"/>
      <c r="EB37" s="717"/>
      <c r="EC37" s="718"/>
    </row>
    <row r="38" spans="2:133" ht="11.25" customHeight="1" x14ac:dyDescent="0.15">
      <c r="B38" s="680" t="s">
        <v>334</v>
      </c>
      <c r="C38" s="681"/>
      <c r="D38" s="681"/>
      <c r="E38" s="681"/>
      <c r="F38" s="681"/>
      <c r="G38" s="681"/>
      <c r="H38" s="681"/>
      <c r="I38" s="681"/>
      <c r="J38" s="681"/>
      <c r="K38" s="681"/>
      <c r="L38" s="681"/>
      <c r="M38" s="681"/>
      <c r="N38" s="681"/>
      <c r="O38" s="681"/>
      <c r="P38" s="681"/>
      <c r="Q38" s="682"/>
      <c r="R38" s="683">
        <v>1666502</v>
      </c>
      <c r="S38" s="684"/>
      <c r="T38" s="684"/>
      <c r="U38" s="684"/>
      <c r="V38" s="684"/>
      <c r="W38" s="684"/>
      <c r="X38" s="684"/>
      <c r="Y38" s="685"/>
      <c r="Z38" s="686">
        <v>2.7</v>
      </c>
      <c r="AA38" s="686"/>
      <c r="AB38" s="686"/>
      <c r="AC38" s="686"/>
      <c r="AD38" s="687">
        <v>127217</v>
      </c>
      <c r="AE38" s="687"/>
      <c r="AF38" s="687"/>
      <c r="AG38" s="687"/>
      <c r="AH38" s="687"/>
      <c r="AI38" s="687"/>
      <c r="AJ38" s="687"/>
      <c r="AK38" s="687"/>
      <c r="AL38" s="688">
        <v>0.4</v>
      </c>
      <c r="AM38" s="689"/>
      <c r="AN38" s="689"/>
      <c r="AO38" s="690"/>
      <c r="AQ38" s="761" t="s">
        <v>335</v>
      </c>
      <c r="AR38" s="762"/>
      <c r="AS38" s="762"/>
      <c r="AT38" s="762"/>
      <c r="AU38" s="762"/>
      <c r="AV38" s="762"/>
      <c r="AW38" s="762"/>
      <c r="AX38" s="762"/>
      <c r="AY38" s="763"/>
      <c r="AZ38" s="683">
        <v>64568</v>
      </c>
      <c r="BA38" s="684"/>
      <c r="BB38" s="684"/>
      <c r="BC38" s="684"/>
      <c r="BD38" s="719"/>
      <c r="BE38" s="719"/>
      <c r="BF38" s="750"/>
      <c r="BG38" s="698" t="s">
        <v>336</v>
      </c>
      <c r="BH38" s="699"/>
      <c r="BI38" s="699"/>
      <c r="BJ38" s="699"/>
      <c r="BK38" s="699"/>
      <c r="BL38" s="699"/>
      <c r="BM38" s="699"/>
      <c r="BN38" s="699"/>
      <c r="BO38" s="699"/>
      <c r="BP38" s="699"/>
      <c r="BQ38" s="699"/>
      <c r="BR38" s="699"/>
      <c r="BS38" s="699"/>
      <c r="BT38" s="699"/>
      <c r="BU38" s="700"/>
      <c r="BV38" s="683">
        <v>24052</v>
      </c>
      <c r="BW38" s="684"/>
      <c r="BX38" s="684"/>
      <c r="BY38" s="684"/>
      <c r="BZ38" s="684"/>
      <c r="CA38" s="684"/>
      <c r="CB38" s="693"/>
      <c r="CD38" s="698" t="s">
        <v>337</v>
      </c>
      <c r="CE38" s="699"/>
      <c r="CF38" s="699"/>
      <c r="CG38" s="699"/>
      <c r="CH38" s="699"/>
      <c r="CI38" s="699"/>
      <c r="CJ38" s="699"/>
      <c r="CK38" s="699"/>
      <c r="CL38" s="699"/>
      <c r="CM38" s="699"/>
      <c r="CN38" s="699"/>
      <c r="CO38" s="699"/>
      <c r="CP38" s="699"/>
      <c r="CQ38" s="700"/>
      <c r="CR38" s="683">
        <v>4996399</v>
      </c>
      <c r="CS38" s="684"/>
      <c r="CT38" s="684"/>
      <c r="CU38" s="684"/>
      <c r="CV38" s="684"/>
      <c r="CW38" s="684"/>
      <c r="CX38" s="684"/>
      <c r="CY38" s="685"/>
      <c r="CZ38" s="688">
        <v>8.4</v>
      </c>
      <c r="DA38" s="717"/>
      <c r="DB38" s="717"/>
      <c r="DC38" s="721"/>
      <c r="DD38" s="692">
        <v>4029261</v>
      </c>
      <c r="DE38" s="684"/>
      <c r="DF38" s="684"/>
      <c r="DG38" s="684"/>
      <c r="DH38" s="684"/>
      <c r="DI38" s="684"/>
      <c r="DJ38" s="684"/>
      <c r="DK38" s="685"/>
      <c r="DL38" s="692">
        <v>4022553</v>
      </c>
      <c r="DM38" s="684"/>
      <c r="DN38" s="684"/>
      <c r="DO38" s="684"/>
      <c r="DP38" s="684"/>
      <c r="DQ38" s="684"/>
      <c r="DR38" s="684"/>
      <c r="DS38" s="684"/>
      <c r="DT38" s="684"/>
      <c r="DU38" s="684"/>
      <c r="DV38" s="685"/>
      <c r="DW38" s="688">
        <v>11.4</v>
      </c>
      <c r="DX38" s="717"/>
      <c r="DY38" s="717"/>
      <c r="DZ38" s="717"/>
      <c r="EA38" s="717"/>
      <c r="EB38" s="717"/>
      <c r="EC38" s="718"/>
    </row>
    <row r="39" spans="2:133" ht="11.25" customHeight="1" x14ac:dyDescent="0.15">
      <c r="B39" s="680" t="s">
        <v>338</v>
      </c>
      <c r="C39" s="681"/>
      <c r="D39" s="681"/>
      <c r="E39" s="681"/>
      <c r="F39" s="681"/>
      <c r="G39" s="681"/>
      <c r="H39" s="681"/>
      <c r="I39" s="681"/>
      <c r="J39" s="681"/>
      <c r="K39" s="681"/>
      <c r="L39" s="681"/>
      <c r="M39" s="681"/>
      <c r="N39" s="681"/>
      <c r="O39" s="681"/>
      <c r="P39" s="681"/>
      <c r="Q39" s="682"/>
      <c r="R39" s="683">
        <v>4655300</v>
      </c>
      <c r="S39" s="684"/>
      <c r="T39" s="684"/>
      <c r="U39" s="684"/>
      <c r="V39" s="684"/>
      <c r="W39" s="684"/>
      <c r="X39" s="684"/>
      <c r="Y39" s="685"/>
      <c r="Z39" s="686">
        <v>7.6</v>
      </c>
      <c r="AA39" s="686"/>
      <c r="AB39" s="686"/>
      <c r="AC39" s="686"/>
      <c r="AD39" s="687" t="s">
        <v>128</v>
      </c>
      <c r="AE39" s="687"/>
      <c r="AF39" s="687"/>
      <c r="AG39" s="687"/>
      <c r="AH39" s="687"/>
      <c r="AI39" s="687"/>
      <c r="AJ39" s="687"/>
      <c r="AK39" s="687"/>
      <c r="AL39" s="688" t="s">
        <v>237</v>
      </c>
      <c r="AM39" s="689"/>
      <c r="AN39" s="689"/>
      <c r="AO39" s="690"/>
      <c r="AQ39" s="761" t="s">
        <v>339</v>
      </c>
      <c r="AR39" s="762"/>
      <c r="AS39" s="762"/>
      <c r="AT39" s="762"/>
      <c r="AU39" s="762"/>
      <c r="AV39" s="762"/>
      <c r="AW39" s="762"/>
      <c r="AX39" s="762"/>
      <c r="AY39" s="763"/>
      <c r="AZ39" s="683" t="s">
        <v>128</v>
      </c>
      <c r="BA39" s="684"/>
      <c r="BB39" s="684"/>
      <c r="BC39" s="684"/>
      <c r="BD39" s="719"/>
      <c r="BE39" s="719"/>
      <c r="BF39" s="750"/>
      <c r="BG39" s="698" t="s">
        <v>340</v>
      </c>
      <c r="BH39" s="699"/>
      <c r="BI39" s="699"/>
      <c r="BJ39" s="699"/>
      <c r="BK39" s="699"/>
      <c r="BL39" s="699"/>
      <c r="BM39" s="699"/>
      <c r="BN39" s="699"/>
      <c r="BO39" s="699"/>
      <c r="BP39" s="699"/>
      <c r="BQ39" s="699"/>
      <c r="BR39" s="699"/>
      <c r="BS39" s="699"/>
      <c r="BT39" s="699"/>
      <c r="BU39" s="700"/>
      <c r="BV39" s="683">
        <v>36128</v>
      </c>
      <c r="BW39" s="684"/>
      <c r="BX39" s="684"/>
      <c r="BY39" s="684"/>
      <c r="BZ39" s="684"/>
      <c r="CA39" s="684"/>
      <c r="CB39" s="693"/>
      <c r="CD39" s="698" t="s">
        <v>341</v>
      </c>
      <c r="CE39" s="699"/>
      <c r="CF39" s="699"/>
      <c r="CG39" s="699"/>
      <c r="CH39" s="699"/>
      <c r="CI39" s="699"/>
      <c r="CJ39" s="699"/>
      <c r="CK39" s="699"/>
      <c r="CL39" s="699"/>
      <c r="CM39" s="699"/>
      <c r="CN39" s="699"/>
      <c r="CO39" s="699"/>
      <c r="CP39" s="699"/>
      <c r="CQ39" s="700"/>
      <c r="CR39" s="683">
        <v>605442</v>
      </c>
      <c r="CS39" s="719"/>
      <c r="CT39" s="719"/>
      <c r="CU39" s="719"/>
      <c r="CV39" s="719"/>
      <c r="CW39" s="719"/>
      <c r="CX39" s="719"/>
      <c r="CY39" s="720"/>
      <c r="CZ39" s="688">
        <v>1</v>
      </c>
      <c r="DA39" s="717"/>
      <c r="DB39" s="717"/>
      <c r="DC39" s="721"/>
      <c r="DD39" s="692">
        <v>507426</v>
      </c>
      <c r="DE39" s="719"/>
      <c r="DF39" s="719"/>
      <c r="DG39" s="719"/>
      <c r="DH39" s="719"/>
      <c r="DI39" s="719"/>
      <c r="DJ39" s="719"/>
      <c r="DK39" s="720"/>
      <c r="DL39" s="692" t="s">
        <v>237</v>
      </c>
      <c r="DM39" s="719"/>
      <c r="DN39" s="719"/>
      <c r="DO39" s="719"/>
      <c r="DP39" s="719"/>
      <c r="DQ39" s="719"/>
      <c r="DR39" s="719"/>
      <c r="DS39" s="719"/>
      <c r="DT39" s="719"/>
      <c r="DU39" s="719"/>
      <c r="DV39" s="720"/>
      <c r="DW39" s="688" t="s">
        <v>128</v>
      </c>
      <c r="DX39" s="717"/>
      <c r="DY39" s="717"/>
      <c r="DZ39" s="717"/>
      <c r="EA39" s="717"/>
      <c r="EB39" s="717"/>
      <c r="EC39" s="718"/>
    </row>
    <row r="40" spans="2:133" ht="11.25" customHeight="1" x14ac:dyDescent="0.15">
      <c r="B40" s="680" t="s">
        <v>342</v>
      </c>
      <c r="C40" s="681"/>
      <c r="D40" s="681"/>
      <c r="E40" s="681"/>
      <c r="F40" s="681"/>
      <c r="G40" s="681"/>
      <c r="H40" s="681"/>
      <c r="I40" s="681"/>
      <c r="J40" s="681"/>
      <c r="K40" s="681"/>
      <c r="L40" s="681"/>
      <c r="M40" s="681"/>
      <c r="N40" s="681"/>
      <c r="O40" s="681"/>
      <c r="P40" s="681"/>
      <c r="Q40" s="682"/>
      <c r="R40" s="683" t="s">
        <v>237</v>
      </c>
      <c r="S40" s="684"/>
      <c r="T40" s="684"/>
      <c r="U40" s="684"/>
      <c r="V40" s="684"/>
      <c r="W40" s="684"/>
      <c r="X40" s="684"/>
      <c r="Y40" s="685"/>
      <c r="Z40" s="686" t="s">
        <v>128</v>
      </c>
      <c r="AA40" s="686"/>
      <c r="AB40" s="686"/>
      <c r="AC40" s="686"/>
      <c r="AD40" s="687" t="s">
        <v>237</v>
      </c>
      <c r="AE40" s="687"/>
      <c r="AF40" s="687"/>
      <c r="AG40" s="687"/>
      <c r="AH40" s="687"/>
      <c r="AI40" s="687"/>
      <c r="AJ40" s="687"/>
      <c r="AK40" s="687"/>
      <c r="AL40" s="688" t="s">
        <v>128</v>
      </c>
      <c r="AM40" s="689"/>
      <c r="AN40" s="689"/>
      <c r="AO40" s="690"/>
      <c r="AQ40" s="761" t="s">
        <v>343</v>
      </c>
      <c r="AR40" s="762"/>
      <c r="AS40" s="762"/>
      <c r="AT40" s="762"/>
      <c r="AU40" s="762"/>
      <c r="AV40" s="762"/>
      <c r="AW40" s="762"/>
      <c r="AX40" s="762"/>
      <c r="AY40" s="763"/>
      <c r="AZ40" s="683" t="s">
        <v>237</v>
      </c>
      <c r="BA40" s="684"/>
      <c r="BB40" s="684"/>
      <c r="BC40" s="684"/>
      <c r="BD40" s="719"/>
      <c r="BE40" s="719"/>
      <c r="BF40" s="750"/>
      <c r="BG40" s="764" t="s">
        <v>344</v>
      </c>
      <c r="BH40" s="765"/>
      <c r="BI40" s="765"/>
      <c r="BJ40" s="765"/>
      <c r="BK40" s="765"/>
      <c r="BL40" s="236"/>
      <c r="BM40" s="699" t="s">
        <v>345</v>
      </c>
      <c r="BN40" s="699"/>
      <c r="BO40" s="699"/>
      <c r="BP40" s="699"/>
      <c r="BQ40" s="699"/>
      <c r="BR40" s="699"/>
      <c r="BS40" s="699"/>
      <c r="BT40" s="699"/>
      <c r="BU40" s="700"/>
      <c r="BV40" s="683">
        <v>105</v>
      </c>
      <c r="BW40" s="684"/>
      <c r="BX40" s="684"/>
      <c r="BY40" s="684"/>
      <c r="BZ40" s="684"/>
      <c r="CA40" s="684"/>
      <c r="CB40" s="693"/>
      <c r="CD40" s="698" t="s">
        <v>346</v>
      </c>
      <c r="CE40" s="699"/>
      <c r="CF40" s="699"/>
      <c r="CG40" s="699"/>
      <c r="CH40" s="699"/>
      <c r="CI40" s="699"/>
      <c r="CJ40" s="699"/>
      <c r="CK40" s="699"/>
      <c r="CL40" s="699"/>
      <c r="CM40" s="699"/>
      <c r="CN40" s="699"/>
      <c r="CO40" s="699"/>
      <c r="CP40" s="699"/>
      <c r="CQ40" s="700"/>
      <c r="CR40" s="683">
        <v>372740</v>
      </c>
      <c r="CS40" s="684"/>
      <c r="CT40" s="684"/>
      <c r="CU40" s="684"/>
      <c r="CV40" s="684"/>
      <c r="CW40" s="684"/>
      <c r="CX40" s="684"/>
      <c r="CY40" s="685"/>
      <c r="CZ40" s="688">
        <v>0.6</v>
      </c>
      <c r="DA40" s="717"/>
      <c r="DB40" s="717"/>
      <c r="DC40" s="721"/>
      <c r="DD40" s="692">
        <v>32740</v>
      </c>
      <c r="DE40" s="684"/>
      <c r="DF40" s="684"/>
      <c r="DG40" s="684"/>
      <c r="DH40" s="684"/>
      <c r="DI40" s="684"/>
      <c r="DJ40" s="684"/>
      <c r="DK40" s="685"/>
      <c r="DL40" s="692">
        <v>32740</v>
      </c>
      <c r="DM40" s="684"/>
      <c r="DN40" s="684"/>
      <c r="DO40" s="684"/>
      <c r="DP40" s="684"/>
      <c r="DQ40" s="684"/>
      <c r="DR40" s="684"/>
      <c r="DS40" s="684"/>
      <c r="DT40" s="684"/>
      <c r="DU40" s="684"/>
      <c r="DV40" s="685"/>
      <c r="DW40" s="688">
        <v>0.1</v>
      </c>
      <c r="DX40" s="717"/>
      <c r="DY40" s="717"/>
      <c r="DZ40" s="717"/>
      <c r="EA40" s="717"/>
      <c r="EB40" s="717"/>
      <c r="EC40" s="718"/>
    </row>
    <row r="41" spans="2:133" ht="11.25" customHeight="1" x14ac:dyDescent="0.15">
      <c r="B41" s="680" t="s">
        <v>347</v>
      </c>
      <c r="C41" s="681"/>
      <c r="D41" s="681"/>
      <c r="E41" s="681"/>
      <c r="F41" s="681"/>
      <c r="G41" s="681"/>
      <c r="H41" s="681"/>
      <c r="I41" s="681"/>
      <c r="J41" s="681"/>
      <c r="K41" s="681"/>
      <c r="L41" s="681"/>
      <c r="M41" s="681"/>
      <c r="N41" s="681"/>
      <c r="O41" s="681"/>
      <c r="P41" s="681"/>
      <c r="Q41" s="682"/>
      <c r="R41" s="683">
        <v>1267400</v>
      </c>
      <c r="S41" s="684"/>
      <c r="T41" s="684"/>
      <c r="U41" s="684"/>
      <c r="V41" s="684"/>
      <c r="W41" s="684"/>
      <c r="X41" s="684"/>
      <c r="Y41" s="685"/>
      <c r="Z41" s="686">
        <v>2.1</v>
      </c>
      <c r="AA41" s="686"/>
      <c r="AB41" s="686"/>
      <c r="AC41" s="686"/>
      <c r="AD41" s="687" t="s">
        <v>128</v>
      </c>
      <c r="AE41" s="687"/>
      <c r="AF41" s="687"/>
      <c r="AG41" s="687"/>
      <c r="AH41" s="687"/>
      <c r="AI41" s="687"/>
      <c r="AJ41" s="687"/>
      <c r="AK41" s="687"/>
      <c r="AL41" s="688" t="s">
        <v>128</v>
      </c>
      <c r="AM41" s="689"/>
      <c r="AN41" s="689"/>
      <c r="AO41" s="690"/>
      <c r="AQ41" s="761" t="s">
        <v>348</v>
      </c>
      <c r="AR41" s="762"/>
      <c r="AS41" s="762"/>
      <c r="AT41" s="762"/>
      <c r="AU41" s="762"/>
      <c r="AV41" s="762"/>
      <c r="AW41" s="762"/>
      <c r="AX41" s="762"/>
      <c r="AY41" s="763"/>
      <c r="AZ41" s="683">
        <v>1236359</v>
      </c>
      <c r="BA41" s="684"/>
      <c r="BB41" s="684"/>
      <c r="BC41" s="684"/>
      <c r="BD41" s="719"/>
      <c r="BE41" s="719"/>
      <c r="BF41" s="750"/>
      <c r="BG41" s="764"/>
      <c r="BH41" s="765"/>
      <c r="BI41" s="765"/>
      <c r="BJ41" s="765"/>
      <c r="BK41" s="765"/>
      <c r="BL41" s="236"/>
      <c r="BM41" s="699" t="s">
        <v>349</v>
      </c>
      <c r="BN41" s="699"/>
      <c r="BO41" s="699"/>
      <c r="BP41" s="699"/>
      <c r="BQ41" s="699"/>
      <c r="BR41" s="699"/>
      <c r="BS41" s="699"/>
      <c r="BT41" s="699"/>
      <c r="BU41" s="700"/>
      <c r="BV41" s="683" t="s">
        <v>237</v>
      </c>
      <c r="BW41" s="684"/>
      <c r="BX41" s="684"/>
      <c r="BY41" s="684"/>
      <c r="BZ41" s="684"/>
      <c r="CA41" s="684"/>
      <c r="CB41" s="693"/>
      <c r="CD41" s="698" t="s">
        <v>350</v>
      </c>
      <c r="CE41" s="699"/>
      <c r="CF41" s="699"/>
      <c r="CG41" s="699"/>
      <c r="CH41" s="699"/>
      <c r="CI41" s="699"/>
      <c r="CJ41" s="699"/>
      <c r="CK41" s="699"/>
      <c r="CL41" s="699"/>
      <c r="CM41" s="699"/>
      <c r="CN41" s="699"/>
      <c r="CO41" s="699"/>
      <c r="CP41" s="699"/>
      <c r="CQ41" s="700"/>
      <c r="CR41" s="683" t="s">
        <v>256</v>
      </c>
      <c r="CS41" s="719"/>
      <c r="CT41" s="719"/>
      <c r="CU41" s="719"/>
      <c r="CV41" s="719"/>
      <c r="CW41" s="719"/>
      <c r="CX41" s="719"/>
      <c r="CY41" s="720"/>
      <c r="CZ41" s="688" t="s">
        <v>237</v>
      </c>
      <c r="DA41" s="717"/>
      <c r="DB41" s="717"/>
      <c r="DC41" s="721"/>
      <c r="DD41" s="692" t="s">
        <v>128</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351</v>
      </c>
      <c r="C42" s="734"/>
      <c r="D42" s="734"/>
      <c r="E42" s="734"/>
      <c r="F42" s="734"/>
      <c r="G42" s="734"/>
      <c r="H42" s="734"/>
      <c r="I42" s="734"/>
      <c r="J42" s="734"/>
      <c r="K42" s="734"/>
      <c r="L42" s="734"/>
      <c r="M42" s="734"/>
      <c r="N42" s="734"/>
      <c r="O42" s="734"/>
      <c r="P42" s="734"/>
      <c r="Q42" s="735"/>
      <c r="R42" s="768">
        <v>61318718</v>
      </c>
      <c r="S42" s="769"/>
      <c r="T42" s="769"/>
      <c r="U42" s="769"/>
      <c r="V42" s="769"/>
      <c r="W42" s="769"/>
      <c r="X42" s="769"/>
      <c r="Y42" s="777"/>
      <c r="Z42" s="778">
        <v>100</v>
      </c>
      <c r="AA42" s="778"/>
      <c r="AB42" s="778"/>
      <c r="AC42" s="778"/>
      <c r="AD42" s="779">
        <v>33910695</v>
      </c>
      <c r="AE42" s="779"/>
      <c r="AF42" s="779"/>
      <c r="AG42" s="779"/>
      <c r="AH42" s="779"/>
      <c r="AI42" s="779"/>
      <c r="AJ42" s="779"/>
      <c r="AK42" s="779"/>
      <c r="AL42" s="780">
        <v>100</v>
      </c>
      <c r="AM42" s="755"/>
      <c r="AN42" s="755"/>
      <c r="AO42" s="781"/>
      <c r="AQ42" s="782" t="s">
        <v>352</v>
      </c>
      <c r="AR42" s="783"/>
      <c r="AS42" s="783"/>
      <c r="AT42" s="783"/>
      <c r="AU42" s="783"/>
      <c r="AV42" s="783"/>
      <c r="AW42" s="783"/>
      <c r="AX42" s="783"/>
      <c r="AY42" s="784"/>
      <c r="AZ42" s="768">
        <v>3760040</v>
      </c>
      <c r="BA42" s="769"/>
      <c r="BB42" s="769"/>
      <c r="BC42" s="769"/>
      <c r="BD42" s="754"/>
      <c r="BE42" s="754"/>
      <c r="BF42" s="756"/>
      <c r="BG42" s="766"/>
      <c r="BH42" s="767"/>
      <c r="BI42" s="767"/>
      <c r="BJ42" s="767"/>
      <c r="BK42" s="767"/>
      <c r="BL42" s="237"/>
      <c r="BM42" s="709" t="s">
        <v>353</v>
      </c>
      <c r="BN42" s="709"/>
      <c r="BO42" s="709"/>
      <c r="BP42" s="709"/>
      <c r="BQ42" s="709"/>
      <c r="BR42" s="709"/>
      <c r="BS42" s="709"/>
      <c r="BT42" s="709"/>
      <c r="BU42" s="710"/>
      <c r="BV42" s="768">
        <v>302</v>
      </c>
      <c r="BW42" s="769"/>
      <c r="BX42" s="769"/>
      <c r="BY42" s="769"/>
      <c r="BZ42" s="769"/>
      <c r="CA42" s="769"/>
      <c r="CB42" s="776"/>
      <c r="CD42" s="680" t="s">
        <v>354</v>
      </c>
      <c r="CE42" s="681"/>
      <c r="CF42" s="681"/>
      <c r="CG42" s="681"/>
      <c r="CH42" s="681"/>
      <c r="CI42" s="681"/>
      <c r="CJ42" s="681"/>
      <c r="CK42" s="681"/>
      <c r="CL42" s="681"/>
      <c r="CM42" s="681"/>
      <c r="CN42" s="681"/>
      <c r="CO42" s="681"/>
      <c r="CP42" s="681"/>
      <c r="CQ42" s="682"/>
      <c r="CR42" s="683">
        <v>6869782</v>
      </c>
      <c r="CS42" s="684"/>
      <c r="CT42" s="684"/>
      <c r="CU42" s="684"/>
      <c r="CV42" s="684"/>
      <c r="CW42" s="684"/>
      <c r="CX42" s="684"/>
      <c r="CY42" s="685"/>
      <c r="CZ42" s="688">
        <v>11.5</v>
      </c>
      <c r="DA42" s="689"/>
      <c r="DB42" s="689"/>
      <c r="DC42" s="701"/>
      <c r="DD42" s="692">
        <v>2543339</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355</v>
      </c>
      <c r="CE43" s="681"/>
      <c r="CF43" s="681"/>
      <c r="CG43" s="681"/>
      <c r="CH43" s="681"/>
      <c r="CI43" s="681"/>
      <c r="CJ43" s="681"/>
      <c r="CK43" s="681"/>
      <c r="CL43" s="681"/>
      <c r="CM43" s="681"/>
      <c r="CN43" s="681"/>
      <c r="CO43" s="681"/>
      <c r="CP43" s="681"/>
      <c r="CQ43" s="682"/>
      <c r="CR43" s="683">
        <v>201964</v>
      </c>
      <c r="CS43" s="719"/>
      <c r="CT43" s="719"/>
      <c r="CU43" s="719"/>
      <c r="CV43" s="719"/>
      <c r="CW43" s="719"/>
      <c r="CX43" s="719"/>
      <c r="CY43" s="720"/>
      <c r="CZ43" s="688">
        <v>0.3</v>
      </c>
      <c r="DA43" s="717"/>
      <c r="DB43" s="717"/>
      <c r="DC43" s="721"/>
      <c r="DD43" s="692">
        <v>198161</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303</v>
      </c>
      <c r="CE44" s="796"/>
      <c r="CF44" s="680" t="s">
        <v>356</v>
      </c>
      <c r="CG44" s="681"/>
      <c r="CH44" s="681"/>
      <c r="CI44" s="681"/>
      <c r="CJ44" s="681"/>
      <c r="CK44" s="681"/>
      <c r="CL44" s="681"/>
      <c r="CM44" s="681"/>
      <c r="CN44" s="681"/>
      <c r="CO44" s="681"/>
      <c r="CP44" s="681"/>
      <c r="CQ44" s="682"/>
      <c r="CR44" s="683">
        <v>6745297</v>
      </c>
      <c r="CS44" s="684"/>
      <c r="CT44" s="684"/>
      <c r="CU44" s="684"/>
      <c r="CV44" s="684"/>
      <c r="CW44" s="684"/>
      <c r="CX44" s="684"/>
      <c r="CY44" s="685"/>
      <c r="CZ44" s="688">
        <v>11.3</v>
      </c>
      <c r="DA44" s="689"/>
      <c r="DB44" s="689"/>
      <c r="DC44" s="701"/>
      <c r="DD44" s="692">
        <v>2441480</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357</v>
      </c>
      <c r="CG45" s="681"/>
      <c r="CH45" s="681"/>
      <c r="CI45" s="681"/>
      <c r="CJ45" s="681"/>
      <c r="CK45" s="681"/>
      <c r="CL45" s="681"/>
      <c r="CM45" s="681"/>
      <c r="CN45" s="681"/>
      <c r="CO45" s="681"/>
      <c r="CP45" s="681"/>
      <c r="CQ45" s="682"/>
      <c r="CR45" s="683">
        <v>1879261</v>
      </c>
      <c r="CS45" s="719"/>
      <c r="CT45" s="719"/>
      <c r="CU45" s="719"/>
      <c r="CV45" s="719"/>
      <c r="CW45" s="719"/>
      <c r="CX45" s="719"/>
      <c r="CY45" s="720"/>
      <c r="CZ45" s="688">
        <v>3.1</v>
      </c>
      <c r="DA45" s="717"/>
      <c r="DB45" s="717"/>
      <c r="DC45" s="721"/>
      <c r="DD45" s="692">
        <v>128026</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359</v>
      </c>
      <c r="CG46" s="681"/>
      <c r="CH46" s="681"/>
      <c r="CI46" s="681"/>
      <c r="CJ46" s="681"/>
      <c r="CK46" s="681"/>
      <c r="CL46" s="681"/>
      <c r="CM46" s="681"/>
      <c r="CN46" s="681"/>
      <c r="CO46" s="681"/>
      <c r="CP46" s="681"/>
      <c r="CQ46" s="682"/>
      <c r="CR46" s="683">
        <v>4854394</v>
      </c>
      <c r="CS46" s="684"/>
      <c r="CT46" s="684"/>
      <c r="CU46" s="684"/>
      <c r="CV46" s="684"/>
      <c r="CW46" s="684"/>
      <c r="CX46" s="684"/>
      <c r="CY46" s="685"/>
      <c r="CZ46" s="688">
        <v>8.1</v>
      </c>
      <c r="DA46" s="689"/>
      <c r="DB46" s="689"/>
      <c r="DC46" s="701"/>
      <c r="DD46" s="692">
        <v>2301812</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361</v>
      </c>
      <c r="CG47" s="681"/>
      <c r="CH47" s="681"/>
      <c r="CI47" s="681"/>
      <c r="CJ47" s="681"/>
      <c r="CK47" s="681"/>
      <c r="CL47" s="681"/>
      <c r="CM47" s="681"/>
      <c r="CN47" s="681"/>
      <c r="CO47" s="681"/>
      <c r="CP47" s="681"/>
      <c r="CQ47" s="682"/>
      <c r="CR47" s="683">
        <v>124485</v>
      </c>
      <c r="CS47" s="719"/>
      <c r="CT47" s="719"/>
      <c r="CU47" s="719"/>
      <c r="CV47" s="719"/>
      <c r="CW47" s="719"/>
      <c r="CX47" s="719"/>
      <c r="CY47" s="720"/>
      <c r="CZ47" s="688">
        <v>0.2</v>
      </c>
      <c r="DA47" s="717"/>
      <c r="DB47" s="717"/>
      <c r="DC47" s="721"/>
      <c r="DD47" s="692">
        <v>101859</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362</v>
      </c>
      <c r="CD48" s="799"/>
      <c r="CE48" s="800"/>
      <c r="CF48" s="680" t="s">
        <v>363</v>
      </c>
      <c r="CG48" s="681"/>
      <c r="CH48" s="681"/>
      <c r="CI48" s="681"/>
      <c r="CJ48" s="681"/>
      <c r="CK48" s="681"/>
      <c r="CL48" s="681"/>
      <c r="CM48" s="681"/>
      <c r="CN48" s="681"/>
      <c r="CO48" s="681"/>
      <c r="CP48" s="681"/>
      <c r="CQ48" s="682"/>
      <c r="CR48" s="683" t="s">
        <v>237</v>
      </c>
      <c r="CS48" s="684"/>
      <c r="CT48" s="684"/>
      <c r="CU48" s="684"/>
      <c r="CV48" s="684"/>
      <c r="CW48" s="684"/>
      <c r="CX48" s="684"/>
      <c r="CY48" s="685"/>
      <c r="CZ48" s="688" t="s">
        <v>128</v>
      </c>
      <c r="DA48" s="689"/>
      <c r="DB48" s="689"/>
      <c r="DC48" s="701"/>
      <c r="DD48" s="692" t="s">
        <v>237</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364</v>
      </c>
      <c r="CE49" s="734"/>
      <c r="CF49" s="734"/>
      <c r="CG49" s="734"/>
      <c r="CH49" s="734"/>
      <c r="CI49" s="734"/>
      <c r="CJ49" s="734"/>
      <c r="CK49" s="734"/>
      <c r="CL49" s="734"/>
      <c r="CM49" s="734"/>
      <c r="CN49" s="734"/>
      <c r="CO49" s="734"/>
      <c r="CP49" s="734"/>
      <c r="CQ49" s="735"/>
      <c r="CR49" s="768">
        <v>59721618</v>
      </c>
      <c r="CS49" s="754"/>
      <c r="CT49" s="754"/>
      <c r="CU49" s="754"/>
      <c r="CV49" s="754"/>
      <c r="CW49" s="754"/>
      <c r="CX49" s="754"/>
      <c r="CY49" s="785"/>
      <c r="CZ49" s="780">
        <v>100</v>
      </c>
      <c r="DA49" s="786"/>
      <c r="DB49" s="786"/>
      <c r="DC49" s="787"/>
      <c r="DD49" s="788">
        <v>39121419</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aiAYgVAPXOBYpuwFzvUZn2UT+sRwTuIDQkzICHGOMKB5jtRQrjiB8jOvDeorEkngu7Y/QutQD+ZGjAif56NWyg==" saltValue="xqsho2FZEAo5oD6GK3Sut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4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366</v>
      </c>
      <c r="DK2" s="831"/>
      <c r="DL2" s="831"/>
      <c r="DM2" s="831"/>
      <c r="DN2" s="831"/>
      <c r="DO2" s="832"/>
      <c r="DP2" s="250"/>
      <c r="DQ2" s="830" t="s">
        <v>367</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45" customHeight="1" thickBot="1" x14ac:dyDescent="0.2">
      <c r="A4" s="833" t="s">
        <v>368</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45" customHeight="1" x14ac:dyDescent="0.15">
      <c r="A5" s="824" t="s">
        <v>370</v>
      </c>
      <c r="B5" s="825"/>
      <c r="C5" s="825"/>
      <c r="D5" s="825"/>
      <c r="E5" s="825"/>
      <c r="F5" s="825"/>
      <c r="G5" s="825"/>
      <c r="H5" s="825"/>
      <c r="I5" s="825"/>
      <c r="J5" s="825"/>
      <c r="K5" s="825"/>
      <c r="L5" s="825"/>
      <c r="M5" s="825"/>
      <c r="N5" s="825"/>
      <c r="O5" s="825"/>
      <c r="P5" s="826"/>
      <c r="Q5" s="801" t="s">
        <v>371</v>
      </c>
      <c r="R5" s="802"/>
      <c r="S5" s="802"/>
      <c r="T5" s="802"/>
      <c r="U5" s="803"/>
      <c r="V5" s="801" t="s">
        <v>372</v>
      </c>
      <c r="W5" s="802"/>
      <c r="X5" s="802"/>
      <c r="Y5" s="802"/>
      <c r="Z5" s="803"/>
      <c r="AA5" s="801" t="s">
        <v>373</v>
      </c>
      <c r="AB5" s="802"/>
      <c r="AC5" s="802"/>
      <c r="AD5" s="802"/>
      <c r="AE5" s="802"/>
      <c r="AF5" s="834" t="s">
        <v>374</v>
      </c>
      <c r="AG5" s="802"/>
      <c r="AH5" s="802"/>
      <c r="AI5" s="802"/>
      <c r="AJ5" s="813"/>
      <c r="AK5" s="802" t="s">
        <v>375</v>
      </c>
      <c r="AL5" s="802"/>
      <c r="AM5" s="802"/>
      <c r="AN5" s="802"/>
      <c r="AO5" s="803"/>
      <c r="AP5" s="801" t="s">
        <v>376</v>
      </c>
      <c r="AQ5" s="802"/>
      <c r="AR5" s="802"/>
      <c r="AS5" s="802"/>
      <c r="AT5" s="803"/>
      <c r="AU5" s="801" t="s">
        <v>377</v>
      </c>
      <c r="AV5" s="802"/>
      <c r="AW5" s="802"/>
      <c r="AX5" s="802"/>
      <c r="AY5" s="813"/>
      <c r="AZ5" s="257"/>
      <c r="BA5" s="257"/>
      <c r="BB5" s="257"/>
      <c r="BC5" s="257"/>
      <c r="BD5" s="257"/>
      <c r="BE5" s="258"/>
      <c r="BF5" s="258"/>
      <c r="BG5" s="258"/>
      <c r="BH5" s="258"/>
      <c r="BI5" s="258"/>
      <c r="BJ5" s="258"/>
      <c r="BK5" s="258"/>
      <c r="BL5" s="258"/>
      <c r="BM5" s="258"/>
      <c r="BN5" s="258"/>
      <c r="BO5" s="258"/>
      <c r="BP5" s="258"/>
      <c r="BQ5" s="824" t="s">
        <v>378</v>
      </c>
      <c r="BR5" s="825"/>
      <c r="BS5" s="825"/>
      <c r="BT5" s="825"/>
      <c r="BU5" s="825"/>
      <c r="BV5" s="825"/>
      <c r="BW5" s="825"/>
      <c r="BX5" s="825"/>
      <c r="BY5" s="825"/>
      <c r="BZ5" s="825"/>
      <c r="CA5" s="825"/>
      <c r="CB5" s="825"/>
      <c r="CC5" s="825"/>
      <c r="CD5" s="825"/>
      <c r="CE5" s="825"/>
      <c r="CF5" s="825"/>
      <c r="CG5" s="826"/>
      <c r="CH5" s="801" t="s">
        <v>379</v>
      </c>
      <c r="CI5" s="802"/>
      <c r="CJ5" s="802"/>
      <c r="CK5" s="802"/>
      <c r="CL5" s="803"/>
      <c r="CM5" s="801" t="s">
        <v>380</v>
      </c>
      <c r="CN5" s="802"/>
      <c r="CO5" s="802"/>
      <c r="CP5" s="802"/>
      <c r="CQ5" s="803"/>
      <c r="CR5" s="801" t="s">
        <v>381</v>
      </c>
      <c r="CS5" s="802"/>
      <c r="CT5" s="802"/>
      <c r="CU5" s="802"/>
      <c r="CV5" s="803"/>
      <c r="CW5" s="801" t="s">
        <v>382</v>
      </c>
      <c r="CX5" s="802"/>
      <c r="CY5" s="802"/>
      <c r="CZ5" s="802"/>
      <c r="DA5" s="803"/>
      <c r="DB5" s="801" t="s">
        <v>383</v>
      </c>
      <c r="DC5" s="802"/>
      <c r="DD5" s="802"/>
      <c r="DE5" s="802"/>
      <c r="DF5" s="803"/>
      <c r="DG5" s="807" t="s">
        <v>384</v>
      </c>
      <c r="DH5" s="808"/>
      <c r="DI5" s="808"/>
      <c r="DJ5" s="808"/>
      <c r="DK5" s="809"/>
      <c r="DL5" s="807" t="s">
        <v>385</v>
      </c>
      <c r="DM5" s="808"/>
      <c r="DN5" s="808"/>
      <c r="DO5" s="808"/>
      <c r="DP5" s="809"/>
      <c r="DQ5" s="801" t="s">
        <v>386</v>
      </c>
      <c r="DR5" s="802"/>
      <c r="DS5" s="802"/>
      <c r="DT5" s="802"/>
      <c r="DU5" s="803"/>
      <c r="DV5" s="801" t="s">
        <v>377</v>
      </c>
      <c r="DW5" s="802"/>
      <c r="DX5" s="802"/>
      <c r="DY5" s="802"/>
      <c r="DZ5" s="813"/>
      <c r="EA5" s="255"/>
    </row>
    <row r="6" spans="1:131" s="256" customFormat="1" ht="26.4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45" customHeight="1" thickTop="1" x14ac:dyDescent="0.15">
      <c r="A7" s="259">
        <v>1</v>
      </c>
      <c r="B7" s="815" t="s">
        <v>387</v>
      </c>
      <c r="C7" s="816"/>
      <c r="D7" s="816"/>
      <c r="E7" s="816"/>
      <c r="F7" s="816"/>
      <c r="G7" s="816"/>
      <c r="H7" s="816"/>
      <c r="I7" s="816"/>
      <c r="J7" s="816"/>
      <c r="K7" s="816"/>
      <c r="L7" s="816"/>
      <c r="M7" s="816"/>
      <c r="N7" s="816"/>
      <c r="O7" s="816"/>
      <c r="P7" s="817"/>
      <c r="Q7" s="818">
        <v>61330</v>
      </c>
      <c r="R7" s="819"/>
      <c r="S7" s="819"/>
      <c r="T7" s="819"/>
      <c r="U7" s="819"/>
      <c r="V7" s="819">
        <v>59733</v>
      </c>
      <c r="W7" s="819"/>
      <c r="X7" s="819"/>
      <c r="Y7" s="819"/>
      <c r="Z7" s="819"/>
      <c r="AA7" s="819">
        <v>1597</v>
      </c>
      <c r="AB7" s="819"/>
      <c r="AC7" s="819"/>
      <c r="AD7" s="819"/>
      <c r="AE7" s="820"/>
      <c r="AF7" s="821">
        <v>1335</v>
      </c>
      <c r="AG7" s="822"/>
      <c r="AH7" s="822"/>
      <c r="AI7" s="822"/>
      <c r="AJ7" s="823"/>
      <c r="AK7" s="858">
        <v>940</v>
      </c>
      <c r="AL7" s="859"/>
      <c r="AM7" s="859"/>
      <c r="AN7" s="859"/>
      <c r="AO7" s="859"/>
      <c r="AP7" s="859">
        <v>51192</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595</v>
      </c>
      <c r="BT7" s="863"/>
      <c r="BU7" s="863"/>
      <c r="BV7" s="863"/>
      <c r="BW7" s="863"/>
      <c r="BX7" s="863"/>
      <c r="BY7" s="863"/>
      <c r="BZ7" s="863"/>
      <c r="CA7" s="863"/>
      <c r="CB7" s="863"/>
      <c r="CC7" s="863"/>
      <c r="CD7" s="863"/>
      <c r="CE7" s="863"/>
      <c r="CF7" s="863"/>
      <c r="CG7" s="864"/>
      <c r="CH7" s="855">
        <v>49</v>
      </c>
      <c r="CI7" s="856"/>
      <c r="CJ7" s="856"/>
      <c r="CK7" s="856"/>
      <c r="CL7" s="857"/>
      <c r="CM7" s="855">
        <v>310</v>
      </c>
      <c r="CN7" s="856"/>
      <c r="CO7" s="856"/>
      <c r="CP7" s="856"/>
      <c r="CQ7" s="857"/>
      <c r="CR7" s="855">
        <v>20</v>
      </c>
      <c r="CS7" s="856"/>
      <c r="CT7" s="856"/>
      <c r="CU7" s="856"/>
      <c r="CV7" s="857"/>
      <c r="CW7" s="855" t="s">
        <v>598</v>
      </c>
      <c r="CX7" s="856"/>
      <c r="CY7" s="856"/>
      <c r="CZ7" s="856"/>
      <c r="DA7" s="857"/>
      <c r="DB7" s="855" t="s">
        <v>598</v>
      </c>
      <c r="DC7" s="856"/>
      <c r="DD7" s="856"/>
      <c r="DE7" s="856"/>
      <c r="DF7" s="857"/>
      <c r="DG7" s="855" t="s">
        <v>598</v>
      </c>
      <c r="DH7" s="856"/>
      <c r="DI7" s="856"/>
      <c r="DJ7" s="856"/>
      <c r="DK7" s="857"/>
      <c r="DL7" s="855" t="s">
        <v>598</v>
      </c>
      <c r="DM7" s="856"/>
      <c r="DN7" s="856"/>
      <c r="DO7" s="856"/>
      <c r="DP7" s="857"/>
      <c r="DQ7" s="855" t="s">
        <v>598</v>
      </c>
      <c r="DR7" s="856"/>
      <c r="DS7" s="856"/>
      <c r="DT7" s="856"/>
      <c r="DU7" s="857"/>
      <c r="DV7" s="836"/>
      <c r="DW7" s="837"/>
      <c r="DX7" s="837"/>
      <c r="DY7" s="837"/>
      <c r="DZ7" s="838"/>
      <c r="EA7" s="255"/>
    </row>
    <row r="8" spans="1:131" s="256" customFormat="1" ht="26.45" customHeight="1" x14ac:dyDescent="0.15">
      <c r="A8" s="262">
        <v>2</v>
      </c>
      <c r="B8" s="839" t="s">
        <v>388</v>
      </c>
      <c r="C8" s="840"/>
      <c r="D8" s="840"/>
      <c r="E8" s="840"/>
      <c r="F8" s="840"/>
      <c r="G8" s="840"/>
      <c r="H8" s="840"/>
      <c r="I8" s="840"/>
      <c r="J8" s="840"/>
      <c r="K8" s="840"/>
      <c r="L8" s="840"/>
      <c r="M8" s="840"/>
      <c r="N8" s="840"/>
      <c r="O8" s="840"/>
      <c r="P8" s="841"/>
      <c r="Q8" s="842">
        <v>53</v>
      </c>
      <c r="R8" s="843"/>
      <c r="S8" s="843"/>
      <c r="T8" s="843"/>
      <c r="U8" s="843"/>
      <c r="V8" s="843">
        <v>53</v>
      </c>
      <c r="W8" s="843"/>
      <c r="X8" s="843"/>
      <c r="Y8" s="843"/>
      <c r="Z8" s="843"/>
      <c r="AA8" s="843">
        <v>0</v>
      </c>
      <c r="AB8" s="843"/>
      <c r="AC8" s="843"/>
      <c r="AD8" s="843"/>
      <c r="AE8" s="844"/>
      <c r="AF8" s="845">
        <v>0</v>
      </c>
      <c r="AG8" s="846"/>
      <c r="AH8" s="846"/>
      <c r="AI8" s="846"/>
      <c r="AJ8" s="847"/>
      <c r="AK8" s="848">
        <v>28</v>
      </c>
      <c r="AL8" s="849"/>
      <c r="AM8" s="849"/>
      <c r="AN8" s="849"/>
      <c r="AO8" s="849"/>
      <c r="AP8" s="849" t="s">
        <v>605</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596</v>
      </c>
      <c r="BT8" s="853"/>
      <c r="BU8" s="853"/>
      <c r="BV8" s="853"/>
      <c r="BW8" s="853"/>
      <c r="BX8" s="853"/>
      <c r="BY8" s="853"/>
      <c r="BZ8" s="853"/>
      <c r="CA8" s="853"/>
      <c r="CB8" s="853"/>
      <c r="CC8" s="853"/>
      <c r="CD8" s="853"/>
      <c r="CE8" s="853"/>
      <c r="CF8" s="853"/>
      <c r="CG8" s="854"/>
      <c r="CH8" s="865">
        <v>7</v>
      </c>
      <c r="CI8" s="866"/>
      <c r="CJ8" s="866"/>
      <c r="CK8" s="866"/>
      <c r="CL8" s="867"/>
      <c r="CM8" s="865">
        <v>933</v>
      </c>
      <c r="CN8" s="866"/>
      <c r="CO8" s="866"/>
      <c r="CP8" s="866"/>
      <c r="CQ8" s="867"/>
      <c r="CR8" s="865">
        <v>280</v>
      </c>
      <c r="CS8" s="866"/>
      <c r="CT8" s="866"/>
      <c r="CU8" s="866"/>
      <c r="CV8" s="867"/>
      <c r="CW8" s="865">
        <v>62</v>
      </c>
      <c r="CX8" s="866"/>
      <c r="CY8" s="866"/>
      <c r="CZ8" s="866"/>
      <c r="DA8" s="867"/>
      <c r="DB8" s="865" t="s">
        <v>598</v>
      </c>
      <c r="DC8" s="866"/>
      <c r="DD8" s="866"/>
      <c r="DE8" s="866"/>
      <c r="DF8" s="867"/>
      <c r="DG8" s="865" t="s">
        <v>598</v>
      </c>
      <c r="DH8" s="866"/>
      <c r="DI8" s="866"/>
      <c r="DJ8" s="866"/>
      <c r="DK8" s="867"/>
      <c r="DL8" s="865" t="s">
        <v>598</v>
      </c>
      <c r="DM8" s="866"/>
      <c r="DN8" s="866"/>
      <c r="DO8" s="866"/>
      <c r="DP8" s="867"/>
      <c r="DQ8" s="865" t="s">
        <v>598</v>
      </c>
      <c r="DR8" s="866"/>
      <c r="DS8" s="866"/>
      <c r="DT8" s="866"/>
      <c r="DU8" s="867"/>
      <c r="DV8" s="868"/>
      <c r="DW8" s="869"/>
      <c r="DX8" s="869"/>
      <c r="DY8" s="869"/>
      <c r="DZ8" s="870"/>
      <c r="EA8" s="255"/>
    </row>
    <row r="9" spans="1:131" s="256" customFormat="1" ht="26.4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597</v>
      </c>
      <c r="BT9" s="853"/>
      <c r="BU9" s="853"/>
      <c r="BV9" s="853"/>
      <c r="BW9" s="853"/>
      <c r="BX9" s="853"/>
      <c r="BY9" s="853"/>
      <c r="BZ9" s="853"/>
      <c r="CA9" s="853"/>
      <c r="CB9" s="853"/>
      <c r="CC9" s="853"/>
      <c r="CD9" s="853"/>
      <c r="CE9" s="853"/>
      <c r="CF9" s="853"/>
      <c r="CG9" s="854"/>
      <c r="CH9" s="865">
        <v>-4</v>
      </c>
      <c r="CI9" s="866"/>
      <c r="CJ9" s="866"/>
      <c r="CK9" s="866"/>
      <c r="CL9" s="867"/>
      <c r="CM9" s="865">
        <v>447</v>
      </c>
      <c r="CN9" s="866"/>
      <c r="CO9" s="866"/>
      <c r="CP9" s="866"/>
      <c r="CQ9" s="867"/>
      <c r="CR9" s="865">
        <v>280</v>
      </c>
      <c r="CS9" s="866"/>
      <c r="CT9" s="866"/>
      <c r="CU9" s="866"/>
      <c r="CV9" s="867"/>
      <c r="CW9" s="865">
        <v>49</v>
      </c>
      <c r="CX9" s="866"/>
      <c r="CY9" s="866"/>
      <c r="CZ9" s="866"/>
      <c r="DA9" s="867"/>
      <c r="DB9" s="865" t="s">
        <v>598</v>
      </c>
      <c r="DC9" s="866"/>
      <c r="DD9" s="866"/>
      <c r="DE9" s="866"/>
      <c r="DF9" s="867"/>
      <c r="DG9" s="865" t="s">
        <v>598</v>
      </c>
      <c r="DH9" s="866"/>
      <c r="DI9" s="866"/>
      <c r="DJ9" s="866"/>
      <c r="DK9" s="867"/>
      <c r="DL9" s="865" t="s">
        <v>598</v>
      </c>
      <c r="DM9" s="866"/>
      <c r="DN9" s="866"/>
      <c r="DO9" s="866"/>
      <c r="DP9" s="867"/>
      <c r="DQ9" s="865" t="s">
        <v>598</v>
      </c>
      <c r="DR9" s="866"/>
      <c r="DS9" s="866"/>
      <c r="DT9" s="866"/>
      <c r="DU9" s="867"/>
      <c r="DV9" s="868"/>
      <c r="DW9" s="869"/>
      <c r="DX9" s="869"/>
      <c r="DY9" s="869"/>
      <c r="DZ9" s="870"/>
      <c r="EA9" s="255"/>
    </row>
    <row r="10" spans="1:131" s="256" customFormat="1" ht="26.4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4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4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4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4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4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4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4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4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4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4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4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4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389</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45" customHeight="1" thickBot="1" x14ac:dyDescent="0.2">
      <c r="A23" s="265" t="s">
        <v>390</v>
      </c>
      <c r="B23" s="874" t="s">
        <v>391</v>
      </c>
      <c r="C23" s="875"/>
      <c r="D23" s="875"/>
      <c r="E23" s="875"/>
      <c r="F23" s="875"/>
      <c r="G23" s="875"/>
      <c r="H23" s="875"/>
      <c r="I23" s="875"/>
      <c r="J23" s="875"/>
      <c r="K23" s="875"/>
      <c r="L23" s="875"/>
      <c r="M23" s="875"/>
      <c r="N23" s="875"/>
      <c r="O23" s="875"/>
      <c r="P23" s="876"/>
      <c r="Q23" s="877">
        <v>61382</v>
      </c>
      <c r="R23" s="878"/>
      <c r="S23" s="878"/>
      <c r="T23" s="878"/>
      <c r="U23" s="878"/>
      <c r="V23" s="878">
        <v>59785</v>
      </c>
      <c r="W23" s="878"/>
      <c r="X23" s="878"/>
      <c r="Y23" s="878"/>
      <c r="Z23" s="878"/>
      <c r="AA23" s="878">
        <v>1597</v>
      </c>
      <c r="AB23" s="878"/>
      <c r="AC23" s="878"/>
      <c r="AD23" s="878"/>
      <c r="AE23" s="879"/>
      <c r="AF23" s="880">
        <v>1336</v>
      </c>
      <c r="AG23" s="878"/>
      <c r="AH23" s="878"/>
      <c r="AI23" s="878"/>
      <c r="AJ23" s="881"/>
      <c r="AK23" s="882"/>
      <c r="AL23" s="883"/>
      <c r="AM23" s="883"/>
      <c r="AN23" s="883"/>
      <c r="AO23" s="883"/>
      <c r="AP23" s="878">
        <v>51192</v>
      </c>
      <c r="AQ23" s="878"/>
      <c r="AR23" s="878"/>
      <c r="AS23" s="878"/>
      <c r="AT23" s="878"/>
      <c r="AU23" s="884"/>
      <c r="AV23" s="884"/>
      <c r="AW23" s="884"/>
      <c r="AX23" s="884"/>
      <c r="AY23" s="885"/>
      <c r="AZ23" s="893" t="s">
        <v>392</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45" customHeight="1" x14ac:dyDescent="0.15">
      <c r="A24" s="892" t="s">
        <v>393</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45" customHeight="1" thickBot="1" x14ac:dyDescent="0.2">
      <c r="A25" s="833" t="s">
        <v>394</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45" customHeight="1" x14ac:dyDescent="0.15">
      <c r="A26" s="824" t="s">
        <v>370</v>
      </c>
      <c r="B26" s="825"/>
      <c r="C26" s="825"/>
      <c r="D26" s="825"/>
      <c r="E26" s="825"/>
      <c r="F26" s="825"/>
      <c r="G26" s="825"/>
      <c r="H26" s="825"/>
      <c r="I26" s="825"/>
      <c r="J26" s="825"/>
      <c r="K26" s="825"/>
      <c r="L26" s="825"/>
      <c r="M26" s="825"/>
      <c r="N26" s="825"/>
      <c r="O26" s="825"/>
      <c r="P26" s="826"/>
      <c r="Q26" s="801" t="s">
        <v>395</v>
      </c>
      <c r="R26" s="802"/>
      <c r="S26" s="802"/>
      <c r="T26" s="802"/>
      <c r="U26" s="803"/>
      <c r="V26" s="801" t="s">
        <v>396</v>
      </c>
      <c r="W26" s="802"/>
      <c r="X26" s="802"/>
      <c r="Y26" s="802"/>
      <c r="Z26" s="803"/>
      <c r="AA26" s="801" t="s">
        <v>397</v>
      </c>
      <c r="AB26" s="802"/>
      <c r="AC26" s="802"/>
      <c r="AD26" s="802"/>
      <c r="AE26" s="802"/>
      <c r="AF26" s="896" t="s">
        <v>398</v>
      </c>
      <c r="AG26" s="897"/>
      <c r="AH26" s="897"/>
      <c r="AI26" s="897"/>
      <c r="AJ26" s="898"/>
      <c r="AK26" s="802" t="s">
        <v>399</v>
      </c>
      <c r="AL26" s="802"/>
      <c r="AM26" s="802"/>
      <c r="AN26" s="802"/>
      <c r="AO26" s="803"/>
      <c r="AP26" s="801" t="s">
        <v>400</v>
      </c>
      <c r="AQ26" s="802"/>
      <c r="AR26" s="802"/>
      <c r="AS26" s="802"/>
      <c r="AT26" s="803"/>
      <c r="AU26" s="801" t="s">
        <v>401</v>
      </c>
      <c r="AV26" s="802"/>
      <c r="AW26" s="802"/>
      <c r="AX26" s="802"/>
      <c r="AY26" s="803"/>
      <c r="AZ26" s="801" t="s">
        <v>402</v>
      </c>
      <c r="BA26" s="802"/>
      <c r="BB26" s="802"/>
      <c r="BC26" s="802"/>
      <c r="BD26" s="803"/>
      <c r="BE26" s="801" t="s">
        <v>377</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4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45" customHeight="1" thickTop="1" x14ac:dyDescent="0.15">
      <c r="A28" s="267">
        <v>1</v>
      </c>
      <c r="B28" s="815" t="s">
        <v>403</v>
      </c>
      <c r="C28" s="816"/>
      <c r="D28" s="816"/>
      <c r="E28" s="816"/>
      <c r="F28" s="816"/>
      <c r="G28" s="816"/>
      <c r="H28" s="816"/>
      <c r="I28" s="816"/>
      <c r="J28" s="816"/>
      <c r="K28" s="816"/>
      <c r="L28" s="816"/>
      <c r="M28" s="816"/>
      <c r="N28" s="816"/>
      <c r="O28" s="816"/>
      <c r="P28" s="817"/>
      <c r="Q28" s="906">
        <v>16489</v>
      </c>
      <c r="R28" s="907"/>
      <c r="S28" s="907"/>
      <c r="T28" s="907"/>
      <c r="U28" s="907"/>
      <c r="V28" s="907">
        <v>16341</v>
      </c>
      <c r="W28" s="907"/>
      <c r="X28" s="907"/>
      <c r="Y28" s="907"/>
      <c r="Z28" s="907"/>
      <c r="AA28" s="907">
        <v>149</v>
      </c>
      <c r="AB28" s="907"/>
      <c r="AC28" s="907"/>
      <c r="AD28" s="907"/>
      <c r="AE28" s="908"/>
      <c r="AF28" s="909">
        <v>149</v>
      </c>
      <c r="AG28" s="907"/>
      <c r="AH28" s="907"/>
      <c r="AI28" s="907"/>
      <c r="AJ28" s="910"/>
      <c r="AK28" s="911">
        <v>1381</v>
      </c>
      <c r="AL28" s="902"/>
      <c r="AM28" s="902"/>
      <c r="AN28" s="902"/>
      <c r="AO28" s="902"/>
      <c r="AP28" s="902" t="s">
        <v>585</v>
      </c>
      <c r="AQ28" s="902"/>
      <c r="AR28" s="902"/>
      <c r="AS28" s="902"/>
      <c r="AT28" s="902"/>
      <c r="AU28" s="902" t="s">
        <v>585</v>
      </c>
      <c r="AV28" s="902"/>
      <c r="AW28" s="902"/>
      <c r="AX28" s="902"/>
      <c r="AY28" s="902"/>
      <c r="AZ28" s="903" t="s">
        <v>585</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45" customHeight="1" x14ac:dyDescent="0.15">
      <c r="A29" s="267">
        <v>2</v>
      </c>
      <c r="B29" s="839" t="s">
        <v>404</v>
      </c>
      <c r="C29" s="840"/>
      <c r="D29" s="840"/>
      <c r="E29" s="840"/>
      <c r="F29" s="840"/>
      <c r="G29" s="840"/>
      <c r="H29" s="840"/>
      <c r="I29" s="840"/>
      <c r="J29" s="840"/>
      <c r="K29" s="840"/>
      <c r="L29" s="840"/>
      <c r="M29" s="840"/>
      <c r="N29" s="840"/>
      <c r="O29" s="840"/>
      <c r="P29" s="841"/>
      <c r="Q29" s="842">
        <v>12149</v>
      </c>
      <c r="R29" s="843"/>
      <c r="S29" s="843"/>
      <c r="T29" s="843"/>
      <c r="U29" s="843"/>
      <c r="V29" s="843">
        <v>12114</v>
      </c>
      <c r="W29" s="843"/>
      <c r="X29" s="843"/>
      <c r="Y29" s="843"/>
      <c r="Z29" s="843"/>
      <c r="AA29" s="843">
        <v>35</v>
      </c>
      <c r="AB29" s="843"/>
      <c r="AC29" s="843"/>
      <c r="AD29" s="843"/>
      <c r="AE29" s="844"/>
      <c r="AF29" s="845">
        <v>35</v>
      </c>
      <c r="AG29" s="846"/>
      <c r="AH29" s="846"/>
      <c r="AI29" s="846"/>
      <c r="AJ29" s="847"/>
      <c r="AK29" s="914">
        <v>1859</v>
      </c>
      <c r="AL29" s="915"/>
      <c r="AM29" s="915"/>
      <c r="AN29" s="915"/>
      <c r="AO29" s="915"/>
      <c r="AP29" s="915" t="s">
        <v>585</v>
      </c>
      <c r="AQ29" s="915"/>
      <c r="AR29" s="915"/>
      <c r="AS29" s="915"/>
      <c r="AT29" s="915"/>
      <c r="AU29" s="915" t="s">
        <v>585</v>
      </c>
      <c r="AV29" s="915"/>
      <c r="AW29" s="915"/>
      <c r="AX29" s="915"/>
      <c r="AY29" s="915"/>
      <c r="AZ29" s="916" t="s">
        <v>585</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45" customHeight="1" x14ac:dyDescent="0.15">
      <c r="A30" s="267">
        <v>3</v>
      </c>
      <c r="B30" s="839" t="s">
        <v>405</v>
      </c>
      <c r="C30" s="840"/>
      <c r="D30" s="840"/>
      <c r="E30" s="840"/>
      <c r="F30" s="840"/>
      <c r="G30" s="840"/>
      <c r="H30" s="840"/>
      <c r="I30" s="840"/>
      <c r="J30" s="840"/>
      <c r="K30" s="840"/>
      <c r="L30" s="840"/>
      <c r="M30" s="840"/>
      <c r="N30" s="840"/>
      <c r="O30" s="840"/>
      <c r="P30" s="841"/>
      <c r="Q30" s="842">
        <v>2454</v>
      </c>
      <c r="R30" s="843"/>
      <c r="S30" s="843"/>
      <c r="T30" s="843"/>
      <c r="U30" s="843"/>
      <c r="V30" s="843">
        <v>2365</v>
      </c>
      <c r="W30" s="843"/>
      <c r="X30" s="843"/>
      <c r="Y30" s="843"/>
      <c r="Z30" s="843"/>
      <c r="AA30" s="843">
        <v>89</v>
      </c>
      <c r="AB30" s="843"/>
      <c r="AC30" s="843"/>
      <c r="AD30" s="843"/>
      <c r="AE30" s="844"/>
      <c r="AF30" s="845">
        <v>89</v>
      </c>
      <c r="AG30" s="846"/>
      <c r="AH30" s="846"/>
      <c r="AI30" s="846"/>
      <c r="AJ30" s="847"/>
      <c r="AK30" s="914">
        <v>360</v>
      </c>
      <c r="AL30" s="915"/>
      <c r="AM30" s="915"/>
      <c r="AN30" s="915"/>
      <c r="AO30" s="915"/>
      <c r="AP30" s="915" t="s">
        <v>585</v>
      </c>
      <c r="AQ30" s="915"/>
      <c r="AR30" s="915"/>
      <c r="AS30" s="915"/>
      <c r="AT30" s="915"/>
      <c r="AU30" s="915" t="s">
        <v>585</v>
      </c>
      <c r="AV30" s="915"/>
      <c r="AW30" s="915"/>
      <c r="AX30" s="915"/>
      <c r="AY30" s="915"/>
      <c r="AZ30" s="916" t="s">
        <v>585</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45" customHeight="1" x14ac:dyDescent="0.15">
      <c r="A31" s="267">
        <v>4</v>
      </c>
      <c r="B31" s="839" t="s">
        <v>406</v>
      </c>
      <c r="C31" s="840"/>
      <c r="D31" s="840"/>
      <c r="E31" s="840"/>
      <c r="F31" s="840"/>
      <c r="G31" s="840"/>
      <c r="H31" s="840"/>
      <c r="I31" s="840"/>
      <c r="J31" s="840"/>
      <c r="K31" s="840"/>
      <c r="L31" s="840"/>
      <c r="M31" s="840"/>
      <c r="N31" s="840"/>
      <c r="O31" s="840"/>
      <c r="P31" s="841"/>
      <c r="Q31" s="842">
        <v>4134</v>
      </c>
      <c r="R31" s="843"/>
      <c r="S31" s="843"/>
      <c r="T31" s="843"/>
      <c r="U31" s="843"/>
      <c r="V31" s="843">
        <v>3525</v>
      </c>
      <c r="W31" s="843"/>
      <c r="X31" s="843"/>
      <c r="Y31" s="843"/>
      <c r="Z31" s="843"/>
      <c r="AA31" s="843">
        <v>609</v>
      </c>
      <c r="AB31" s="843"/>
      <c r="AC31" s="843"/>
      <c r="AD31" s="843"/>
      <c r="AE31" s="844"/>
      <c r="AF31" s="845">
        <v>2965</v>
      </c>
      <c r="AG31" s="846"/>
      <c r="AH31" s="846"/>
      <c r="AI31" s="846"/>
      <c r="AJ31" s="847"/>
      <c r="AK31" s="914">
        <v>64</v>
      </c>
      <c r="AL31" s="915"/>
      <c r="AM31" s="915"/>
      <c r="AN31" s="915"/>
      <c r="AO31" s="915"/>
      <c r="AP31" s="915">
        <v>13453</v>
      </c>
      <c r="AQ31" s="915"/>
      <c r="AR31" s="915"/>
      <c r="AS31" s="915"/>
      <c r="AT31" s="915"/>
      <c r="AU31" s="915">
        <v>0</v>
      </c>
      <c r="AV31" s="915"/>
      <c r="AW31" s="915"/>
      <c r="AX31" s="915"/>
      <c r="AY31" s="915"/>
      <c r="AZ31" s="916" t="s">
        <v>585</v>
      </c>
      <c r="BA31" s="916"/>
      <c r="BB31" s="916"/>
      <c r="BC31" s="916"/>
      <c r="BD31" s="916"/>
      <c r="BE31" s="912" t="s">
        <v>407</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45" customHeight="1" x14ac:dyDescent="0.15">
      <c r="A32" s="267">
        <v>5</v>
      </c>
      <c r="B32" s="839" t="s">
        <v>408</v>
      </c>
      <c r="C32" s="840"/>
      <c r="D32" s="840"/>
      <c r="E32" s="840"/>
      <c r="F32" s="840"/>
      <c r="G32" s="840"/>
      <c r="H32" s="840"/>
      <c r="I32" s="840"/>
      <c r="J32" s="840"/>
      <c r="K32" s="840"/>
      <c r="L32" s="840"/>
      <c r="M32" s="840"/>
      <c r="N32" s="840"/>
      <c r="O32" s="840"/>
      <c r="P32" s="841"/>
      <c r="Q32" s="842">
        <v>3297</v>
      </c>
      <c r="R32" s="843"/>
      <c r="S32" s="843"/>
      <c r="T32" s="843"/>
      <c r="U32" s="843"/>
      <c r="V32" s="843">
        <v>3135</v>
      </c>
      <c r="W32" s="843"/>
      <c r="X32" s="843"/>
      <c r="Y32" s="843"/>
      <c r="Z32" s="843"/>
      <c r="AA32" s="843">
        <v>162</v>
      </c>
      <c r="AB32" s="843"/>
      <c r="AC32" s="843"/>
      <c r="AD32" s="843"/>
      <c r="AE32" s="844"/>
      <c r="AF32" s="845">
        <v>1458</v>
      </c>
      <c r="AG32" s="846"/>
      <c r="AH32" s="846"/>
      <c r="AI32" s="846"/>
      <c r="AJ32" s="847"/>
      <c r="AK32" s="914">
        <v>734</v>
      </c>
      <c r="AL32" s="915"/>
      <c r="AM32" s="915"/>
      <c r="AN32" s="915"/>
      <c r="AO32" s="915"/>
      <c r="AP32" s="915">
        <v>8146</v>
      </c>
      <c r="AQ32" s="915"/>
      <c r="AR32" s="915"/>
      <c r="AS32" s="915"/>
      <c r="AT32" s="915"/>
      <c r="AU32" s="915">
        <v>644</v>
      </c>
      <c r="AV32" s="915"/>
      <c r="AW32" s="915"/>
      <c r="AX32" s="915"/>
      <c r="AY32" s="915"/>
      <c r="AZ32" s="916" t="s">
        <v>585</v>
      </c>
      <c r="BA32" s="916"/>
      <c r="BB32" s="916"/>
      <c r="BC32" s="916"/>
      <c r="BD32" s="916"/>
      <c r="BE32" s="912" t="s">
        <v>407</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45" customHeight="1" x14ac:dyDescent="0.15">
      <c r="A33" s="267">
        <v>6</v>
      </c>
      <c r="B33" s="839"/>
      <c r="C33" s="840"/>
      <c r="D33" s="840"/>
      <c r="E33" s="840"/>
      <c r="F33" s="840"/>
      <c r="G33" s="840"/>
      <c r="H33" s="840"/>
      <c r="I33" s="840"/>
      <c r="J33" s="840"/>
      <c r="K33" s="840"/>
      <c r="L33" s="840"/>
      <c r="M33" s="840"/>
      <c r="N33" s="840"/>
      <c r="O33" s="840"/>
      <c r="P33" s="841"/>
      <c r="Q33" s="842"/>
      <c r="R33" s="843"/>
      <c r="S33" s="843"/>
      <c r="T33" s="843"/>
      <c r="U33" s="843"/>
      <c r="V33" s="843"/>
      <c r="W33" s="843"/>
      <c r="X33" s="843"/>
      <c r="Y33" s="843"/>
      <c r="Z33" s="843"/>
      <c r="AA33" s="843"/>
      <c r="AB33" s="843"/>
      <c r="AC33" s="843"/>
      <c r="AD33" s="843"/>
      <c r="AE33" s="844"/>
      <c r="AF33" s="845"/>
      <c r="AG33" s="846"/>
      <c r="AH33" s="846"/>
      <c r="AI33" s="846"/>
      <c r="AJ33" s="847"/>
      <c r="AK33" s="914"/>
      <c r="AL33" s="915"/>
      <c r="AM33" s="915"/>
      <c r="AN33" s="915"/>
      <c r="AO33" s="915"/>
      <c r="AP33" s="915"/>
      <c r="AQ33" s="915"/>
      <c r="AR33" s="915"/>
      <c r="AS33" s="915"/>
      <c r="AT33" s="915"/>
      <c r="AU33" s="915"/>
      <c r="AV33" s="915"/>
      <c r="AW33" s="915"/>
      <c r="AX33" s="915"/>
      <c r="AY33" s="915"/>
      <c r="AZ33" s="916"/>
      <c r="BA33" s="916"/>
      <c r="BB33" s="916"/>
      <c r="BC33" s="916"/>
      <c r="BD33" s="916"/>
      <c r="BE33" s="912"/>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4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4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4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4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4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4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4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4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4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4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4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4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4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4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4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4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4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4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4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4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4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4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4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4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4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4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4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4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4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409</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45" customHeight="1" thickBot="1" x14ac:dyDescent="0.2">
      <c r="A63" s="265" t="s">
        <v>390</v>
      </c>
      <c r="B63" s="874" t="s">
        <v>410</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4696</v>
      </c>
      <c r="AG63" s="926"/>
      <c r="AH63" s="926"/>
      <c r="AI63" s="926"/>
      <c r="AJ63" s="927"/>
      <c r="AK63" s="928"/>
      <c r="AL63" s="923"/>
      <c r="AM63" s="923"/>
      <c r="AN63" s="923"/>
      <c r="AO63" s="923"/>
      <c r="AP63" s="926">
        <v>21598</v>
      </c>
      <c r="AQ63" s="926"/>
      <c r="AR63" s="926"/>
      <c r="AS63" s="926"/>
      <c r="AT63" s="926"/>
      <c r="AU63" s="926">
        <v>644</v>
      </c>
      <c r="AV63" s="926"/>
      <c r="AW63" s="926"/>
      <c r="AX63" s="926"/>
      <c r="AY63" s="926"/>
      <c r="AZ63" s="930"/>
      <c r="BA63" s="930"/>
      <c r="BB63" s="930"/>
      <c r="BC63" s="930"/>
      <c r="BD63" s="930"/>
      <c r="BE63" s="931"/>
      <c r="BF63" s="931"/>
      <c r="BG63" s="931"/>
      <c r="BH63" s="931"/>
      <c r="BI63" s="932"/>
      <c r="BJ63" s="933" t="s">
        <v>392</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4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45" customHeight="1" thickBot="1" x14ac:dyDescent="0.2">
      <c r="A65" s="253" t="s">
        <v>411</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45" customHeight="1" x14ac:dyDescent="0.15">
      <c r="A66" s="824" t="s">
        <v>412</v>
      </c>
      <c r="B66" s="825"/>
      <c r="C66" s="825"/>
      <c r="D66" s="825"/>
      <c r="E66" s="825"/>
      <c r="F66" s="825"/>
      <c r="G66" s="825"/>
      <c r="H66" s="825"/>
      <c r="I66" s="825"/>
      <c r="J66" s="825"/>
      <c r="K66" s="825"/>
      <c r="L66" s="825"/>
      <c r="M66" s="825"/>
      <c r="N66" s="825"/>
      <c r="O66" s="825"/>
      <c r="P66" s="826"/>
      <c r="Q66" s="801" t="s">
        <v>413</v>
      </c>
      <c r="R66" s="802"/>
      <c r="S66" s="802"/>
      <c r="T66" s="802"/>
      <c r="U66" s="803"/>
      <c r="V66" s="801" t="s">
        <v>414</v>
      </c>
      <c r="W66" s="802"/>
      <c r="X66" s="802"/>
      <c r="Y66" s="802"/>
      <c r="Z66" s="803"/>
      <c r="AA66" s="801" t="s">
        <v>397</v>
      </c>
      <c r="AB66" s="802"/>
      <c r="AC66" s="802"/>
      <c r="AD66" s="802"/>
      <c r="AE66" s="803"/>
      <c r="AF66" s="936" t="s">
        <v>415</v>
      </c>
      <c r="AG66" s="897"/>
      <c r="AH66" s="897"/>
      <c r="AI66" s="897"/>
      <c r="AJ66" s="937"/>
      <c r="AK66" s="801" t="s">
        <v>416</v>
      </c>
      <c r="AL66" s="825"/>
      <c r="AM66" s="825"/>
      <c r="AN66" s="825"/>
      <c r="AO66" s="826"/>
      <c r="AP66" s="801" t="s">
        <v>417</v>
      </c>
      <c r="AQ66" s="802"/>
      <c r="AR66" s="802"/>
      <c r="AS66" s="802"/>
      <c r="AT66" s="803"/>
      <c r="AU66" s="801" t="s">
        <v>418</v>
      </c>
      <c r="AV66" s="802"/>
      <c r="AW66" s="802"/>
      <c r="AX66" s="802"/>
      <c r="AY66" s="803"/>
      <c r="AZ66" s="801" t="s">
        <v>377</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4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45" customHeight="1" thickTop="1" x14ac:dyDescent="0.15">
      <c r="A68" s="259">
        <v>1</v>
      </c>
      <c r="B68" s="953" t="s">
        <v>586</v>
      </c>
      <c r="C68" s="954"/>
      <c r="D68" s="954"/>
      <c r="E68" s="954"/>
      <c r="F68" s="954"/>
      <c r="G68" s="954"/>
      <c r="H68" s="954"/>
      <c r="I68" s="954"/>
      <c r="J68" s="954"/>
      <c r="K68" s="954"/>
      <c r="L68" s="954"/>
      <c r="M68" s="954"/>
      <c r="N68" s="954"/>
      <c r="O68" s="954"/>
      <c r="P68" s="955"/>
      <c r="Q68" s="956">
        <v>22428</v>
      </c>
      <c r="R68" s="950"/>
      <c r="S68" s="950"/>
      <c r="T68" s="950"/>
      <c r="U68" s="950"/>
      <c r="V68" s="950">
        <v>21660</v>
      </c>
      <c r="W68" s="950"/>
      <c r="X68" s="950"/>
      <c r="Y68" s="950"/>
      <c r="Z68" s="950"/>
      <c r="AA68" s="950">
        <v>768</v>
      </c>
      <c r="AB68" s="950"/>
      <c r="AC68" s="950"/>
      <c r="AD68" s="950"/>
      <c r="AE68" s="950"/>
      <c r="AF68" s="950">
        <v>768</v>
      </c>
      <c r="AG68" s="950"/>
      <c r="AH68" s="950"/>
      <c r="AI68" s="950"/>
      <c r="AJ68" s="950"/>
      <c r="AK68" s="950">
        <v>28</v>
      </c>
      <c r="AL68" s="950"/>
      <c r="AM68" s="950"/>
      <c r="AN68" s="950"/>
      <c r="AO68" s="950"/>
      <c r="AP68" s="950" t="s">
        <v>585</v>
      </c>
      <c r="AQ68" s="950"/>
      <c r="AR68" s="950"/>
      <c r="AS68" s="950"/>
      <c r="AT68" s="950"/>
      <c r="AU68" s="950" t="s">
        <v>585</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45" customHeight="1" x14ac:dyDescent="0.15">
      <c r="A69" s="262">
        <v>2</v>
      </c>
      <c r="B69" s="957" t="s">
        <v>587</v>
      </c>
      <c r="C69" s="958"/>
      <c r="D69" s="958"/>
      <c r="E69" s="958"/>
      <c r="F69" s="958"/>
      <c r="G69" s="958"/>
      <c r="H69" s="958"/>
      <c r="I69" s="958"/>
      <c r="J69" s="958"/>
      <c r="K69" s="958"/>
      <c r="L69" s="958"/>
      <c r="M69" s="958"/>
      <c r="N69" s="958"/>
      <c r="O69" s="958"/>
      <c r="P69" s="959"/>
      <c r="Q69" s="960">
        <v>193</v>
      </c>
      <c r="R69" s="915"/>
      <c r="S69" s="915"/>
      <c r="T69" s="915"/>
      <c r="U69" s="915"/>
      <c r="V69" s="915">
        <v>137</v>
      </c>
      <c r="W69" s="915"/>
      <c r="X69" s="915"/>
      <c r="Y69" s="915"/>
      <c r="Z69" s="915"/>
      <c r="AA69" s="915">
        <v>56</v>
      </c>
      <c r="AB69" s="915"/>
      <c r="AC69" s="915"/>
      <c r="AD69" s="915"/>
      <c r="AE69" s="915"/>
      <c r="AF69" s="915">
        <v>56</v>
      </c>
      <c r="AG69" s="915"/>
      <c r="AH69" s="915"/>
      <c r="AI69" s="915"/>
      <c r="AJ69" s="915"/>
      <c r="AK69" s="915" t="s">
        <v>604</v>
      </c>
      <c r="AL69" s="915"/>
      <c r="AM69" s="915"/>
      <c r="AN69" s="915"/>
      <c r="AO69" s="915"/>
      <c r="AP69" s="915" t="s">
        <v>585</v>
      </c>
      <c r="AQ69" s="915"/>
      <c r="AR69" s="915"/>
      <c r="AS69" s="915"/>
      <c r="AT69" s="915"/>
      <c r="AU69" s="915" t="s">
        <v>585</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45" customHeight="1" x14ac:dyDescent="0.15">
      <c r="A70" s="262">
        <v>3</v>
      </c>
      <c r="B70" s="957" t="s">
        <v>588</v>
      </c>
      <c r="C70" s="958"/>
      <c r="D70" s="958"/>
      <c r="E70" s="958"/>
      <c r="F70" s="958"/>
      <c r="G70" s="958"/>
      <c r="H70" s="958"/>
      <c r="I70" s="958"/>
      <c r="J70" s="958"/>
      <c r="K70" s="958"/>
      <c r="L70" s="958"/>
      <c r="M70" s="958"/>
      <c r="N70" s="958"/>
      <c r="O70" s="958"/>
      <c r="P70" s="959"/>
      <c r="Q70" s="960">
        <v>102</v>
      </c>
      <c r="R70" s="915"/>
      <c r="S70" s="915"/>
      <c r="T70" s="915"/>
      <c r="U70" s="915"/>
      <c r="V70" s="915">
        <v>95</v>
      </c>
      <c r="W70" s="915"/>
      <c r="X70" s="915"/>
      <c r="Y70" s="915"/>
      <c r="Z70" s="915"/>
      <c r="AA70" s="915">
        <v>7</v>
      </c>
      <c r="AB70" s="915"/>
      <c r="AC70" s="915"/>
      <c r="AD70" s="915"/>
      <c r="AE70" s="915"/>
      <c r="AF70" s="915">
        <v>7</v>
      </c>
      <c r="AG70" s="915"/>
      <c r="AH70" s="915"/>
      <c r="AI70" s="915"/>
      <c r="AJ70" s="915"/>
      <c r="AK70" s="915">
        <v>1</v>
      </c>
      <c r="AL70" s="915"/>
      <c r="AM70" s="915"/>
      <c r="AN70" s="915"/>
      <c r="AO70" s="915"/>
      <c r="AP70" s="915" t="s">
        <v>585</v>
      </c>
      <c r="AQ70" s="915"/>
      <c r="AR70" s="915"/>
      <c r="AS70" s="915"/>
      <c r="AT70" s="915"/>
      <c r="AU70" s="915" t="s">
        <v>585</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45" customHeight="1" x14ac:dyDescent="0.15">
      <c r="A71" s="262">
        <v>4</v>
      </c>
      <c r="B71" s="957" t="s">
        <v>589</v>
      </c>
      <c r="C71" s="958"/>
      <c r="D71" s="958"/>
      <c r="E71" s="958"/>
      <c r="F71" s="958"/>
      <c r="G71" s="958"/>
      <c r="H71" s="958"/>
      <c r="I71" s="958"/>
      <c r="J71" s="958"/>
      <c r="K71" s="958"/>
      <c r="L71" s="958"/>
      <c r="M71" s="958"/>
      <c r="N71" s="958"/>
      <c r="O71" s="958"/>
      <c r="P71" s="959"/>
      <c r="Q71" s="960">
        <v>108</v>
      </c>
      <c r="R71" s="915"/>
      <c r="S71" s="915"/>
      <c r="T71" s="915"/>
      <c r="U71" s="915"/>
      <c r="V71" s="915">
        <v>74</v>
      </c>
      <c r="W71" s="915"/>
      <c r="X71" s="915"/>
      <c r="Y71" s="915"/>
      <c r="Z71" s="915"/>
      <c r="AA71" s="915">
        <v>34</v>
      </c>
      <c r="AB71" s="915"/>
      <c r="AC71" s="915"/>
      <c r="AD71" s="915"/>
      <c r="AE71" s="915"/>
      <c r="AF71" s="915">
        <v>34</v>
      </c>
      <c r="AG71" s="915"/>
      <c r="AH71" s="915"/>
      <c r="AI71" s="915"/>
      <c r="AJ71" s="915"/>
      <c r="AK71" s="915" t="s">
        <v>604</v>
      </c>
      <c r="AL71" s="915"/>
      <c r="AM71" s="915"/>
      <c r="AN71" s="915"/>
      <c r="AO71" s="915"/>
      <c r="AP71" s="915" t="s">
        <v>585</v>
      </c>
      <c r="AQ71" s="915"/>
      <c r="AR71" s="915"/>
      <c r="AS71" s="915"/>
      <c r="AT71" s="915"/>
      <c r="AU71" s="915" t="s">
        <v>585</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45" customHeight="1" x14ac:dyDescent="0.15">
      <c r="A72" s="262">
        <v>5</v>
      </c>
      <c r="B72" s="957" t="s">
        <v>590</v>
      </c>
      <c r="C72" s="958"/>
      <c r="D72" s="958"/>
      <c r="E72" s="958"/>
      <c r="F72" s="958"/>
      <c r="G72" s="958"/>
      <c r="H72" s="958"/>
      <c r="I72" s="958"/>
      <c r="J72" s="958"/>
      <c r="K72" s="958"/>
      <c r="L72" s="958"/>
      <c r="M72" s="958"/>
      <c r="N72" s="958"/>
      <c r="O72" s="958"/>
      <c r="P72" s="959"/>
      <c r="Q72" s="960">
        <v>2588</v>
      </c>
      <c r="R72" s="915"/>
      <c r="S72" s="915"/>
      <c r="T72" s="915"/>
      <c r="U72" s="915"/>
      <c r="V72" s="915">
        <v>2314</v>
      </c>
      <c r="W72" s="915"/>
      <c r="X72" s="915"/>
      <c r="Y72" s="915"/>
      <c r="Z72" s="915"/>
      <c r="AA72" s="915">
        <v>274</v>
      </c>
      <c r="AB72" s="915"/>
      <c r="AC72" s="915"/>
      <c r="AD72" s="915"/>
      <c r="AE72" s="915"/>
      <c r="AF72" s="915">
        <v>274</v>
      </c>
      <c r="AG72" s="915"/>
      <c r="AH72" s="915"/>
      <c r="AI72" s="915"/>
      <c r="AJ72" s="915"/>
      <c r="AK72" s="915">
        <v>117</v>
      </c>
      <c r="AL72" s="915"/>
      <c r="AM72" s="915"/>
      <c r="AN72" s="915"/>
      <c r="AO72" s="915"/>
      <c r="AP72" s="915" t="s">
        <v>585</v>
      </c>
      <c r="AQ72" s="915"/>
      <c r="AR72" s="915"/>
      <c r="AS72" s="915"/>
      <c r="AT72" s="915"/>
      <c r="AU72" s="915" t="s">
        <v>585</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45" customHeight="1" x14ac:dyDescent="0.15">
      <c r="A73" s="262">
        <v>6</v>
      </c>
      <c r="B73" s="957" t="s">
        <v>591</v>
      </c>
      <c r="C73" s="958"/>
      <c r="D73" s="958"/>
      <c r="E73" s="958"/>
      <c r="F73" s="958"/>
      <c r="G73" s="958"/>
      <c r="H73" s="958"/>
      <c r="I73" s="958"/>
      <c r="J73" s="958"/>
      <c r="K73" s="958"/>
      <c r="L73" s="958"/>
      <c r="M73" s="958"/>
      <c r="N73" s="958"/>
      <c r="O73" s="958"/>
      <c r="P73" s="959"/>
      <c r="Q73" s="960">
        <v>657281</v>
      </c>
      <c r="R73" s="915"/>
      <c r="S73" s="915"/>
      <c r="T73" s="915"/>
      <c r="U73" s="915"/>
      <c r="V73" s="915">
        <v>647955</v>
      </c>
      <c r="W73" s="915"/>
      <c r="X73" s="915"/>
      <c r="Y73" s="915"/>
      <c r="Z73" s="915"/>
      <c r="AA73" s="915">
        <v>9326</v>
      </c>
      <c r="AB73" s="915"/>
      <c r="AC73" s="915"/>
      <c r="AD73" s="915"/>
      <c r="AE73" s="915"/>
      <c r="AF73" s="915">
        <v>9326</v>
      </c>
      <c r="AG73" s="915"/>
      <c r="AH73" s="915"/>
      <c r="AI73" s="915"/>
      <c r="AJ73" s="915"/>
      <c r="AK73" s="915">
        <v>3989</v>
      </c>
      <c r="AL73" s="915"/>
      <c r="AM73" s="915"/>
      <c r="AN73" s="915"/>
      <c r="AO73" s="915"/>
      <c r="AP73" s="915" t="s">
        <v>585</v>
      </c>
      <c r="AQ73" s="915"/>
      <c r="AR73" s="915"/>
      <c r="AS73" s="915"/>
      <c r="AT73" s="915"/>
      <c r="AU73" s="915" t="s">
        <v>585</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45" customHeight="1" x14ac:dyDescent="0.15">
      <c r="A74" s="262">
        <v>7</v>
      </c>
      <c r="B74" s="957" t="s">
        <v>592</v>
      </c>
      <c r="C74" s="958"/>
      <c r="D74" s="958"/>
      <c r="E74" s="958"/>
      <c r="F74" s="958"/>
      <c r="G74" s="958"/>
      <c r="H74" s="958"/>
      <c r="I74" s="958"/>
      <c r="J74" s="958"/>
      <c r="K74" s="958"/>
      <c r="L74" s="958"/>
      <c r="M74" s="958"/>
      <c r="N74" s="958"/>
      <c r="O74" s="958"/>
      <c r="P74" s="959"/>
      <c r="Q74" s="960">
        <v>5808</v>
      </c>
      <c r="R74" s="915"/>
      <c r="S74" s="915"/>
      <c r="T74" s="915"/>
      <c r="U74" s="915"/>
      <c r="V74" s="915">
        <v>5686</v>
      </c>
      <c r="W74" s="915"/>
      <c r="X74" s="915"/>
      <c r="Y74" s="915"/>
      <c r="Z74" s="915"/>
      <c r="AA74" s="915">
        <v>122</v>
      </c>
      <c r="AB74" s="915"/>
      <c r="AC74" s="915"/>
      <c r="AD74" s="915"/>
      <c r="AE74" s="915"/>
      <c r="AF74" s="915">
        <v>122</v>
      </c>
      <c r="AG74" s="915"/>
      <c r="AH74" s="915"/>
      <c r="AI74" s="915"/>
      <c r="AJ74" s="915"/>
      <c r="AK74" s="915">
        <v>23</v>
      </c>
      <c r="AL74" s="915"/>
      <c r="AM74" s="915"/>
      <c r="AN74" s="915"/>
      <c r="AO74" s="915"/>
      <c r="AP74" s="915">
        <v>8786</v>
      </c>
      <c r="AQ74" s="915"/>
      <c r="AR74" s="915"/>
      <c r="AS74" s="915"/>
      <c r="AT74" s="915"/>
      <c r="AU74" s="915">
        <v>1748</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45" customHeight="1" x14ac:dyDescent="0.15">
      <c r="A75" s="262">
        <v>8</v>
      </c>
      <c r="B75" s="957" t="s">
        <v>593</v>
      </c>
      <c r="C75" s="958"/>
      <c r="D75" s="958"/>
      <c r="E75" s="958"/>
      <c r="F75" s="958"/>
      <c r="G75" s="958"/>
      <c r="H75" s="958"/>
      <c r="I75" s="958"/>
      <c r="J75" s="958"/>
      <c r="K75" s="958"/>
      <c r="L75" s="958"/>
      <c r="M75" s="958"/>
      <c r="N75" s="958"/>
      <c r="O75" s="958"/>
      <c r="P75" s="959"/>
      <c r="Q75" s="963">
        <v>12046</v>
      </c>
      <c r="R75" s="964"/>
      <c r="S75" s="964"/>
      <c r="T75" s="964"/>
      <c r="U75" s="914"/>
      <c r="V75" s="965">
        <v>9946</v>
      </c>
      <c r="W75" s="964"/>
      <c r="X75" s="964"/>
      <c r="Y75" s="964"/>
      <c r="Z75" s="914"/>
      <c r="AA75" s="965">
        <v>2100</v>
      </c>
      <c r="AB75" s="964"/>
      <c r="AC75" s="964"/>
      <c r="AD75" s="964"/>
      <c r="AE75" s="914"/>
      <c r="AF75" s="965">
        <v>10902</v>
      </c>
      <c r="AG75" s="964"/>
      <c r="AH75" s="964"/>
      <c r="AI75" s="964"/>
      <c r="AJ75" s="914"/>
      <c r="AK75" s="965">
        <v>166</v>
      </c>
      <c r="AL75" s="964"/>
      <c r="AM75" s="964"/>
      <c r="AN75" s="964"/>
      <c r="AO75" s="914"/>
      <c r="AP75" s="965" t="s">
        <v>585</v>
      </c>
      <c r="AQ75" s="964"/>
      <c r="AR75" s="964"/>
      <c r="AS75" s="964"/>
      <c r="AT75" s="914"/>
      <c r="AU75" s="965" t="s">
        <v>585</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45" customHeight="1" x14ac:dyDescent="0.15">
      <c r="A76" s="262">
        <v>9</v>
      </c>
      <c r="B76" s="957" t="s">
        <v>594</v>
      </c>
      <c r="C76" s="958"/>
      <c r="D76" s="958"/>
      <c r="E76" s="958"/>
      <c r="F76" s="958"/>
      <c r="G76" s="958"/>
      <c r="H76" s="958"/>
      <c r="I76" s="958"/>
      <c r="J76" s="958"/>
      <c r="K76" s="958"/>
      <c r="L76" s="958"/>
      <c r="M76" s="958"/>
      <c r="N76" s="958"/>
      <c r="O76" s="958"/>
      <c r="P76" s="959"/>
      <c r="Q76" s="963">
        <v>16</v>
      </c>
      <c r="R76" s="964"/>
      <c r="S76" s="964"/>
      <c r="T76" s="964"/>
      <c r="U76" s="914"/>
      <c r="V76" s="965">
        <v>15</v>
      </c>
      <c r="W76" s="964"/>
      <c r="X76" s="964"/>
      <c r="Y76" s="964"/>
      <c r="Z76" s="914"/>
      <c r="AA76" s="965">
        <v>1</v>
      </c>
      <c r="AB76" s="964"/>
      <c r="AC76" s="964"/>
      <c r="AD76" s="964"/>
      <c r="AE76" s="914"/>
      <c r="AF76" s="965">
        <v>1</v>
      </c>
      <c r="AG76" s="964"/>
      <c r="AH76" s="964"/>
      <c r="AI76" s="964"/>
      <c r="AJ76" s="914"/>
      <c r="AK76" s="965">
        <v>5</v>
      </c>
      <c r="AL76" s="964"/>
      <c r="AM76" s="964"/>
      <c r="AN76" s="964"/>
      <c r="AO76" s="914"/>
      <c r="AP76" s="965" t="s">
        <v>585</v>
      </c>
      <c r="AQ76" s="964"/>
      <c r="AR76" s="964"/>
      <c r="AS76" s="964"/>
      <c r="AT76" s="914"/>
      <c r="AU76" s="965" t="s">
        <v>585</v>
      </c>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4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4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4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4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4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4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4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4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4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4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4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45" customHeight="1" thickBot="1" x14ac:dyDescent="0.2">
      <c r="A88" s="265" t="s">
        <v>390</v>
      </c>
      <c r="B88" s="874" t="s">
        <v>419</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21490</v>
      </c>
      <c r="AG88" s="926"/>
      <c r="AH88" s="926"/>
      <c r="AI88" s="926"/>
      <c r="AJ88" s="926"/>
      <c r="AK88" s="923"/>
      <c r="AL88" s="923"/>
      <c r="AM88" s="923"/>
      <c r="AN88" s="923"/>
      <c r="AO88" s="923"/>
      <c r="AP88" s="926">
        <v>8786</v>
      </c>
      <c r="AQ88" s="926"/>
      <c r="AR88" s="926"/>
      <c r="AS88" s="926"/>
      <c r="AT88" s="926"/>
      <c r="AU88" s="926">
        <v>1748</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4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4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4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4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4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4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4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4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4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4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4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4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4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4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874" t="s">
        <v>420</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580</v>
      </c>
      <c r="CS102" s="934"/>
      <c r="CT102" s="934"/>
      <c r="CU102" s="934"/>
      <c r="CV102" s="977"/>
      <c r="CW102" s="976">
        <v>111</v>
      </c>
      <c r="CX102" s="934"/>
      <c r="CY102" s="934"/>
      <c r="CZ102" s="934"/>
      <c r="DA102" s="977"/>
      <c r="DB102" s="976" t="s">
        <v>603</v>
      </c>
      <c r="DC102" s="934"/>
      <c r="DD102" s="934"/>
      <c r="DE102" s="934"/>
      <c r="DF102" s="977"/>
      <c r="DG102" s="976" t="s">
        <v>603</v>
      </c>
      <c r="DH102" s="934"/>
      <c r="DI102" s="934"/>
      <c r="DJ102" s="934"/>
      <c r="DK102" s="977"/>
      <c r="DL102" s="976" t="s">
        <v>603</v>
      </c>
      <c r="DM102" s="934"/>
      <c r="DN102" s="934"/>
      <c r="DO102" s="934"/>
      <c r="DP102" s="977"/>
      <c r="DQ102" s="976" t="s">
        <v>603</v>
      </c>
      <c r="DR102" s="934"/>
      <c r="DS102" s="934"/>
      <c r="DT102" s="934"/>
      <c r="DU102" s="977"/>
      <c r="DV102" s="1000"/>
      <c r="DW102" s="1001"/>
      <c r="DX102" s="1001"/>
      <c r="DY102" s="1001"/>
      <c r="DZ102" s="1002"/>
      <c r="EA102" s="247"/>
    </row>
    <row r="103" spans="1:131" s="248" customFormat="1" ht="26.4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421</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4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422</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45" customHeight="1" thickBot="1" x14ac:dyDescent="0.2">
      <c r="A107" s="276" t="s">
        <v>423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424</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45" customHeight="1" x14ac:dyDescent="0.15">
      <c r="A108" s="1005" t="s">
        <v>425</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426</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45" customHeight="1" x14ac:dyDescent="0.15">
      <c r="A109" s="998" t="s">
        <v>427</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428</v>
      </c>
      <c r="AB109" s="979"/>
      <c r="AC109" s="979"/>
      <c r="AD109" s="979"/>
      <c r="AE109" s="980"/>
      <c r="AF109" s="978" t="s">
        <v>307</v>
      </c>
      <c r="AG109" s="979"/>
      <c r="AH109" s="979"/>
      <c r="AI109" s="979"/>
      <c r="AJ109" s="980"/>
      <c r="AK109" s="978" t="s">
        <v>306</v>
      </c>
      <c r="AL109" s="979"/>
      <c r="AM109" s="979"/>
      <c r="AN109" s="979"/>
      <c r="AO109" s="980"/>
      <c r="AP109" s="978" t="s">
        <v>429</v>
      </c>
      <c r="AQ109" s="979"/>
      <c r="AR109" s="979"/>
      <c r="AS109" s="979"/>
      <c r="AT109" s="981"/>
      <c r="AU109" s="998" t="s">
        <v>427</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428</v>
      </c>
      <c r="BR109" s="979"/>
      <c r="BS109" s="979"/>
      <c r="BT109" s="979"/>
      <c r="BU109" s="980"/>
      <c r="BV109" s="978" t="s">
        <v>307</v>
      </c>
      <c r="BW109" s="979"/>
      <c r="BX109" s="979"/>
      <c r="BY109" s="979"/>
      <c r="BZ109" s="980"/>
      <c r="CA109" s="978" t="s">
        <v>306</v>
      </c>
      <c r="CB109" s="979"/>
      <c r="CC109" s="979"/>
      <c r="CD109" s="979"/>
      <c r="CE109" s="980"/>
      <c r="CF109" s="999" t="s">
        <v>429</v>
      </c>
      <c r="CG109" s="999"/>
      <c r="CH109" s="999"/>
      <c r="CI109" s="999"/>
      <c r="CJ109" s="999"/>
      <c r="CK109" s="978" t="s">
        <v>430</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428</v>
      </c>
      <c r="DH109" s="979"/>
      <c r="DI109" s="979"/>
      <c r="DJ109" s="979"/>
      <c r="DK109" s="980"/>
      <c r="DL109" s="978" t="s">
        <v>307</v>
      </c>
      <c r="DM109" s="979"/>
      <c r="DN109" s="979"/>
      <c r="DO109" s="979"/>
      <c r="DP109" s="980"/>
      <c r="DQ109" s="978" t="s">
        <v>306</v>
      </c>
      <c r="DR109" s="979"/>
      <c r="DS109" s="979"/>
      <c r="DT109" s="979"/>
      <c r="DU109" s="980"/>
      <c r="DV109" s="978" t="s">
        <v>429</v>
      </c>
      <c r="DW109" s="979"/>
      <c r="DX109" s="979"/>
      <c r="DY109" s="979"/>
      <c r="DZ109" s="981"/>
    </row>
    <row r="110" spans="1:131" s="247" customFormat="1" ht="26.45" customHeight="1" x14ac:dyDescent="0.15">
      <c r="A110" s="982" t="s">
        <v>431</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5493990</v>
      </c>
      <c r="AB110" s="986"/>
      <c r="AC110" s="986"/>
      <c r="AD110" s="986"/>
      <c r="AE110" s="987"/>
      <c r="AF110" s="988">
        <v>5700721</v>
      </c>
      <c r="AG110" s="986"/>
      <c r="AH110" s="986"/>
      <c r="AI110" s="986"/>
      <c r="AJ110" s="987"/>
      <c r="AK110" s="988">
        <v>5789822</v>
      </c>
      <c r="AL110" s="986"/>
      <c r="AM110" s="986"/>
      <c r="AN110" s="986"/>
      <c r="AO110" s="987"/>
      <c r="AP110" s="989">
        <v>19.2</v>
      </c>
      <c r="AQ110" s="990"/>
      <c r="AR110" s="990"/>
      <c r="AS110" s="990"/>
      <c r="AT110" s="991"/>
      <c r="AU110" s="992" t="s">
        <v>73</v>
      </c>
      <c r="AV110" s="993"/>
      <c r="AW110" s="993"/>
      <c r="AX110" s="993"/>
      <c r="AY110" s="993"/>
      <c r="AZ110" s="1034" t="s">
        <v>432</v>
      </c>
      <c r="BA110" s="983"/>
      <c r="BB110" s="983"/>
      <c r="BC110" s="983"/>
      <c r="BD110" s="983"/>
      <c r="BE110" s="983"/>
      <c r="BF110" s="983"/>
      <c r="BG110" s="983"/>
      <c r="BH110" s="983"/>
      <c r="BI110" s="983"/>
      <c r="BJ110" s="983"/>
      <c r="BK110" s="983"/>
      <c r="BL110" s="983"/>
      <c r="BM110" s="983"/>
      <c r="BN110" s="983"/>
      <c r="BO110" s="983"/>
      <c r="BP110" s="984"/>
      <c r="BQ110" s="1020">
        <v>54614138</v>
      </c>
      <c r="BR110" s="1021"/>
      <c r="BS110" s="1021"/>
      <c r="BT110" s="1021"/>
      <c r="BU110" s="1021"/>
      <c r="BV110" s="1021">
        <v>52007081</v>
      </c>
      <c r="BW110" s="1021"/>
      <c r="BX110" s="1021"/>
      <c r="BY110" s="1021"/>
      <c r="BZ110" s="1021"/>
      <c r="CA110" s="1021">
        <v>51192086</v>
      </c>
      <c r="CB110" s="1021"/>
      <c r="CC110" s="1021"/>
      <c r="CD110" s="1021"/>
      <c r="CE110" s="1021"/>
      <c r="CF110" s="1035">
        <v>169.4</v>
      </c>
      <c r="CG110" s="1036"/>
      <c r="CH110" s="1036"/>
      <c r="CI110" s="1036"/>
      <c r="CJ110" s="1036"/>
      <c r="CK110" s="1037" t="s">
        <v>433</v>
      </c>
      <c r="CL110" s="1038"/>
      <c r="CM110" s="1017" t="s">
        <v>434</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v>1009746</v>
      </c>
      <c r="DH110" s="1021"/>
      <c r="DI110" s="1021"/>
      <c r="DJ110" s="1021"/>
      <c r="DK110" s="1021"/>
      <c r="DL110" s="1021">
        <v>874768</v>
      </c>
      <c r="DM110" s="1021"/>
      <c r="DN110" s="1021"/>
      <c r="DO110" s="1021"/>
      <c r="DP110" s="1021"/>
      <c r="DQ110" s="1021">
        <v>736756</v>
      </c>
      <c r="DR110" s="1021"/>
      <c r="DS110" s="1021"/>
      <c r="DT110" s="1021"/>
      <c r="DU110" s="1021"/>
      <c r="DV110" s="1022">
        <v>2.4</v>
      </c>
      <c r="DW110" s="1022"/>
      <c r="DX110" s="1022"/>
      <c r="DY110" s="1022"/>
      <c r="DZ110" s="1023"/>
    </row>
    <row r="111" spans="1:131" s="247" customFormat="1" ht="26.45" customHeight="1" x14ac:dyDescent="0.15">
      <c r="A111" s="1024" t="s">
        <v>435</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436</v>
      </c>
      <c r="AB111" s="1028"/>
      <c r="AC111" s="1028"/>
      <c r="AD111" s="1028"/>
      <c r="AE111" s="1029"/>
      <c r="AF111" s="1030" t="s">
        <v>437</v>
      </c>
      <c r="AG111" s="1028"/>
      <c r="AH111" s="1028"/>
      <c r="AI111" s="1028"/>
      <c r="AJ111" s="1029"/>
      <c r="AK111" s="1030" t="s">
        <v>128</v>
      </c>
      <c r="AL111" s="1028"/>
      <c r="AM111" s="1028"/>
      <c r="AN111" s="1028"/>
      <c r="AO111" s="1029"/>
      <c r="AP111" s="1031" t="s">
        <v>128</v>
      </c>
      <c r="AQ111" s="1032"/>
      <c r="AR111" s="1032"/>
      <c r="AS111" s="1032"/>
      <c r="AT111" s="1033"/>
      <c r="AU111" s="994"/>
      <c r="AV111" s="995"/>
      <c r="AW111" s="995"/>
      <c r="AX111" s="995"/>
      <c r="AY111" s="995"/>
      <c r="AZ111" s="1043" t="s">
        <v>438</v>
      </c>
      <c r="BA111" s="1044"/>
      <c r="BB111" s="1044"/>
      <c r="BC111" s="1044"/>
      <c r="BD111" s="1044"/>
      <c r="BE111" s="1044"/>
      <c r="BF111" s="1044"/>
      <c r="BG111" s="1044"/>
      <c r="BH111" s="1044"/>
      <c r="BI111" s="1044"/>
      <c r="BJ111" s="1044"/>
      <c r="BK111" s="1044"/>
      <c r="BL111" s="1044"/>
      <c r="BM111" s="1044"/>
      <c r="BN111" s="1044"/>
      <c r="BO111" s="1044"/>
      <c r="BP111" s="1045"/>
      <c r="BQ111" s="1013">
        <v>2613543</v>
      </c>
      <c r="BR111" s="1014"/>
      <c r="BS111" s="1014"/>
      <c r="BT111" s="1014"/>
      <c r="BU111" s="1014"/>
      <c r="BV111" s="1014">
        <v>1731537</v>
      </c>
      <c r="BW111" s="1014"/>
      <c r="BX111" s="1014"/>
      <c r="BY111" s="1014"/>
      <c r="BZ111" s="1014"/>
      <c r="CA111" s="1014">
        <v>1520500</v>
      </c>
      <c r="CB111" s="1014"/>
      <c r="CC111" s="1014"/>
      <c r="CD111" s="1014"/>
      <c r="CE111" s="1014"/>
      <c r="CF111" s="1008">
        <v>5</v>
      </c>
      <c r="CG111" s="1009"/>
      <c r="CH111" s="1009"/>
      <c r="CI111" s="1009"/>
      <c r="CJ111" s="1009"/>
      <c r="CK111" s="1039"/>
      <c r="CL111" s="1040"/>
      <c r="CM111" s="1010" t="s">
        <v>439</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v>1603797</v>
      </c>
      <c r="DH111" s="1014"/>
      <c r="DI111" s="1014"/>
      <c r="DJ111" s="1014"/>
      <c r="DK111" s="1014"/>
      <c r="DL111" s="1014">
        <v>856769</v>
      </c>
      <c r="DM111" s="1014"/>
      <c r="DN111" s="1014"/>
      <c r="DO111" s="1014"/>
      <c r="DP111" s="1014"/>
      <c r="DQ111" s="1014">
        <v>783744</v>
      </c>
      <c r="DR111" s="1014"/>
      <c r="DS111" s="1014"/>
      <c r="DT111" s="1014"/>
      <c r="DU111" s="1014"/>
      <c r="DV111" s="1015">
        <v>2.6</v>
      </c>
      <c r="DW111" s="1015"/>
      <c r="DX111" s="1015"/>
      <c r="DY111" s="1015"/>
      <c r="DZ111" s="1016"/>
    </row>
    <row r="112" spans="1:131" s="247" customFormat="1" ht="26.45" customHeight="1" x14ac:dyDescent="0.15">
      <c r="A112" s="1046" t="s">
        <v>440</v>
      </c>
      <c r="B112" s="1047"/>
      <c r="C112" s="1044" t="s">
        <v>441</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128</v>
      </c>
      <c r="AB112" s="1053"/>
      <c r="AC112" s="1053"/>
      <c r="AD112" s="1053"/>
      <c r="AE112" s="1054"/>
      <c r="AF112" s="1055" t="s">
        <v>437</v>
      </c>
      <c r="AG112" s="1053"/>
      <c r="AH112" s="1053"/>
      <c r="AI112" s="1053"/>
      <c r="AJ112" s="1054"/>
      <c r="AK112" s="1055" t="s">
        <v>437</v>
      </c>
      <c r="AL112" s="1053"/>
      <c r="AM112" s="1053"/>
      <c r="AN112" s="1053"/>
      <c r="AO112" s="1054"/>
      <c r="AP112" s="1056" t="s">
        <v>437</v>
      </c>
      <c r="AQ112" s="1057"/>
      <c r="AR112" s="1057"/>
      <c r="AS112" s="1057"/>
      <c r="AT112" s="1058"/>
      <c r="AU112" s="994"/>
      <c r="AV112" s="995"/>
      <c r="AW112" s="995"/>
      <c r="AX112" s="995"/>
      <c r="AY112" s="995"/>
      <c r="AZ112" s="1043" t="s">
        <v>442</v>
      </c>
      <c r="BA112" s="1044"/>
      <c r="BB112" s="1044"/>
      <c r="BC112" s="1044"/>
      <c r="BD112" s="1044"/>
      <c r="BE112" s="1044"/>
      <c r="BF112" s="1044"/>
      <c r="BG112" s="1044"/>
      <c r="BH112" s="1044"/>
      <c r="BI112" s="1044"/>
      <c r="BJ112" s="1044"/>
      <c r="BK112" s="1044"/>
      <c r="BL112" s="1044"/>
      <c r="BM112" s="1044"/>
      <c r="BN112" s="1044"/>
      <c r="BO112" s="1044"/>
      <c r="BP112" s="1045"/>
      <c r="BQ112" s="1013">
        <v>1317864</v>
      </c>
      <c r="BR112" s="1014"/>
      <c r="BS112" s="1014"/>
      <c r="BT112" s="1014"/>
      <c r="BU112" s="1014"/>
      <c r="BV112" s="1014">
        <v>715933</v>
      </c>
      <c r="BW112" s="1014"/>
      <c r="BX112" s="1014"/>
      <c r="BY112" s="1014"/>
      <c r="BZ112" s="1014"/>
      <c r="CA112" s="1014">
        <v>643518</v>
      </c>
      <c r="CB112" s="1014"/>
      <c r="CC112" s="1014"/>
      <c r="CD112" s="1014"/>
      <c r="CE112" s="1014"/>
      <c r="CF112" s="1008">
        <v>2.1</v>
      </c>
      <c r="CG112" s="1009"/>
      <c r="CH112" s="1009"/>
      <c r="CI112" s="1009"/>
      <c r="CJ112" s="1009"/>
      <c r="CK112" s="1039"/>
      <c r="CL112" s="1040"/>
      <c r="CM112" s="1010" t="s">
        <v>443</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437</v>
      </c>
      <c r="DH112" s="1014"/>
      <c r="DI112" s="1014"/>
      <c r="DJ112" s="1014"/>
      <c r="DK112" s="1014"/>
      <c r="DL112" s="1014" t="s">
        <v>437</v>
      </c>
      <c r="DM112" s="1014"/>
      <c r="DN112" s="1014"/>
      <c r="DO112" s="1014"/>
      <c r="DP112" s="1014"/>
      <c r="DQ112" s="1014" t="s">
        <v>437</v>
      </c>
      <c r="DR112" s="1014"/>
      <c r="DS112" s="1014"/>
      <c r="DT112" s="1014"/>
      <c r="DU112" s="1014"/>
      <c r="DV112" s="1015" t="s">
        <v>437</v>
      </c>
      <c r="DW112" s="1015"/>
      <c r="DX112" s="1015"/>
      <c r="DY112" s="1015"/>
      <c r="DZ112" s="1016"/>
    </row>
    <row r="113" spans="1:130" s="247" customFormat="1" ht="26.45" customHeight="1" x14ac:dyDescent="0.15">
      <c r="A113" s="1048"/>
      <c r="B113" s="1049"/>
      <c r="C113" s="1044" t="s">
        <v>444</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455571</v>
      </c>
      <c r="AB113" s="1028"/>
      <c r="AC113" s="1028"/>
      <c r="AD113" s="1028"/>
      <c r="AE113" s="1029"/>
      <c r="AF113" s="1030">
        <v>515665</v>
      </c>
      <c r="AG113" s="1028"/>
      <c r="AH113" s="1028"/>
      <c r="AI113" s="1028"/>
      <c r="AJ113" s="1029"/>
      <c r="AK113" s="1030">
        <v>491213</v>
      </c>
      <c r="AL113" s="1028"/>
      <c r="AM113" s="1028"/>
      <c r="AN113" s="1028"/>
      <c r="AO113" s="1029"/>
      <c r="AP113" s="1031">
        <v>1.6</v>
      </c>
      <c r="AQ113" s="1032"/>
      <c r="AR113" s="1032"/>
      <c r="AS113" s="1032"/>
      <c r="AT113" s="1033"/>
      <c r="AU113" s="994"/>
      <c r="AV113" s="995"/>
      <c r="AW113" s="995"/>
      <c r="AX113" s="995"/>
      <c r="AY113" s="995"/>
      <c r="AZ113" s="1043" t="s">
        <v>445</v>
      </c>
      <c r="BA113" s="1044"/>
      <c r="BB113" s="1044"/>
      <c r="BC113" s="1044"/>
      <c r="BD113" s="1044"/>
      <c r="BE113" s="1044"/>
      <c r="BF113" s="1044"/>
      <c r="BG113" s="1044"/>
      <c r="BH113" s="1044"/>
      <c r="BI113" s="1044"/>
      <c r="BJ113" s="1044"/>
      <c r="BK113" s="1044"/>
      <c r="BL113" s="1044"/>
      <c r="BM113" s="1044"/>
      <c r="BN113" s="1044"/>
      <c r="BO113" s="1044"/>
      <c r="BP113" s="1045"/>
      <c r="BQ113" s="1013">
        <v>526493</v>
      </c>
      <c r="BR113" s="1014"/>
      <c r="BS113" s="1014"/>
      <c r="BT113" s="1014"/>
      <c r="BU113" s="1014"/>
      <c r="BV113" s="1014">
        <v>1239705</v>
      </c>
      <c r="BW113" s="1014"/>
      <c r="BX113" s="1014"/>
      <c r="BY113" s="1014"/>
      <c r="BZ113" s="1014"/>
      <c r="CA113" s="1014">
        <v>1748384</v>
      </c>
      <c r="CB113" s="1014"/>
      <c r="CC113" s="1014"/>
      <c r="CD113" s="1014"/>
      <c r="CE113" s="1014"/>
      <c r="CF113" s="1008">
        <v>5.8</v>
      </c>
      <c r="CG113" s="1009"/>
      <c r="CH113" s="1009"/>
      <c r="CI113" s="1009"/>
      <c r="CJ113" s="1009"/>
      <c r="CK113" s="1039"/>
      <c r="CL113" s="1040"/>
      <c r="CM113" s="1010" t="s">
        <v>446</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437</v>
      </c>
      <c r="DH113" s="1053"/>
      <c r="DI113" s="1053"/>
      <c r="DJ113" s="1053"/>
      <c r="DK113" s="1054"/>
      <c r="DL113" s="1055" t="s">
        <v>437</v>
      </c>
      <c r="DM113" s="1053"/>
      <c r="DN113" s="1053"/>
      <c r="DO113" s="1053"/>
      <c r="DP113" s="1054"/>
      <c r="DQ113" s="1055" t="s">
        <v>437</v>
      </c>
      <c r="DR113" s="1053"/>
      <c r="DS113" s="1053"/>
      <c r="DT113" s="1053"/>
      <c r="DU113" s="1054"/>
      <c r="DV113" s="1056" t="s">
        <v>437</v>
      </c>
      <c r="DW113" s="1057"/>
      <c r="DX113" s="1057"/>
      <c r="DY113" s="1057"/>
      <c r="DZ113" s="1058"/>
    </row>
    <row r="114" spans="1:130" s="247" customFormat="1" ht="26.45" customHeight="1" x14ac:dyDescent="0.15">
      <c r="A114" s="1048"/>
      <c r="B114" s="1049"/>
      <c r="C114" s="1044" t="s">
        <v>447</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25120</v>
      </c>
      <c r="AB114" s="1053"/>
      <c r="AC114" s="1053"/>
      <c r="AD114" s="1053"/>
      <c r="AE114" s="1054"/>
      <c r="AF114" s="1055">
        <v>21226</v>
      </c>
      <c r="AG114" s="1053"/>
      <c r="AH114" s="1053"/>
      <c r="AI114" s="1053"/>
      <c r="AJ114" s="1054"/>
      <c r="AK114" s="1055">
        <v>20579</v>
      </c>
      <c r="AL114" s="1053"/>
      <c r="AM114" s="1053"/>
      <c r="AN114" s="1053"/>
      <c r="AO114" s="1054"/>
      <c r="AP114" s="1056">
        <v>0.1</v>
      </c>
      <c r="AQ114" s="1057"/>
      <c r="AR114" s="1057"/>
      <c r="AS114" s="1057"/>
      <c r="AT114" s="1058"/>
      <c r="AU114" s="994"/>
      <c r="AV114" s="995"/>
      <c r="AW114" s="995"/>
      <c r="AX114" s="995"/>
      <c r="AY114" s="995"/>
      <c r="AZ114" s="1043" t="s">
        <v>448</v>
      </c>
      <c r="BA114" s="1044"/>
      <c r="BB114" s="1044"/>
      <c r="BC114" s="1044"/>
      <c r="BD114" s="1044"/>
      <c r="BE114" s="1044"/>
      <c r="BF114" s="1044"/>
      <c r="BG114" s="1044"/>
      <c r="BH114" s="1044"/>
      <c r="BI114" s="1044"/>
      <c r="BJ114" s="1044"/>
      <c r="BK114" s="1044"/>
      <c r="BL114" s="1044"/>
      <c r="BM114" s="1044"/>
      <c r="BN114" s="1044"/>
      <c r="BO114" s="1044"/>
      <c r="BP114" s="1045"/>
      <c r="BQ114" s="1013">
        <v>6464261</v>
      </c>
      <c r="BR114" s="1014"/>
      <c r="BS114" s="1014"/>
      <c r="BT114" s="1014"/>
      <c r="BU114" s="1014"/>
      <c r="BV114" s="1014">
        <v>5520195</v>
      </c>
      <c r="BW114" s="1014"/>
      <c r="BX114" s="1014"/>
      <c r="BY114" s="1014"/>
      <c r="BZ114" s="1014"/>
      <c r="CA114" s="1014">
        <v>5435102</v>
      </c>
      <c r="CB114" s="1014"/>
      <c r="CC114" s="1014"/>
      <c r="CD114" s="1014"/>
      <c r="CE114" s="1014"/>
      <c r="CF114" s="1008">
        <v>18</v>
      </c>
      <c r="CG114" s="1009"/>
      <c r="CH114" s="1009"/>
      <c r="CI114" s="1009"/>
      <c r="CJ114" s="1009"/>
      <c r="CK114" s="1039"/>
      <c r="CL114" s="1040"/>
      <c r="CM114" s="1010" t="s">
        <v>449</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437</v>
      </c>
      <c r="DH114" s="1053"/>
      <c r="DI114" s="1053"/>
      <c r="DJ114" s="1053"/>
      <c r="DK114" s="1054"/>
      <c r="DL114" s="1055" t="s">
        <v>437</v>
      </c>
      <c r="DM114" s="1053"/>
      <c r="DN114" s="1053"/>
      <c r="DO114" s="1053"/>
      <c r="DP114" s="1054"/>
      <c r="DQ114" s="1055" t="s">
        <v>128</v>
      </c>
      <c r="DR114" s="1053"/>
      <c r="DS114" s="1053"/>
      <c r="DT114" s="1053"/>
      <c r="DU114" s="1054"/>
      <c r="DV114" s="1056" t="s">
        <v>128</v>
      </c>
      <c r="DW114" s="1057"/>
      <c r="DX114" s="1057"/>
      <c r="DY114" s="1057"/>
      <c r="DZ114" s="1058"/>
    </row>
    <row r="115" spans="1:130" s="247" customFormat="1" ht="26.45" customHeight="1" x14ac:dyDescent="0.15">
      <c r="A115" s="1048"/>
      <c r="B115" s="1049"/>
      <c r="C115" s="1044" t="s">
        <v>450</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252812</v>
      </c>
      <c r="AB115" s="1028"/>
      <c r="AC115" s="1028"/>
      <c r="AD115" s="1028"/>
      <c r="AE115" s="1029"/>
      <c r="AF115" s="1030">
        <v>252959</v>
      </c>
      <c r="AG115" s="1028"/>
      <c r="AH115" s="1028"/>
      <c r="AI115" s="1028"/>
      <c r="AJ115" s="1029"/>
      <c r="AK115" s="1030">
        <v>240189</v>
      </c>
      <c r="AL115" s="1028"/>
      <c r="AM115" s="1028"/>
      <c r="AN115" s="1028"/>
      <c r="AO115" s="1029"/>
      <c r="AP115" s="1031">
        <v>0.8</v>
      </c>
      <c r="AQ115" s="1032"/>
      <c r="AR115" s="1032"/>
      <c r="AS115" s="1032"/>
      <c r="AT115" s="1033"/>
      <c r="AU115" s="994"/>
      <c r="AV115" s="995"/>
      <c r="AW115" s="995"/>
      <c r="AX115" s="995"/>
      <c r="AY115" s="995"/>
      <c r="AZ115" s="1043" t="s">
        <v>451</v>
      </c>
      <c r="BA115" s="1044"/>
      <c r="BB115" s="1044"/>
      <c r="BC115" s="1044"/>
      <c r="BD115" s="1044"/>
      <c r="BE115" s="1044"/>
      <c r="BF115" s="1044"/>
      <c r="BG115" s="1044"/>
      <c r="BH115" s="1044"/>
      <c r="BI115" s="1044"/>
      <c r="BJ115" s="1044"/>
      <c r="BK115" s="1044"/>
      <c r="BL115" s="1044"/>
      <c r="BM115" s="1044"/>
      <c r="BN115" s="1044"/>
      <c r="BO115" s="1044"/>
      <c r="BP115" s="1045"/>
      <c r="BQ115" s="1013">
        <v>5559</v>
      </c>
      <c r="BR115" s="1014"/>
      <c r="BS115" s="1014"/>
      <c r="BT115" s="1014"/>
      <c r="BU115" s="1014"/>
      <c r="BV115" s="1014" t="s">
        <v>437</v>
      </c>
      <c r="BW115" s="1014"/>
      <c r="BX115" s="1014"/>
      <c r="BY115" s="1014"/>
      <c r="BZ115" s="1014"/>
      <c r="CA115" s="1014" t="s">
        <v>437</v>
      </c>
      <c r="CB115" s="1014"/>
      <c r="CC115" s="1014"/>
      <c r="CD115" s="1014"/>
      <c r="CE115" s="1014"/>
      <c r="CF115" s="1008" t="s">
        <v>128</v>
      </c>
      <c r="CG115" s="1009"/>
      <c r="CH115" s="1009"/>
      <c r="CI115" s="1009"/>
      <c r="CJ115" s="1009"/>
      <c r="CK115" s="1039"/>
      <c r="CL115" s="1040"/>
      <c r="CM115" s="1043" t="s">
        <v>452</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128</v>
      </c>
      <c r="DH115" s="1053"/>
      <c r="DI115" s="1053"/>
      <c r="DJ115" s="1053"/>
      <c r="DK115" s="1054"/>
      <c r="DL115" s="1055" t="s">
        <v>437</v>
      </c>
      <c r="DM115" s="1053"/>
      <c r="DN115" s="1053"/>
      <c r="DO115" s="1053"/>
      <c r="DP115" s="1054"/>
      <c r="DQ115" s="1055" t="s">
        <v>437</v>
      </c>
      <c r="DR115" s="1053"/>
      <c r="DS115" s="1053"/>
      <c r="DT115" s="1053"/>
      <c r="DU115" s="1054"/>
      <c r="DV115" s="1056" t="s">
        <v>437</v>
      </c>
      <c r="DW115" s="1057"/>
      <c r="DX115" s="1057"/>
      <c r="DY115" s="1057"/>
      <c r="DZ115" s="1058"/>
    </row>
    <row r="116" spans="1:130" s="247" customFormat="1" ht="26.45" customHeight="1" x14ac:dyDescent="0.15">
      <c r="A116" s="1050"/>
      <c r="B116" s="1051"/>
      <c r="C116" s="1059" t="s">
        <v>453</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437</v>
      </c>
      <c r="AB116" s="1053"/>
      <c r="AC116" s="1053"/>
      <c r="AD116" s="1053"/>
      <c r="AE116" s="1054"/>
      <c r="AF116" s="1055" t="s">
        <v>392</v>
      </c>
      <c r="AG116" s="1053"/>
      <c r="AH116" s="1053"/>
      <c r="AI116" s="1053"/>
      <c r="AJ116" s="1054"/>
      <c r="AK116" s="1055" t="s">
        <v>128</v>
      </c>
      <c r="AL116" s="1053"/>
      <c r="AM116" s="1053"/>
      <c r="AN116" s="1053"/>
      <c r="AO116" s="1054"/>
      <c r="AP116" s="1056" t="s">
        <v>437</v>
      </c>
      <c r="AQ116" s="1057"/>
      <c r="AR116" s="1057"/>
      <c r="AS116" s="1057"/>
      <c r="AT116" s="1058"/>
      <c r="AU116" s="994"/>
      <c r="AV116" s="995"/>
      <c r="AW116" s="995"/>
      <c r="AX116" s="995"/>
      <c r="AY116" s="995"/>
      <c r="AZ116" s="1061" t="s">
        <v>454</v>
      </c>
      <c r="BA116" s="1062"/>
      <c r="BB116" s="1062"/>
      <c r="BC116" s="1062"/>
      <c r="BD116" s="1062"/>
      <c r="BE116" s="1062"/>
      <c r="BF116" s="1062"/>
      <c r="BG116" s="1062"/>
      <c r="BH116" s="1062"/>
      <c r="BI116" s="1062"/>
      <c r="BJ116" s="1062"/>
      <c r="BK116" s="1062"/>
      <c r="BL116" s="1062"/>
      <c r="BM116" s="1062"/>
      <c r="BN116" s="1062"/>
      <c r="BO116" s="1062"/>
      <c r="BP116" s="1063"/>
      <c r="BQ116" s="1013" t="s">
        <v>437</v>
      </c>
      <c r="BR116" s="1014"/>
      <c r="BS116" s="1014"/>
      <c r="BT116" s="1014"/>
      <c r="BU116" s="1014"/>
      <c r="BV116" s="1014" t="s">
        <v>437</v>
      </c>
      <c r="BW116" s="1014"/>
      <c r="BX116" s="1014"/>
      <c r="BY116" s="1014"/>
      <c r="BZ116" s="1014"/>
      <c r="CA116" s="1014" t="s">
        <v>437</v>
      </c>
      <c r="CB116" s="1014"/>
      <c r="CC116" s="1014"/>
      <c r="CD116" s="1014"/>
      <c r="CE116" s="1014"/>
      <c r="CF116" s="1008" t="s">
        <v>437</v>
      </c>
      <c r="CG116" s="1009"/>
      <c r="CH116" s="1009"/>
      <c r="CI116" s="1009"/>
      <c r="CJ116" s="1009"/>
      <c r="CK116" s="1039"/>
      <c r="CL116" s="1040"/>
      <c r="CM116" s="1010" t="s">
        <v>455</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128</v>
      </c>
      <c r="DH116" s="1053"/>
      <c r="DI116" s="1053"/>
      <c r="DJ116" s="1053"/>
      <c r="DK116" s="1054"/>
      <c r="DL116" s="1055" t="s">
        <v>128</v>
      </c>
      <c r="DM116" s="1053"/>
      <c r="DN116" s="1053"/>
      <c r="DO116" s="1053"/>
      <c r="DP116" s="1054"/>
      <c r="DQ116" s="1055" t="s">
        <v>437</v>
      </c>
      <c r="DR116" s="1053"/>
      <c r="DS116" s="1053"/>
      <c r="DT116" s="1053"/>
      <c r="DU116" s="1054"/>
      <c r="DV116" s="1056" t="s">
        <v>437</v>
      </c>
      <c r="DW116" s="1057"/>
      <c r="DX116" s="1057"/>
      <c r="DY116" s="1057"/>
      <c r="DZ116" s="1058"/>
    </row>
    <row r="117" spans="1:130" s="247" customFormat="1" ht="26.45" customHeight="1" x14ac:dyDescent="0.15">
      <c r="A117" s="998" t="s">
        <v>186</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456</v>
      </c>
      <c r="Z117" s="980"/>
      <c r="AA117" s="1070">
        <v>6227493</v>
      </c>
      <c r="AB117" s="1071"/>
      <c r="AC117" s="1071"/>
      <c r="AD117" s="1071"/>
      <c r="AE117" s="1072"/>
      <c r="AF117" s="1073">
        <v>6490571</v>
      </c>
      <c r="AG117" s="1071"/>
      <c r="AH117" s="1071"/>
      <c r="AI117" s="1071"/>
      <c r="AJ117" s="1072"/>
      <c r="AK117" s="1073">
        <v>6541803</v>
      </c>
      <c r="AL117" s="1071"/>
      <c r="AM117" s="1071"/>
      <c r="AN117" s="1071"/>
      <c r="AO117" s="1072"/>
      <c r="AP117" s="1074"/>
      <c r="AQ117" s="1075"/>
      <c r="AR117" s="1075"/>
      <c r="AS117" s="1075"/>
      <c r="AT117" s="1076"/>
      <c r="AU117" s="994"/>
      <c r="AV117" s="995"/>
      <c r="AW117" s="995"/>
      <c r="AX117" s="995"/>
      <c r="AY117" s="995"/>
      <c r="AZ117" s="1061" t="s">
        <v>457</v>
      </c>
      <c r="BA117" s="1062"/>
      <c r="BB117" s="1062"/>
      <c r="BC117" s="1062"/>
      <c r="BD117" s="1062"/>
      <c r="BE117" s="1062"/>
      <c r="BF117" s="1062"/>
      <c r="BG117" s="1062"/>
      <c r="BH117" s="1062"/>
      <c r="BI117" s="1062"/>
      <c r="BJ117" s="1062"/>
      <c r="BK117" s="1062"/>
      <c r="BL117" s="1062"/>
      <c r="BM117" s="1062"/>
      <c r="BN117" s="1062"/>
      <c r="BO117" s="1062"/>
      <c r="BP117" s="1063"/>
      <c r="BQ117" s="1013" t="s">
        <v>458</v>
      </c>
      <c r="BR117" s="1014"/>
      <c r="BS117" s="1014"/>
      <c r="BT117" s="1014"/>
      <c r="BU117" s="1014"/>
      <c r="BV117" s="1014" t="s">
        <v>459</v>
      </c>
      <c r="BW117" s="1014"/>
      <c r="BX117" s="1014"/>
      <c r="BY117" s="1014"/>
      <c r="BZ117" s="1014"/>
      <c r="CA117" s="1014" t="s">
        <v>392</v>
      </c>
      <c r="CB117" s="1014"/>
      <c r="CC117" s="1014"/>
      <c r="CD117" s="1014"/>
      <c r="CE117" s="1014"/>
      <c r="CF117" s="1008" t="s">
        <v>392</v>
      </c>
      <c r="CG117" s="1009"/>
      <c r="CH117" s="1009"/>
      <c r="CI117" s="1009"/>
      <c r="CJ117" s="1009"/>
      <c r="CK117" s="1039"/>
      <c r="CL117" s="1040"/>
      <c r="CM117" s="1010" t="s">
        <v>460</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392</v>
      </c>
      <c r="DH117" s="1053"/>
      <c r="DI117" s="1053"/>
      <c r="DJ117" s="1053"/>
      <c r="DK117" s="1054"/>
      <c r="DL117" s="1055" t="s">
        <v>392</v>
      </c>
      <c r="DM117" s="1053"/>
      <c r="DN117" s="1053"/>
      <c r="DO117" s="1053"/>
      <c r="DP117" s="1054"/>
      <c r="DQ117" s="1055" t="s">
        <v>461</v>
      </c>
      <c r="DR117" s="1053"/>
      <c r="DS117" s="1053"/>
      <c r="DT117" s="1053"/>
      <c r="DU117" s="1054"/>
      <c r="DV117" s="1056" t="s">
        <v>459</v>
      </c>
      <c r="DW117" s="1057"/>
      <c r="DX117" s="1057"/>
      <c r="DY117" s="1057"/>
      <c r="DZ117" s="1058"/>
    </row>
    <row r="118" spans="1:130" s="247" customFormat="1" ht="26.45" customHeight="1" x14ac:dyDescent="0.15">
      <c r="A118" s="998" t="s">
        <v>430</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428</v>
      </c>
      <c r="AB118" s="979"/>
      <c r="AC118" s="979"/>
      <c r="AD118" s="979"/>
      <c r="AE118" s="980"/>
      <c r="AF118" s="978" t="s">
        <v>307</v>
      </c>
      <c r="AG118" s="979"/>
      <c r="AH118" s="979"/>
      <c r="AI118" s="979"/>
      <c r="AJ118" s="980"/>
      <c r="AK118" s="978" t="s">
        <v>306</v>
      </c>
      <c r="AL118" s="979"/>
      <c r="AM118" s="979"/>
      <c r="AN118" s="979"/>
      <c r="AO118" s="980"/>
      <c r="AP118" s="1065" t="s">
        <v>429</v>
      </c>
      <c r="AQ118" s="1066"/>
      <c r="AR118" s="1066"/>
      <c r="AS118" s="1066"/>
      <c r="AT118" s="1067"/>
      <c r="AU118" s="994"/>
      <c r="AV118" s="995"/>
      <c r="AW118" s="995"/>
      <c r="AX118" s="995"/>
      <c r="AY118" s="995"/>
      <c r="AZ118" s="1068" t="s">
        <v>462</v>
      </c>
      <c r="BA118" s="1059"/>
      <c r="BB118" s="1059"/>
      <c r="BC118" s="1059"/>
      <c r="BD118" s="1059"/>
      <c r="BE118" s="1059"/>
      <c r="BF118" s="1059"/>
      <c r="BG118" s="1059"/>
      <c r="BH118" s="1059"/>
      <c r="BI118" s="1059"/>
      <c r="BJ118" s="1059"/>
      <c r="BK118" s="1059"/>
      <c r="BL118" s="1059"/>
      <c r="BM118" s="1059"/>
      <c r="BN118" s="1059"/>
      <c r="BO118" s="1059"/>
      <c r="BP118" s="1060"/>
      <c r="BQ118" s="1091" t="s">
        <v>128</v>
      </c>
      <c r="BR118" s="1092"/>
      <c r="BS118" s="1092"/>
      <c r="BT118" s="1092"/>
      <c r="BU118" s="1092"/>
      <c r="BV118" s="1092" t="s">
        <v>128</v>
      </c>
      <c r="BW118" s="1092"/>
      <c r="BX118" s="1092"/>
      <c r="BY118" s="1092"/>
      <c r="BZ118" s="1092"/>
      <c r="CA118" s="1092" t="s">
        <v>392</v>
      </c>
      <c r="CB118" s="1092"/>
      <c r="CC118" s="1092"/>
      <c r="CD118" s="1092"/>
      <c r="CE118" s="1092"/>
      <c r="CF118" s="1008" t="s">
        <v>392</v>
      </c>
      <c r="CG118" s="1009"/>
      <c r="CH118" s="1009"/>
      <c r="CI118" s="1009"/>
      <c r="CJ118" s="1009"/>
      <c r="CK118" s="1039"/>
      <c r="CL118" s="1040"/>
      <c r="CM118" s="1010" t="s">
        <v>463</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128</v>
      </c>
      <c r="DH118" s="1053"/>
      <c r="DI118" s="1053"/>
      <c r="DJ118" s="1053"/>
      <c r="DK118" s="1054"/>
      <c r="DL118" s="1055" t="s">
        <v>464</v>
      </c>
      <c r="DM118" s="1053"/>
      <c r="DN118" s="1053"/>
      <c r="DO118" s="1053"/>
      <c r="DP118" s="1054"/>
      <c r="DQ118" s="1055" t="s">
        <v>464</v>
      </c>
      <c r="DR118" s="1053"/>
      <c r="DS118" s="1053"/>
      <c r="DT118" s="1053"/>
      <c r="DU118" s="1054"/>
      <c r="DV118" s="1056" t="s">
        <v>465</v>
      </c>
      <c r="DW118" s="1057"/>
      <c r="DX118" s="1057"/>
      <c r="DY118" s="1057"/>
      <c r="DZ118" s="1058"/>
    </row>
    <row r="119" spans="1:130" s="247" customFormat="1" ht="26.45" customHeight="1" x14ac:dyDescent="0.15">
      <c r="A119" s="1152" t="s">
        <v>433</v>
      </c>
      <c r="B119" s="1038"/>
      <c r="C119" s="1017" t="s">
        <v>434</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v>153882</v>
      </c>
      <c r="AB119" s="986"/>
      <c r="AC119" s="986"/>
      <c r="AD119" s="986"/>
      <c r="AE119" s="987"/>
      <c r="AF119" s="988">
        <v>154025</v>
      </c>
      <c r="AG119" s="986"/>
      <c r="AH119" s="986"/>
      <c r="AI119" s="986"/>
      <c r="AJ119" s="987"/>
      <c r="AK119" s="988">
        <v>154169</v>
      </c>
      <c r="AL119" s="986"/>
      <c r="AM119" s="986"/>
      <c r="AN119" s="986"/>
      <c r="AO119" s="987"/>
      <c r="AP119" s="989">
        <v>0.5</v>
      </c>
      <c r="AQ119" s="990"/>
      <c r="AR119" s="990"/>
      <c r="AS119" s="990"/>
      <c r="AT119" s="991"/>
      <c r="AU119" s="996"/>
      <c r="AV119" s="997"/>
      <c r="AW119" s="997"/>
      <c r="AX119" s="997"/>
      <c r="AY119" s="997"/>
      <c r="AZ119" s="278" t="s">
        <v>186</v>
      </c>
      <c r="BA119" s="278"/>
      <c r="BB119" s="278"/>
      <c r="BC119" s="278"/>
      <c r="BD119" s="278"/>
      <c r="BE119" s="278"/>
      <c r="BF119" s="278"/>
      <c r="BG119" s="278"/>
      <c r="BH119" s="278"/>
      <c r="BI119" s="278"/>
      <c r="BJ119" s="278"/>
      <c r="BK119" s="278"/>
      <c r="BL119" s="278"/>
      <c r="BM119" s="278"/>
      <c r="BN119" s="278"/>
      <c r="BO119" s="1069" t="s">
        <v>466</v>
      </c>
      <c r="BP119" s="1100"/>
      <c r="BQ119" s="1091">
        <v>65541858</v>
      </c>
      <c r="BR119" s="1092"/>
      <c r="BS119" s="1092"/>
      <c r="BT119" s="1092"/>
      <c r="BU119" s="1092"/>
      <c r="BV119" s="1092">
        <v>61214451</v>
      </c>
      <c r="BW119" s="1092"/>
      <c r="BX119" s="1092"/>
      <c r="BY119" s="1092"/>
      <c r="BZ119" s="1092"/>
      <c r="CA119" s="1092">
        <v>60539590</v>
      </c>
      <c r="CB119" s="1092"/>
      <c r="CC119" s="1092"/>
      <c r="CD119" s="1092"/>
      <c r="CE119" s="1092"/>
      <c r="CF119" s="1093"/>
      <c r="CG119" s="1094"/>
      <c r="CH119" s="1094"/>
      <c r="CI119" s="1094"/>
      <c r="CJ119" s="1095"/>
      <c r="CK119" s="1041"/>
      <c r="CL119" s="1042"/>
      <c r="CM119" s="1096" t="s">
        <v>467</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392</v>
      </c>
      <c r="DH119" s="1078"/>
      <c r="DI119" s="1078"/>
      <c r="DJ119" s="1078"/>
      <c r="DK119" s="1079"/>
      <c r="DL119" s="1077" t="s">
        <v>128</v>
      </c>
      <c r="DM119" s="1078"/>
      <c r="DN119" s="1078"/>
      <c r="DO119" s="1078"/>
      <c r="DP119" s="1079"/>
      <c r="DQ119" s="1077" t="s">
        <v>128</v>
      </c>
      <c r="DR119" s="1078"/>
      <c r="DS119" s="1078"/>
      <c r="DT119" s="1078"/>
      <c r="DU119" s="1079"/>
      <c r="DV119" s="1080" t="s">
        <v>468</v>
      </c>
      <c r="DW119" s="1081"/>
      <c r="DX119" s="1081"/>
      <c r="DY119" s="1081"/>
      <c r="DZ119" s="1082"/>
    </row>
    <row r="120" spans="1:130" s="247" customFormat="1" ht="26.45" customHeight="1" x14ac:dyDescent="0.15">
      <c r="A120" s="1153"/>
      <c r="B120" s="1040"/>
      <c r="C120" s="1010" t="s">
        <v>439</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v>98930</v>
      </c>
      <c r="AB120" s="1053"/>
      <c r="AC120" s="1053"/>
      <c r="AD120" s="1053"/>
      <c r="AE120" s="1054"/>
      <c r="AF120" s="1055">
        <v>98934</v>
      </c>
      <c r="AG120" s="1053"/>
      <c r="AH120" s="1053"/>
      <c r="AI120" s="1053"/>
      <c r="AJ120" s="1054"/>
      <c r="AK120" s="1055">
        <v>86020</v>
      </c>
      <c r="AL120" s="1053"/>
      <c r="AM120" s="1053"/>
      <c r="AN120" s="1053"/>
      <c r="AO120" s="1054"/>
      <c r="AP120" s="1056">
        <v>0.3</v>
      </c>
      <c r="AQ120" s="1057"/>
      <c r="AR120" s="1057"/>
      <c r="AS120" s="1057"/>
      <c r="AT120" s="1058"/>
      <c r="AU120" s="1083" t="s">
        <v>469</v>
      </c>
      <c r="AV120" s="1084"/>
      <c r="AW120" s="1084"/>
      <c r="AX120" s="1084"/>
      <c r="AY120" s="1085"/>
      <c r="AZ120" s="1034" t="s">
        <v>470</v>
      </c>
      <c r="BA120" s="983"/>
      <c r="BB120" s="983"/>
      <c r="BC120" s="983"/>
      <c r="BD120" s="983"/>
      <c r="BE120" s="983"/>
      <c r="BF120" s="983"/>
      <c r="BG120" s="983"/>
      <c r="BH120" s="983"/>
      <c r="BI120" s="983"/>
      <c r="BJ120" s="983"/>
      <c r="BK120" s="983"/>
      <c r="BL120" s="983"/>
      <c r="BM120" s="983"/>
      <c r="BN120" s="983"/>
      <c r="BO120" s="983"/>
      <c r="BP120" s="984"/>
      <c r="BQ120" s="1020">
        <v>5956179</v>
      </c>
      <c r="BR120" s="1021"/>
      <c r="BS120" s="1021"/>
      <c r="BT120" s="1021"/>
      <c r="BU120" s="1021"/>
      <c r="BV120" s="1021">
        <v>7055972</v>
      </c>
      <c r="BW120" s="1021"/>
      <c r="BX120" s="1021"/>
      <c r="BY120" s="1021"/>
      <c r="BZ120" s="1021"/>
      <c r="CA120" s="1021">
        <v>7847746</v>
      </c>
      <c r="CB120" s="1021"/>
      <c r="CC120" s="1021"/>
      <c r="CD120" s="1021"/>
      <c r="CE120" s="1021"/>
      <c r="CF120" s="1035">
        <v>26</v>
      </c>
      <c r="CG120" s="1036"/>
      <c r="CH120" s="1036"/>
      <c r="CI120" s="1036"/>
      <c r="CJ120" s="1036"/>
      <c r="CK120" s="1101" t="s">
        <v>471</v>
      </c>
      <c r="CL120" s="1102"/>
      <c r="CM120" s="1102"/>
      <c r="CN120" s="1102"/>
      <c r="CO120" s="1103"/>
      <c r="CP120" s="1109" t="s">
        <v>472</v>
      </c>
      <c r="CQ120" s="1110"/>
      <c r="CR120" s="1110"/>
      <c r="CS120" s="1110"/>
      <c r="CT120" s="1110"/>
      <c r="CU120" s="1110"/>
      <c r="CV120" s="1110"/>
      <c r="CW120" s="1110"/>
      <c r="CX120" s="1110"/>
      <c r="CY120" s="1110"/>
      <c r="CZ120" s="1110"/>
      <c r="DA120" s="1110"/>
      <c r="DB120" s="1110"/>
      <c r="DC120" s="1110"/>
      <c r="DD120" s="1110"/>
      <c r="DE120" s="1110"/>
      <c r="DF120" s="1111"/>
      <c r="DG120" s="1020">
        <v>1317864</v>
      </c>
      <c r="DH120" s="1021"/>
      <c r="DI120" s="1021"/>
      <c r="DJ120" s="1021"/>
      <c r="DK120" s="1021"/>
      <c r="DL120" s="1021">
        <v>715933</v>
      </c>
      <c r="DM120" s="1021"/>
      <c r="DN120" s="1021"/>
      <c r="DO120" s="1021"/>
      <c r="DP120" s="1021"/>
      <c r="DQ120" s="1021">
        <v>643518</v>
      </c>
      <c r="DR120" s="1021"/>
      <c r="DS120" s="1021"/>
      <c r="DT120" s="1021"/>
      <c r="DU120" s="1021"/>
      <c r="DV120" s="1022">
        <v>2.1</v>
      </c>
      <c r="DW120" s="1022"/>
      <c r="DX120" s="1022"/>
      <c r="DY120" s="1022"/>
      <c r="DZ120" s="1023"/>
    </row>
    <row r="121" spans="1:130" s="247" customFormat="1" ht="26.45" customHeight="1" x14ac:dyDescent="0.15">
      <c r="A121" s="1153"/>
      <c r="B121" s="1040"/>
      <c r="C121" s="1061" t="s">
        <v>473</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128</v>
      </c>
      <c r="AB121" s="1053"/>
      <c r="AC121" s="1053"/>
      <c r="AD121" s="1053"/>
      <c r="AE121" s="1054"/>
      <c r="AF121" s="1055" t="s">
        <v>128</v>
      </c>
      <c r="AG121" s="1053"/>
      <c r="AH121" s="1053"/>
      <c r="AI121" s="1053"/>
      <c r="AJ121" s="1054"/>
      <c r="AK121" s="1055" t="s">
        <v>392</v>
      </c>
      <c r="AL121" s="1053"/>
      <c r="AM121" s="1053"/>
      <c r="AN121" s="1053"/>
      <c r="AO121" s="1054"/>
      <c r="AP121" s="1056" t="s">
        <v>465</v>
      </c>
      <c r="AQ121" s="1057"/>
      <c r="AR121" s="1057"/>
      <c r="AS121" s="1057"/>
      <c r="AT121" s="1058"/>
      <c r="AU121" s="1086"/>
      <c r="AV121" s="1087"/>
      <c r="AW121" s="1087"/>
      <c r="AX121" s="1087"/>
      <c r="AY121" s="1088"/>
      <c r="AZ121" s="1043" t="s">
        <v>474</v>
      </c>
      <c r="BA121" s="1044"/>
      <c r="BB121" s="1044"/>
      <c r="BC121" s="1044"/>
      <c r="BD121" s="1044"/>
      <c r="BE121" s="1044"/>
      <c r="BF121" s="1044"/>
      <c r="BG121" s="1044"/>
      <c r="BH121" s="1044"/>
      <c r="BI121" s="1044"/>
      <c r="BJ121" s="1044"/>
      <c r="BK121" s="1044"/>
      <c r="BL121" s="1044"/>
      <c r="BM121" s="1044"/>
      <c r="BN121" s="1044"/>
      <c r="BO121" s="1044"/>
      <c r="BP121" s="1045"/>
      <c r="BQ121" s="1013">
        <v>11879416</v>
      </c>
      <c r="BR121" s="1014"/>
      <c r="BS121" s="1014"/>
      <c r="BT121" s="1014"/>
      <c r="BU121" s="1014"/>
      <c r="BV121" s="1014">
        <v>10667048</v>
      </c>
      <c r="BW121" s="1014"/>
      <c r="BX121" s="1014"/>
      <c r="BY121" s="1014"/>
      <c r="BZ121" s="1014"/>
      <c r="CA121" s="1014">
        <v>9738496</v>
      </c>
      <c r="CB121" s="1014"/>
      <c r="CC121" s="1014"/>
      <c r="CD121" s="1014"/>
      <c r="CE121" s="1014"/>
      <c r="CF121" s="1008">
        <v>32.200000000000003</v>
      </c>
      <c r="CG121" s="1009"/>
      <c r="CH121" s="1009"/>
      <c r="CI121" s="1009"/>
      <c r="CJ121" s="1009"/>
      <c r="CK121" s="1104"/>
      <c r="CL121" s="1105"/>
      <c r="CM121" s="1105"/>
      <c r="CN121" s="1105"/>
      <c r="CO121" s="1106"/>
      <c r="CP121" s="1114" t="s">
        <v>475</v>
      </c>
      <c r="CQ121" s="1115"/>
      <c r="CR121" s="1115"/>
      <c r="CS121" s="1115"/>
      <c r="CT121" s="1115"/>
      <c r="CU121" s="1115"/>
      <c r="CV121" s="1115"/>
      <c r="CW121" s="1115"/>
      <c r="CX121" s="1115"/>
      <c r="CY121" s="1115"/>
      <c r="CZ121" s="1115"/>
      <c r="DA121" s="1115"/>
      <c r="DB121" s="1115"/>
      <c r="DC121" s="1115"/>
      <c r="DD121" s="1115"/>
      <c r="DE121" s="1115"/>
      <c r="DF121" s="1116"/>
      <c r="DG121" s="1013" t="s">
        <v>392</v>
      </c>
      <c r="DH121" s="1014"/>
      <c r="DI121" s="1014"/>
      <c r="DJ121" s="1014"/>
      <c r="DK121" s="1014"/>
      <c r="DL121" s="1014" t="s">
        <v>392</v>
      </c>
      <c r="DM121" s="1014"/>
      <c r="DN121" s="1014"/>
      <c r="DO121" s="1014"/>
      <c r="DP121" s="1014"/>
      <c r="DQ121" s="1014" t="s">
        <v>392</v>
      </c>
      <c r="DR121" s="1014"/>
      <c r="DS121" s="1014"/>
      <c r="DT121" s="1014"/>
      <c r="DU121" s="1014"/>
      <c r="DV121" s="1015" t="s">
        <v>128</v>
      </c>
      <c r="DW121" s="1015"/>
      <c r="DX121" s="1015"/>
      <c r="DY121" s="1015"/>
      <c r="DZ121" s="1016"/>
    </row>
    <row r="122" spans="1:130" s="247" customFormat="1" ht="26.45" customHeight="1" x14ac:dyDescent="0.15">
      <c r="A122" s="1153"/>
      <c r="B122" s="1040"/>
      <c r="C122" s="1010" t="s">
        <v>449</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476</v>
      </c>
      <c r="AB122" s="1053"/>
      <c r="AC122" s="1053"/>
      <c r="AD122" s="1053"/>
      <c r="AE122" s="1054"/>
      <c r="AF122" s="1055" t="s">
        <v>464</v>
      </c>
      <c r="AG122" s="1053"/>
      <c r="AH122" s="1053"/>
      <c r="AI122" s="1053"/>
      <c r="AJ122" s="1054"/>
      <c r="AK122" s="1055" t="s">
        <v>468</v>
      </c>
      <c r="AL122" s="1053"/>
      <c r="AM122" s="1053"/>
      <c r="AN122" s="1053"/>
      <c r="AO122" s="1054"/>
      <c r="AP122" s="1056" t="s">
        <v>468</v>
      </c>
      <c r="AQ122" s="1057"/>
      <c r="AR122" s="1057"/>
      <c r="AS122" s="1057"/>
      <c r="AT122" s="1058"/>
      <c r="AU122" s="1086"/>
      <c r="AV122" s="1087"/>
      <c r="AW122" s="1087"/>
      <c r="AX122" s="1087"/>
      <c r="AY122" s="1088"/>
      <c r="AZ122" s="1068" t="s">
        <v>477</v>
      </c>
      <c r="BA122" s="1059"/>
      <c r="BB122" s="1059"/>
      <c r="BC122" s="1059"/>
      <c r="BD122" s="1059"/>
      <c r="BE122" s="1059"/>
      <c r="BF122" s="1059"/>
      <c r="BG122" s="1059"/>
      <c r="BH122" s="1059"/>
      <c r="BI122" s="1059"/>
      <c r="BJ122" s="1059"/>
      <c r="BK122" s="1059"/>
      <c r="BL122" s="1059"/>
      <c r="BM122" s="1059"/>
      <c r="BN122" s="1059"/>
      <c r="BO122" s="1059"/>
      <c r="BP122" s="1060"/>
      <c r="BQ122" s="1091">
        <v>37812964</v>
      </c>
      <c r="BR122" s="1092"/>
      <c r="BS122" s="1092"/>
      <c r="BT122" s="1092"/>
      <c r="BU122" s="1092"/>
      <c r="BV122" s="1092">
        <v>37927334</v>
      </c>
      <c r="BW122" s="1092"/>
      <c r="BX122" s="1092"/>
      <c r="BY122" s="1092"/>
      <c r="BZ122" s="1092"/>
      <c r="CA122" s="1092">
        <v>36593894</v>
      </c>
      <c r="CB122" s="1092"/>
      <c r="CC122" s="1092"/>
      <c r="CD122" s="1092"/>
      <c r="CE122" s="1092"/>
      <c r="CF122" s="1112">
        <v>121.1</v>
      </c>
      <c r="CG122" s="1113"/>
      <c r="CH122" s="1113"/>
      <c r="CI122" s="1113"/>
      <c r="CJ122" s="1113"/>
      <c r="CK122" s="1104"/>
      <c r="CL122" s="1105"/>
      <c r="CM122" s="1105"/>
      <c r="CN122" s="1105"/>
      <c r="CO122" s="1106"/>
      <c r="CP122" s="1114" t="s">
        <v>478</v>
      </c>
      <c r="CQ122" s="1115"/>
      <c r="CR122" s="1115"/>
      <c r="CS122" s="1115"/>
      <c r="CT122" s="1115"/>
      <c r="CU122" s="1115"/>
      <c r="CV122" s="1115"/>
      <c r="CW122" s="1115"/>
      <c r="CX122" s="1115"/>
      <c r="CY122" s="1115"/>
      <c r="CZ122" s="1115"/>
      <c r="DA122" s="1115"/>
      <c r="DB122" s="1115"/>
      <c r="DC122" s="1115"/>
      <c r="DD122" s="1115"/>
      <c r="DE122" s="1115"/>
      <c r="DF122" s="1116"/>
      <c r="DG122" s="1013" t="s">
        <v>128</v>
      </c>
      <c r="DH122" s="1014"/>
      <c r="DI122" s="1014"/>
      <c r="DJ122" s="1014"/>
      <c r="DK122" s="1014"/>
      <c r="DL122" s="1014" t="s">
        <v>392</v>
      </c>
      <c r="DM122" s="1014"/>
      <c r="DN122" s="1014"/>
      <c r="DO122" s="1014"/>
      <c r="DP122" s="1014"/>
      <c r="DQ122" s="1014" t="s">
        <v>392</v>
      </c>
      <c r="DR122" s="1014"/>
      <c r="DS122" s="1014"/>
      <c r="DT122" s="1014"/>
      <c r="DU122" s="1014"/>
      <c r="DV122" s="1015" t="s">
        <v>128</v>
      </c>
      <c r="DW122" s="1015"/>
      <c r="DX122" s="1015"/>
      <c r="DY122" s="1015"/>
      <c r="DZ122" s="1016"/>
    </row>
    <row r="123" spans="1:130" s="247" customFormat="1" ht="26.45" customHeight="1" x14ac:dyDescent="0.15">
      <c r="A123" s="1153"/>
      <c r="B123" s="1040"/>
      <c r="C123" s="1010" t="s">
        <v>455</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392</v>
      </c>
      <c r="AB123" s="1053"/>
      <c r="AC123" s="1053"/>
      <c r="AD123" s="1053"/>
      <c r="AE123" s="1054"/>
      <c r="AF123" s="1055" t="s">
        <v>392</v>
      </c>
      <c r="AG123" s="1053"/>
      <c r="AH123" s="1053"/>
      <c r="AI123" s="1053"/>
      <c r="AJ123" s="1054"/>
      <c r="AK123" s="1055" t="s">
        <v>392</v>
      </c>
      <c r="AL123" s="1053"/>
      <c r="AM123" s="1053"/>
      <c r="AN123" s="1053"/>
      <c r="AO123" s="1054"/>
      <c r="AP123" s="1056" t="s">
        <v>392</v>
      </c>
      <c r="AQ123" s="1057"/>
      <c r="AR123" s="1057"/>
      <c r="AS123" s="1057"/>
      <c r="AT123" s="1058"/>
      <c r="AU123" s="1089"/>
      <c r="AV123" s="1090"/>
      <c r="AW123" s="1090"/>
      <c r="AX123" s="1090"/>
      <c r="AY123" s="1090"/>
      <c r="AZ123" s="278" t="s">
        <v>186</v>
      </c>
      <c r="BA123" s="278"/>
      <c r="BB123" s="278"/>
      <c r="BC123" s="278"/>
      <c r="BD123" s="278"/>
      <c r="BE123" s="278"/>
      <c r="BF123" s="278"/>
      <c r="BG123" s="278"/>
      <c r="BH123" s="278"/>
      <c r="BI123" s="278"/>
      <c r="BJ123" s="278"/>
      <c r="BK123" s="278"/>
      <c r="BL123" s="278"/>
      <c r="BM123" s="278"/>
      <c r="BN123" s="278"/>
      <c r="BO123" s="1069" t="s">
        <v>479</v>
      </c>
      <c r="BP123" s="1100"/>
      <c r="BQ123" s="1159">
        <v>55648559</v>
      </c>
      <c r="BR123" s="1160"/>
      <c r="BS123" s="1160"/>
      <c r="BT123" s="1160"/>
      <c r="BU123" s="1160"/>
      <c r="BV123" s="1160">
        <v>55650354</v>
      </c>
      <c r="BW123" s="1160"/>
      <c r="BX123" s="1160"/>
      <c r="BY123" s="1160"/>
      <c r="BZ123" s="1160"/>
      <c r="CA123" s="1160">
        <v>54180136</v>
      </c>
      <c r="CB123" s="1160"/>
      <c r="CC123" s="1160"/>
      <c r="CD123" s="1160"/>
      <c r="CE123" s="1160"/>
      <c r="CF123" s="1093"/>
      <c r="CG123" s="1094"/>
      <c r="CH123" s="1094"/>
      <c r="CI123" s="1094"/>
      <c r="CJ123" s="1095"/>
      <c r="CK123" s="1104"/>
      <c r="CL123" s="1105"/>
      <c r="CM123" s="1105"/>
      <c r="CN123" s="1105"/>
      <c r="CO123" s="1106"/>
      <c r="CP123" s="1114" t="s">
        <v>480</v>
      </c>
      <c r="CQ123" s="1115"/>
      <c r="CR123" s="1115"/>
      <c r="CS123" s="1115"/>
      <c r="CT123" s="1115"/>
      <c r="CU123" s="1115"/>
      <c r="CV123" s="1115"/>
      <c r="CW123" s="1115"/>
      <c r="CX123" s="1115"/>
      <c r="CY123" s="1115"/>
      <c r="CZ123" s="1115"/>
      <c r="DA123" s="1115"/>
      <c r="DB123" s="1115"/>
      <c r="DC123" s="1115"/>
      <c r="DD123" s="1115"/>
      <c r="DE123" s="1115"/>
      <c r="DF123" s="1116"/>
      <c r="DG123" s="1052" t="s">
        <v>128</v>
      </c>
      <c r="DH123" s="1053"/>
      <c r="DI123" s="1053"/>
      <c r="DJ123" s="1053"/>
      <c r="DK123" s="1054"/>
      <c r="DL123" s="1055" t="s">
        <v>476</v>
      </c>
      <c r="DM123" s="1053"/>
      <c r="DN123" s="1053"/>
      <c r="DO123" s="1053"/>
      <c r="DP123" s="1054"/>
      <c r="DQ123" s="1055" t="s">
        <v>392</v>
      </c>
      <c r="DR123" s="1053"/>
      <c r="DS123" s="1053"/>
      <c r="DT123" s="1053"/>
      <c r="DU123" s="1054"/>
      <c r="DV123" s="1056" t="s">
        <v>464</v>
      </c>
      <c r="DW123" s="1057"/>
      <c r="DX123" s="1057"/>
      <c r="DY123" s="1057"/>
      <c r="DZ123" s="1058"/>
    </row>
    <row r="124" spans="1:130" s="247" customFormat="1" ht="26.45" customHeight="1" thickBot="1" x14ac:dyDescent="0.2">
      <c r="A124" s="1153"/>
      <c r="B124" s="1040"/>
      <c r="C124" s="1010" t="s">
        <v>460</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476</v>
      </c>
      <c r="AB124" s="1053"/>
      <c r="AC124" s="1053"/>
      <c r="AD124" s="1053"/>
      <c r="AE124" s="1054"/>
      <c r="AF124" s="1055" t="s">
        <v>128</v>
      </c>
      <c r="AG124" s="1053"/>
      <c r="AH124" s="1053"/>
      <c r="AI124" s="1053"/>
      <c r="AJ124" s="1054"/>
      <c r="AK124" s="1055" t="s">
        <v>392</v>
      </c>
      <c r="AL124" s="1053"/>
      <c r="AM124" s="1053"/>
      <c r="AN124" s="1053"/>
      <c r="AO124" s="1054"/>
      <c r="AP124" s="1056" t="s">
        <v>128</v>
      </c>
      <c r="AQ124" s="1057"/>
      <c r="AR124" s="1057"/>
      <c r="AS124" s="1057"/>
      <c r="AT124" s="1058"/>
      <c r="AU124" s="1155" t="s">
        <v>481</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33.5</v>
      </c>
      <c r="BR124" s="1122"/>
      <c r="BS124" s="1122"/>
      <c r="BT124" s="1122"/>
      <c r="BU124" s="1122"/>
      <c r="BV124" s="1122">
        <v>18.600000000000001</v>
      </c>
      <c r="BW124" s="1122"/>
      <c r="BX124" s="1122"/>
      <c r="BY124" s="1122"/>
      <c r="BZ124" s="1122"/>
      <c r="CA124" s="1122">
        <v>21</v>
      </c>
      <c r="CB124" s="1122"/>
      <c r="CC124" s="1122"/>
      <c r="CD124" s="1122"/>
      <c r="CE124" s="1122"/>
      <c r="CF124" s="1123"/>
      <c r="CG124" s="1124"/>
      <c r="CH124" s="1124"/>
      <c r="CI124" s="1124"/>
      <c r="CJ124" s="1125"/>
      <c r="CK124" s="1107"/>
      <c r="CL124" s="1107"/>
      <c r="CM124" s="1107"/>
      <c r="CN124" s="1107"/>
      <c r="CO124" s="1108"/>
      <c r="CP124" s="1114" t="s">
        <v>482</v>
      </c>
      <c r="CQ124" s="1115"/>
      <c r="CR124" s="1115"/>
      <c r="CS124" s="1115"/>
      <c r="CT124" s="1115"/>
      <c r="CU124" s="1115"/>
      <c r="CV124" s="1115"/>
      <c r="CW124" s="1115"/>
      <c r="CX124" s="1115"/>
      <c r="CY124" s="1115"/>
      <c r="CZ124" s="1115"/>
      <c r="DA124" s="1115"/>
      <c r="DB124" s="1115"/>
      <c r="DC124" s="1115"/>
      <c r="DD124" s="1115"/>
      <c r="DE124" s="1115"/>
      <c r="DF124" s="1116"/>
      <c r="DG124" s="1099" t="s">
        <v>476</v>
      </c>
      <c r="DH124" s="1078"/>
      <c r="DI124" s="1078"/>
      <c r="DJ124" s="1078"/>
      <c r="DK124" s="1079"/>
      <c r="DL124" s="1077" t="s">
        <v>483</v>
      </c>
      <c r="DM124" s="1078"/>
      <c r="DN124" s="1078"/>
      <c r="DO124" s="1078"/>
      <c r="DP124" s="1079"/>
      <c r="DQ124" s="1077" t="s">
        <v>392</v>
      </c>
      <c r="DR124" s="1078"/>
      <c r="DS124" s="1078"/>
      <c r="DT124" s="1078"/>
      <c r="DU124" s="1079"/>
      <c r="DV124" s="1080" t="s">
        <v>128</v>
      </c>
      <c r="DW124" s="1081"/>
      <c r="DX124" s="1081"/>
      <c r="DY124" s="1081"/>
      <c r="DZ124" s="1082"/>
    </row>
    <row r="125" spans="1:130" s="247" customFormat="1" ht="26.45" customHeight="1" x14ac:dyDescent="0.15">
      <c r="A125" s="1153"/>
      <c r="B125" s="1040"/>
      <c r="C125" s="1010" t="s">
        <v>463</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392</v>
      </c>
      <c r="AB125" s="1053"/>
      <c r="AC125" s="1053"/>
      <c r="AD125" s="1053"/>
      <c r="AE125" s="1054"/>
      <c r="AF125" s="1055" t="s">
        <v>392</v>
      </c>
      <c r="AG125" s="1053"/>
      <c r="AH125" s="1053"/>
      <c r="AI125" s="1053"/>
      <c r="AJ125" s="1054"/>
      <c r="AK125" s="1055" t="s">
        <v>461</v>
      </c>
      <c r="AL125" s="1053"/>
      <c r="AM125" s="1053"/>
      <c r="AN125" s="1053"/>
      <c r="AO125" s="1054"/>
      <c r="AP125" s="1056" t="s">
        <v>392</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484</v>
      </c>
      <c r="CL125" s="1102"/>
      <c r="CM125" s="1102"/>
      <c r="CN125" s="1102"/>
      <c r="CO125" s="1103"/>
      <c r="CP125" s="1034" t="s">
        <v>485</v>
      </c>
      <c r="CQ125" s="983"/>
      <c r="CR125" s="983"/>
      <c r="CS125" s="983"/>
      <c r="CT125" s="983"/>
      <c r="CU125" s="983"/>
      <c r="CV125" s="983"/>
      <c r="CW125" s="983"/>
      <c r="CX125" s="983"/>
      <c r="CY125" s="983"/>
      <c r="CZ125" s="983"/>
      <c r="DA125" s="983"/>
      <c r="DB125" s="983"/>
      <c r="DC125" s="983"/>
      <c r="DD125" s="983"/>
      <c r="DE125" s="983"/>
      <c r="DF125" s="984"/>
      <c r="DG125" s="1020" t="s">
        <v>392</v>
      </c>
      <c r="DH125" s="1021"/>
      <c r="DI125" s="1021"/>
      <c r="DJ125" s="1021"/>
      <c r="DK125" s="1021"/>
      <c r="DL125" s="1021" t="s">
        <v>392</v>
      </c>
      <c r="DM125" s="1021"/>
      <c r="DN125" s="1021"/>
      <c r="DO125" s="1021"/>
      <c r="DP125" s="1021"/>
      <c r="DQ125" s="1021" t="s">
        <v>464</v>
      </c>
      <c r="DR125" s="1021"/>
      <c r="DS125" s="1021"/>
      <c r="DT125" s="1021"/>
      <c r="DU125" s="1021"/>
      <c r="DV125" s="1022" t="s">
        <v>128</v>
      </c>
      <c r="DW125" s="1022"/>
      <c r="DX125" s="1022"/>
      <c r="DY125" s="1022"/>
      <c r="DZ125" s="1023"/>
    </row>
    <row r="126" spans="1:130" s="247" customFormat="1" ht="26.45" customHeight="1" thickBot="1" x14ac:dyDescent="0.2">
      <c r="A126" s="1153"/>
      <c r="B126" s="1040"/>
      <c r="C126" s="1010" t="s">
        <v>467</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483</v>
      </c>
      <c r="AB126" s="1053"/>
      <c r="AC126" s="1053"/>
      <c r="AD126" s="1053"/>
      <c r="AE126" s="1054"/>
      <c r="AF126" s="1055" t="s">
        <v>476</v>
      </c>
      <c r="AG126" s="1053"/>
      <c r="AH126" s="1053"/>
      <c r="AI126" s="1053"/>
      <c r="AJ126" s="1054"/>
      <c r="AK126" s="1055" t="s">
        <v>392</v>
      </c>
      <c r="AL126" s="1053"/>
      <c r="AM126" s="1053"/>
      <c r="AN126" s="1053"/>
      <c r="AO126" s="1054"/>
      <c r="AP126" s="1056" t="s">
        <v>392</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486</v>
      </c>
      <c r="CQ126" s="1044"/>
      <c r="CR126" s="1044"/>
      <c r="CS126" s="1044"/>
      <c r="CT126" s="1044"/>
      <c r="CU126" s="1044"/>
      <c r="CV126" s="1044"/>
      <c r="CW126" s="1044"/>
      <c r="CX126" s="1044"/>
      <c r="CY126" s="1044"/>
      <c r="CZ126" s="1044"/>
      <c r="DA126" s="1044"/>
      <c r="DB126" s="1044"/>
      <c r="DC126" s="1044"/>
      <c r="DD126" s="1044"/>
      <c r="DE126" s="1044"/>
      <c r="DF126" s="1045"/>
      <c r="DG126" s="1013" t="s">
        <v>392</v>
      </c>
      <c r="DH126" s="1014"/>
      <c r="DI126" s="1014"/>
      <c r="DJ126" s="1014"/>
      <c r="DK126" s="1014"/>
      <c r="DL126" s="1014" t="s">
        <v>392</v>
      </c>
      <c r="DM126" s="1014"/>
      <c r="DN126" s="1014"/>
      <c r="DO126" s="1014"/>
      <c r="DP126" s="1014"/>
      <c r="DQ126" s="1014" t="s">
        <v>128</v>
      </c>
      <c r="DR126" s="1014"/>
      <c r="DS126" s="1014"/>
      <c r="DT126" s="1014"/>
      <c r="DU126" s="1014"/>
      <c r="DV126" s="1015" t="s">
        <v>128</v>
      </c>
      <c r="DW126" s="1015"/>
      <c r="DX126" s="1015"/>
      <c r="DY126" s="1015"/>
      <c r="DZ126" s="1016"/>
    </row>
    <row r="127" spans="1:130" s="247" customFormat="1" ht="26.45" customHeight="1" x14ac:dyDescent="0.15">
      <c r="A127" s="1154"/>
      <c r="B127" s="1042"/>
      <c r="C127" s="1096" t="s">
        <v>487</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476</v>
      </c>
      <c r="AB127" s="1053"/>
      <c r="AC127" s="1053"/>
      <c r="AD127" s="1053"/>
      <c r="AE127" s="1054"/>
      <c r="AF127" s="1055" t="s">
        <v>392</v>
      </c>
      <c r="AG127" s="1053"/>
      <c r="AH127" s="1053"/>
      <c r="AI127" s="1053"/>
      <c r="AJ127" s="1054"/>
      <c r="AK127" s="1055" t="s">
        <v>476</v>
      </c>
      <c r="AL127" s="1053"/>
      <c r="AM127" s="1053"/>
      <c r="AN127" s="1053"/>
      <c r="AO127" s="1054"/>
      <c r="AP127" s="1056" t="s">
        <v>464</v>
      </c>
      <c r="AQ127" s="1057"/>
      <c r="AR127" s="1057"/>
      <c r="AS127" s="1057"/>
      <c r="AT127" s="1058"/>
      <c r="AU127" s="283"/>
      <c r="AV127" s="283"/>
      <c r="AW127" s="283"/>
      <c r="AX127" s="1126" t="s">
        <v>488</v>
      </c>
      <c r="AY127" s="1127"/>
      <c r="AZ127" s="1127"/>
      <c r="BA127" s="1127"/>
      <c r="BB127" s="1127"/>
      <c r="BC127" s="1127"/>
      <c r="BD127" s="1127"/>
      <c r="BE127" s="1128"/>
      <c r="BF127" s="1129" t="s">
        <v>489</v>
      </c>
      <c r="BG127" s="1127"/>
      <c r="BH127" s="1127"/>
      <c r="BI127" s="1127"/>
      <c r="BJ127" s="1127"/>
      <c r="BK127" s="1127"/>
      <c r="BL127" s="1128"/>
      <c r="BM127" s="1129" t="s">
        <v>490</v>
      </c>
      <c r="BN127" s="1127"/>
      <c r="BO127" s="1127"/>
      <c r="BP127" s="1127"/>
      <c r="BQ127" s="1127"/>
      <c r="BR127" s="1127"/>
      <c r="BS127" s="1128"/>
      <c r="BT127" s="1129" t="s">
        <v>491</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492</v>
      </c>
      <c r="CQ127" s="1044"/>
      <c r="CR127" s="1044"/>
      <c r="CS127" s="1044"/>
      <c r="CT127" s="1044"/>
      <c r="CU127" s="1044"/>
      <c r="CV127" s="1044"/>
      <c r="CW127" s="1044"/>
      <c r="CX127" s="1044"/>
      <c r="CY127" s="1044"/>
      <c r="CZ127" s="1044"/>
      <c r="DA127" s="1044"/>
      <c r="DB127" s="1044"/>
      <c r="DC127" s="1044"/>
      <c r="DD127" s="1044"/>
      <c r="DE127" s="1044"/>
      <c r="DF127" s="1045"/>
      <c r="DG127" s="1013" t="s">
        <v>392</v>
      </c>
      <c r="DH127" s="1014"/>
      <c r="DI127" s="1014"/>
      <c r="DJ127" s="1014"/>
      <c r="DK127" s="1014"/>
      <c r="DL127" s="1014" t="s">
        <v>392</v>
      </c>
      <c r="DM127" s="1014"/>
      <c r="DN127" s="1014"/>
      <c r="DO127" s="1014"/>
      <c r="DP127" s="1014"/>
      <c r="DQ127" s="1014" t="s">
        <v>392</v>
      </c>
      <c r="DR127" s="1014"/>
      <c r="DS127" s="1014"/>
      <c r="DT127" s="1014"/>
      <c r="DU127" s="1014"/>
      <c r="DV127" s="1015" t="s">
        <v>465</v>
      </c>
      <c r="DW127" s="1015"/>
      <c r="DX127" s="1015"/>
      <c r="DY127" s="1015"/>
      <c r="DZ127" s="1016"/>
    </row>
    <row r="128" spans="1:130" s="247" customFormat="1" ht="26.45" customHeight="1" thickBot="1" x14ac:dyDescent="0.2">
      <c r="A128" s="1137" t="s">
        <v>493</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494</v>
      </c>
      <c r="X128" s="1139"/>
      <c r="Y128" s="1139"/>
      <c r="Z128" s="1140"/>
      <c r="AA128" s="1141">
        <v>1146137</v>
      </c>
      <c r="AB128" s="1142"/>
      <c r="AC128" s="1142"/>
      <c r="AD128" s="1142"/>
      <c r="AE128" s="1143"/>
      <c r="AF128" s="1144">
        <v>1042628</v>
      </c>
      <c r="AG128" s="1142"/>
      <c r="AH128" s="1142"/>
      <c r="AI128" s="1142"/>
      <c r="AJ128" s="1143"/>
      <c r="AK128" s="1144">
        <v>1243413</v>
      </c>
      <c r="AL128" s="1142"/>
      <c r="AM128" s="1142"/>
      <c r="AN128" s="1142"/>
      <c r="AO128" s="1143"/>
      <c r="AP128" s="1145"/>
      <c r="AQ128" s="1146"/>
      <c r="AR128" s="1146"/>
      <c r="AS128" s="1146"/>
      <c r="AT128" s="1147"/>
      <c r="AU128" s="283"/>
      <c r="AV128" s="283"/>
      <c r="AW128" s="283"/>
      <c r="AX128" s="982" t="s">
        <v>495</v>
      </c>
      <c r="AY128" s="983"/>
      <c r="AZ128" s="983"/>
      <c r="BA128" s="983"/>
      <c r="BB128" s="983"/>
      <c r="BC128" s="983"/>
      <c r="BD128" s="983"/>
      <c r="BE128" s="984"/>
      <c r="BF128" s="1148" t="s">
        <v>392</v>
      </c>
      <c r="BG128" s="1149"/>
      <c r="BH128" s="1149"/>
      <c r="BI128" s="1149"/>
      <c r="BJ128" s="1149"/>
      <c r="BK128" s="1149"/>
      <c r="BL128" s="1150"/>
      <c r="BM128" s="1148">
        <v>11.66</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496</v>
      </c>
      <c r="CQ128" s="1131"/>
      <c r="CR128" s="1131"/>
      <c r="CS128" s="1131"/>
      <c r="CT128" s="1131"/>
      <c r="CU128" s="1131"/>
      <c r="CV128" s="1131"/>
      <c r="CW128" s="1131"/>
      <c r="CX128" s="1131"/>
      <c r="CY128" s="1131"/>
      <c r="CZ128" s="1131"/>
      <c r="DA128" s="1131"/>
      <c r="DB128" s="1131"/>
      <c r="DC128" s="1131"/>
      <c r="DD128" s="1131"/>
      <c r="DE128" s="1131"/>
      <c r="DF128" s="1132"/>
      <c r="DG128" s="1133">
        <v>5559</v>
      </c>
      <c r="DH128" s="1134"/>
      <c r="DI128" s="1134"/>
      <c r="DJ128" s="1134"/>
      <c r="DK128" s="1134"/>
      <c r="DL128" s="1134" t="s">
        <v>128</v>
      </c>
      <c r="DM128" s="1134"/>
      <c r="DN128" s="1134"/>
      <c r="DO128" s="1134"/>
      <c r="DP128" s="1134"/>
      <c r="DQ128" s="1134" t="s">
        <v>392</v>
      </c>
      <c r="DR128" s="1134"/>
      <c r="DS128" s="1134"/>
      <c r="DT128" s="1134"/>
      <c r="DU128" s="1134"/>
      <c r="DV128" s="1135" t="s">
        <v>128</v>
      </c>
      <c r="DW128" s="1135"/>
      <c r="DX128" s="1135"/>
      <c r="DY128" s="1135"/>
      <c r="DZ128" s="1136"/>
    </row>
    <row r="129" spans="1:131" s="247" customFormat="1" ht="26.45" customHeight="1" x14ac:dyDescent="0.15">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497</v>
      </c>
      <c r="X129" s="1168"/>
      <c r="Y129" s="1168"/>
      <c r="Z129" s="1169"/>
      <c r="AA129" s="1052">
        <v>32762752</v>
      </c>
      <c r="AB129" s="1053"/>
      <c r="AC129" s="1053"/>
      <c r="AD129" s="1053"/>
      <c r="AE129" s="1054"/>
      <c r="AF129" s="1055">
        <v>33205939</v>
      </c>
      <c r="AG129" s="1053"/>
      <c r="AH129" s="1053"/>
      <c r="AI129" s="1053"/>
      <c r="AJ129" s="1054"/>
      <c r="AK129" s="1055">
        <v>33593082</v>
      </c>
      <c r="AL129" s="1053"/>
      <c r="AM129" s="1053"/>
      <c r="AN129" s="1053"/>
      <c r="AO129" s="1054"/>
      <c r="AP129" s="1170"/>
      <c r="AQ129" s="1171"/>
      <c r="AR129" s="1171"/>
      <c r="AS129" s="1171"/>
      <c r="AT129" s="1172"/>
      <c r="AU129" s="285"/>
      <c r="AV129" s="285"/>
      <c r="AW129" s="285"/>
      <c r="AX129" s="1161" t="s">
        <v>498</v>
      </c>
      <c r="AY129" s="1044"/>
      <c r="AZ129" s="1044"/>
      <c r="BA129" s="1044"/>
      <c r="BB129" s="1044"/>
      <c r="BC129" s="1044"/>
      <c r="BD129" s="1044"/>
      <c r="BE129" s="1045"/>
      <c r="BF129" s="1162" t="s">
        <v>464</v>
      </c>
      <c r="BG129" s="1163"/>
      <c r="BH129" s="1163"/>
      <c r="BI129" s="1163"/>
      <c r="BJ129" s="1163"/>
      <c r="BK129" s="1163"/>
      <c r="BL129" s="1164"/>
      <c r="BM129" s="1162">
        <v>16.66</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45" customHeight="1" x14ac:dyDescent="0.15">
      <c r="A130" s="1024" t="s">
        <v>499</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500</v>
      </c>
      <c r="X130" s="1168"/>
      <c r="Y130" s="1168"/>
      <c r="Z130" s="1169"/>
      <c r="AA130" s="1052">
        <v>3304937</v>
      </c>
      <c r="AB130" s="1053"/>
      <c r="AC130" s="1053"/>
      <c r="AD130" s="1053"/>
      <c r="AE130" s="1054"/>
      <c r="AF130" s="1055">
        <v>3359066</v>
      </c>
      <c r="AG130" s="1053"/>
      <c r="AH130" s="1053"/>
      <c r="AI130" s="1053"/>
      <c r="AJ130" s="1054"/>
      <c r="AK130" s="1055">
        <v>3369108</v>
      </c>
      <c r="AL130" s="1053"/>
      <c r="AM130" s="1053"/>
      <c r="AN130" s="1053"/>
      <c r="AO130" s="1054"/>
      <c r="AP130" s="1170"/>
      <c r="AQ130" s="1171"/>
      <c r="AR130" s="1171"/>
      <c r="AS130" s="1171"/>
      <c r="AT130" s="1172"/>
      <c r="AU130" s="285"/>
      <c r="AV130" s="285"/>
      <c r="AW130" s="285"/>
      <c r="AX130" s="1161" t="s">
        <v>501</v>
      </c>
      <c r="AY130" s="1044"/>
      <c r="AZ130" s="1044"/>
      <c r="BA130" s="1044"/>
      <c r="BB130" s="1044"/>
      <c r="BC130" s="1044"/>
      <c r="BD130" s="1044"/>
      <c r="BE130" s="1045"/>
      <c r="BF130" s="1198">
        <v>6.4</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4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502</v>
      </c>
      <c r="X131" s="1206"/>
      <c r="Y131" s="1206"/>
      <c r="Z131" s="1207"/>
      <c r="AA131" s="1099">
        <v>29457815</v>
      </c>
      <c r="AB131" s="1078"/>
      <c r="AC131" s="1078"/>
      <c r="AD131" s="1078"/>
      <c r="AE131" s="1079"/>
      <c r="AF131" s="1077">
        <v>29846873</v>
      </c>
      <c r="AG131" s="1078"/>
      <c r="AH131" s="1078"/>
      <c r="AI131" s="1078"/>
      <c r="AJ131" s="1079"/>
      <c r="AK131" s="1077">
        <v>30223974</v>
      </c>
      <c r="AL131" s="1078"/>
      <c r="AM131" s="1078"/>
      <c r="AN131" s="1078"/>
      <c r="AO131" s="1079"/>
      <c r="AP131" s="1208"/>
      <c r="AQ131" s="1209"/>
      <c r="AR131" s="1209"/>
      <c r="AS131" s="1209"/>
      <c r="AT131" s="1210"/>
      <c r="AU131" s="285"/>
      <c r="AV131" s="285"/>
      <c r="AW131" s="285"/>
      <c r="AX131" s="1180" t="s">
        <v>503</v>
      </c>
      <c r="AY131" s="1131"/>
      <c r="AZ131" s="1131"/>
      <c r="BA131" s="1131"/>
      <c r="BB131" s="1131"/>
      <c r="BC131" s="1131"/>
      <c r="BD131" s="1131"/>
      <c r="BE131" s="1132"/>
      <c r="BF131" s="1181">
        <v>21</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45" customHeight="1" x14ac:dyDescent="0.15">
      <c r="A132" s="1187" t="s">
        <v>504</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505</v>
      </c>
      <c r="W132" s="1191"/>
      <c r="X132" s="1191"/>
      <c r="Y132" s="1191"/>
      <c r="Z132" s="1192"/>
      <c r="AA132" s="1193">
        <v>6.0303832249999996</v>
      </c>
      <c r="AB132" s="1194"/>
      <c r="AC132" s="1194"/>
      <c r="AD132" s="1194"/>
      <c r="AE132" s="1195"/>
      <c r="AF132" s="1196">
        <v>6.9986446430000004</v>
      </c>
      <c r="AG132" s="1194"/>
      <c r="AH132" s="1194"/>
      <c r="AI132" s="1194"/>
      <c r="AJ132" s="1195"/>
      <c r="AK132" s="1196">
        <v>6.3832843300000004</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4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506</v>
      </c>
      <c r="W133" s="1174"/>
      <c r="X133" s="1174"/>
      <c r="Y133" s="1174"/>
      <c r="Z133" s="1175"/>
      <c r="AA133" s="1176">
        <v>6.8</v>
      </c>
      <c r="AB133" s="1177"/>
      <c r="AC133" s="1177"/>
      <c r="AD133" s="1177"/>
      <c r="AE133" s="1178"/>
      <c r="AF133" s="1176">
        <v>6.4</v>
      </c>
      <c r="AG133" s="1177"/>
      <c r="AH133" s="1177"/>
      <c r="AI133" s="1177"/>
      <c r="AJ133" s="1178"/>
      <c r="AK133" s="1176">
        <v>6.4</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HqE/Vm0fiUPA2ASlKl9AagxuguCtLNMlBoQouPfohvf6KWKts1PC2EC3MHj8eRxwIs1ZVNLaXHTnVVbP38e3cQ==" saltValue="69MpD66+MV3q3a1LcAX4I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7" customHeight="1" zeroHeight="1" x14ac:dyDescent="0.15"/>
  <cols>
    <col min="1" max="120" width="2.75" style="292" customWidth="1"/>
    <col min="121" max="121" width="0" style="291" hidden="1" customWidth="1"/>
    <col min="122" max="16384" width="9" style="291" hidden="1"/>
  </cols>
  <sheetData>
    <row r="1" spans="1:120" ht="13.5"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5" x14ac:dyDescent="0.15"/>
    <row r="3" spans="1:120" ht="13.5" x14ac:dyDescent="0.15"/>
    <row r="4" spans="1:120" ht="13.5" x14ac:dyDescent="0.15"/>
    <row r="5" spans="1:120" ht="13.5" x14ac:dyDescent="0.15"/>
    <row r="6" spans="1:120" ht="13.5" x14ac:dyDescent="0.15"/>
    <row r="7" spans="1:120" ht="13.5" x14ac:dyDescent="0.15"/>
    <row r="8" spans="1:120" ht="13.5" x14ac:dyDescent="0.15"/>
    <row r="9" spans="1:120" ht="13.5" x14ac:dyDescent="0.15"/>
    <row r="10" spans="1:120" ht="13.5" x14ac:dyDescent="0.15"/>
    <row r="11" spans="1:120" ht="13.5" x14ac:dyDescent="0.15"/>
    <row r="12" spans="1:120" ht="13.5" x14ac:dyDescent="0.15"/>
    <row r="13" spans="1:120" ht="13.5" x14ac:dyDescent="0.15"/>
    <row r="14" spans="1:120" ht="13.5" x14ac:dyDescent="0.15"/>
    <row r="15" spans="1:120" ht="13.5" x14ac:dyDescent="0.15"/>
    <row r="16" spans="1:120" ht="13.5" x14ac:dyDescent="0.15">
      <c r="DP16" s="291"/>
    </row>
    <row r="17" spans="119:120" ht="13.5" x14ac:dyDescent="0.15">
      <c r="DP17" s="291"/>
    </row>
    <row r="18" spans="119:120" ht="13.5" x14ac:dyDescent="0.15"/>
    <row r="19" spans="119:120" ht="13.5" x14ac:dyDescent="0.15"/>
    <row r="20" spans="119:120" ht="13.5" x14ac:dyDescent="0.15">
      <c r="DO20" s="291"/>
      <c r="DP20" s="291"/>
    </row>
    <row r="21" spans="119:120" ht="13.5" x14ac:dyDescent="0.15">
      <c r="DP21" s="291"/>
    </row>
    <row r="22" spans="119:120" ht="13.5" x14ac:dyDescent="0.15"/>
    <row r="23" spans="119:120" ht="13.5" x14ac:dyDescent="0.15">
      <c r="DO23" s="291"/>
      <c r="DP23" s="291"/>
    </row>
    <row r="24" spans="119:120" ht="13.5" x14ac:dyDescent="0.15">
      <c r="DP24" s="291"/>
    </row>
    <row r="25" spans="119:120" ht="13.5" x14ac:dyDescent="0.15">
      <c r="DP25" s="291"/>
    </row>
    <row r="26" spans="119:120" ht="13.5" x14ac:dyDescent="0.15">
      <c r="DO26" s="291"/>
      <c r="DP26" s="291"/>
    </row>
    <row r="27" spans="119:120" ht="13.5" x14ac:dyDescent="0.15"/>
    <row r="28" spans="119:120" ht="13.5" x14ac:dyDescent="0.15">
      <c r="DO28" s="291"/>
      <c r="DP28" s="291"/>
    </row>
    <row r="29" spans="119:120" ht="13.5" x14ac:dyDescent="0.15">
      <c r="DP29" s="291"/>
    </row>
    <row r="30" spans="119:120" ht="13.5" x14ac:dyDescent="0.15"/>
    <row r="31" spans="119:120" ht="13.5" x14ac:dyDescent="0.15">
      <c r="DO31" s="291"/>
      <c r="DP31" s="291"/>
    </row>
    <row r="32" spans="119:120" ht="13.5" x14ac:dyDescent="0.15"/>
    <row r="33" spans="98:120" ht="13.5" x14ac:dyDescent="0.15">
      <c r="DO33" s="291"/>
      <c r="DP33" s="291"/>
    </row>
    <row r="34" spans="98:120" ht="13.5" x14ac:dyDescent="0.15">
      <c r="DM34" s="291"/>
    </row>
    <row r="35" spans="98:120" ht="13.5" x14ac:dyDescent="0.15">
      <c r="CT35" s="291"/>
      <c r="CU35" s="291"/>
      <c r="CV35" s="291"/>
      <c r="CY35" s="291"/>
      <c r="CZ35" s="291"/>
      <c r="DA35" s="291"/>
      <c r="DD35" s="291"/>
      <c r="DE35" s="291"/>
      <c r="DF35" s="291"/>
      <c r="DI35" s="291"/>
      <c r="DJ35" s="291"/>
      <c r="DK35" s="291"/>
      <c r="DM35" s="291"/>
      <c r="DN35" s="291"/>
      <c r="DO35" s="291"/>
      <c r="DP35" s="291"/>
    </row>
    <row r="36" spans="98:120" ht="13.5" x14ac:dyDescent="0.15"/>
    <row r="37" spans="98:120" ht="13.5" x14ac:dyDescent="0.15">
      <c r="CW37" s="291"/>
      <c r="DB37" s="291"/>
      <c r="DG37" s="291"/>
      <c r="DL37" s="291"/>
      <c r="DP37" s="291"/>
    </row>
    <row r="38" spans="98:120" ht="13.5"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ht="13.5" x14ac:dyDescent="0.15"/>
    <row r="40" spans="98:120" ht="13.5" x14ac:dyDescent="0.15"/>
    <row r="41" spans="98:120" ht="13.5" x14ac:dyDescent="0.15"/>
    <row r="42" spans="98:120" ht="13.5" x14ac:dyDescent="0.15"/>
    <row r="43" spans="98:120" ht="13.5" x14ac:dyDescent="0.15"/>
    <row r="44" spans="98:120" ht="13.5" x14ac:dyDescent="0.15"/>
    <row r="45" spans="98:120" ht="13.5" x14ac:dyDescent="0.15"/>
    <row r="46" spans="98:120" ht="13.5" x14ac:dyDescent="0.15"/>
    <row r="47" spans="98:120" ht="13.5" x14ac:dyDescent="0.15"/>
    <row r="48" spans="98:120" ht="13.5" x14ac:dyDescent="0.15"/>
    <row r="49" spans="22:120" ht="13.5" x14ac:dyDescent="0.15">
      <c r="DN49" s="291"/>
      <c r="DO49" s="291"/>
      <c r="DP49" s="291"/>
    </row>
    <row r="50" spans="22:120" ht="13.5" x14ac:dyDescent="0.15"/>
    <row r="51" spans="22:120" ht="13.5" x14ac:dyDescent="0.15"/>
    <row r="52" spans="22:120" ht="13.5" x14ac:dyDescent="0.15"/>
    <row r="53" spans="22:120" ht="13.5" x14ac:dyDescent="0.15"/>
    <row r="54" spans="22:120" ht="13.5" x14ac:dyDescent="0.15"/>
    <row r="55" spans="22:120" ht="13.5" x14ac:dyDescent="0.15"/>
    <row r="56" spans="22:120" ht="13.5" x14ac:dyDescent="0.15"/>
    <row r="57" spans="22:120" ht="13.5" x14ac:dyDescent="0.15"/>
    <row r="58" spans="22:120" ht="13.5" x14ac:dyDescent="0.15"/>
    <row r="59" spans="22:120" ht="13.5" x14ac:dyDescent="0.15"/>
    <row r="60" spans="22:120" ht="13.5" x14ac:dyDescent="0.15"/>
    <row r="61" spans="22:120" ht="13.5" x14ac:dyDescent="0.15"/>
    <row r="62" spans="22:120" ht="13.5" x14ac:dyDescent="0.15"/>
    <row r="63" spans="22:120" ht="13.5" x14ac:dyDescent="0.15">
      <c r="W63" s="291"/>
      <c r="CS63" s="291"/>
      <c r="CX63" s="291"/>
      <c r="DC63" s="291"/>
      <c r="DH63" s="291"/>
    </row>
    <row r="64" spans="22:120" ht="13.5" x14ac:dyDescent="0.15">
      <c r="V64" s="291"/>
    </row>
    <row r="65" spans="15:120" ht="13.5"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5" x14ac:dyDescent="0.15">
      <c r="Q66" s="291"/>
      <c r="S66" s="291"/>
      <c r="U66" s="291"/>
      <c r="DM66" s="291"/>
    </row>
    <row r="67" spans="15:120" ht="13.5"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5" x14ac:dyDescent="0.15"/>
    <row r="69" spans="15:120" ht="13.5" x14ac:dyDescent="0.15"/>
    <row r="70" spans="15:120" ht="13.5" x14ac:dyDescent="0.15"/>
    <row r="71" spans="15:120" ht="13.5" x14ac:dyDescent="0.15"/>
    <row r="72" spans="15:120" ht="13.5" x14ac:dyDescent="0.15">
      <c r="DP72" s="291"/>
    </row>
    <row r="73" spans="15:120" ht="13.5" x14ac:dyDescent="0.15">
      <c r="DP73" s="291"/>
    </row>
    <row r="74" spans="15:120" ht="13.5" x14ac:dyDescent="0.15"/>
    <row r="75" spans="15:120" ht="13.5" x14ac:dyDescent="0.15"/>
    <row r="76" spans="15:120" ht="13.5" x14ac:dyDescent="0.15"/>
    <row r="77" spans="15:120" ht="13.5" x14ac:dyDescent="0.15"/>
    <row r="78" spans="15:120" ht="13.5" x14ac:dyDescent="0.15"/>
    <row r="79" spans="15:120" ht="13.5" x14ac:dyDescent="0.15"/>
    <row r="80" spans="15:120" ht="13.5" x14ac:dyDescent="0.15"/>
    <row r="81" spans="97:112" ht="13.5" x14ac:dyDescent="0.15"/>
    <row r="82" spans="97:112" ht="13.5" x14ac:dyDescent="0.15"/>
    <row r="83" spans="97:112" ht="13.5" x14ac:dyDescent="0.15"/>
    <row r="84" spans="97:112" ht="13.5" x14ac:dyDescent="0.15"/>
    <row r="85" spans="97:112" ht="13.5" x14ac:dyDescent="0.15"/>
    <row r="86" spans="97:112" ht="13.5" x14ac:dyDescent="0.15"/>
    <row r="87" spans="97:112" ht="13.5" x14ac:dyDescent="0.15"/>
    <row r="88" spans="97:112" ht="13.5" x14ac:dyDescent="0.15"/>
    <row r="89" spans="97:112" ht="13.5" x14ac:dyDescent="0.15"/>
    <row r="90" spans="97:112" ht="13.5" x14ac:dyDescent="0.15"/>
    <row r="91" spans="97:112" ht="13.5" x14ac:dyDescent="0.15"/>
    <row r="92" spans="97:112" ht="13.5" x14ac:dyDescent="0.15"/>
    <row r="93" spans="97:112" ht="13.5" x14ac:dyDescent="0.15"/>
    <row r="94" spans="97:112" ht="13.5" x14ac:dyDescent="0.15"/>
    <row r="95" spans="97:112" ht="13.5" x14ac:dyDescent="0.15"/>
    <row r="96" spans="97:112" ht="13.5" x14ac:dyDescent="0.15">
      <c r="CS96" s="291"/>
      <c r="CX96" s="291"/>
      <c r="DC96" s="291"/>
      <c r="DH96" s="291"/>
    </row>
    <row r="97" spans="24:120" ht="13.5" x14ac:dyDescent="0.15">
      <c r="CS97" s="291"/>
      <c r="CX97" s="291"/>
      <c r="DC97" s="291"/>
      <c r="DH97" s="291"/>
      <c r="DP97" s="292" t="s">
        <v>507</v>
      </c>
    </row>
    <row r="98" spans="24:120" ht="13.5" hidden="1" x14ac:dyDescent="0.15">
      <c r="CS98" s="291"/>
      <c r="CX98" s="291"/>
      <c r="DC98" s="291"/>
      <c r="DH98" s="291"/>
    </row>
    <row r="99" spans="24:120" ht="13.5" hidden="1" x14ac:dyDescent="0.15">
      <c r="CS99" s="291"/>
      <c r="CX99" s="291"/>
      <c r="DC99" s="291"/>
      <c r="DH99" s="291"/>
    </row>
    <row r="101" spans="24:120" ht="12.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t="13.5" hidden="1" x14ac:dyDescent="0.15">
      <c r="CT103" s="291"/>
      <c r="CV103" s="291"/>
      <c r="CW103" s="291"/>
      <c r="CY103" s="291"/>
      <c r="DA103" s="291"/>
      <c r="DB103" s="291"/>
      <c r="DD103" s="291"/>
      <c r="DF103" s="291"/>
      <c r="DG103" s="291"/>
      <c r="DI103" s="291"/>
      <c r="DK103" s="291"/>
      <c r="DL103" s="291"/>
      <c r="DM103" s="291"/>
      <c r="DN103" s="291"/>
      <c r="DO103" s="291"/>
      <c r="DP103" s="291"/>
    </row>
    <row r="104" spans="24:120" ht="13.5"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iyWKlNHewGkSfR3DNgr9fnK+REjjK9xu2WCRDBwy+77m6H9pkLr5KvF/9YhRNGeXTbs7OiccXdlNIHK5uLYGYA==" saltValue="8xdc2lw57tm18aVv6KUQH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7" customHeight="1" zeroHeight="1" x14ac:dyDescent="0.15"/>
  <cols>
    <col min="1" max="116" width="2.625" style="292" customWidth="1"/>
    <col min="117" max="16384" width="9" style="291" hidden="1"/>
  </cols>
  <sheetData>
    <row r="1" spans="2:116" ht="13.5"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5" x14ac:dyDescent="0.15"/>
    <row r="3" spans="2:116" ht="13.5" x14ac:dyDescent="0.15"/>
    <row r="4" spans="2:116" ht="13.5"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5"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5" x14ac:dyDescent="0.15"/>
    <row r="7" spans="2:116" ht="13.5" x14ac:dyDescent="0.15"/>
    <row r="8" spans="2:116" ht="13.5" x14ac:dyDescent="0.15"/>
    <row r="9" spans="2:116" ht="13.5" x14ac:dyDescent="0.15"/>
    <row r="10" spans="2:116" ht="13.5" x14ac:dyDescent="0.15"/>
    <row r="11" spans="2:116" ht="13.5" x14ac:dyDescent="0.15"/>
    <row r="12" spans="2:116" ht="13.5" x14ac:dyDescent="0.15"/>
    <row r="13" spans="2:116" ht="13.5" x14ac:dyDescent="0.15"/>
    <row r="14" spans="2:116" ht="13.5" x14ac:dyDescent="0.15"/>
    <row r="15" spans="2:116" ht="13.5" x14ac:dyDescent="0.15"/>
    <row r="16" spans="2:116" ht="13.5" x14ac:dyDescent="0.15"/>
    <row r="17" spans="9:116" ht="13.5" x14ac:dyDescent="0.15"/>
    <row r="18" spans="9:116" ht="13.5"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5" x14ac:dyDescent="0.15"/>
    <row r="20" spans="9:116" ht="13.5" x14ac:dyDescent="0.15"/>
    <row r="21" spans="9:116" ht="13.5" x14ac:dyDescent="0.15">
      <c r="DL21" s="291"/>
    </row>
    <row r="22" spans="9:116" ht="13.5" x14ac:dyDescent="0.15">
      <c r="DI22" s="291"/>
      <c r="DJ22" s="291"/>
      <c r="DK22" s="291"/>
      <c r="DL22" s="291"/>
    </row>
    <row r="23" spans="9:116" ht="13.5" x14ac:dyDescent="0.15">
      <c r="CY23" s="291"/>
      <c r="CZ23" s="291"/>
      <c r="DA23" s="291"/>
      <c r="DB23" s="291"/>
      <c r="DC23" s="291"/>
      <c r="DD23" s="291"/>
      <c r="DE23" s="291"/>
      <c r="DF23" s="291"/>
      <c r="DG23" s="291"/>
      <c r="DH23" s="291"/>
      <c r="DI23" s="291"/>
      <c r="DJ23" s="291"/>
      <c r="DK23" s="291"/>
      <c r="DL23" s="291"/>
    </row>
    <row r="24" spans="9:116" ht="13.5" x14ac:dyDescent="0.15"/>
    <row r="25" spans="9:116" ht="13.5" x14ac:dyDescent="0.15"/>
    <row r="26" spans="9:116" ht="13.5" x14ac:dyDescent="0.15"/>
    <row r="27" spans="9:116" ht="13.5" x14ac:dyDescent="0.15"/>
    <row r="28" spans="9:116" ht="13.5" x14ac:dyDescent="0.15"/>
    <row r="29" spans="9:116" ht="13.5" x14ac:dyDescent="0.15"/>
    <row r="30" spans="9:116" ht="13.5" x14ac:dyDescent="0.15"/>
    <row r="31" spans="9:116" ht="13.5" x14ac:dyDescent="0.15"/>
    <row r="32" spans="9:116" ht="13.5" x14ac:dyDescent="0.15"/>
    <row r="33" spans="15:116" ht="13.5" x14ac:dyDescent="0.15"/>
    <row r="34" spans="15:116" ht="13.5" x14ac:dyDescent="0.15"/>
    <row r="35" spans="15:116" ht="13.5" x14ac:dyDescent="0.15">
      <c r="CZ35" s="291"/>
      <c r="DA35" s="291"/>
      <c r="DB35" s="291"/>
      <c r="DC35" s="291"/>
      <c r="DD35" s="291"/>
      <c r="DE35" s="291"/>
      <c r="DF35" s="291"/>
      <c r="DG35" s="291"/>
      <c r="DH35" s="291"/>
      <c r="DI35" s="291"/>
      <c r="DJ35" s="291"/>
      <c r="DK35" s="291"/>
      <c r="DL35" s="291"/>
    </row>
    <row r="36" spans="15:116" ht="13.5" x14ac:dyDescent="0.15"/>
    <row r="37" spans="15:116" ht="13.5" x14ac:dyDescent="0.15">
      <c r="DL37" s="291"/>
    </row>
    <row r="38" spans="15:116" ht="13.5" x14ac:dyDescent="0.15">
      <c r="DI38" s="291"/>
      <c r="DJ38" s="291"/>
      <c r="DK38" s="291"/>
      <c r="DL38" s="291"/>
    </row>
    <row r="39" spans="15:116" ht="13.5" x14ac:dyDescent="0.15"/>
    <row r="40" spans="15:116" ht="13.5" x14ac:dyDescent="0.15"/>
    <row r="41" spans="15:116" ht="13.5" x14ac:dyDescent="0.15"/>
    <row r="42" spans="15:116" ht="13.5" x14ac:dyDescent="0.15"/>
    <row r="43" spans="15:116" ht="13.5"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5" x14ac:dyDescent="0.15">
      <c r="DL44" s="291"/>
    </row>
    <row r="45" spans="15:116" ht="13.5" x14ac:dyDescent="0.15"/>
    <row r="46" spans="15:116" ht="13.5" x14ac:dyDescent="0.15">
      <c r="DA46" s="291"/>
      <c r="DB46" s="291"/>
      <c r="DC46" s="291"/>
      <c r="DD46" s="291"/>
      <c r="DE46" s="291"/>
      <c r="DF46" s="291"/>
      <c r="DG46" s="291"/>
      <c r="DH46" s="291"/>
      <c r="DI46" s="291"/>
      <c r="DJ46" s="291"/>
      <c r="DK46" s="291"/>
      <c r="DL46" s="291"/>
    </row>
    <row r="47" spans="15:116" ht="13.5" x14ac:dyDescent="0.15"/>
    <row r="48" spans="15:116" ht="13.5" x14ac:dyDescent="0.15"/>
    <row r="49" spans="104:116" ht="13.5" x14ac:dyDescent="0.15"/>
    <row r="50" spans="104:116" ht="13.5" x14ac:dyDescent="0.15">
      <c r="CZ50" s="291"/>
      <c r="DA50" s="291"/>
      <c r="DB50" s="291"/>
      <c r="DC50" s="291"/>
      <c r="DD50" s="291"/>
      <c r="DE50" s="291"/>
      <c r="DF50" s="291"/>
      <c r="DG50" s="291"/>
      <c r="DH50" s="291"/>
      <c r="DI50" s="291"/>
      <c r="DJ50" s="291"/>
      <c r="DK50" s="291"/>
      <c r="DL50" s="291"/>
    </row>
    <row r="51" spans="104:116" ht="13.5" x14ac:dyDescent="0.15"/>
    <row r="52" spans="104:116" ht="13.5" x14ac:dyDescent="0.15"/>
    <row r="53" spans="104:116" ht="13.5" x14ac:dyDescent="0.15">
      <c r="DL53" s="291"/>
    </row>
    <row r="54" spans="104:116" ht="13.5" x14ac:dyDescent="0.15"/>
    <row r="55" spans="104:116" ht="13.5" x14ac:dyDescent="0.15"/>
    <row r="56" spans="104:116" ht="13.5" x14ac:dyDescent="0.15"/>
    <row r="57" spans="104:116" ht="13.5" x14ac:dyDescent="0.15"/>
    <row r="58" spans="104:116" ht="13.5" x14ac:dyDescent="0.15"/>
    <row r="59" spans="104:116" ht="13.5" x14ac:dyDescent="0.15"/>
    <row r="60" spans="104:116" ht="13.5" x14ac:dyDescent="0.15"/>
    <row r="61" spans="104:116" ht="13.5" x14ac:dyDescent="0.15"/>
    <row r="62" spans="104:116" ht="13.5" x14ac:dyDescent="0.15"/>
    <row r="63" spans="104:116" ht="13.5" x14ac:dyDescent="0.15"/>
    <row r="64" spans="104:116" ht="13.5" x14ac:dyDescent="0.15"/>
    <row r="65" spans="107:116" ht="13.5" x14ac:dyDescent="0.15"/>
    <row r="66" spans="107:116" ht="13.5" x14ac:dyDescent="0.15"/>
    <row r="67" spans="107:116" ht="13.5" x14ac:dyDescent="0.15">
      <c r="DC67" s="291"/>
      <c r="DD67" s="291"/>
      <c r="DE67" s="291"/>
      <c r="DF67" s="291"/>
      <c r="DG67" s="291"/>
      <c r="DH67" s="291"/>
      <c r="DI67" s="291"/>
      <c r="DJ67" s="291"/>
      <c r="DK67" s="291"/>
      <c r="DL67" s="291"/>
    </row>
    <row r="68" spans="107:116" ht="13.5" x14ac:dyDescent="0.15"/>
    <row r="69" spans="107:116" ht="13.5" x14ac:dyDescent="0.15"/>
    <row r="70" spans="107:116" ht="13.5" x14ac:dyDescent="0.15"/>
    <row r="71" spans="107:116" ht="13.5" x14ac:dyDescent="0.15"/>
    <row r="72" spans="107:116" ht="13.5" x14ac:dyDescent="0.15"/>
    <row r="73" spans="107:116" ht="13.5" x14ac:dyDescent="0.15"/>
    <row r="74" spans="107:116" ht="13.5" x14ac:dyDescent="0.15"/>
    <row r="75" spans="107:116" ht="13.5" x14ac:dyDescent="0.15"/>
    <row r="76" spans="107:116" ht="13.5" x14ac:dyDescent="0.15"/>
    <row r="77" spans="107:116" ht="13.5" x14ac:dyDescent="0.15"/>
    <row r="78" spans="107:116" ht="13.5" x14ac:dyDescent="0.15"/>
    <row r="79" spans="107:116" ht="13.5" x14ac:dyDescent="0.15"/>
    <row r="80" spans="107:116" ht="13.5" x14ac:dyDescent="0.15"/>
    <row r="81" ht="13.5" x14ac:dyDescent="0.15"/>
    <row r="82" ht="13.5" x14ac:dyDescent="0.15"/>
    <row r="83" ht="13.5" x14ac:dyDescent="0.15"/>
    <row r="84" ht="13.5" x14ac:dyDescent="0.15"/>
    <row r="85" ht="13.5" x14ac:dyDescent="0.15"/>
    <row r="86" ht="13.5" x14ac:dyDescent="0.15"/>
    <row r="87" ht="13.5" x14ac:dyDescent="0.15"/>
    <row r="88" ht="13.5" x14ac:dyDescent="0.15"/>
    <row r="89" ht="13.5" x14ac:dyDescent="0.15"/>
  </sheetData>
  <sheetProtection algorithmName="SHA-512" hashValue="oIebt6cdDa8OT+lxUkf29pAXXz4M0/tBytgJnKLXGUi+VXeWmPTrqdvzj/PblmTvV9ZUazGCzr4IYjfuIwYkxw==" saltValue="qkdE0p+y2EKK3VGlwWOPrw==" spinCount="100000" sheet="1" objects="1" scenarios="1"/>
  <dataConsolidate/>
  <phoneticPr fontId="2"/>
  <printOptions horizontalCentered="1" verticalCentered="1"/>
  <pageMargins left="0" right="0" top="0" bottom="0" header="0" footer="0"/>
  <pageSetup paperSize="9" scale="49"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7"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ht="13.5" x14ac:dyDescent="0.15">
      <c r="AS1" s="294"/>
      <c r="AT1" s="294"/>
    </row>
    <row r="2" spans="1:46" ht="13.5" x14ac:dyDescent="0.15">
      <c r="AS2" s="294"/>
      <c r="AT2" s="294"/>
    </row>
    <row r="3" spans="1:46" ht="13.5" x14ac:dyDescent="0.15">
      <c r="AS3" s="294"/>
      <c r="AT3" s="294"/>
    </row>
    <row r="4" spans="1:46" ht="13.5" x14ac:dyDescent="0.15">
      <c r="AS4" s="294"/>
      <c r="AT4" s="294"/>
    </row>
    <row r="5" spans="1:46" ht="17.25" x14ac:dyDescent="0.15">
      <c r="A5" s="295" t="s">
        <v>508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5"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509</v>
      </c>
      <c r="AL6" s="299"/>
      <c r="AM6" s="299"/>
      <c r="AN6" s="299"/>
      <c r="AO6" s="294"/>
      <c r="AP6" s="294"/>
      <c r="AQ6" s="294"/>
      <c r="AR6" s="294"/>
    </row>
    <row r="7" spans="1:46" ht="13.5"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510</v>
      </c>
      <c r="AP7" s="304"/>
      <c r="AQ7" s="305" t="s">
        <v>511</v>
      </c>
      <c r="AR7" s="306"/>
    </row>
    <row r="8" spans="1:46" ht="13.5"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512</v>
      </c>
      <c r="AQ8" s="311" t="s">
        <v>513</v>
      </c>
      <c r="AR8" s="312" t="s">
        <v>514</v>
      </c>
    </row>
    <row r="9" spans="1:46" ht="13.5"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515</v>
      </c>
      <c r="AL9" s="1217"/>
      <c r="AM9" s="1217"/>
      <c r="AN9" s="1218"/>
      <c r="AO9" s="313">
        <v>10378008</v>
      </c>
      <c r="AP9" s="313">
        <v>51946</v>
      </c>
      <c r="AQ9" s="314">
        <v>56205</v>
      </c>
      <c r="AR9" s="315">
        <v>-7.6</v>
      </c>
    </row>
    <row r="10" spans="1:46" ht="13.5"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516</v>
      </c>
      <c r="AL10" s="1217"/>
      <c r="AM10" s="1217"/>
      <c r="AN10" s="1218"/>
      <c r="AO10" s="316">
        <v>626999</v>
      </c>
      <c r="AP10" s="316">
        <v>3138</v>
      </c>
      <c r="AQ10" s="317">
        <v>3535</v>
      </c>
      <c r="AR10" s="318">
        <v>-11.2</v>
      </c>
    </row>
    <row r="11" spans="1:46" ht="13.7"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517</v>
      </c>
      <c r="AL11" s="1217"/>
      <c r="AM11" s="1217"/>
      <c r="AN11" s="1218"/>
      <c r="AO11" s="316">
        <v>44726</v>
      </c>
      <c r="AP11" s="316">
        <v>224</v>
      </c>
      <c r="AQ11" s="317">
        <v>1601</v>
      </c>
      <c r="AR11" s="318">
        <v>-86</v>
      </c>
    </row>
    <row r="12" spans="1:46" ht="13.7"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518</v>
      </c>
      <c r="AL12" s="1217"/>
      <c r="AM12" s="1217"/>
      <c r="AN12" s="1218"/>
      <c r="AO12" s="316">
        <v>87934</v>
      </c>
      <c r="AP12" s="316">
        <v>440</v>
      </c>
      <c r="AQ12" s="317">
        <v>977</v>
      </c>
      <c r="AR12" s="318">
        <v>-55</v>
      </c>
    </row>
    <row r="13" spans="1:46" ht="13.7"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519</v>
      </c>
      <c r="AL13" s="1217"/>
      <c r="AM13" s="1217"/>
      <c r="AN13" s="1218"/>
      <c r="AO13" s="316" t="s">
        <v>520</v>
      </c>
      <c r="AP13" s="316" t="s">
        <v>520</v>
      </c>
      <c r="AQ13" s="317">
        <v>14</v>
      </c>
      <c r="AR13" s="318" t="s">
        <v>520</v>
      </c>
    </row>
    <row r="14" spans="1:46" ht="13.7"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521</v>
      </c>
      <c r="AL14" s="1217"/>
      <c r="AM14" s="1217"/>
      <c r="AN14" s="1218"/>
      <c r="AO14" s="316">
        <v>462198</v>
      </c>
      <c r="AP14" s="316">
        <v>2313</v>
      </c>
      <c r="AQ14" s="317">
        <v>2086</v>
      </c>
      <c r="AR14" s="318">
        <v>10.9</v>
      </c>
    </row>
    <row r="15" spans="1:46" ht="13.7"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522</v>
      </c>
      <c r="AL15" s="1217"/>
      <c r="AM15" s="1217"/>
      <c r="AN15" s="1218"/>
      <c r="AO15" s="316">
        <v>201964</v>
      </c>
      <c r="AP15" s="316">
        <v>1011</v>
      </c>
      <c r="AQ15" s="317">
        <v>1354</v>
      </c>
      <c r="AR15" s="318">
        <v>-25.3</v>
      </c>
    </row>
    <row r="16" spans="1:46" ht="13.5"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523</v>
      </c>
      <c r="AL16" s="1220"/>
      <c r="AM16" s="1220"/>
      <c r="AN16" s="1221"/>
      <c r="AO16" s="316">
        <v>-587061</v>
      </c>
      <c r="AP16" s="316">
        <v>-2938</v>
      </c>
      <c r="AQ16" s="317">
        <v>-3936</v>
      </c>
      <c r="AR16" s="318">
        <v>-25.4</v>
      </c>
    </row>
    <row r="17" spans="1:46" ht="13.5"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186</v>
      </c>
      <c r="AL17" s="1220"/>
      <c r="AM17" s="1220"/>
      <c r="AN17" s="1221"/>
      <c r="AO17" s="316">
        <v>11214768</v>
      </c>
      <c r="AP17" s="316">
        <v>56134</v>
      </c>
      <c r="AQ17" s="317">
        <v>61836</v>
      </c>
      <c r="AR17" s="318">
        <v>-9.1999999999999993</v>
      </c>
    </row>
    <row r="18" spans="1:46" ht="13.5"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5"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524</v>
      </c>
      <c r="AL19" s="294"/>
      <c r="AM19" s="294"/>
      <c r="AN19" s="294"/>
      <c r="AO19" s="294"/>
      <c r="AP19" s="294"/>
      <c r="AQ19" s="294"/>
      <c r="AR19" s="294"/>
    </row>
    <row r="20" spans="1:46" ht="13.5"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525</v>
      </c>
      <c r="AP20" s="324" t="s">
        <v>526</v>
      </c>
      <c r="AQ20" s="325" t="s">
        <v>527</v>
      </c>
      <c r="AR20" s="326"/>
    </row>
    <row r="21" spans="1:46" s="332" customFormat="1" ht="13.5"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528</v>
      </c>
      <c r="AL21" s="1212"/>
      <c r="AM21" s="1212"/>
      <c r="AN21" s="1213"/>
      <c r="AO21" s="328">
        <v>5.96</v>
      </c>
      <c r="AP21" s="329">
        <v>6.05</v>
      </c>
      <c r="AQ21" s="330">
        <v>-0.09</v>
      </c>
      <c r="AR21" s="299"/>
      <c r="AS21" s="331"/>
      <c r="AT21" s="327"/>
    </row>
    <row r="22" spans="1:46" s="332" customFormat="1" ht="13.5"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529</v>
      </c>
      <c r="AL22" s="1212"/>
      <c r="AM22" s="1212"/>
      <c r="AN22" s="1213"/>
      <c r="AO22" s="333">
        <v>101.7</v>
      </c>
      <c r="AP22" s="334">
        <v>100</v>
      </c>
      <c r="AQ22" s="335">
        <v>1.7</v>
      </c>
      <c r="AR22" s="319"/>
      <c r="AS22" s="331"/>
      <c r="AT22" s="327"/>
    </row>
    <row r="23" spans="1:46" s="332" customFormat="1" ht="13.5"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5"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5"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5" x14ac:dyDescent="0.15">
      <c r="A26" s="299" t="s">
        <v>530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5" x14ac:dyDescent="0.15">
      <c r="A27" s="340"/>
      <c r="AO27" s="294"/>
      <c r="AP27" s="294"/>
      <c r="AQ27" s="294"/>
      <c r="AR27" s="294"/>
      <c r="AS27" s="294"/>
      <c r="AT27" s="294"/>
    </row>
    <row r="28" spans="1:46" ht="17.25" x14ac:dyDescent="0.15">
      <c r="A28" s="295" t="s">
        <v>531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5"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532</v>
      </c>
      <c r="AL29" s="299"/>
      <c r="AM29" s="299"/>
      <c r="AN29" s="299"/>
      <c r="AO29" s="294"/>
      <c r="AP29" s="294"/>
      <c r="AQ29" s="294"/>
      <c r="AR29" s="294"/>
      <c r="AS29" s="342"/>
    </row>
    <row r="30" spans="1:46" ht="13.5"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510</v>
      </c>
      <c r="AP30" s="304"/>
      <c r="AQ30" s="305" t="s">
        <v>511</v>
      </c>
      <c r="AR30" s="306"/>
    </row>
    <row r="31" spans="1:46" ht="13.5"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512</v>
      </c>
      <c r="AQ31" s="311" t="s">
        <v>513</v>
      </c>
      <c r="AR31" s="312" t="s">
        <v>514</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533</v>
      </c>
      <c r="AL32" s="1228"/>
      <c r="AM32" s="1228"/>
      <c r="AN32" s="1229"/>
      <c r="AO32" s="343">
        <v>5789822</v>
      </c>
      <c r="AP32" s="343">
        <v>28980</v>
      </c>
      <c r="AQ32" s="344">
        <v>27026</v>
      </c>
      <c r="AR32" s="345">
        <v>7.2</v>
      </c>
    </row>
    <row r="33" spans="1:46" ht="13.7"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534</v>
      </c>
      <c r="AL33" s="1228"/>
      <c r="AM33" s="1228"/>
      <c r="AN33" s="1229"/>
      <c r="AO33" s="343" t="s">
        <v>520</v>
      </c>
      <c r="AP33" s="343" t="s">
        <v>520</v>
      </c>
      <c r="AQ33" s="344" t="s">
        <v>520</v>
      </c>
      <c r="AR33" s="345" t="s">
        <v>520</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535</v>
      </c>
      <c r="AL34" s="1228"/>
      <c r="AM34" s="1228"/>
      <c r="AN34" s="1229"/>
      <c r="AO34" s="343" t="s">
        <v>520</v>
      </c>
      <c r="AP34" s="343" t="s">
        <v>520</v>
      </c>
      <c r="AQ34" s="344">
        <v>25</v>
      </c>
      <c r="AR34" s="345" t="s">
        <v>520</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536</v>
      </c>
      <c r="AL35" s="1228"/>
      <c r="AM35" s="1228"/>
      <c r="AN35" s="1229"/>
      <c r="AO35" s="343">
        <v>491213</v>
      </c>
      <c r="AP35" s="343">
        <v>2459</v>
      </c>
      <c r="AQ35" s="344">
        <v>6128</v>
      </c>
      <c r="AR35" s="345">
        <v>-59.9</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537</v>
      </c>
      <c r="AL36" s="1228"/>
      <c r="AM36" s="1228"/>
      <c r="AN36" s="1229"/>
      <c r="AO36" s="343">
        <v>20579</v>
      </c>
      <c r="AP36" s="343">
        <v>103</v>
      </c>
      <c r="AQ36" s="344">
        <v>667</v>
      </c>
      <c r="AR36" s="345">
        <v>-84.6</v>
      </c>
    </row>
    <row r="37" spans="1:46" ht="13.7"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538</v>
      </c>
      <c r="AL37" s="1228"/>
      <c r="AM37" s="1228"/>
      <c r="AN37" s="1229"/>
      <c r="AO37" s="343">
        <v>240189</v>
      </c>
      <c r="AP37" s="343">
        <v>1202</v>
      </c>
      <c r="AQ37" s="344">
        <v>1499</v>
      </c>
      <c r="AR37" s="345">
        <v>-19.8</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539</v>
      </c>
      <c r="AL38" s="1231"/>
      <c r="AM38" s="1231"/>
      <c r="AN38" s="1232"/>
      <c r="AO38" s="346" t="s">
        <v>520</v>
      </c>
      <c r="AP38" s="346" t="s">
        <v>520</v>
      </c>
      <c r="AQ38" s="347">
        <v>0</v>
      </c>
      <c r="AR38" s="335" t="s">
        <v>520</v>
      </c>
      <c r="AS38" s="342"/>
    </row>
    <row r="39" spans="1:46" ht="13.5"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540</v>
      </c>
      <c r="AL39" s="1231"/>
      <c r="AM39" s="1231"/>
      <c r="AN39" s="1232"/>
      <c r="AO39" s="343">
        <v>-1243413</v>
      </c>
      <c r="AP39" s="343">
        <v>-6224</v>
      </c>
      <c r="AQ39" s="344">
        <v>-7805</v>
      </c>
      <c r="AR39" s="345">
        <v>-20.3</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541</v>
      </c>
      <c r="AL40" s="1228"/>
      <c r="AM40" s="1228"/>
      <c r="AN40" s="1229"/>
      <c r="AO40" s="343">
        <v>-3369108</v>
      </c>
      <c r="AP40" s="343">
        <v>-16864</v>
      </c>
      <c r="AQ40" s="344">
        <v>-21058</v>
      </c>
      <c r="AR40" s="345">
        <v>-19.899999999999999</v>
      </c>
      <c r="AS40" s="342"/>
    </row>
    <row r="41" spans="1:46" ht="13.5"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298</v>
      </c>
      <c r="AL41" s="1234"/>
      <c r="AM41" s="1234"/>
      <c r="AN41" s="1235"/>
      <c r="AO41" s="343">
        <v>1929282</v>
      </c>
      <c r="AP41" s="343">
        <v>9657</v>
      </c>
      <c r="AQ41" s="344">
        <v>6483</v>
      </c>
      <c r="AR41" s="345">
        <v>49</v>
      </c>
      <c r="AS41" s="342"/>
    </row>
    <row r="42" spans="1:46" ht="13.5"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542</v>
      </c>
      <c r="AL42" s="294"/>
      <c r="AM42" s="294"/>
      <c r="AN42" s="294"/>
      <c r="AO42" s="294"/>
      <c r="AP42" s="294"/>
      <c r="AQ42" s="319"/>
      <c r="AR42" s="319"/>
      <c r="AS42" s="342"/>
    </row>
    <row r="43" spans="1:46" ht="13.5"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5"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5"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5"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45" customHeight="1" x14ac:dyDescent="0.15">
      <c r="A47" s="352" t="s">
        <v>543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5"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544</v>
      </c>
      <c r="AL48" s="353"/>
      <c r="AM48" s="353"/>
      <c r="AN48" s="353"/>
      <c r="AO48" s="353"/>
      <c r="AP48" s="353"/>
      <c r="AQ48" s="354"/>
      <c r="AR48" s="353"/>
    </row>
    <row r="49" spans="1:44" ht="13.7"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510</v>
      </c>
      <c r="AN49" s="1224" t="s">
        <v>545</v>
      </c>
      <c r="AO49" s="1225"/>
      <c r="AP49" s="1225"/>
      <c r="AQ49" s="1225"/>
      <c r="AR49" s="1226"/>
    </row>
    <row r="50" spans="1:44" ht="13.5"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546</v>
      </c>
      <c r="AO50" s="360" t="s">
        <v>547</v>
      </c>
      <c r="AP50" s="361" t="s">
        <v>548</v>
      </c>
      <c r="AQ50" s="362" t="s">
        <v>549</v>
      </c>
      <c r="AR50" s="363" t="s">
        <v>550</v>
      </c>
    </row>
    <row r="51" spans="1:44" ht="13.5"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551</v>
      </c>
      <c r="AL51" s="356"/>
      <c r="AM51" s="364">
        <v>7981891</v>
      </c>
      <c r="AN51" s="365">
        <v>40896</v>
      </c>
      <c r="AO51" s="366">
        <v>-42.6</v>
      </c>
      <c r="AP51" s="367">
        <v>39951</v>
      </c>
      <c r="AQ51" s="368">
        <v>-11.5</v>
      </c>
      <c r="AR51" s="369">
        <v>-31.1</v>
      </c>
    </row>
    <row r="52" spans="1:44" ht="13.5"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552</v>
      </c>
      <c r="AM52" s="372">
        <v>3368909</v>
      </c>
      <c r="AN52" s="373">
        <v>17261</v>
      </c>
      <c r="AO52" s="374">
        <v>-40.4</v>
      </c>
      <c r="AP52" s="375">
        <v>22555</v>
      </c>
      <c r="AQ52" s="376">
        <v>-11.9</v>
      </c>
      <c r="AR52" s="377">
        <v>-28.5</v>
      </c>
    </row>
    <row r="53" spans="1:44" ht="13.5"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553</v>
      </c>
      <c r="AL53" s="356"/>
      <c r="AM53" s="364">
        <v>6126984</v>
      </c>
      <c r="AN53" s="365">
        <v>31271</v>
      </c>
      <c r="AO53" s="366">
        <v>-23.5</v>
      </c>
      <c r="AP53" s="367">
        <v>39893</v>
      </c>
      <c r="AQ53" s="368">
        <v>-0.1</v>
      </c>
      <c r="AR53" s="369">
        <v>-23.4</v>
      </c>
    </row>
    <row r="54" spans="1:44" ht="13.5"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552</v>
      </c>
      <c r="AM54" s="372">
        <v>3201674</v>
      </c>
      <c r="AN54" s="373">
        <v>16341</v>
      </c>
      <c r="AO54" s="374">
        <v>-5.3</v>
      </c>
      <c r="AP54" s="375">
        <v>26170</v>
      </c>
      <c r="AQ54" s="376">
        <v>16</v>
      </c>
      <c r="AR54" s="377">
        <v>-21.3</v>
      </c>
    </row>
    <row r="55" spans="1:44" ht="13.5"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554</v>
      </c>
      <c r="AL55" s="356"/>
      <c r="AM55" s="364">
        <v>3729029</v>
      </c>
      <c r="AN55" s="365">
        <v>18865</v>
      </c>
      <c r="AO55" s="366">
        <v>-39.700000000000003</v>
      </c>
      <c r="AP55" s="367">
        <v>41080</v>
      </c>
      <c r="AQ55" s="368">
        <v>3</v>
      </c>
      <c r="AR55" s="369">
        <v>-42.7</v>
      </c>
    </row>
    <row r="56" spans="1:44" ht="13.5"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552</v>
      </c>
      <c r="AM56" s="372">
        <v>2280757</v>
      </c>
      <c r="AN56" s="373">
        <v>11538</v>
      </c>
      <c r="AO56" s="374">
        <v>-29.4</v>
      </c>
      <c r="AP56" s="375">
        <v>27265</v>
      </c>
      <c r="AQ56" s="376">
        <v>4.2</v>
      </c>
      <c r="AR56" s="377">
        <v>-33.6</v>
      </c>
    </row>
    <row r="57" spans="1:44" ht="13.5"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555</v>
      </c>
      <c r="AL57" s="356"/>
      <c r="AM57" s="364">
        <v>4281103</v>
      </c>
      <c r="AN57" s="365">
        <v>21528</v>
      </c>
      <c r="AO57" s="366">
        <v>14.1</v>
      </c>
      <c r="AP57" s="367">
        <v>33173</v>
      </c>
      <c r="AQ57" s="368">
        <v>-19.2</v>
      </c>
      <c r="AR57" s="369">
        <v>33.299999999999997</v>
      </c>
    </row>
    <row r="58" spans="1:44" ht="13.5"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552</v>
      </c>
      <c r="AM58" s="372">
        <v>2503284</v>
      </c>
      <c r="AN58" s="373">
        <v>12588</v>
      </c>
      <c r="AO58" s="374">
        <v>9.1</v>
      </c>
      <c r="AP58" s="375">
        <v>20353</v>
      </c>
      <c r="AQ58" s="376">
        <v>-25.4</v>
      </c>
      <c r="AR58" s="377">
        <v>34.5</v>
      </c>
    </row>
    <row r="59" spans="1:44" ht="13.5"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556</v>
      </c>
      <c r="AL59" s="356"/>
      <c r="AM59" s="364">
        <v>6745297</v>
      </c>
      <c r="AN59" s="365">
        <v>33763</v>
      </c>
      <c r="AO59" s="366">
        <v>56.8</v>
      </c>
      <c r="AP59" s="367">
        <v>37644</v>
      </c>
      <c r="AQ59" s="368">
        <v>13.5</v>
      </c>
      <c r="AR59" s="369">
        <v>43.3</v>
      </c>
    </row>
    <row r="60" spans="1:44" ht="13.5"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552</v>
      </c>
      <c r="AM60" s="372">
        <v>4854394</v>
      </c>
      <c r="AN60" s="373">
        <v>24298</v>
      </c>
      <c r="AO60" s="374">
        <v>93</v>
      </c>
      <c r="AP60" s="375">
        <v>24939</v>
      </c>
      <c r="AQ60" s="376">
        <v>22.5</v>
      </c>
      <c r="AR60" s="377">
        <v>70.5</v>
      </c>
    </row>
    <row r="61" spans="1:44" ht="13.5"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557</v>
      </c>
      <c r="AL61" s="378"/>
      <c r="AM61" s="379">
        <v>5772861</v>
      </c>
      <c r="AN61" s="380">
        <v>29265</v>
      </c>
      <c r="AO61" s="381">
        <v>-7</v>
      </c>
      <c r="AP61" s="382">
        <v>38348</v>
      </c>
      <c r="AQ61" s="383">
        <v>-2.9</v>
      </c>
      <c r="AR61" s="369">
        <v>-4.0999999999999996</v>
      </c>
    </row>
    <row r="62" spans="1:44" ht="13.5"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552</v>
      </c>
      <c r="AM62" s="372">
        <v>3241804</v>
      </c>
      <c r="AN62" s="373">
        <v>16405</v>
      </c>
      <c r="AO62" s="374">
        <v>5.4</v>
      </c>
      <c r="AP62" s="375">
        <v>24256</v>
      </c>
      <c r="AQ62" s="376">
        <v>1.1000000000000001</v>
      </c>
      <c r="AR62" s="377">
        <v>4.3</v>
      </c>
    </row>
    <row r="63" spans="1:44" ht="13.5"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5"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5"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5"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7" hidden="1" customHeight="1" x14ac:dyDescent="0.15">
      <c r="AK67" s="294"/>
      <c r="AL67" s="294"/>
      <c r="AM67" s="294"/>
      <c r="AN67" s="294"/>
      <c r="AO67" s="294"/>
      <c r="AP67" s="294"/>
      <c r="AQ67" s="294"/>
      <c r="AR67" s="294"/>
      <c r="AS67" s="294"/>
      <c r="AT67" s="294"/>
    </row>
    <row r="68" spans="1:46" ht="13.7" hidden="1" customHeight="1" x14ac:dyDescent="0.15">
      <c r="AK68" s="294"/>
      <c r="AL68" s="294"/>
      <c r="AM68" s="294"/>
      <c r="AN68" s="294"/>
      <c r="AO68" s="294"/>
      <c r="AP68" s="294"/>
      <c r="AQ68" s="294"/>
      <c r="AR68" s="294"/>
    </row>
    <row r="69" spans="1:46" ht="13.7" hidden="1" customHeight="1" x14ac:dyDescent="0.15">
      <c r="AK69" s="294"/>
      <c r="AL69" s="294"/>
      <c r="AM69" s="294"/>
      <c r="AN69" s="294"/>
      <c r="AO69" s="294"/>
      <c r="AP69" s="294"/>
      <c r="AQ69" s="294"/>
      <c r="AR69" s="294"/>
    </row>
    <row r="70" spans="1:46" ht="13.5" hidden="1" x14ac:dyDescent="0.15">
      <c r="AK70" s="294"/>
      <c r="AL70" s="294"/>
      <c r="AM70" s="294"/>
      <c r="AN70" s="294"/>
      <c r="AO70" s="294"/>
      <c r="AP70" s="294"/>
      <c r="AQ70" s="294"/>
      <c r="AR70" s="294"/>
    </row>
    <row r="71" spans="1:46" ht="13.5" hidden="1" x14ac:dyDescent="0.15">
      <c r="AK71" s="294"/>
      <c r="AL71" s="294"/>
      <c r="AM71" s="294"/>
      <c r="AN71" s="294"/>
      <c r="AO71" s="294"/>
      <c r="AP71" s="294"/>
      <c r="AQ71" s="294"/>
      <c r="AR71" s="294"/>
    </row>
    <row r="72" spans="1:46" ht="13.5" hidden="1" x14ac:dyDescent="0.15">
      <c r="AK72" s="294"/>
      <c r="AL72" s="294"/>
      <c r="AM72" s="294"/>
      <c r="AN72" s="294"/>
      <c r="AO72" s="294"/>
      <c r="AP72" s="294"/>
      <c r="AQ72" s="294"/>
      <c r="AR72" s="294"/>
    </row>
    <row r="73" spans="1:46" ht="13.5" hidden="1" x14ac:dyDescent="0.15">
      <c r="AK73" s="294"/>
      <c r="AL73" s="294"/>
      <c r="AM73" s="294"/>
      <c r="AN73" s="294"/>
      <c r="AO73" s="294"/>
      <c r="AP73" s="294"/>
      <c r="AQ73" s="294"/>
      <c r="AR73" s="294"/>
    </row>
    <row r="74" spans="1:46" ht="13.5" hidden="1" x14ac:dyDescent="0.15"/>
  </sheetData>
  <sheetProtection algorithmName="SHA-512" hashValue="dyCeuRqiNSIzo1+BRddHDUDPAUaBC51KqAidB5Hycf3nkI/+kod9E1ZNN7pyCnSsavPQAy6JU4hlu9ERFww9Ag==" saltValue="eRiS9eo4P0jpBucNP4uOI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7" customHeight="1" zeroHeight="1" x14ac:dyDescent="0.15"/>
  <cols>
    <col min="1" max="125" width="2.5" style="292" customWidth="1"/>
    <col min="126" max="16384" width="9" style="291" hidden="1"/>
  </cols>
  <sheetData>
    <row r="1" spans="2:125" ht="13.7"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5" x14ac:dyDescent="0.15">
      <c r="B2" s="291"/>
      <c r="DG2" s="291"/>
    </row>
    <row r="3" spans="2:125" ht="13.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5" x14ac:dyDescent="0.15"/>
    <row r="5" spans="2:125" ht="13.5" x14ac:dyDescent="0.15"/>
    <row r="6" spans="2:125" ht="13.5" x14ac:dyDescent="0.15"/>
    <row r="7" spans="2:125" ht="13.5" x14ac:dyDescent="0.15"/>
    <row r="8" spans="2:125" ht="13.5" x14ac:dyDescent="0.15"/>
    <row r="9" spans="2:125" ht="13.5" x14ac:dyDescent="0.15">
      <c r="DU9" s="291"/>
    </row>
    <row r="10" spans="2:125" ht="13.5" x14ac:dyDescent="0.15"/>
    <row r="11" spans="2:125" ht="13.5" x14ac:dyDescent="0.15"/>
    <row r="12" spans="2:125" ht="13.5" x14ac:dyDescent="0.15"/>
    <row r="13" spans="2:125" ht="13.5" x14ac:dyDescent="0.15"/>
    <row r="14" spans="2:125" ht="13.5" x14ac:dyDescent="0.15"/>
    <row r="15" spans="2:125" ht="13.5" x14ac:dyDescent="0.15"/>
    <row r="16" spans="2:125" ht="13.5" x14ac:dyDescent="0.15"/>
    <row r="17" spans="125:125" ht="13.5" x14ac:dyDescent="0.15">
      <c r="DU17" s="291"/>
    </row>
    <row r="18" spans="125:125" ht="13.5" x14ac:dyDescent="0.15"/>
    <row r="19" spans="125:125" ht="13.5" x14ac:dyDescent="0.15"/>
    <row r="20" spans="125:125" ht="13.5" x14ac:dyDescent="0.15">
      <c r="DU20" s="291"/>
    </row>
    <row r="21" spans="125:125" ht="13.5" x14ac:dyDescent="0.15">
      <c r="DU21" s="291"/>
    </row>
    <row r="22" spans="125:125" ht="13.5" x14ac:dyDescent="0.15"/>
    <row r="23" spans="125:125" ht="13.5" x14ac:dyDescent="0.15"/>
    <row r="24" spans="125:125" ht="13.5" x14ac:dyDescent="0.15"/>
    <row r="25" spans="125:125" ht="13.5" x14ac:dyDescent="0.15"/>
    <row r="26" spans="125:125" ht="13.5" x14ac:dyDescent="0.15"/>
    <row r="27" spans="125:125" ht="13.5" x14ac:dyDescent="0.15"/>
    <row r="28" spans="125:125" ht="13.5" x14ac:dyDescent="0.15">
      <c r="DU28" s="291"/>
    </row>
    <row r="29" spans="125:125" ht="13.5" x14ac:dyDescent="0.15"/>
    <row r="30" spans="125:125" ht="13.5" x14ac:dyDescent="0.15"/>
    <row r="31" spans="125:125" ht="13.5" x14ac:dyDescent="0.15"/>
    <row r="32" spans="125:125" ht="13.5" x14ac:dyDescent="0.15"/>
    <row r="33" spans="2:125" ht="13.5" x14ac:dyDescent="0.15">
      <c r="B33" s="291"/>
      <c r="G33" s="291"/>
      <c r="I33" s="291"/>
    </row>
    <row r="34" spans="2:125" ht="13.5" x14ac:dyDescent="0.15">
      <c r="C34" s="291"/>
      <c r="P34" s="291"/>
      <c r="DE34" s="291"/>
      <c r="DH34" s="291"/>
    </row>
    <row r="35" spans="2:125" ht="13.5" x14ac:dyDescent="0.15">
      <c r="D35" s="291"/>
      <c r="E35" s="291"/>
      <c r="DG35" s="291"/>
      <c r="DJ35" s="291"/>
      <c r="DP35" s="291"/>
      <c r="DQ35" s="291"/>
      <c r="DR35" s="291"/>
      <c r="DS35" s="291"/>
      <c r="DT35" s="291"/>
      <c r="DU35" s="291"/>
    </row>
    <row r="36" spans="2:125" ht="13.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5" x14ac:dyDescent="0.15">
      <c r="DU37" s="291"/>
    </row>
    <row r="38" spans="2:125" ht="13.5" x14ac:dyDescent="0.15">
      <c r="DT38" s="291"/>
      <c r="DU38" s="291"/>
    </row>
    <row r="39" spans="2:125" ht="13.5" x14ac:dyDescent="0.15"/>
    <row r="40" spans="2:125" ht="13.5" x14ac:dyDescent="0.15">
      <c r="DH40" s="291"/>
    </row>
    <row r="41" spans="2:125" ht="13.5" x14ac:dyDescent="0.15">
      <c r="DE41" s="291"/>
    </row>
    <row r="42" spans="2:125" ht="13.5" x14ac:dyDescent="0.15">
      <c r="DG42" s="291"/>
      <c r="DJ42" s="291"/>
    </row>
    <row r="43" spans="2:125" ht="13.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5" x14ac:dyDescent="0.15">
      <c r="DU44" s="291"/>
    </row>
    <row r="45" spans="2:125" ht="13.5" x14ac:dyDescent="0.15"/>
    <row r="46" spans="2:125" ht="13.5" x14ac:dyDescent="0.15"/>
    <row r="47" spans="2:125" ht="13.5" x14ac:dyDescent="0.15"/>
    <row r="48" spans="2:125" ht="13.5" x14ac:dyDescent="0.15">
      <c r="DT48" s="291"/>
      <c r="DU48" s="291"/>
    </row>
    <row r="49" spans="120:125" ht="13.5" x14ac:dyDescent="0.15">
      <c r="DU49" s="291"/>
    </row>
    <row r="50" spans="120:125" ht="13.5" x14ac:dyDescent="0.15">
      <c r="DU50" s="291"/>
    </row>
    <row r="51" spans="120:125" ht="13.5" x14ac:dyDescent="0.15">
      <c r="DP51" s="291"/>
      <c r="DQ51" s="291"/>
      <c r="DR51" s="291"/>
      <c r="DS51" s="291"/>
      <c r="DT51" s="291"/>
      <c r="DU51" s="291"/>
    </row>
    <row r="52" spans="120:125" ht="13.5" x14ac:dyDescent="0.15"/>
    <row r="53" spans="120:125" ht="13.5" x14ac:dyDescent="0.15"/>
    <row r="54" spans="120:125" ht="13.5" x14ac:dyDescent="0.15">
      <c r="DU54" s="291"/>
    </row>
    <row r="55" spans="120:125" ht="13.5" x14ac:dyDescent="0.15"/>
    <row r="56" spans="120:125" ht="13.5" x14ac:dyDescent="0.15"/>
    <row r="57" spans="120:125" ht="13.5" x14ac:dyDescent="0.15"/>
    <row r="58" spans="120:125" ht="13.5" x14ac:dyDescent="0.15">
      <c r="DU58" s="291"/>
    </row>
    <row r="59" spans="120:125" ht="13.5" x14ac:dyDescent="0.15"/>
    <row r="60" spans="120:125" ht="13.5" x14ac:dyDescent="0.15"/>
    <row r="61" spans="120:125" ht="13.5" x14ac:dyDescent="0.15"/>
    <row r="62" spans="120:125" ht="13.5" x14ac:dyDescent="0.15"/>
    <row r="63" spans="120:125" ht="13.5" x14ac:dyDescent="0.15">
      <c r="DU63" s="291"/>
    </row>
    <row r="64" spans="120:125" ht="13.5" x14ac:dyDescent="0.15">
      <c r="DT64" s="291"/>
      <c r="DU64" s="291"/>
    </row>
    <row r="65" spans="123:125" ht="13.5" x14ac:dyDescent="0.15"/>
    <row r="66" spans="123:125" ht="13.5" x14ac:dyDescent="0.15"/>
    <row r="67" spans="123:125" ht="13.5" x14ac:dyDescent="0.15"/>
    <row r="68" spans="123:125" ht="13.5" x14ac:dyDescent="0.15"/>
    <row r="69" spans="123:125" ht="13.5" x14ac:dyDescent="0.15">
      <c r="DS69" s="291"/>
      <c r="DT69" s="291"/>
      <c r="DU69" s="291"/>
    </row>
    <row r="70" spans="123:125" ht="13.5" x14ac:dyDescent="0.15"/>
    <row r="71" spans="123:125" ht="13.5" x14ac:dyDescent="0.15"/>
    <row r="72" spans="123:125" ht="13.5" x14ac:dyDescent="0.15"/>
    <row r="73" spans="123:125" ht="13.5" x14ac:dyDescent="0.15"/>
    <row r="74" spans="123:125" ht="13.5" x14ac:dyDescent="0.15"/>
    <row r="75" spans="123:125" ht="13.5" x14ac:dyDescent="0.15"/>
    <row r="76" spans="123:125" ht="13.5" x14ac:dyDescent="0.15"/>
    <row r="77" spans="123:125" ht="13.5" x14ac:dyDescent="0.15"/>
    <row r="78" spans="123:125" ht="13.5" x14ac:dyDescent="0.15"/>
    <row r="79" spans="123:125" ht="13.5" x14ac:dyDescent="0.15"/>
    <row r="80" spans="123:125" ht="13.5" x14ac:dyDescent="0.15"/>
    <row r="81" spans="116:125" ht="13.5" x14ac:dyDescent="0.15"/>
    <row r="82" spans="116:125" ht="13.5" x14ac:dyDescent="0.15">
      <c r="DL82" s="291"/>
    </row>
    <row r="83" spans="116:125" ht="13.5" x14ac:dyDescent="0.15">
      <c r="DM83" s="291"/>
      <c r="DN83" s="291"/>
      <c r="DO83" s="291"/>
      <c r="DP83" s="291"/>
      <c r="DQ83" s="291"/>
      <c r="DR83" s="291"/>
      <c r="DS83" s="291"/>
      <c r="DT83" s="291"/>
      <c r="DU83" s="291"/>
    </row>
    <row r="84" spans="116:125" ht="13.5" x14ac:dyDescent="0.15"/>
    <row r="85" spans="116:125" ht="13.5" x14ac:dyDescent="0.15"/>
    <row r="86" spans="116:125" ht="13.5" x14ac:dyDescent="0.15"/>
    <row r="87" spans="116:125" ht="13.5" x14ac:dyDescent="0.15"/>
    <row r="88" spans="116:125" ht="13.5" x14ac:dyDescent="0.15">
      <c r="DU88" s="291"/>
    </row>
    <row r="89" spans="116:125" ht="13.5" x14ac:dyDescent="0.15"/>
    <row r="90" spans="116:125" ht="13.5" x14ac:dyDescent="0.15"/>
    <row r="91" spans="116:125" ht="13.5" x14ac:dyDescent="0.15"/>
    <row r="92" spans="116:125" ht="13.7" customHeight="1" x14ac:dyDescent="0.15"/>
    <row r="93" spans="116:125" ht="13.7" customHeight="1" x14ac:dyDescent="0.15"/>
    <row r="94" spans="116:125" ht="13.7" customHeight="1" x14ac:dyDescent="0.15">
      <c r="DS94" s="291"/>
      <c r="DT94" s="291"/>
      <c r="DU94" s="291"/>
    </row>
    <row r="95" spans="116:125" ht="13.7" customHeight="1" x14ac:dyDescent="0.15">
      <c r="DU95" s="291"/>
    </row>
    <row r="96" spans="116:125" ht="13.7" customHeight="1" x14ac:dyDescent="0.15"/>
    <row r="97" spans="124:125" ht="13.7" customHeight="1" x14ac:dyDescent="0.15"/>
    <row r="98" spans="124:125" ht="13.7" customHeight="1" x14ac:dyDescent="0.15"/>
    <row r="99" spans="124:125" ht="13.7" customHeight="1" x14ac:dyDescent="0.15"/>
    <row r="100" spans="124:125" ht="13.7" customHeight="1" x14ac:dyDescent="0.15"/>
    <row r="101" spans="124:125" ht="13.7" customHeight="1" x14ac:dyDescent="0.15">
      <c r="DU101" s="291"/>
    </row>
    <row r="102" spans="124:125" ht="13.7" customHeight="1" x14ac:dyDescent="0.15"/>
    <row r="103" spans="124:125" ht="13.7" customHeight="1" x14ac:dyDescent="0.15"/>
    <row r="104" spans="124:125" ht="13.7" customHeight="1" x14ac:dyDescent="0.15">
      <c r="DT104" s="291"/>
      <c r="DU104" s="291"/>
    </row>
    <row r="105" spans="124:125" ht="13.7" customHeight="1" x14ac:dyDescent="0.15"/>
    <row r="106" spans="124:125" ht="13.7" customHeight="1" x14ac:dyDescent="0.15"/>
    <row r="107" spans="124:125" ht="13.7" customHeight="1" x14ac:dyDescent="0.15"/>
    <row r="108" spans="124:125" ht="13.7" customHeight="1" x14ac:dyDescent="0.15"/>
    <row r="109" spans="124:125" ht="13.7" customHeight="1" x14ac:dyDescent="0.15"/>
    <row r="110" spans="124:125" ht="13.7" customHeight="1" x14ac:dyDescent="0.15"/>
    <row r="111" spans="124:125" ht="13.7" customHeight="1" x14ac:dyDescent="0.15"/>
    <row r="112" spans="124:125" ht="13.7" customHeight="1" x14ac:dyDescent="0.15"/>
    <row r="113" spans="125:125" ht="13.7" customHeight="1" x14ac:dyDescent="0.15"/>
    <row r="114" spans="125:125" ht="13.7" customHeight="1" x14ac:dyDescent="0.15"/>
    <row r="115" spans="125:125" ht="13.7" customHeight="1" x14ac:dyDescent="0.15"/>
    <row r="116" spans="125:125" ht="13.7" customHeight="1" x14ac:dyDescent="0.15">
      <c r="DU116" s="291" t="s">
        <v>559</v>
      </c>
    </row>
    <row r="120" spans="125:125" ht="13.7" hidden="1" customHeight="1" x14ac:dyDescent="0.15"/>
    <row r="121" spans="125:125" ht="13.7" hidden="1" customHeight="1" x14ac:dyDescent="0.15">
      <c r="DU121" s="291"/>
    </row>
  </sheetData>
  <sheetProtection algorithmName="SHA-512" hashValue="uDbCf1igdEt7iKjYUjbENmm5v+iuJoD4f0qhqrLaEMbXZsSaANC7HysTh+CllhRkM7/GOrqypWIq5aJQwmO++w==" saltValue="EN3xsOjBU6Pt8xZ8uJTZU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7" customHeight="1" zeroHeight="1" x14ac:dyDescent="0.15"/>
  <cols>
    <col min="1" max="125" width="2.5" style="292" customWidth="1"/>
    <col min="126" max="142" width="0" style="291" hidden="1" customWidth="1"/>
    <col min="143" max="16384" width="9" style="291" hidden="1"/>
  </cols>
  <sheetData>
    <row r="1" spans="1:125" ht="13.7"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5" x14ac:dyDescent="0.15">
      <c r="B2" s="291"/>
      <c r="T2" s="291"/>
    </row>
    <row r="3" spans="1:125" ht="13.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5" x14ac:dyDescent="0.15"/>
    <row r="5" spans="1:125" ht="13.5" x14ac:dyDescent="0.15"/>
    <row r="6" spans="1:125" ht="13.5" x14ac:dyDescent="0.15"/>
    <row r="7" spans="1:125" ht="13.5" x14ac:dyDescent="0.15"/>
    <row r="8" spans="1:125" ht="13.5" x14ac:dyDescent="0.15"/>
    <row r="9" spans="1:125" ht="13.5" x14ac:dyDescent="0.15"/>
    <row r="10" spans="1:125" ht="13.5" x14ac:dyDescent="0.15"/>
    <row r="11" spans="1:125" ht="13.5" x14ac:dyDescent="0.15"/>
    <row r="12" spans="1:125" ht="13.5" x14ac:dyDescent="0.15"/>
    <row r="13" spans="1:125" ht="13.5" x14ac:dyDescent="0.15"/>
    <row r="14" spans="1:125" ht="13.5" x14ac:dyDescent="0.15"/>
    <row r="15" spans="1:125" ht="13.5" x14ac:dyDescent="0.15"/>
    <row r="16" spans="1:125" ht="13.5" x14ac:dyDescent="0.15"/>
    <row r="17" ht="13.5" x14ac:dyDescent="0.15"/>
    <row r="18" ht="13.5" x14ac:dyDescent="0.15"/>
    <row r="19" ht="13.5" x14ac:dyDescent="0.15"/>
    <row r="20" ht="13.5" x14ac:dyDescent="0.15"/>
    <row r="21" ht="13.5" x14ac:dyDescent="0.15"/>
    <row r="22" ht="13.5" x14ac:dyDescent="0.15"/>
    <row r="23" ht="13.5" x14ac:dyDescent="0.15"/>
    <row r="24" ht="13.5" x14ac:dyDescent="0.15"/>
    <row r="25" ht="13.5" x14ac:dyDescent="0.15"/>
    <row r="26" ht="13.5" x14ac:dyDescent="0.15"/>
    <row r="27" ht="13.5" x14ac:dyDescent="0.15"/>
    <row r="28" ht="13.5" x14ac:dyDescent="0.15"/>
    <row r="29" ht="13.5" x14ac:dyDescent="0.15"/>
    <row r="30" ht="13.5" x14ac:dyDescent="0.15"/>
    <row r="31" ht="13.5" x14ac:dyDescent="0.15"/>
    <row r="32" ht="13.5" x14ac:dyDescent="0.15"/>
    <row r="33" spans="2:125" ht="13.5" x14ac:dyDescent="0.15">
      <c r="B33" s="291"/>
      <c r="G33" s="291"/>
      <c r="I33" s="291"/>
    </row>
    <row r="34" spans="2:125" ht="13.5" x14ac:dyDescent="0.15">
      <c r="C34" s="291"/>
      <c r="P34" s="291"/>
      <c r="R34" s="291"/>
      <c r="U34" s="291"/>
    </row>
    <row r="35" spans="2:125" ht="13.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5" x14ac:dyDescent="0.15">
      <c r="F36" s="291"/>
      <c r="H36" s="291"/>
      <c r="J36" s="291"/>
      <c r="K36" s="291"/>
      <c r="L36" s="291"/>
      <c r="M36" s="291"/>
      <c r="N36" s="291"/>
      <c r="O36" s="291"/>
      <c r="Q36" s="291"/>
      <c r="S36" s="291"/>
      <c r="V36" s="291"/>
    </row>
    <row r="37" spans="2:125" ht="13.5" x14ac:dyDescent="0.15"/>
    <row r="38" spans="2:125" ht="13.5" x14ac:dyDescent="0.15"/>
    <row r="39" spans="2:125" ht="13.5" x14ac:dyDescent="0.15"/>
    <row r="40" spans="2:125" ht="13.5" x14ac:dyDescent="0.15">
      <c r="U40" s="291"/>
    </row>
    <row r="41" spans="2:125" ht="13.5" x14ac:dyDescent="0.15">
      <c r="R41" s="291"/>
    </row>
    <row r="42" spans="2:125" ht="13.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5" x14ac:dyDescent="0.15">
      <c r="Q43" s="291"/>
      <c r="S43" s="291"/>
      <c r="V43" s="291"/>
    </row>
    <row r="44" spans="2:125" ht="13.5" x14ac:dyDescent="0.15"/>
    <row r="45" spans="2:125" ht="13.5" x14ac:dyDescent="0.15"/>
    <row r="46" spans="2:125" ht="13.5" x14ac:dyDescent="0.15"/>
    <row r="47" spans="2:125" ht="13.5" x14ac:dyDescent="0.15"/>
    <row r="48" spans="2:125" ht="13.5" x14ac:dyDescent="0.15"/>
    <row r="49" ht="13.5" x14ac:dyDescent="0.15"/>
    <row r="50" ht="13.5" x14ac:dyDescent="0.15"/>
    <row r="51" ht="13.5" x14ac:dyDescent="0.15"/>
    <row r="52" ht="13.5" x14ac:dyDescent="0.15"/>
    <row r="53" ht="13.5" x14ac:dyDescent="0.15"/>
    <row r="54" ht="13.5" x14ac:dyDescent="0.15"/>
    <row r="55" ht="13.5" x14ac:dyDescent="0.15"/>
    <row r="56" ht="13.5" x14ac:dyDescent="0.15"/>
    <row r="57" ht="13.5" x14ac:dyDescent="0.15"/>
    <row r="58" ht="13.5" x14ac:dyDescent="0.15"/>
    <row r="59" ht="13.5" x14ac:dyDescent="0.15"/>
    <row r="60" ht="13.5" x14ac:dyDescent="0.15"/>
    <row r="61" ht="13.5" x14ac:dyDescent="0.15"/>
    <row r="62" ht="13.5" x14ac:dyDescent="0.15"/>
    <row r="63" ht="13.5" x14ac:dyDescent="0.15"/>
    <row r="64" ht="13.5" x14ac:dyDescent="0.15"/>
    <row r="65" ht="13.5" x14ac:dyDescent="0.15"/>
    <row r="66" ht="13.5" x14ac:dyDescent="0.15"/>
    <row r="67" ht="13.5" x14ac:dyDescent="0.15"/>
    <row r="68" ht="13.5" x14ac:dyDescent="0.15"/>
    <row r="69" ht="13.5" x14ac:dyDescent="0.15"/>
    <row r="70" ht="13.5" x14ac:dyDescent="0.15"/>
    <row r="71" ht="13.5" x14ac:dyDescent="0.15"/>
    <row r="72" ht="13.5" x14ac:dyDescent="0.15"/>
    <row r="73" ht="13.5" x14ac:dyDescent="0.15"/>
    <row r="74" ht="13.5" x14ac:dyDescent="0.15"/>
    <row r="75" ht="13.5" x14ac:dyDescent="0.15"/>
    <row r="76" ht="13.5" x14ac:dyDescent="0.15"/>
    <row r="77" ht="13.5" x14ac:dyDescent="0.15"/>
    <row r="78" ht="13.5" x14ac:dyDescent="0.15"/>
    <row r="79" ht="13.5" x14ac:dyDescent="0.15"/>
    <row r="80" ht="13.5" x14ac:dyDescent="0.15"/>
    <row r="81" ht="13.5" x14ac:dyDescent="0.15"/>
    <row r="82" ht="13.5" x14ac:dyDescent="0.15"/>
    <row r="83" ht="13.5" x14ac:dyDescent="0.15"/>
    <row r="84" ht="13.5" x14ac:dyDescent="0.15"/>
    <row r="85" ht="13.5" x14ac:dyDescent="0.15"/>
    <row r="86" ht="13.5" x14ac:dyDescent="0.15"/>
    <row r="87" ht="13.5" x14ac:dyDescent="0.15"/>
    <row r="88" ht="13.5" x14ac:dyDescent="0.15"/>
    <row r="89" ht="13.5" x14ac:dyDescent="0.15"/>
    <row r="90" ht="13.5" x14ac:dyDescent="0.15"/>
    <row r="91" ht="13.5" x14ac:dyDescent="0.15"/>
    <row r="92" ht="13.7" customHeight="1" x14ac:dyDescent="0.15"/>
    <row r="93" ht="13.7" customHeight="1" x14ac:dyDescent="0.15"/>
    <row r="94" ht="13.7" customHeight="1" x14ac:dyDescent="0.15"/>
    <row r="95" ht="13.7" customHeight="1" x14ac:dyDescent="0.15"/>
    <row r="96" ht="13.7" customHeight="1" x14ac:dyDescent="0.15"/>
    <row r="97" ht="13.7" customHeight="1" x14ac:dyDescent="0.15"/>
    <row r="98" ht="13.7" customHeight="1" x14ac:dyDescent="0.15"/>
    <row r="99" ht="13.7" customHeight="1" x14ac:dyDescent="0.15"/>
    <row r="100" ht="13.7" customHeight="1" x14ac:dyDescent="0.15"/>
    <row r="101" ht="13.7" customHeight="1" x14ac:dyDescent="0.15"/>
    <row r="102" ht="13.7" customHeight="1" x14ac:dyDescent="0.15"/>
    <row r="103" ht="13.7" customHeight="1" x14ac:dyDescent="0.15"/>
    <row r="104" ht="13.7" customHeight="1" x14ac:dyDescent="0.15"/>
    <row r="105" ht="13.7" customHeight="1" x14ac:dyDescent="0.15"/>
    <row r="106" ht="13.7" customHeight="1" x14ac:dyDescent="0.15"/>
    <row r="107" ht="13.7" customHeight="1" x14ac:dyDescent="0.15"/>
    <row r="108" ht="13.7" customHeight="1" x14ac:dyDescent="0.15"/>
    <row r="109" ht="13.7" customHeight="1" x14ac:dyDescent="0.15"/>
    <row r="110" ht="13.7" customHeight="1" x14ac:dyDescent="0.15"/>
    <row r="111" ht="13.7" customHeight="1" x14ac:dyDescent="0.15"/>
    <row r="112" ht="13.7" customHeight="1" x14ac:dyDescent="0.15"/>
    <row r="113" spans="125:125" ht="13.7" customHeight="1" x14ac:dyDescent="0.15"/>
    <row r="114" spans="125:125" ht="13.7" customHeight="1" x14ac:dyDescent="0.15"/>
    <row r="115" spans="125:125" ht="13.7" customHeight="1" x14ac:dyDescent="0.15"/>
    <row r="116" spans="125:125" ht="13.7" customHeight="1" x14ac:dyDescent="0.15">
      <c r="DU116" s="292" t="s">
        <v>560</v>
      </c>
    </row>
  </sheetData>
  <sheetProtection algorithmName="SHA-512" hashValue="qqSydpXcymCBqmUZujacOy5RI5siyW3EsvjoG8JmaKItn3bxHg3F0RCzpx6NWAdCjES8uWfoB9xQcItPJczw5w==" saltValue="mj886zxpHBp6GHUd6iHG3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7"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236" t="s">
        <v>3</v>
      </c>
      <c r="D47" s="1236"/>
      <c r="E47" s="1237"/>
      <c r="F47" s="11">
        <v>7.09</v>
      </c>
      <c r="G47" s="12">
        <v>5.79</v>
      </c>
      <c r="H47" s="12">
        <v>5.94</v>
      </c>
      <c r="I47" s="12">
        <v>6.42</v>
      </c>
      <c r="J47" s="13">
        <v>7</v>
      </c>
    </row>
    <row r="48" spans="2:10" ht="57.75" customHeight="1" x14ac:dyDescent="0.15">
      <c r="B48" s="14"/>
      <c r="C48" s="1238" t="s">
        <v>4</v>
      </c>
      <c r="D48" s="1238"/>
      <c r="E48" s="1239"/>
      <c r="F48" s="15">
        <v>4.8</v>
      </c>
      <c r="G48" s="16">
        <v>4.54</v>
      </c>
      <c r="H48" s="16">
        <v>6.32</v>
      </c>
      <c r="I48" s="16">
        <v>4.51</v>
      </c>
      <c r="J48" s="17">
        <v>3.98</v>
      </c>
    </row>
    <row r="49" spans="2:10" ht="57.75" customHeight="1" thickBot="1" x14ac:dyDescent="0.2">
      <c r="B49" s="18"/>
      <c r="C49" s="1240" t="s">
        <v>5</v>
      </c>
      <c r="D49" s="1240"/>
      <c r="E49" s="1241"/>
      <c r="F49" s="19">
        <v>0.1</v>
      </c>
      <c r="G49" s="20" t="s">
        <v>566</v>
      </c>
      <c r="H49" s="20" t="s">
        <v>567</v>
      </c>
      <c r="I49" s="20" t="s">
        <v>568</v>
      </c>
      <c r="J49" s="21" t="s">
        <v>569</v>
      </c>
    </row>
    <row r="50" spans="2:10" ht="13.7" customHeight="1" x14ac:dyDescent="0.15"/>
  </sheetData>
  <sheetProtection algorithmName="SHA-512" hashValue="vNlft4vqEYic2KDQjH/Hg4Rp5HiUuiW1DdGOgJiefbhnr0S3+JdQNUZwXOFSun+GQDJ9Jdkoto0zibwM5yeudQ==" saltValue="n6p9h94aZ+nw2x5Vknnvp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千葉県</cp:lastModifiedBy>
  <cp:lastPrinted>2021-10-27T07:49:46Z</cp:lastPrinted>
  <dcterms:created xsi:type="dcterms:W3CDTF">2021-02-05T01:51:50Z</dcterms:created>
  <dcterms:modified xsi:type="dcterms:W3CDTF">2021-10-27T07:49:55Z</dcterms:modified>
  <cp:category/>
</cp:coreProperties>
</file>