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7_アップロード（最新版）\"/>
    </mc:Choice>
  </mc:AlternateContent>
  <xr:revisionPtr revIDLastSave="0" documentId="13_ncr:1_{90824821-B41D-4F7E-BAAF-BE4FE7F8F8BA}"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<sst xmlns="http://schemas.openxmlformats.org/spreadsheetml/2006/main" count="1084" uniqueCount="606">
  <si>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</si>
  <si>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</si>
  <si>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</si>
  <si>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</si>
  <si>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</si>
  <si>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</si>
  <si>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</si>
  <si>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</si>
  <si>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</si>
  <si>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</si>
  <si>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</si>
  <si>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</si>
  <si>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</si>
  <si>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</si>
  <si>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</si>
  <si>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</si>
  <si>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</si>
  <si>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</si>
  <si>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</si>
  <si>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</si>
  <si>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</si>
  <si>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</si>
  <si>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</si>
  <si>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</si>
  <si>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</si>
  <si>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</si>
  <si>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</si>
  <si>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</si>
  <si>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</si>
  <si>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</si>
  <si>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</si>
  <si>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</si>
  <si>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</si>
  <si>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</si>
  <si>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</si>
  <si>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</si>
  <si>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</si>
  <si>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</si>
  <si>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</si>
  <si>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</si>
  <si>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</si>
  <si>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</si>
  <si>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</si>
  <si>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</si>
  <si>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</si>
  <si>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</si>
  <si>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</si>
  <si>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</si>
  <si>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</si>
  <si>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</si>
  <si>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</si>
  <si>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</si>
  <si>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</si>
  <si>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</si>
  <si>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</si>
  <si>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</si>
  <si>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</si>
  <si>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</si>
  <si>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</si>
  <si>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</si>
  <si>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</si>
  <si>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</si>
  <si>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</si>
  <si>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</si>
  <si>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</si>
  <si>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</si>
  <si>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</si>
  <si>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</si>
  <si>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</si>
  <si>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</si>
  <si>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</si>
  <si>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</si>
  <si>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</si>
  <si>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</si>
  <si>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</si>
  <si>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</si>
  <si>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</si>
  <si>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</si>
  <si>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</si>
  <si>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</si>
  <si>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</si>
  <si>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</si>
  <si>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</si>
  <si>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</si>
  <si>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</si>
  <si>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</si>
  <si>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</si>
  <si>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</si>
  <si>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</si>
  <si>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</si>
  <si>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</si>
  <si>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</si>
  <si>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</si>
  <si>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</si>
  <si>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</si>
  <si>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</si>
  <si>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</si>
  <si>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</si>
  <si>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</si>
  <si>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</si>
  <si>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</si>
  <si>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</si>
  <si>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</si>
  <si>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</si>
  <si>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</si>
  <si>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</si>
  <si>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</si>
  <si>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</si>
  <si>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</si>
  <si>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</si>
  <si>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</si>
  <si>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</si>
  <si>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</si>
  <si>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</si>
  <si>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</si>
  <si>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</si>
  <si>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</si>
  <si>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</si>
  <si>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</si>
  <si>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</si>
  <si>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</si>
  <si>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</si>
  <si>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</si>
  <si>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</si>
  <si>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</si>
  <si>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</si>
  <si>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</si>
  <si>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</si>
  <si>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</si>
  <si>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</si>
  <si>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</si>
  <si>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</si>
  <si>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</si>
  <si>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</si>
  <si>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</si>
  <si>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</si>
  <si>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</si>
  <si>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</si>
  <si>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</si>
  <si>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</si>
  <si>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</si>
  <si>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</si>
  <si>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</si>
  <si>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</si>
  <si>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</si>
  <si>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</si>
  <si>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</si>
  <si>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</si>
  <si>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</si>
  <si>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</si>
  <si>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</si>
  <si>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</si>
  <si>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</si>
  <si>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</si>
  <si>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</si>
  <si>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</si>
  <si>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</si>
  <si>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</si>
  <si>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</si>
  <si>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</si>
  <si>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</si>
  <si>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</si>
  <si>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</si>
  <si>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</si>
  <si>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</si>
  <si>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</si>
  <si>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</si>
  <si>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</si>
  <si>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</si>
  <si>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</si>
  <si>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</si>
  <si>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</si>
  <si>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</si>
  <si>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</si>
  <si>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</si>
  <si>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</si>
  <si>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</si>
  <si>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</si>
  <si>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</si>
  <si>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</si>
  <si>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</si>
  <si>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</si>
  <si>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</si>
  <si>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</si>
  <si>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</si>
  <si>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</si>
  <si>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</si>
  <si>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</si>
  <si>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</si>
  <si>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</si>
  <si>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</si>
  <si>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</si>
  <si>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</si>
  <si>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</si>
  <si>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</si>
  <si>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</si>
  <si>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</si>
  <si>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</si>
  <si>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</si>
  <si>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</si>
  <si>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</si>
  <si>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</si>
  <si>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</si>
  <si>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</si>
  <si>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</si>
  <si>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</si>
  <si>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</si>
  <si>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</si>
  <si>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</si>
  <si>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</si>
  <si>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</si>
  <si>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</si>
  <si>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</si>
  <si>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</si>
  <si>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</si>
  <si>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</si>
  <si>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千葉県八千代市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</si>
  <si>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</si>
  <si>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</si>
  <si>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</si>
  <si>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</si>
  <si>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</si>
  <si>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</si>
  <si>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</si>
  <si>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</si>
  <si>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</si>
  <si>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</si>
  <si>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</si>
  <si>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</si>
  <si>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</si>
  <si>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</si>
  <si>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</si>
  <si>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</si>
  <si>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</si>
  <si>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</si>
  <si>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</si>
  <si>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</si>
  <si>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</si>
  <si>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</si>
  <si>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</si>
  <si>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</si>
  <si>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</si>
  <si>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</si>
  <si>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</si>
  <si>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</si>
  <si>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</si>
  <si>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</si>
  <si>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</si>
  <si>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</si>
  <si>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</si>
  <si>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</si>
  <si>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</si>
  <si>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</si>
  <si>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</si>
  <si>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</si>
  <si>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</si>
  <si>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</si>
  <si>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</si>
  <si>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</si>
  <si>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</si>
  <si>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</si>
  <si>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</si>
  <si>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</si>
  <si>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</si>
  <si>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</si>
  <si>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</si>
  <si>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</si>
  <si>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</si>
  <si>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</si>
  <si>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</si>
  <si>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</si>
  <si>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</si>
  <si>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</si>
  <si>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</si>
  <si>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</si>
  <si>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</si>
  <si>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</si>
  <si>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</si>
  <si>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</si>
  <si>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</si>
  <si>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</si>
  <si>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</si>
  <si>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</si>
  <si>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</si>
  <si>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</si>
  <si>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</si>
  <si>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</si>
  <si>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</si>
  <si>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</si>
  <si>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</si>
  <si>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</si>
  <si>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</si>
  <si>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</si>
  <si>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</si>
  <si>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</si>
  <si>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</si>
  <si>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</si>
  <si>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</si>
  <si>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</si>
  <si>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</si>
  <si>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</si>
  <si>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</si>
  <si>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</si>
  <si>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</si>
  <si>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</si>
  <si>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</si>
  <si>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</si>
  <si>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</si>
  <si>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</si>
  <si>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</si>
  <si>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</si>
  <si>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</si>
  <si>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</si>
  <si>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</si>
  <si>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</si>
  <si>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</si>
  <si>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</si>
  <si>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</si>
  <si>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</si>
  <si>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</si>
  <si>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</si>
  <si>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</si>
  <si>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</si>
  <si>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</si>
  <si>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</si>
  <si>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</si>
  <si>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</si>
  <si>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</si>
  <si>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</si>
  <si>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</si>
  <si>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</si>
  <si>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</si>
  <si>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</si>
  <si>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</si>
  <si>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</si>
  <si>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</si>
  <si>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</si>
  <si>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</si>
  <si>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</si>
  <si>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</si>
  <si>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</si>
  <si>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</si>
  <si>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</si>
  <si>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</si>
  <si>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</si>
  <si>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</si>
  <si>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</si>
  <si>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</si>
  <si>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</si>
  <si>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</si>
  <si>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</si>
  <si>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</si>
  <si>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</si>
  <si>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</si>
  <si>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</si>
  <si>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</si>
  <si>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</si>
  <si>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</si>
  <si>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</si>
  <si>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</si>
  <si>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</si>
  <si>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</si>
  <si>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</si>
  <si>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</si>
  <si>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</si>
  <si>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</si>
  <si>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</si>
  <si>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</si>
  <si>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千葉県八千代市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</si>
  <si>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</si>
  <si>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</si>
  <si>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</si>
  <si>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</si>
  <si>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</si>
  <si>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</si>
  <si>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</si>
  <si>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</si>
  <si>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</si>
  <si>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</si>
  <si>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</si>
  <si>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</si>
  <si>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</si>
  <si>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</si>
  <si>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</si>
  <si>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</si>
  <si>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</si>
  <si>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</si>
  <si>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</si>
  <si>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</si>
  <si>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</si>
  <si>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</si>
  <si>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</si>
  <si>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</si>
  <si>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</si>
  <si>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</si>
  <si>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</si>
  <si>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</si>
  <si>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</si>
  <si>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</si>
  <si>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</si>
  <si>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</si>
  <si>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</si>
  <si>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</si>
  <si>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</si>
  <si>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</si>
  <si>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</si>
  <si>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</si>
  <si>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</si>
  <si>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</si>
  <si>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</si>
  <si>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</si>
  <si>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</si>
  <si>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</si>
  <si>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</si>
  <si>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</si>
  <si>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</si>
  <si>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</si>
  <si>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</si>
  <si>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</si>
  <si>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</si>
  <si>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</si>
  <si>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</si>
  <si>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</si>
  <si>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</si>
  <si>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</si>
  <si>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</si>
  <si>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</si>
  <si>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</si>
  <si>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</si>
  <si>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</si>
  <si>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</si>
  <si>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</si>
  <si>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</si>
  <si>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</si>
  <si>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</si>
  <si>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</si>
  <si>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</si>
  <si>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</si>
  <si>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</si>
  <si>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</si>
  <si>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</si>
  <si>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</si>
  <si>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</si>
  <si>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</si>
  <si>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</si>
  <si>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</si>
  <si>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</si>
  <si>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</si>
  <si>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</si>
  <si>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</si>
  <si>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</si>
  <si>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</si>
  <si>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</si>
  <si>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</si>
  <si>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</si>
  <si>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</si>
  <si>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</si>
  <si>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</si>
  <si>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</si>
  <si>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</si>
  <si>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</si>
  <si>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</si>
  <si>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</si>
  <si>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</si>
  <si>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</si>
  <si>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</si>
  <si>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</si>
  <si>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</si>
  <si>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</si>
  <si>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</si>
  <si>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</si>
  <si>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</si>
  <si>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</si>
  <si>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</si>
  <si>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</si>
  <si>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</si>
  <si>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</si>
  <si>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</si>
  <si>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</si>
  <si>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</si>
  <si>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</si>
  <si>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</si>
  <si>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</si>
  <si>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</si>
  <si>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</si>
  <si>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</si>
  <si>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</si>
  <si>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</si>
  <si>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</si>
  <si>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</si>
  <si>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</si>
  <si>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</si>
  <si>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</si>
  <si>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</si>
  <si>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</si>
  <si>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</si>
  <si>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</si>
  <si>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</si>
  <si>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</si>
  <si>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</si>
  <si>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</si>
  <si>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</si>
  <si>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</si>
  <si>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</si>
  <si>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</si>
  <si>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</si>
  <si>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</si>
  <si>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</si>
  <si>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</si>
  <si>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</si>
  <si>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</si>
  <si>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</si>
  <si>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</si>
  <si>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</si>
  <si>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</si>
  <si>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</si>
  <si>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</si>
  <si>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</si>
  <si>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</si>
  <si>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</si>
  <si>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</si>
  <si>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</si>
  <si>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</si>
  <si>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</si>
  <si>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</si>
  <si>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</si>
  <si>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</si>
  <si>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</si>
  <si>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</si>
  <si>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</si>
  <si>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</si>
  <si>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</si>
  <si>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</si>
  <si>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</si>
  <si>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</si>
  <si>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</si>
  <si>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</si>
  <si>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</si>
  <si>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</si>
  <si>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</si>
  <si>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</si>
  <si>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</si>
  <si>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</si>
  <si>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</si>
  <si>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</si>
  <si>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</si>
  <si>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</si>
  <si>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</si>
  <si>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</si>
  <si>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</si>
  <si>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</si>
  <si>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</si>
  <si>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</si>
  <si>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</si>
  <si>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</si>
  <si>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</si>
  <si>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</si>
  <si>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</si>
  <si>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</si>
  <si>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</si>
  <si>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</si>
  <si>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</si>
  <si>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</si>
  <si>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</si>
  <si>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</si>
  <si>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</si>
  <si>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</si>
  <si>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</si>
  <si>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</si>
  <si>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</si>
  <si>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</si>
  <si>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4.30</t>
  </si>
  <si>
    <t>▲ 2.06</t>
  </si>
  <si>
    <t>▲ 7.54</t>
  </si>
  <si>
    <t>一般会計</t>
  </si>
  <si>
    <t>水道事業会計</t>
  </si>
  <si>
    <t>公共下水道事業会計</t>
  </si>
  <si>
    <t>介護保険事業特別会計</t>
  </si>
  <si>
    <t>国民健康保険事業特別会計</t>
  </si>
  <si>
    <t>後期高齢者医療特別会計</t>
  </si>
  <si>
    <t>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</si>
  <si>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</si>
  <si>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</si>
  <si>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</si>
  <si>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</si>
  <si>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</si>
  <si>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</si>
  <si>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</si>
  <si>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</si>
  <si>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</si>
  <si>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</si>
  <si>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</si>
  <si>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</si>
  <si>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</si>
  <si>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</si>
  <si>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</si>
  <si>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</si>
  <si>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</si>
  <si>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八千代市水道サービス</t>
    <rPh sb="0" eb="4">
      <t>y</t>
    </rPh>
    <rPh sb="4" eb="6">
      <t>スイドウ</t>
    </rPh>
    <phoneticPr fontId="2"/>
  </si>
  <si>
    <t>八千代市地域振興財団</t>
  </si>
  <si>
    <t>庁舎整備基金</t>
    <rPh sb="0" eb="2">
      <t>チョウシャ</t>
    </rPh>
    <rPh sb="2" eb="4">
      <t>セイビ</t>
    </rPh>
    <rPh sb="4" eb="6">
      <t>キキン</t>
    </rPh>
    <phoneticPr fontId="5"/>
  </si>
  <si>
    <t>公共施設等整備基金</t>
    <rPh sb="0" eb="2">
      <t>コウキョウ</t>
    </rPh>
    <rPh sb="2" eb="4">
      <t>シセツ</t>
    </rPh>
    <rPh sb="4" eb="5">
      <t>トウ</t>
    </rPh>
    <rPh sb="5" eb="7">
      <t>セイビ</t>
    </rPh>
    <rPh sb="7" eb="9">
      <t>キキン</t>
    </rPh>
    <phoneticPr fontId="2"/>
  </si>
  <si>
    <t>ふるさと応援基金</t>
    <rPh sb="4" eb="6">
      <t>オウエン</t>
    </rPh>
    <rPh sb="6" eb="8">
      <t>キキン</t>
    </rPh>
    <phoneticPr fontId="2"/>
  </si>
  <si>
    <t>市営霊園基金</t>
    <rPh sb="0" eb="2">
      <t>シエイ</t>
    </rPh>
    <rPh sb="2" eb="4">
      <t>レイエン</t>
    </rPh>
    <rPh sb="4" eb="6">
      <t>キキン</t>
    </rPh>
    <phoneticPr fontId="2"/>
  </si>
  <si>
    <t>森林環境譲与税基金</t>
    <rPh sb="0" eb="2">
      <t>シンリン</t>
    </rPh>
    <rPh sb="2" eb="4">
      <t>カンキョウ</t>
    </rPh>
    <rPh sb="4" eb="7">
      <t>ジョウヨゼイ</t>
    </rPh>
    <rPh sb="7" eb="9">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</si>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</sst>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21F4-40F5-9C0D-FBAF337E5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21528</c:v>
                </c:pt>
                <c:pt idx="1">
                  <c:v>33763</c:v>
                </c:pt>
                <c:pt idx="2">
                  <c:v>14104</c:v>
                </c:pt>
                <c:pt idx="3">
                  <c:v>21447</c:v>
                </c:pt>
                <c:pt idx="4">
                  <c:v>34996</c:v>
                </c:pt>
              </c:numCache>
            </c:numRef>
          </c:val>
          <c:smooth val="0"/>
          <c:extLst>
            <c:ext xmlns:c16="http://schemas.microsoft.com/office/drawing/2014/chart" uri="{C3380CC4-5D6E-409C-BE32-E72D297353CC}">
              <c16:uniqueId val="{00000001-21F4-40F5-9C0D-FBAF337E5F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4.51</c:v>
                </c:pt>
                <c:pt idx="1">
                  <c:v>3.98</c:v>
                </c:pt>
                <c:pt idx="2">
                  <c:v>5.82</c:v>
                </c:pt>
                <c:pt idx="3">
                  <c:v>8.14</c:v>
                </c:pt>
                <c:pt idx="4">
                  <c:v>7.28</c:v>
                </c:pt>
              </c:numCache>
            </c:numRef>
          </c:val>
          <c:extLst>
            <c:ext xmlns:c16="http://schemas.microsoft.com/office/drawing/2014/chart" uri="{C3380CC4-5D6E-409C-BE32-E72D297353CC}">
              <c16:uniqueId val="{00000000-0DF2-409F-9945-8E4E1170A7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6.42</c:v>
                </c:pt>
                <c:pt idx="1">
                  <c:v>7</c:v>
                </c:pt>
                <c:pt idx="2">
                  <c:v>8.0399999999999991</c:v>
                </c:pt>
                <c:pt idx="3">
                  <c:v>11.06</c:v>
                </c:pt>
                <c:pt idx="4">
                  <c:v>8.7799999999999994</c:v>
                </c:pt>
              </c:numCache>
            </c:numRef>
          </c:val>
          <c:extLst>
            <c:ext xmlns:c16="http://schemas.microsoft.com/office/drawing/2014/chart" uri="{C3380CC4-5D6E-409C-BE32-E72D297353CC}">
              <c16:uniqueId val="{00000001-0DF2-409F-9945-8E4E1170A7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-4.3</c:v>
                </c:pt>
                <c:pt idx="1">
                  <c:v>-2.06</c:v>
                </c:pt>
                <c:pt idx="2">
                  <c:v>1.27</c:v>
                </c:pt>
                <c:pt idx="3">
                  <c:v>3.49</c:v>
                </c:pt>
                <c:pt idx="4">
                  <c:v>-7.54</c:v>
                </c:pt>
              </c:numCache>
            </c:numRef>
          </c:val>
          <c:smooth val="0"/>
          <c:extLst>
            <c:ext xmlns:c16="http://schemas.microsoft.com/office/drawing/2014/chart" uri="{C3380CC4-5D6E-409C-BE32-E72D297353CC}">
              <c16:uniqueId val="{00000002-0DF2-409F-9945-8E4E1170A7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46-409F-899B-4D15CFBC16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46-409F-899B-4D15CFBC16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46-409F-899B-4D15CFBC1652}"/>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46-409F-899B-4D15CFBC165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0.26</c:v>
                </c:pt>
                <c:pt idx="4">
                  <c:v>#N/A</c:v>
                </c:pt>
                <c:pt idx="5">
                  <c:v>0.03</c:v>
                </c:pt>
                <c:pt idx="6">
                  <c:v>#N/A</c:v>
                </c:pt>
                <c:pt idx="7">
                  <c:v>0.03</c:v>
                </c:pt>
                <c:pt idx="8">
                  <c:v>#N/A</c:v>
                </c:pt>
                <c:pt idx="9">
                  <c:v>0.03</c:v>
                </c:pt>
              </c:numCache>
            </c:numRef>
          </c:val>
          <c:extLst>
            <c:ext xmlns:c16="http://schemas.microsoft.com/office/drawing/2014/chart" uri="{C3380CC4-5D6E-409C-BE32-E72D297353CC}">
              <c16:uniqueId val="{00000004-B346-409F-899B-4D15CFBC165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1.07</c:v>
                </c:pt>
                <c:pt idx="2">
                  <c:v>#N/A</c:v>
                </c:pt>
                <c:pt idx="3">
                  <c:v>0.44</c:v>
                </c:pt>
                <c:pt idx="4">
                  <c:v>#N/A</c:v>
                </c:pt>
                <c:pt idx="5">
                  <c:v>0.75</c:v>
                </c:pt>
                <c:pt idx="6">
                  <c:v>#N/A</c:v>
                </c:pt>
                <c:pt idx="7">
                  <c:v>1.1200000000000001</c:v>
                </c:pt>
                <c:pt idx="8">
                  <c:v>#N/A</c:v>
                </c:pt>
                <c:pt idx="9">
                  <c:v>0.33</c:v>
                </c:pt>
              </c:numCache>
            </c:numRef>
          </c:val>
          <c:extLst>
            <c:ext xmlns:c16="http://schemas.microsoft.com/office/drawing/2014/chart" uri="{C3380CC4-5D6E-409C-BE32-E72D297353CC}">
              <c16:uniqueId val="{00000005-B346-409F-899B-4D15CFBC165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0.1</c:v>
                </c:pt>
                <c:pt idx="4">
                  <c:v>#N/A</c:v>
                </c:pt>
                <c:pt idx="5">
                  <c:v>0.93</c:v>
                </c:pt>
                <c:pt idx="6">
                  <c:v>#N/A</c:v>
                </c:pt>
                <c:pt idx="7">
                  <c:v>0.77</c:v>
                </c:pt>
                <c:pt idx="8">
                  <c:v>#N/A</c:v>
                </c:pt>
                <c:pt idx="9">
                  <c:v>1.55</c:v>
                </c:pt>
              </c:numCache>
            </c:numRef>
          </c:val>
          <c:extLst>
            <c:ext xmlns:c16="http://schemas.microsoft.com/office/drawing/2014/chart" uri="{C3380CC4-5D6E-409C-BE32-E72D297353CC}">
              <c16:uniqueId val="{00000006-B346-409F-899B-4D15CFBC1652}"/>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3.68</c:v>
                </c:pt>
                <c:pt idx="2">
                  <c:v>#N/A</c:v>
                </c:pt>
                <c:pt idx="3">
                  <c:v>4.34</c:v>
                </c:pt>
                <c:pt idx="4">
                  <c:v>#N/A</c:v>
                </c:pt>
                <c:pt idx="5">
                  <c:v>4.93</c:v>
                </c:pt>
                <c:pt idx="6">
                  <c:v>#N/A</c:v>
                </c:pt>
                <c:pt idx="7">
                  <c:v>5.03</c:v>
                </c:pt>
                <c:pt idx="8">
                  <c:v>#N/A</c:v>
                </c:pt>
                <c:pt idx="9">
                  <c:v>4.51</c:v>
                </c:pt>
              </c:numCache>
            </c:numRef>
          </c:val>
          <c:extLst>
            <c:ext xmlns:c16="http://schemas.microsoft.com/office/drawing/2014/chart" uri="{C3380CC4-5D6E-409C-BE32-E72D297353CC}">
              <c16:uniqueId val="{00000007-B346-409F-899B-4D15CFBC165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7.94</c:v>
                </c:pt>
                <c:pt idx="2">
                  <c:v>#N/A</c:v>
                </c:pt>
                <c:pt idx="3">
                  <c:v>8.82</c:v>
                </c:pt>
                <c:pt idx="4">
                  <c:v>#N/A</c:v>
                </c:pt>
                <c:pt idx="5">
                  <c:v>8.5399999999999991</c:v>
                </c:pt>
                <c:pt idx="6">
                  <c:v>#N/A</c:v>
                </c:pt>
                <c:pt idx="7">
                  <c:v>8.99</c:v>
                </c:pt>
                <c:pt idx="8">
                  <c:v>#N/A</c:v>
                </c:pt>
                <c:pt idx="9">
                  <c:v>7.03</c:v>
                </c:pt>
              </c:numCache>
            </c:numRef>
          </c:val>
          <c:extLst>
            <c:ext xmlns:c16="http://schemas.microsoft.com/office/drawing/2014/chart" uri="{C3380CC4-5D6E-409C-BE32-E72D297353CC}">
              <c16:uniqueId val="{00000008-B346-409F-899B-4D15CFBC16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c:v>
                </c:pt>
                <c:pt idx="2">
                  <c:v>#N/A</c:v>
                </c:pt>
                <c:pt idx="3">
                  <c:v>3.97</c:v>
                </c:pt>
                <c:pt idx="4">
                  <c:v>#N/A</c:v>
                </c:pt>
                <c:pt idx="5">
                  <c:v>5.82</c:v>
                </c:pt>
                <c:pt idx="6">
                  <c:v>#N/A</c:v>
                </c:pt>
                <c:pt idx="7">
                  <c:v>8.14</c:v>
                </c:pt>
                <c:pt idx="8">
                  <c:v>#N/A</c:v>
                </c:pt>
                <c:pt idx="9">
                  <c:v>7.28</c:v>
                </c:pt>
              </c:numCache>
            </c:numRef>
          </c:val>
          <c:extLst>
            <c:ext xmlns:c16="http://schemas.microsoft.com/office/drawing/2014/chart" uri="{C3380CC4-5D6E-409C-BE32-E72D297353CC}">
              <c16:uniqueId val="{00000009-B346-409F-899B-4D15CFBC16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4402</c:v>
                </c:pt>
                <c:pt idx="5">
                  <c:v>4612</c:v>
                </c:pt>
                <c:pt idx="8">
                  <c:v>4582</c:v>
                </c:pt>
                <c:pt idx="11">
                  <c:v>4450</c:v>
                </c:pt>
                <c:pt idx="14">
                  <c:v>4285</c:v>
                </c:pt>
              </c:numCache>
            </c:numRef>
          </c:val>
          <c:extLst>
            <c:ext xmlns:c16="http://schemas.microsoft.com/office/drawing/2014/chart" uri="{C3380CC4-5D6E-409C-BE32-E72D297353CC}">
              <c16:uniqueId val="{00000000-A13A-4BFC-95B5-DC9571E24B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3A-4BFC-95B5-DC9571E24B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253</c:v>
                </c:pt>
                <c:pt idx="3">
                  <c:v>240</c:v>
                </c:pt>
                <c:pt idx="6">
                  <c:v>240</c:v>
                </c:pt>
                <c:pt idx="9">
                  <c:v>241</c:v>
                </c:pt>
                <c:pt idx="12">
                  <c:v>516</c:v>
                </c:pt>
              </c:numCache>
            </c:numRef>
          </c:val>
          <c:extLst>
            <c:ext xmlns:c16="http://schemas.microsoft.com/office/drawing/2014/chart" uri="{C3380CC4-5D6E-409C-BE32-E72D297353CC}">
              <c16:uniqueId val="{00000002-A13A-4BFC-95B5-DC9571E24B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21</c:v>
                </c:pt>
                <c:pt idx="6">
                  <c:v>49</c:v>
                </c:pt>
                <c:pt idx="9">
                  <c:v>82</c:v>
                </c:pt>
                <c:pt idx="12">
                  <c:v>114</c:v>
                </c:pt>
              </c:numCache>
            </c:numRef>
          </c:val>
          <c:extLst>
            <c:ext xmlns:c16="http://schemas.microsoft.com/office/drawing/2014/chart" uri="{C3380CC4-5D6E-409C-BE32-E72D297353CC}">
              <c16:uniqueId val="{00000003-A13A-4BFC-95B5-DC9571E24B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516</c:v>
                </c:pt>
                <c:pt idx="3">
                  <c:v>491</c:v>
                </c:pt>
                <c:pt idx="6">
                  <c:v>247</c:v>
                </c:pt>
                <c:pt idx="9">
                  <c:v>527</c:v>
                </c:pt>
                <c:pt idx="12">
                  <c:v>430</c:v>
                </c:pt>
              </c:numCache>
            </c:numRef>
          </c:val>
          <c:extLst>
            <c:ext xmlns:c16="http://schemas.microsoft.com/office/drawing/2014/chart" uri="{C3380CC4-5D6E-409C-BE32-E72D297353CC}">
              <c16:uniqueId val="{00000004-A13A-4BFC-95B5-DC9571E24B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3A-4BFC-95B5-DC9571E24B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3A-4BFC-95B5-DC9571E24B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5701</c:v>
                </c:pt>
                <c:pt idx="3">
                  <c:v>5790</c:v>
                </c:pt>
                <c:pt idx="6">
                  <c:v>5681</c:v>
                </c:pt>
                <c:pt idx="9">
                  <c:v>5724</c:v>
                </c:pt>
                <c:pt idx="12">
                  <c:v>5777</c:v>
                </c:pt>
              </c:numCache>
            </c:numRef>
          </c:val>
          <c:extLst>
            <c:ext xmlns:c16="http://schemas.microsoft.com/office/drawing/2014/chart" uri="{C3380CC4-5D6E-409C-BE32-E72D297353CC}">
              <c16:uniqueId val="{00000007-A13A-4BFC-95B5-DC9571E24B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2089</c:v>
                </c:pt>
                <c:pt idx="2">
                  <c:v>#N/A</c:v>
                </c:pt>
                <c:pt idx="3">
                  <c:v>#N/A</c:v>
                </c:pt>
                <c:pt idx="4">
                  <c:v>1930</c:v>
                </c:pt>
                <c:pt idx="5">
                  <c:v>#N/A</c:v>
                </c:pt>
                <c:pt idx="6">
                  <c:v>#N/A</c:v>
                </c:pt>
                <c:pt idx="7">
                  <c:v>1635</c:v>
                </c:pt>
                <c:pt idx="8">
                  <c:v>#N/A</c:v>
                </c:pt>
                <c:pt idx="9">
                  <c:v>#N/A</c:v>
                </c:pt>
                <c:pt idx="10">
                  <c:v>2124</c:v>
                </c:pt>
                <c:pt idx="11">
                  <c:v>#N/A</c:v>
                </c:pt>
                <c:pt idx="12">
                  <c:v>#N/A</c:v>
                </c:pt>
                <c:pt idx="13">
                  <c:v>2552</c:v>
                </c:pt>
                <c:pt idx="14">
                  <c:v>#N/A</c:v>
                </c:pt>
              </c:numCache>
            </c:numRef>
          </c:val>
          <c:smooth val="0"/>
          <c:extLst>
            <c:ext xmlns:c16="http://schemas.microsoft.com/office/drawing/2014/chart" uri="{C3380CC4-5D6E-409C-BE32-E72D297353CC}">
              <c16:uniqueId val="{00000008-A13A-4BFC-95B5-DC9571E24B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37927</c:v>
                </c:pt>
                <c:pt idx="5">
                  <c:v>36594</c:v>
                </c:pt>
                <c:pt idx="8">
                  <c:v>34842</c:v>
                </c:pt>
                <c:pt idx="11">
                  <c:v>34483</c:v>
                </c:pt>
                <c:pt idx="14">
                  <c:v>32238</c:v>
                </c:pt>
              </c:numCache>
            </c:numRef>
          </c:val>
          <c:extLst>
            <c:ext xmlns:c16="http://schemas.microsoft.com/office/drawing/2014/chart" uri="{C3380CC4-5D6E-409C-BE32-E72D297353CC}">
              <c16:uniqueId val="{00000000-6DF3-4AAA-9D86-D6479D70F6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10667</c:v>
                </c:pt>
                <c:pt idx="5">
                  <c:v>9738</c:v>
                </c:pt>
                <c:pt idx="8">
                  <c:v>8891</c:v>
                </c:pt>
                <c:pt idx="11">
                  <c:v>7234</c:v>
                </c:pt>
                <c:pt idx="14">
                  <c:v>6394</c:v>
                </c:pt>
              </c:numCache>
            </c:numRef>
          </c:val>
          <c:extLst>
            <c:ext xmlns:c16="http://schemas.microsoft.com/office/drawing/2014/chart" uri="{C3380CC4-5D6E-409C-BE32-E72D297353CC}">
              <c16:uniqueId val="{00000001-6DF3-4AAA-9D86-D6479D70F6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7056</c:v>
                </c:pt>
                <c:pt idx="5">
                  <c:v>7848</c:v>
                </c:pt>
                <c:pt idx="8">
                  <c:v>8267</c:v>
                </c:pt>
                <c:pt idx="11">
                  <c:v>9972</c:v>
                </c:pt>
                <c:pt idx="14">
                  <c:v>10950</c:v>
                </c:pt>
              </c:numCache>
            </c:numRef>
          </c:val>
          <c:extLst>
            <c:ext xmlns:c16="http://schemas.microsoft.com/office/drawing/2014/chart" uri="{C3380CC4-5D6E-409C-BE32-E72D297353CC}">
              <c16:uniqueId val="{00000002-6DF3-4AAA-9D86-D6479D70F6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F3-4AAA-9D86-D6479D70F6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F3-4AAA-9D86-D6479D70F6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5-6DF3-4AAA-9D86-D6479D70F6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5520</c:v>
                </c:pt>
                <c:pt idx="3">
                  <c:v>5435</c:v>
                </c:pt>
                <c:pt idx="6">
                  <c:v>5288</c:v>
                </c:pt>
                <c:pt idx="9">
                  <c:v>5231</c:v>
                </c:pt>
                <c:pt idx="12">
                  <c:v>5155</c:v>
                </c:pt>
              </c:numCache>
            </c:numRef>
          </c:val>
          <c:extLst>
            <c:ext xmlns:c16="http://schemas.microsoft.com/office/drawing/2014/chart" uri="{C3380CC4-5D6E-409C-BE32-E72D297353CC}">
              <c16:uniqueId val="{00000006-6DF3-4AAA-9D86-D6479D70F6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1240</c:v>
                </c:pt>
                <c:pt idx="3">
                  <c:v>1748</c:v>
                </c:pt>
                <c:pt idx="6">
                  <c:v>1705</c:v>
                </c:pt>
                <c:pt idx="9">
                  <c:v>1732</c:v>
                </c:pt>
                <c:pt idx="12">
                  <c:v>1923</c:v>
                </c:pt>
              </c:numCache>
            </c:numRef>
          </c:val>
          <c:extLst>
            <c:ext xmlns:c16="http://schemas.microsoft.com/office/drawing/2014/chart" uri="{C3380CC4-5D6E-409C-BE32-E72D297353CC}">
              <c16:uniqueId val="{00000007-6DF3-4AAA-9D86-D6479D70F6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716</c:v>
                </c:pt>
                <c:pt idx="3">
                  <c:v>644</c:v>
                </c:pt>
                <c:pt idx="6">
                  <c:v>543</c:v>
                </c:pt>
                <c:pt idx="9">
                  <c:v>541</c:v>
                </c:pt>
                <c:pt idx="12">
                  <c:v>502</c:v>
                </c:pt>
              </c:numCache>
            </c:numRef>
          </c:val>
          <c:extLst>
            <c:ext xmlns:c16="http://schemas.microsoft.com/office/drawing/2014/chart" uri="{C3380CC4-5D6E-409C-BE32-E72D297353CC}">
              <c16:uniqueId val="{00000008-6DF3-4AAA-9D86-D6479D70F6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1732</c:v>
                </c:pt>
                <c:pt idx="3">
                  <c:v>1521</c:v>
                </c:pt>
                <c:pt idx="6">
                  <c:v>1305</c:v>
                </c:pt>
                <c:pt idx="9">
                  <c:v>1085</c:v>
                </c:pt>
                <c:pt idx="12">
                  <c:v>1702</c:v>
                </c:pt>
              </c:numCache>
            </c:numRef>
          </c:val>
          <c:extLst>
            <c:ext xmlns:c16="http://schemas.microsoft.com/office/drawing/2014/chart" uri="{C3380CC4-5D6E-409C-BE32-E72D297353CC}">
              <c16:uniqueId val="{00000009-6DF3-4AAA-9D86-D6479D70F6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52007</c:v>
                </c:pt>
                <c:pt idx="3">
                  <c:v>51192</c:v>
                </c:pt>
                <c:pt idx="6">
                  <c:v>47968</c:v>
                </c:pt>
                <c:pt idx="9">
                  <c:v>44951</c:v>
                </c:pt>
                <c:pt idx="12">
                  <c:v>42355</c:v>
                </c:pt>
              </c:numCache>
            </c:numRef>
          </c:val>
          <c:extLst>
            <c:ext xmlns:c16="http://schemas.microsoft.com/office/drawing/2014/chart" uri="{C3380CC4-5D6E-409C-BE32-E72D297353CC}">
              <c16:uniqueId val="{0000000A-6DF3-4AAA-9D86-D6479D70F6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5564</c:v>
                </c:pt>
                <c:pt idx="2">
                  <c:v>#N/A</c:v>
                </c:pt>
                <c:pt idx="3">
                  <c:v>#N/A</c:v>
                </c:pt>
                <c:pt idx="4">
                  <c:v>6359</c:v>
                </c:pt>
                <c:pt idx="5">
                  <c:v>#N/A</c:v>
                </c:pt>
                <c:pt idx="6">
                  <c:v>#N/A</c:v>
                </c:pt>
                <c:pt idx="7">
                  <c:v>4812</c:v>
                </c:pt>
                <c:pt idx="8">
                  <c:v>#N/A</c:v>
                </c:pt>
                <c:pt idx="9">
                  <c:v>#N/A</c:v>
                </c:pt>
                <c:pt idx="10">
                  <c:v>1853</c:v>
                </c:pt>
                <c:pt idx="11">
                  <c:v>#N/A</c:v>
                </c:pt>
                <c:pt idx="12">
                  <c:v>#N/A</c:v>
                </c:pt>
                <c:pt idx="13">
                  <c:v>2054</c:v>
                </c:pt>
                <c:pt idx="14">
                  <c:v>#N/A</c:v>
                </c:pt>
              </c:numCache>
            </c:numRef>
          </c:val>
          <c:smooth val="0"/>
          <c:extLst>
            <c:ext xmlns:c16="http://schemas.microsoft.com/office/drawing/2014/chart" uri="{C3380CC4-5D6E-409C-BE32-E72D297353CC}">
              <c16:uniqueId val="{0000000B-6DF3-4AAA-9D86-D6479D70F6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2781</c:v>
                </c:pt>
                <c:pt idx="1">
                  <c:v>4087</c:v>
                </c:pt>
                <c:pt idx="2">
                  <c:v>3200</c:v>
                </c:pt>
              </c:numCache>
            </c:numRef>
          </c:val>
          <c:extLst>
            <c:ext xmlns:c16="http://schemas.microsoft.com/office/drawing/2014/chart" uri="{C3380CC4-5D6E-409C-BE32-E72D297353CC}">
              <c16:uniqueId val="{00000000-D74B-4CE8-93AB-21B25E2781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709</c:v>
                </c:pt>
                <c:pt idx="1">
                  <c:v>909</c:v>
                </c:pt>
                <c:pt idx="2">
                  <c:v>910</c:v>
                </c:pt>
              </c:numCache>
            </c:numRef>
          </c:val>
          <c:extLst>
            <c:ext xmlns:c16="http://schemas.microsoft.com/office/drawing/2014/chart" uri="{C3380CC4-5D6E-409C-BE32-E72D297353CC}">
              <c16:uniqueId val="{00000001-D74B-4CE8-93AB-21B25E2781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2289</c:v>
                </c:pt>
                <c:pt idx="1">
                  <c:v>2293</c:v>
                </c:pt>
                <c:pt idx="2">
                  <c:v>4025</c:v>
                </c:pt>
              </c:numCache>
            </c:numRef>
          </c:val>
          <c:extLst>
            <c:ext xmlns:c16="http://schemas.microsoft.com/office/drawing/2014/chart" uri="{C3380CC4-5D6E-409C-BE32-E72D297353CC}">
              <c16:uniqueId val="{00000002-D74B-4CE8-93AB-21B25E2781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分子は，元利償還金，一部事務組合等の起こした地方債に充てたと認められる補助金又は負担金、公債費に準ずる債務負担行為に係るものが増となったことにより増加した。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債務負担行為に基づく支出予定額、組合（等）負担見込額が増となったが、地方債の現在高、公営企業債等繰入見込額、退職手当負担見込額が減となったことにより減少した。充当可能財源等においては充当可能基金は増となったが基準財政需要額算入見込額及び充当可能特定歳入が減となったため減少した。基準財政需要額算入見込額の減など充当可能財源等の減が大きかったため，結果分子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千葉県八千代市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主に公共施設等整備基金への積立により、前年度と比較して８億４，６００万円の増となった。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運営の基本的計画」に掲げた目標値である令和１０年度末で標準財政規模１０．０％以上の基金残高の確保を目指していくことに加え、公共施設等整備基金については、公共施設等の計画的な修繕、建替え等の整備に必要な財源を確保するため、基金の醸成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公共施設等整備基金：公共施設等の計画的な修繕、建替え等の整備に必要な経費に充てるための基金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庁舎整備基金：３０億円の積立を目標に平成２８年度から毎年度５億円の積立を行っているため。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公共施設等整備基金：基金創設に伴う積立金の増による。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公共施設等整備基金について、公共施設等の計画的な修繕、建替え等の整備に必要な財源を確保するため、基金の醸成に努める。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庁舎建設事業や学校給食センター調理場建設事業、原油価格・物価高騰に伴う経費の増等に対応するため、２３億９，８４５万円を取り崩したが、前年度剰余金等の積立てとして、１５億１，１３４万円を積み立てたため，前年度末残高と比較して約８億８，７００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取崩しの抑制と定期的な積立により、「財政運営の基本的計画」に掲げた目標値である令和１０年度末で標準財政規模比１０．０％以上の基金残高の確保に努めていく。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規模事業に係る市債の償還による公債費の高止まりに対応するため、令和４年度当初予算時における取崩し額は２億円であったが、市税等の増加により年度末における取崩し額は０円となり、また基金から生ずる利子を積立をおこなったことにより、前年度と比較して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今後も将来にわたる財政の健全な運営に資するため、基金の醸成に努める。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204,717
198,046
51.39
73,726,813
70,512,761
2,655,161
36,455,558
42,355,400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決算を境に改善基調であり、類似団体及び千葉県平均を上回って推移しているが、令和４年度決算は０．９２と低下した。前年度と比較して０．２ポイント減となっているが、社会福祉費の増加など基準財政需要額の増加によるところが要因として大きい。今後も市税徴収率の向上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100189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313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59972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経常経費充当一般財源は、物件費及び人件費などが増となり、分母の経常一般財源は、地方税や地方消費税交付金などにより全体として増となったが、前年度と比較して２．８ポイント増の９５．０％となった。</a:t>
          </a:r>
        </a:p>
        <a:p>
          <a:r>
            <a:rPr kumimoji="1" lang="ja-JP" altLang="en-US" sz="1300">
              <a:latin typeface="ＭＳ Ｐゴシック" panose="020B0600070205080204" pitchFamily="50" charset="-128"/>
              <a:ea typeface="ＭＳ Ｐゴシック" panose="020B0600070205080204" pitchFamily="50" charset="-128"/>
            </a:rPr>
            <a:t>依然として類似団体、全国及び千葉県平均を上回っており、引き続き経常経費全般にわたり再検証を行い、抑制に努めていく。今後も「財政運営の基本的計画」に掲げた目標値である令和１０年度末までに９３．０％以下を目指し、「行財政改革推進ビジョン第１期アクションプラン」に掲げた取組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65</xdr:row>
      <xdr:rowOff>52917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71954"/>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101177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71954"/>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454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50377</xdr:rowOff>
    </xdr:from>
    <xdr:to>
      <xdr:col>11</xdr:col>
      <xdr:colOff>31750</xdr:colOff>
      <xdr:row>66</xdr:row>
      <xdr:rowOff>66463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6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人件費については、給与勧告に準拠した給与水準の見直しを行ったこと等により増加した。</a:t>
          </a:r>
        </a:p>
        <a:p>
          <a:r>
            <a:rPr kumimoji="1" lang="ja-JP" altLang="en-US" sz="1300">
              <a:latin typeface="ＭＳ Ｐゴシック" panose="020B0600070205080204" pitchFamily="50" charset="-128"/>
              <a:ea typeface="ＭＳ Ｐゴシック" panose="020B0600070205080204" pitchFamily="50" charset="-128"/>
            </a:rPr>
            <a:t>物件費については、中小企業経営支援としてのキャッシュレス決済ポイント付与業務委託や光熱水費の高騰、旧大和田図書館本館解体工事，旧八千代台公共センター解体工事等に係る経費の増により、前年度と比較して増加した。今後も施設の再配置や統廃合の検討を進めていくほか、その他の委託経費等についても内容等を精査し、抑制を図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140903</xdr:rowOff>
    </xdr:from>
    <xdr:to>
      <xdr:col>23</xdr:col>
      <xdr:colOff>133350</xdr:colOff>
      <xdr:row>83</xdr:row>
      <xdr:rowOff>56107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99803"/>
          <a:ext cx="838200" cy="8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49143</xdr:rowOff>
    </xdr:from>
    <xdr:to>
      <xdr:col>19</xdr:col>
      <xdr:colOff>133350</xdr:colOff>
      <xdr:row>82</xdr:row>
      <xdr:rowOff>140903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8043"/>
          <a:ext cx="889000" cy="9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148819</xdr:rowOff>
    </xdr:from>
    <xdr:to>
      <xdr:col>15</xdr:col>
      <xdr:colOff>82550</xdr:colOff>
      <xdr:row>82</xdr:row>
      <xdr:rowOff>49143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6269"/>
          <a:ext cx="889000" cy="7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81899</xdr:rowOff>
    </xdr:from>
    <xdr:to>
      <xdr:col>11</xdr:col>
      <xdr:colOff>31750</xdr:colOff>
      <xdr:row>81</xdr:row>
      <xdr:rowOff>148819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9349"/>
          <a:ext cx="889000" cy="6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5307</xdr:rowOff>
    </xdr:from>
    <xdr:to>
      <xdr:col>23</xdr:col>
      <xdr:colOff>184150</xdr:colOff>
      <xdr:row>83</xdr:row>
      <xdr:rowOff>106907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21834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8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90103</xdr:rowOff>
    </xdr:from>
    <xdr:to>
      <xdr:col>19</xdr:col>
      <xdr:colOff>184150</xdr:colOff>
      <xdr:row>83</xdr:row>
      <xdr:rowOff>20253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30430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169793</xdr:rowOff>
    </xdr:from>
    <xdr:to>
      <xdr:col>15</xdr:col>
      <xdr:colOff>133350</xdr:colOff>
      <xdr:row>82</xdr:row>
      <xdr:rowOff>99943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98019</xdr:rowOff>
    </xdr:from>
    <xdr:to>
      <xdr:col>11</xdr:col>
      <xdr:colOff>82550</xdr:colOff>
      <xdr:row>82</xdr:row>
      <xdr:rowOff>28169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38346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31099</xdr:rowOff>
    </xdr:from>
    <xdr:to>
      <xdr:col>7</xdr:col>
      <xdr:colOff>31750</xdr:colOff>
      <xdr:row>81</xdr:row>
      <xdr:rowOff>132699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142876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人口急増期に職員を大量に採用した経緯があり、この世代の退職により、国や他の自治体に比べ昇格年齢が若年化していることなどから、ラスパイレス指数は高水準で推移している。今後も、給与勧告に準拠した見直しを原則とし、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86516"/>
          <a:ext cx="8382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30691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65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131234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人口千人当たりの職員数は、平成３０年度までは類似団体平均を上回っていたが、令和元年度以降は、下回り続け、令和４年度は令和３年度と比較し、若干上昇したものの、０．１９下回る結果となった。この理由としては、一定の人口増に対して、会計年度任用職員や短時間再任用職員の活用などにより、正規職員数が減少したことから数値が下がっているものと考えられる。現在は、令和２年度末に策定した「八千代市職員の定員管理に関する方針（令和３年度～令和６年度）」を元に，適正な定員管理に努め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119380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6059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115933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605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150404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743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150404</xdr:rowOff>
    </xdr:from>
    <xdr:to>
      <xdr:col>68</xdr:col>
      <xdr:colOff>152400</xdr:colOff>
      <xdr:row>62</xdr:row>
      <xdr:rowOff>16873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088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163121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99604</xdr:rowOff>
    </xdr:from>
    <xdr:to>
      <xdr:col>68</xdr:col>
      <xdr:colOff>203200</xdr:colOff>
      <xdr:row>62</xdr:row>
      <xdr:rowOff>29754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39931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及び一部事務組合等の起こした地方債に充てたと認められる補助金又は負担金、公債費に準ずる債務負担行為に係るものが増となったことにより分子が増加した。標準税収入額等、普通交付税が増となったものの、臨時財政対策債発行可能額が減となったことにより分母が減少した。結果，単年度での比率、３か年平均の比率の数値は増加した。今後も起債対象事業の計画的な実施、市債の借入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162378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458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150888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2419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2419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は債務負担行為に基づく支出予定額、組合負担等見込額が増加したが、他の要素が減少し、充当可能財源等は充当可能基金は増加したが、基準財政需要額算入見込額及び充当可能特定歳入が減少した。結果、分子が増加した。標準財政規模から控除する算入公債費等の額が減少したが、標準財政規模の減少がそれを上回ったため、分母は減少し、結果として比率は前年度と比較して０．６ポイント増の６．１％となった。今後も将来負担を伴う事業について特に留意し、計画的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7711</xdr:rowOff>
    </xdr:from>
    <xdr:to>
      <xdr:col>81</xdr:col>
      <xdr:colOff>44450</xdr:colOff>
      <xdr:row>14</xdr:row>
      <xdr:rowOff>18052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40801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7711</xdr:rowOff>
    </xdr:from>
    <xdr:to>
      <xdr:col>77</xdr:col>
      <xdr:colOff>44450</xdr:colOff>
      <xdr:row>15</xdr:row>
      <xdr:rowOff>5171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408011"/>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5171</xdr:rowOff>
    </xdr:from>
    <xdr:to>
      <xdr:col>72</xdr:col>
      <xdr:colOff>203200</xdr:colOff>
      <xdr:row>15</xdr:row>
      <xdr:rowOff>103414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576921"/>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62049</xdr:rowOff>
    </xdr:from>
    <xdr:to>
      <xdr:col>68</xdr:col>
      <xdr:colOff>152400</xdr:colOff>
      <xdr:row>15</xdr:row>
      <xdr:rowOff>103414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63379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138702</xdr:rowOff>
    </xdr:from>
    <xdr:to>
      <xdr:col>81</xdr:col>
      <xdr:colOff>95250</xdr:colOff>
      <xdr:row>14</xdr:row>
      <xdr:rowOff>68852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3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15529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128361</xdr:rowOff>
    </xdr:from>
    <xdr:to>
      <xdr:col>77</xdr:col>
      <xdr:colOff>95250</xdr:colOff>
      <xdr:row>14</xdr:row>
      <xdr:rowOff>58511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3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43288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443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125821</xdr:rowOff>
    </xdr:from>
    <xdr:to>
      <xdr:col>73</xdr:col>
      <xdr:colOff>44450</xdr:colOff>
      <xdr:row>15</xdr:row>
      <xdr:rowOff>55971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40748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61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52614</xdr:rowOff>
    </xdr:from>
    <xdr:to>
      <xdr:col>68</xdr:col>
      <xdr:colOff>203200</xdr:colOff>
      <xdr:row>15</xdr:row>
      <xdr:rowOff>154214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138991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11249</xdr:rowOff>
    </xdr:from>
    <xdr:to>
      <xdr:col>64</xdr:col>
      <xdr:colOff>152400</xdr:colOff>
      <xdr:row>15</xdr:row>
      <xdr:rowOff>112849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97626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66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204,717
198,046
51.39
73,726,813
70,512,761
2,655,161
36,455,558
42,355,400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勧告に準拠した給与水準の見直し等により、人件費に係る経常収支比率は増加した。会計年度任用職員についても一般職と同様に給与水準の見直しをおこなっていることから、令和４年度は人件費が増加した。引き続き、定員管理及び給与水準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0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01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7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39</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73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高い水準となっている。学校給食センター業務事業に係る委託料や焼却炉施設管理事業に係る経費の増などにより、前年度と比較して２．１ポイント増となっている。公共施設等の再配置や統廃合の検討を進めていくほか、その他の委託経費等についても内容等を精査し、抑制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64135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3022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30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149860</xdr:rowOff>
    </xdr:from>
    <xdr:to>
      <xdr:col>73</xdr:col>
      <xdr:colOff>180975</xdr:colOff>
      <xdr:row>18</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645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xdr:rowOff>
    </xdr:from>
    <xdr:to>
      <xdr:col>69</xdr:col>
      <xdr:colOff>92075</xdr:colOff>
      <xdr:row>18</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87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xdr:rowOff>
    </xdr:from>
    <xdr:to>
      <xdr:col>82</xdr:col>
      <xdr:colOff>158750</xdr:colOff>
      <xdr:row>18</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156862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7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99060</xdr:rowOff>
    </xdr:from>
    <xdr:to>
      <xdr:col>74</xdr:col>
      <xdr:colOff>31750</xdr:colOff>
      <xdr:row>18</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0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121920</xdr:rowOff>
    </xdr:from>
    <xdr:to>
      <xdr:col>65</xdr:col>
      <xdr:colOff>53975</xdr:colOff>
      <xdr:row>18</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であり、民間保育園運営事業などの減により、経常経費充当一般財源等は減少し、結果として前年度と比較して０．３ポイント減の１２．５％となった。引き続き、平成２７年度に策定した「補助金等の見直しについて」に基づき、扶助費について、市単独事業の見直しに加え、支給事業や交付等に当たっての審査項目、並びに基準等の見直し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会計への繰出金等の増により、前年度と比較し０．５ポイント増加した。依然、千葉県平均と比較して高い水準となっており、今後も将来の財政見通しに基づく受益者負担の適正化等の財源確保や事業運営の効率化を推進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133350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42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類似団体、全国及び千葉県平均と比較しても低い水準だが、引き続き「補助金等の見直しについて」により補助の必要性、目的、効果等を検証し、経費の適正化に努めていく。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34</xdr:row>
      <xdr:rowOff>18143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82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156936</xdr:rowOff>
    </xdr:from>
    <xdr:to>
      <xdr:col>78</xdr:col>
      <xdr:colOff>69850</xdr:colOff>
      <xdr:row>34</xdr:row>
      <xdr:rowOff>18143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81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156936</xdr:rowOff>
    </xdr:from>
    <xdr:to>
      <xdr:col>73</xdr:col>
      <xdr:colOff>180975</xdr:colOff>
      <xdr:row>34</xdr:row>
      <xdr:rowOff>29028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814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29028</xdr:rowOff>
    </xdr:from>
    <xdr:to>
      <xdr:col>69</xdr:col>
      <xdr:colOff>92075</xdr:colOff>
      <xdr:row>34</xdr:row>
      <xdr:rowOff>39914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858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106136</xdr:rowOff>
    </xdr:from>
    <xdr:to>
      <xdr:col>74</xdr:col>
      <xdr:colOff>31750</xdr:colOff>
      <xdr:row>34</xdr:row>
      <xdr:rowOff>36286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46463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149678</xdr:rowOff>
    </xdr:from>
    <xdr:to>
      <xdr:col>69</xdr:col>
      <xdr:colOff>142875</xdr:colOff>
      <xdr:row>34</xdr:row>
      <xdr:rowOff>79828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90005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160564</xdr:rowOff>
    </xdr:from>
    <xdr:to>
      <xdr:col>65</xdr:col>
      <xdr:colOff>53975</xdr:colOff>
      <xdr:row>34</xdr:row>
      <xdr:rowOff>90714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100891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１ポイント増加し、依然、類似団体及び千葉県平均を上回っている。今後も、近年実施した大規模事業に係る市債の償還が始まり、公債費の高止まりが見込まれており、経常収支比率を悪化させ財政運営の硬直化を招く恐れが懸念される。市債の発行に当たっては、「財政運営の基本的計画」に掲げた公債費負担比率の目標値である、令和１０年度末までに１３．０％以下を維持すべく、発行抑制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61686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282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107406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282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107406</xdr:rowOff>
    </xdr:from>
    <xdr:to>
      <xdr:col>15</xdr:col>
      <xdr:colOff>98425</xdr:colOff>
      <xdr:row>78</xdr:row>
      <xdr:rowOff>153126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805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153126</xdr:rowOff>
    </xdr:from>
    <xdr:to>
      <xdr:col>11</xdr:col>
      <xdr:colOff>9525</xdr:colOff>
      <xdr:row>78</xdr:row>
      <xdr:rowOff>159657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26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56606</xdr:rowOff>
    </xdr:from>
    <xdr:to>
      <xdr:col>15</xdr:col>
      <xdr:colOff>149225</xdr:colOff>
      <xdr:row>78</xdr:row>
      <xdr:rowOff>158206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142983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102326</xdr:rowOff>
    </xdr:from>
    <xdr:to>
      <xdr:col>11</xdr:col>
      <xdr:colOff>60325</xdr:colOff>
      <xdr:row>79</xdr:row>
      <xdr:rowOff>32476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17253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前年度と比較して２．７ポイント増加し、全国及び千葉県平均と比較して高い水準となっているため、今後も不断の見直しに努めていく。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1814</xdr:rowOff>
    </xdr:from>
    <xdr:to>
      <xdr:col>82</xdr:col>
      <xdr:colOff>107950</xdr:colOff>
      <xdr:row>77</xdr:row>
      <xdr:rowOff>124279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32014"/>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1814</xdr:rowOff>
    </xdr:from>
    <xdr:to>
      <xdr:col>78</xdr:col>
      <xdr:colOff>69850</xdr:colOff>
      <xdr:row>77</xdr:row>
      <xdr:rowOff>113393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320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113393</xdr:rowOff>
    </xdr:from>
    <xdr:to>
      <xdr:col>73</xdr:col>
      <xdr:colOff>180975</xdr:colOff>
      <xdr:row>78</xdr:row>
      <xdr:rowOff>50800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15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18143</xdr:rowOff>
    </xdr:from>
    <xdr:to>
      <xdr:col>69</xdr:col>
      <xdr:colOff>92075</xdr:colOff>
      <xdr:row>78</xdr:row>
      <xdr:rowOff>50800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9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45556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122465</xdr:rowOff>
    </xdr:from>
    <xdr:to>
      <xdr:col>78</xdr:col>
      <xdr:colOff>120650</xdr:colOff>
      <xdr:row>76</xdr:row>
      <xdr:rowOff>52614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62792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62593</xdr:rowOff>
    </xdr:from>
    <xdr:to>
      <xdr:col>74</xdr:col>
      <xdr:colOff>31750</xdr:colOff>
      <xdr:row>77</xdr:row>
      <xdr:rowOff>164193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2920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53720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7938</xdr:rowOff>
    </xdr:from>
    <xdr:to>
      <xdr:col>29</xdr:col>
      <xdr:colOff>127000</xdr:colOff>
      <xdr:row>19</xdr:row>
      <xdr:rowOff>69355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13113"/>
          <a:ext cx="6477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67526</xdr:rowOff>
    </xdr:from>
    <xdr:to>
      <xdr:col>26</xdr:col>
      <xdr:colOff>50800</xdr:colOff>
      <xdr:row>19</xdr:row>
      <xdr:rowOff>69355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72701"/>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17119</xdr:rowOff>
    </xdr:from>
    <xdr:to>
      <xdr:col>22</xdr:col>
      <xdr:colOff>114300</xdr:colOff>
      <xdr:row>19</xdr:row>
      <xdr:rowOff>67526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22294"/>
          <a:ext cx="698500" cy="50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17119</xdr:rowOff>
    </xdr:from>
    <xdr:to>
      <xdr:col>18</xdr:col>
      <xdr:colOff>177800</xdr:colOff>
      <xdr:row>19</xdr:row>
      <xdr:rowOff>27102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22294"/>
          <a:ext cx="698500" cy="9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128588</xdr:rowOff>
    </xdr:from>
    <xdr:to>
      <xdr:col>29</xdr:col>
      <xdr:colOff>177800</xdr:colOff>
      <xdr:row>19</xdr:row>
      <xdr:rowOff>58738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6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100665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3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18555</xdr:rowOff>
    </xdr:from>
    <xdr:to>
      <xdr:col>26</xdr:col>
      <xdr:colOff>101600</xdr:colOff>
      <xdr:row>19</xdr:row>
      <xdr:rowOff>120155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104932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1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16726</xdr:rowOff>
    </xdr:from>
    <xdr:to>
      <xdr:col>22</xdr:col>
      <xdr:colOff>165100</xdr:colOff>
      <xdr:row>19</xdr:row>
      <xdr:rowOff>118326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2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103103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0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137769</xdr:rowOff>
    </xdr:from>
    <xdr:to>
      <xdr:col>19</xdr:col>
      <xdr:colOff>38100</xdr:colOff>
      <xdr:row>19</xdr:row>
      <xdr:rowOff>67919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52696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5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147752</xdr:rowOff>
    </xdr:from>
    <xdr:to>
      <xdr:col>15</xdr:col>
      <xdr:colOff>101600</xdr:colOff>
      <xdr:row>19</xdr:row>
      <xdr:rowOff>77902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8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62679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90271</xdr:rowOff>
    </xdr:from>
    <xdr:to>
      <xdr:col>29</xdr:col>
      <xdr:colOff>127000</xdr:colOff>
      <xdr:row>35</xdr:row>
      <xdr:rowOff>167348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00621"/>
          <a:ext cx="647700" cy="7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167348</xdr:rowOff>
    </xdr:from>
    <xdr:to>
      <xdr:col>26</xdr:col>
      <xdr:colOff>50800</xdr:colOff>
      <xdr:row>35</xdr:row>
      <xdr:rowOff>257149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7698"/>
          <a:ext cx="698500" cy="89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197218</xdr:rowOff>
    </xdr:from>
    <xdr:to>
      <xdr:col>22</xdr:col>
      <xdr:colOff>114300</xdr:colOff>
      <xdr:row>35</xdr:row>
      <xdr:rowOff>257149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07568"/>
          <a:ext cx="6985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164947</xdr:rowOff>
    </xdr:from>
    <xdr:to>
      <xdr:col>18</xdr:col>
      <xdr:colOff>177800</xdr:colOff>
      <xdr:row>35</xdr:row>
      <xdr:rowOff>197218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5297"/>
          <a:ext cx="698500" cy="3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39471</xdr:rowOff>
    </xdr:from>
    <xdr:to>
      <xdr:col>29</xdr:col>
      <xdr:colOff>177800</xdr:colOff>
      <xdr:row>35</xdr:row>
      <xdr:rowOff>141071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227448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9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116548</xdr:rowOff>
    </xdr:from>
    <xdr:to>
      <xdr:col>26</xdr:col>
      <xdr:colOff>101600</xdr:colOff>
      <xdr:row>35</xdr:row>
      <xdr:rowOff>218148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228325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95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206349</xdr:rowOff>
    </xdr:from>
    <xdr:to>
      <xdr:col>22</xdr:col>
      <xdr:colOff>165100</xdr:colOff>
      <xdr:row>35</xdr:row>
      <xdr:rowOff>307949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1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318126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8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146418</xdr:rowOff>
    </xdr:from>
    <xdr:to>
      <xdr:col>19</xdr:col>
      <xdr:colOff>38100</xdr:colOff>
      <xdr:row>35</xdr:row>
      <xdr:rowOff>248018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258195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2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114147</xdr:rowOff>
    </xdr:from>
    <xdr:to>
      <xdr:col>15</xdr:col>
      <xdr:colOff>101600</xdr:colOff>
      <xdr:row>35</xdr:row>
      <xdr:rowOff>215747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225924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204,717
198,046
51.39
73,726,813
70,512,761
2,655,161
36,455,558
42,355,400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121151</xdr:rowOff>
    </xdr:from>
    <xdr:to>
      <xdr:col>24</xdr:col>
      <xdr:colOff>63500</xdr:colOff>
      <xdr:row>36</xdr:row>
      <xdr:rowOff>158184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93351"/>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144403</xdr:rowOff>
    </xdr:from>
    <xdr:to>
      <xdr:col>19</xdr:col>
      <xdr:colOff>177800</xdr:colOff>
      <xdr:row>36</xdr:row>
      <xdr:rowOff>158184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16603"/>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144403</xdr:rowOff>
    </xdr:from>
    <xdr:to>
      <xdr:col>15</xdr:col>
      <xdr:colOff>50800</xdr:colOff>
      <xdr:row>37</xdr:row>
      <xdr:rowOff>51656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16603"/>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142998</xdr:rowOff>
    </xdr:from>
    <xdr:to>
      <xdr:col>10</xdr:col>
      <xdr:colOff>114300</xdr:colOff>
      <xdr:row>37</xdr:row>
      <xdr:rowOff>51656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15198"/>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70351</xdr:rowOff>
    </xdr:from>
    <xdr:to>
      <xdr:col>24</xdr:col>
      <xdr:colOff>114300</xdr:colOff>
      <xdr:row>37</xdr:row>
      <xdr:rowOff>501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48778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107384</xdr:rowOff>
    </xdr:from>
    <xdr:to>
      <xdr:col>20</xdr:col>
      <xdr:colOff>38100</xdr:colOff>
      <xdr:row>37</xdr:row>
      <xdr:rowOff>37534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28661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93603</xdr:rowOff>
    </xdr:from>
    <xdr:to>
      <xdr:col>15</xdr:col>
      <xdr:colOff>101600</xdr:colOff>
      <xdr:row>37</xdr:row>
      <xdr:rowOff>23753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xdr:rowOff>
    </xdr:from>
    <xdr:to>
      <xdr:col>10</xdr:col>
      <xdr:colOff>165100</xdr:colOff>
      <xdr:row>37</xdr:row>
      <xdr:rowOff>102456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93583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92198</xdr:rowOff>
    </xdr:from>
    <xdr:to>
      <xdr:col>6</xdr:col>
      <xdr:colOff>38100</xdr:colOff>
      <xdr:row>37</xdr:row>
      <xdr:rowOff>22348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129889</xdr:rowOff>
    </xdr:from>
    <xdr:to>
      <xdr:col>24</xdr:col>
      <xdr:colOff>63500</xdr:colOff>
      <xdr:row>56</xdr:row>
      <xdr:rowOff>46374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59639"/>
          <a:ext cx="8382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46374</xdr:rowOff>
    </xdr:from>
    <xdr:to>
      <xdr:col>19</xdr:col>
      <xdr:colOff>177800</xdr:colOff>
      <xdr:row>57</xdr:row>
      <xdr:rowOff>10751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47574"/>
          <a:ext cx="889000" cy="1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10751</xdr:rowOff>
    </xdr:from>
    <xdr:to>
      <xdr:col>15</xdr:col>
      <xdr:colOff>50800</xdr:colOff>
      <xdr:row>57</xdr:row>
      <xdr:rowOff>78416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83401"/>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78416</xdr:rowOff>
    </xdr:from>
    <xdr:to>
      <xdr:col>10</xdr:col>
      <xdr:colOff>114300</xdr:colOff>
      <xdr:row>57</xdr:row>
      <xdr:rowOff>160560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51066"/>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79089</xdr:rowOff>
    </xdr:from>
    <xdr:to>
      <xdr:col>24</xdr:col>
      <xdr:colOff>114300</xdr:colOff>
      <xdr:row>56</xdr:row>
      <xdr:rowOff>9239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101966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167024</xdr:rowOff>
    </xdr:from>
    <xdr:to>
      <xdr:col>20</xdr:col>
      <xdr:colOff>38100</xdr:colOff>
      <xdr:row>56</xdr:row>
      <xdr:rowOff>97174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113701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131401</xdr:rowOff>
    </xdr:from>
    <xdr:to>
      <xdr:col>15</xdr:col>
      <xdr:colOff>101600</xdr:colOff>
      <xdr:row>57</xdr:row>
      <xdr:rowOff>61551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78078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27616</xdr:rowOff>
    </xdr:from>
    <xdr:to>
      <xdr:col>10</xdr:col>
      <xdr:colOff>165100</xdr:colOff>
      <xdr:row>57</xdr:row>
      <xdr:rowOff>129216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145743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109760</xdr:rowOff>
    </xdr:from>
    <xdr:to>
      <xdr:col>6</xdr:col>
      <xdr:colOff>38100</xdr:colOff>
      <xdr:row>58</xdr:row>
      <xdr:rowOff>39910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56437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4369</xdr:rowOff>
    </xdr:from>
    <xdr:to>
      <xdr:col>24</xdr:col>
      <xdr:colOff>63500</xdr:colOff>
      <xdr:row>78</xdr:row>
      <xdr:rowOff>29606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77469"/>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21011</xdr:rowOff>
    </xdr:from>
    <xdr:to>
      <xdr:col>19</xdr:col>
      <xdr:colOff>177800</xdr:colOff>
      <xdr:row>78</xdr:row>
      <xdr:rowOff>29606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94111"/>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17171</xdr:rowOff>
    </xdr:from>
    <xdr:to>
      <xdr:col>15</xdr:col>
      <xdr:colOff>50800</xdr:colOff>
      <xdr:row>78</xdr:row>
      <xdr:rowOff>21011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90271"/>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17171</xdr:rowOff>
    </xdr:from>
    <xdr:to>
      <xdr:col>10</xdr:col>
      <xdr:colOff>114300</xdr:colOff>
      <xdr:row>78</xdr:row>
      <xdr:rowOff>25126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027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125019</xdr:rowOff>
    </xdr:from>
    <xdr:to>
      <xdr:col>24</xdr:col>
      <xdr:colOff>114300</xdr:colOff>
      <xdr:row>78</xdr:row>
      <xdr:rowOff>55169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39946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150256</xdr:rowOff>
    </xdr:from>
    <xdr:to>
      <xdr:col>20</xdr:col>
      <xdr:colOff>38100</xdr:colOff>
      <xdr:row>78</xdr:row>
      <xdr:rowOff>80406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71533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141661</xdr:rowOff>
    </xdr:from>
    <xdr:to>
      <xdr:col>15</xdr:col>
      <xdr:colOff>101600</xdr:colOff>
      <xdr:row>78</xdr:row>
      <xdr:rowOff>71811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62938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137821</xdr:rowOff>
    </xdr:from>
    <xdr:to>
      <xdr:col>10</xdr:col>
      <xdr:colOff>165100</xdr:colOff>
      <xdr:row>78</xdr:row>
      <xdr:rowOff>67971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59098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145776</xdr:rowOff>
    </xdr:from>
    <xdr:to>
      <xdr:col>6</xdr:col>
      <xdr:colOff>38100</xdr:colOff>
      <xdr:row>78</xdr:row>
      <xdr:rowOff>75926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67053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107652</xdr:rowOff>
    </xdr:from>
    <xdr:to>
      <xdr:col>24</xdr:col>
      <xdr:colOff>63500</xdr:colOff>
      <xdr:row>97</xdr:row>
      <xdr:rowOff>60333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66852"/>
          <a:ext cx="8382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107652</xdr:rowOff>
    </xdr:from>
    <xdr:to>
      <xdr:col>19</xdr:col>
      <xdr:colOff>177800</xdr:colOff>
      <xdr:row>97</xdr:row>
      <xdr:rowOff>168982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66852"/>
          <a:ext cx="889000" cy="2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168982</xdr:rowOff>
    </xdr:from>
    <xdr:to>
      <xdr:col>15</xdr:col>
      <xdr:colOff>50800</xdr:colOff>
      <xdr:row>98</xdr:row>
      <xdr:rowOff>57578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9632"/>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57578</xdr:rowOff>
    </xdr:from>
    <xdr:to>
      <xdr:col>10</xdr:col>
      <xdr:colOff>114300</xdr:colOff>
      <xdr:row>98</xdr:row>
      <xdr:rowOff>116993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59678"/>
          <a:ext cx="889000" cy="5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9533</xdr:rowOff>
    </xdr:from>
    <xdr:to>
      <xdr:col>24</xdr:col>
      <xdr:colOff>114300</xdr:colOff>
      <xdr:row>97</xdr:row>
      <xdr:rowOff>111133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95910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56852</xdr:rowOff>
    </xdr:from>
    <xdr:to>
      <xdr:col>20</xdr:col>
      <xdr:colOff>38100</xdr:colOff>
      <xdr:row>96</xdr:row>
      <xdr:rowOff>158452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149579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0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118182</xdr:rowOff>
    </xdr:from>
    <xdr:to>
      <xdr:col>15</xdr:col>
      <xdr:colOff>101600</xdr:colOff>
      <xdr:row>98</xdr:row>
      <xdr:rowOff>48332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6778</xdr:rowOff>
    </xdr:from>
    <xdr:to>
      <xdr:col>10</xdr:col>
      <xdr:colOff>165100</xdr:colOff>
      <xdr:row>98</xdr:row>
      <xdr:rowOff>108378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99505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66193</xdr:rowOff>
    </xdr:from>
    <xdr:to>
      <xdr:col>6</xdr:col>
      <xdr:colOff>38100</xdr:colOff>
      <xdr:row>98</xdr:row>
      <xdr:rowOff>167793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158920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56947</xdr:rowOff>
    </xdr:from>
    <xdr:to>
      <xdr:col>55</xdr:col>
      <xdr:colOff>0</xdr:colOff>
      <xdr:row>38</xdr:row>
      <xdr:rowOff>95286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72047"/>
          <a:ext cx="838200" cy="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30876</xdr:rowOff>
    </xdr:from>
    <xdr:to>
      <xdr:col>50</xdr:col>
      <xdr:colOff>114300</xdr:colOff>
      <xdr:row>38</xdr:row>
      <xdr:rowOff>95286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517276"/>
          <a:ext cx="889000" cy="109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30876</xdr:rowOff>
    </xdr:from>
    <xdr:to>
      <xdr:col>45</xdr:col>
      <xdr:colOff>177800</xdr:colOff>
      <xdr:row>38</xdr:row>
      <xdr:rowOff>89506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517276"/>
          <a:ext cx="889000" cy="108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89506</xdr:rowOff>
    </xdr:from>
    <xdr:to>
      <xdr:col>41</xdr:col>
      <xdr:colOff>50800</xdr:colOff>
      <xdr:row>38</xdr:row>
      <xdr:rowOff>107337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0460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6147</xdr:rowOff>
    </xdr:from>
    <xdr:to>
      <xdr:col>55</xdr:col>
      <xdr:colOff>50800</xdr:colOff>
      <xdr:row>38</xdr:row>
      <xdr:rowOff>107747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92524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3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44486</xdr:rowOff>
    </xdr:from>
    <xdr:to>
      <xdr:col>50</xdr:col>
      <xdr:colOff>165100</xdr:colOff>
      <xdr:row>38</xdr:row>
      <xdr:rowOff>146086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137213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151526</xdr:rowOff>
    </xdr:from>
    <xdr:to>
      <xdr:col>46</xdr:col>
      <xdr:colOff>38100</xdr:colOff>
      <xdr:row>32</xdr:row>
      <xdr:rowOff>81676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46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72803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5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38706</xdr:rowOff>
    </xdr:from>
    <xdr:to>
      <xdr:col>41</xdr:col>
      <xdr:colOff>101600</xdr:colOff>
      <xdr:row>38</xdr:row>
      <xdr:rowOff>140306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131433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56537</xdr:rowOff>
    </xdr:from>
    <xdr:to>
      <xdr:col>36</xdr:col>
      <xdr:colOff>165100</xdr:colOff>
      <xdr:row>38</xdr:row>
      <xdr:rowOff>158137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149264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6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157950</xdr:rowOff>
    </xdr:from>
    <xdr:to>
      <xdr:col>54</xdr:col>
      <xdr:colOff>189865</xdr:colOff>
      <xdr:row>57</xdr:row>
      <xdr:rowOff>57976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59000"/>
          <a:ext cx="1270" cy="127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61803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3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57976</xdr:rowOff>
    </xdr:from>
    <xdr:to>
      <xdr:col>55</xdr:col>
      <xdr:colOff>88900</xdr:colOff>
      <xdr:row>57</xdr:row>
      <xdr:rowOff>57976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3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104627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157950</xdr:rowOff>
    </xdr:from>
    <xdr:to>
      <xdr:col>55</xdr:col>
      <xdr:colOff>88900</xdr:colOff>
      <xdr:row>49</xdr:row>
      <xdr:rowOff>157950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63576</xdr:rowOff>
    </xdr:from>
    <xdr:to>
      <xdr:col>55</xdr:col>
      <xdr:colOff>0</xdr:colOff>
      <xdr:row>56</xdr:row>
      <xdr:rowOff>150235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93326"/>
          <a:ext cx="838200" cy="25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32605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90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9728</xdr:rowOff>
    </xdr:from>
    <xdr:to>
      <xdr:col>55</xdr:col>
      <xdr:colOff>50800</xdr:colOff>
      <xdr:row>55</xdr:row>
      <xdr:rowOff>111328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3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150235</xdr:rowOff>
    </xdr:from>
    <xdr:to>
      <xdr:col>50</xdr:col>
      <xdr:colOff>114300</xdr:colOff>
      <xdr:row>57</xdr:row>
      <xdr:rowOff>118669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51435"/>
          <a:ext cx="8890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116218</xdr:rowOff>
    </xdr:from>
    <xdr:to>
      <xdr:col>50</xdr:col>
      <xdr:colOff>165100</xdr:colOff>
      <xdr:row>55</xdr:row>
      <xdr:rowOff>46368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62895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87065</xdr:rowOff>
    </xdr:from>
    <xdr:to>
      <xdr:col>45</xdr:col>
      <xdr:colOff>177800</xdr:colOff>
      <xdr:row>57</xdr:row>
      <xdr:rowOff>118669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516815"/>
          <a:ext cx="889000" cy="3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103740</xdr:rowOff>
    </xdr:from>
    <xdr:to>
      <xdr:col>46</xdr:col>
      <xdr:colOff>38100</xdr:colOff>
      <xdr:row>55</xdr:row>
      <xdr:rowOff>33890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50417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87065</xdr:rowOff>
    </xdr:from>
    <xdr:to>
      <xdr:col>41</xdr:col>
      <xdr:colOff>50800</xdr:colOff>
      <xdr:row>56</xdr:row>
      <xdr:rowOff>148692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16815"/>
          <a:ext cx="889000" cy="2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133782</xdr:rowOff>
    </xdr:from>
    <xdr:to>
      <xdr:col>41</xdr:col>
      <xdr:colOff>101600</xdr:colOff>
      <xdr:row>55</xdr:row>
      <xdr:rowOff>63932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80459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47504</xdr:rowOff>
    </xdr:from>
    <xdr:to>
      <xdr:col>36</xdr:col>
      <xdr:colOff>165100</xdr:colOff>
      <xdr:row>55</xdr:row>
      <xdr:rowOff>149104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165631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12776</xdr:rowOff>
    </xdr:from>
    <xdr:to>
      <xdr:col>55</xdr:col>
      <xdr:colOff>50800</xdr:colOff>
      <xdr:row>55</xdr:row>
      <xdr:rowOff>114376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162653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99435</xdr:rowOff>
    </xdr:from>
    <xdr:to>
      <xdr:col>50</xdr:col>
      <xdr:colOff>165100</xdr:colOff>
      <xdr:row>57</xdr:row>
      <xdr:rowOff>29585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20712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67869</xdr:rowOff>
    </xdr:from>
    <xdr:to>
      <xdr:col>46</xdr:col>
      <xdr:colOff>38100</xdr:colOff>
      <xdr:row>57</xdr:row>
      <xdr:rowOff>169469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160596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36265</xdr:rowOff>
    </xdr:from>
    <xdr:to>
      <xdr:col>41</xdr:col>
      <xdr:colOff>101600</xdr:colOff>
      <xdr:row>55</xdr:row>
      <xdr:rowOff>137865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128992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97892</xdr:rowOff>
    </xdr:from>
    <xdr:to>
      <xdr:col>36</xdr:col>
      <xdr:colOff>165100</xdr:colOff>
      <xdr:row>57</xdr:row>
      <xdr:rowOff>28042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19169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29697</xdr:rowOff>
    </xdr:from>
    <xdr:to>
      <xdr:col>55</xdr:col>
      <xdr:colOff>0</xdr:colOff>
      <xdr:row>77</xdr:row>
      <xdr:rowOff>32990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888447"/>
          <a:ext cx="838200" cy="3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32990</xdr:rowOff>
    </xdr:from>
    <xdr:to>
      <xdr:col>50</xdr:col>
      <xdr:colOff>114300</xdr:colOff>
      <xdr:row>77</xdr:row>
      <xdr:rowOff>170698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34640"/>
          <a:ext cx="889000" cy="1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132751</xdr:rowOff>
    </xdr:from>
    <xdr:to>
      <xdr:col>45</xdr:col>
      <xdr:colOff>177800</xdr:colOff>
      <xdr:row>77</xdr:row>
      <xdr:rowOff>170698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991501"/>
          <a:ext cx="889000" cy="3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132751</xdr:rowOff>
    </xdr:from>
    <xdr:to>
      <xdr:col>41</xdr:col>
      <xdr:colOff>50800</xdr:colOff>
      <xdr:row>78</xdr:row>
      <xdr:rowOff>119309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991501"/>
          <a:ext cx="889000" cy="50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150347</xdr:rowOff>
    </xdr:from>
    <xdr:to>
      <xdr:col>55</xdr:col>
      <xdr:colOff>50800</xdr:colOff>
      <xdr:row>75</xdr:row>
      <xdr:rowOff>80497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8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1774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6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153640</xdr:rowOff>
    </xdr:from>
    <xdr:to>
      <xdr:col>50</xdr:col>
      <xdr:colOff>165100</xdr:colOff>
      <xdr:row>77</xdr:row>
      <xdr:rowOff>83790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74917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27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119898</xdr:rowOff>
    </xdr:from>
    <xdr:to>
      <xdr:col>46</xdr:col>
      <xdr:colOff>38100</xdr:colOff>
      <xdr:row>78</xdr:row>
      <xdr:rowOff>50048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41175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1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81951</xdr:rowOff>
    </xdr:from>
    <xdr:to>
      <xdr:col>41</xdr:col>
      <xdr:colOff>101600</xdr:colOff>
      <xdr:row>76</xdr:row>
      <xdr:rowOff>12102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28628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68509</xdr:rowOff>
    </xdr:from>
    <xdr:to>
      <xdr:col>36</xdr:col>
      <xdr:colOff>165100</xdr:colOff>
      <xdr:row>78</xdr:row>
      <xdr:rowOff>170109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161236</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53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24752</xdr:rowOff>
    </xdr:from>
    <xdr:to>
      <xdr:col>55</xdr:col>
      <xdr:colOff>0</xdr:colOff>
      <xdr:row>98</xdr:row>
      <xdr:rowOff>28848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55402"/>
          <a:ext cx="838200" cy="17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28848</xdr:rowOff>
    </xdr:from>
    <xdr:to>
      <xdr:col>50</xdr:col>
      <xdr:colOff>114300</xdr:colOff>
      <xdr:row>98</xdr:row>
      <xdr:rowOff>73273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30948"/>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63652</xdr:rowOff>
    </xdr:from>
    <xdr:to>
      <xdr:col>45</xdr:col>
      <xdr:colOff>177800</xdr:colOff>
      <xdr:row>98</xdr:row>
      <xdr:rowOff>73273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694302"/>
          <a:ext cx="889000" cy="18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63652</xdr:rowOff>
    </xdr:from>
    <xdr:to>
      <xdr:col>41</xdr:col>
      <xdr:colOff>50800</xdr:colOff>
      <xdr:row>97</xdr:row>
      <xdr:rowOff>156617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94302"/>
          <a:ext cx="889000" cy="9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145402</xdr:rowOff>
    </xdr:from>
    <xdr:to>
      <xdr:col>55</xdr:col>
      <xdr:colOff>50800</xdr:colOff>
      <xdr:row>97</xdr:row>
      <xdr:rowOff>75552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123829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149498</xdr:rowOff>
    </xdr:from>
    <xdr:to>
      <xdr:col>50</xdr:col>
      <xdr:colOff>165100</xdr:colOff>
      <xdr:row>98</xdr:row>
      <xdr:rowOff>79648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70775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8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22473</xdr:rowOff>
    </xdr:from>
    <xdr:to>
      <xdr:col>46</xdr:col>
      <xdr:colOff>38100</xdr:colOff>
      <xdr:row>98</xdr:row>
      <xdr:rowOff>124073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115200</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1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12852</xdr:rowOff>
    </xdr:from>
    <xdr:to>
      <xdr:col>41</xdr:col>
      <xdr:colOff>101600</xdr:colOff>
      <xdr:row>97</xdr:row>
      <xdr:rowOff>114452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105579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105817</xdr:rowOff>
    </xdr:from>
    <xdr:to>
      <xdr:col>36</xdr:col>
      <xdr:colOff>165100</xdr:colOff>
      <xdr:row>98</xdr:row>
      <xdr:rowOff>35967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27094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106499</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107249"/>
          <a:ext cx="889000" cy="67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106499</xdr:rowOff>
    </xdr:from>
    <xdr:to>
      <xdr:col>71</xdr:col>
      <xdr:colOff>177800</xdr:colOff>
      <xdr:row>39</xdr:row>
      <xdr:rowOff>97790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107249"/>
          <a:ext cx="889000" cy="67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21607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55699</xdr:rowOff>
    </xdr:from>
    <xdr:to>
      <xdr:col>72</xdr:col>
      <xdr:colOff>38100</xdr:colOff>
      <xdr:row>35</xdr:row>
      <xdr:rowOff>157299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0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2376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5831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46990</xdr:rowOff>
    </xdr:from>
    <xdr:to>
      <xdr:col>67</xdr:col>
      <xdr:colOff>101600</xdr:colOff>
      <xdr:row>39</xdr:row>
      <xdr:rowOff>148590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139717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6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21228</xdr:rowOff>
    </xdr:from>
    <xdr:to>
      <xdr:col>85</xdr:col>
      <xdr:colOff>127000</xdr:colOff>
      <xdr:row>76</xdr:row>
      <xdr:rowOff>22561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5142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22561</xdr:rowOff>
    </xdr:from>
    <xdr:to>
      <xdr:col>81</xdr:col>
      <xdr:colOff>50800</xdr:colOff>
      <xdr:row>76</xdr:row>
      <xdr:rowOff>23552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5276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6731</xdr:rowOff>
    </xdr:from>
    <xdr:to>
      <xdr:col>76</xdr:col>
      <xdr:colOff>114300</xdr:colOff>
      <xdr:row>76</xdr:row>
      <xdr:rowOff>23552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036931"/>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6731</xdr:rowOff>
    </xdr:from>
    <xdr:to>
      <xdr:col>71</xdr:col>
      <xdr:colOff>177800</xdr:colOff>
      <xdr:row>76</xdr:row>
      <xdr:rowOff>12694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03693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141878</xdr:rowOff>
    </xdr:from>
    <xdr:to>
      <xdr:col>85</xdr:col>
      <xdr:colOff>177800</xdr:colOff>
      <xdr:row>76</xdr:row>
      <xdr:rowOff>72028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164755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143211</xdr:rowOff>
    </xdr:from>
    <xdr:to>
      <xdr:col>81</xdr:col>
      <xdr:colOff>101600</xdr:colOff>
      <xdr:row>76</xdr:row>
      <xdr:rowOff>73361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89888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144202</xdr:rowOff>
    </xdr:from>
    <xdr:to>
      <xdr:col>76</xdr:col>
      <xdr:colOff>165100</xdr:colOff>
      <xdr:row>76</xdr:row>
      <xdr:rowOff>74352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90879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7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127381</xdr:rowOff>
    </xdr:from>
    <xdr:to>
      <xdr:col>72</xdr:col>
      <xdr:colOff>38100</xdr:colOff>
      <xdr:row>76</xdr:row>
      <xdr:rowOff>57531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74058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133344</xdr:rowOff>
    </xdr:from>
    <xdr:to>
      <xdr:col>67</xdr:col>
      <xdr:colOff>101600</xdr:colOff>
      <xdr:row>76</xdr:row>
      <xdr:rowOff>63494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80021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7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38164</xdr:rowOff>
    </xdr:from>
    <xdr:to>
      <xdr:col>85</xdr:col>
      <xdr:colOff>127000</xdr:colOff>
      <xdr:row>97</xdr:row>
      <xdr:rowOff>170295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68814"/>
          <a:ext cx="8382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170295</xdr:rowOff>
    </xdr:from>
    <xdr:to>
      <xdr:col>81</xdr:col>
      <xdr:colOff>50800</xdr:colOff>
      <xdr:row>99</xdr:row>
      <xdr:rowOff>20980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00945"/>
          <a:ext cx="889000" cy="19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100457</xdr:rowOff>
    </xdr:from>
    <xdr:to>
      <xdr:col>76</xdr:col>
      <xdr:colOff>114300</xdr:colOff>
      <xdr:row>99</xdr:row>
      <xdr:rowOff>20980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02557"/>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100457</xdr:rowOff>
    </xdr:from>
    <xdr:to>
      <xdr:col>71</xdr:col>
      <xdr:colOff>177800</xdr:colOff>
      <xdr:row>98</xdr:row>
      <xdr:rowOff>112573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0255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158814</xdr:rowOff>
    </xdr:from>
    <xdr:to>
      <xdr:col>85</xdr:col>
      <xdr:colOff>177800</xdr:colOff>
      <xdr:row>97</xdr:row>
      <xdr:rowOff>88964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137241</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119495</xdr:rowOff>
    </xdr:from>
    <xdr:to>
      <xdr:col>81</xdr:col>
      <xdr:colOff>101600</xdr:colOff>
      <xdr:row>98</xdr:row>
      <xdr:rowOff>49645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40772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141630</xdr:rowOff>
    </xdr:from>
    <xdr:to>
      <xdr:col>76</xdr:col>
      <xdr:colOff>165100</xdr:colOff>
      <xdr:row>99</xdr:row>
      <xdr:rowOff>71780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62907</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3017" y="17036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49657</xdr:rowOff>
    </xdr:from>
    <xdr:to>
      <xdr:col>72</xdr:col>
      <xdr:colOff>38100</xdr:colOff>
      <xdr:row>98</xdr:row>
      <xdr:rowOff>151257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142384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61773</xdr:rowOff>
    </xdr:from>
    <xdr:to>
      <xdr:col>67</xdr:col>
      <xdr:colOff>101600</xdr:colOff>
      <xdr:row>98</xdr:row>
      <xdr:rowOff>163373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154500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139319</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4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10177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88519</xdr:rowOff>
    </xdr:from>
    <xdr:to>
      <xdr:col>98</xdr:col>
      <xdr:colOff>38100</xdr:colOff>
      <xdr:row>39</xdr:row>
      <xdr:rowOff>18669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9796</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1778</xdr:rowOff>
    </xdr:from>
    <xdr:to>
      <xdr:col>116</xdr:col>
      <xdr:colOff>63500</xdr:colOff>
      <xdr:row>58</xdr:row>
      <xdr:rowOff>2540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94587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xdr:rowOff>
    </xdr:from>
    <xdr:to>
      <xdr:col>111</xdr:col>
      <xdr:colOff>177800</xdr:colOff>
      <xdr:row>58</xdr:row>
      <xdr:rowOff>1778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9454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xdr:rowOff>
    </xdr:from>
    <xdr:to>
      <xdr:col>107</xdr:col>
      <xdr:colOff>50800</xdr:colOff>
      <xdr:row>58</xdr:row>
      <xdr:rowOff>4445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9454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4445</xdr:rowOff>
    </xdr:from>
    <xdr:to>
      <xdr:col>102</xdr:col>
      <xdr:colOff>114300</xdr:colOff>
      <xdr:row>58</xdr:row>
      <xdr:rowOff>8763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948545"/>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123190</xdr:rowOff>
    </xdr:from>
    <xdr:to>
      <xdr:col>116</xdr:col>
      <xdr:colOff>114300</xdr:colOff>
      <xdr:row>58</xdr:row>
      <xdr:rowOff>53340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101617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122428</xdr:rowOff>
    </xdr:from>
    <xdr:to>
      <xdr:col>112</xdr:col>
      <xdr:colOff>38100</xdr:colOff>
      <xdr:row>58</xdr:row>
      <xdr:rowOff>52578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43705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98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122047</xdr:rowOff>
    </xdr:from>
    <xdr:to>
      <xdr:col>107</xdr:col>
      <xdr:colOff>101600</xdr:colOff>
      <xdr:row>58</xdr:row>
      <xdr:rowOff>52197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43324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9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125095</xdr:rowOff>
    </xdr:from>
    <xdr:to>
      <xdr:col>102</xdr:col>
      <xdr:colOff>165100</xdr:colOff>
      <xdr:row>58</xdr:row>
      <xdr:rowOff>55245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46372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129413</xdr:rowOff>
    </xdr:from>
    <xdr:to>
      <xdr:col>98</xdr:col>
      <xdr:colOff>38100</xdr:colOff>
      <xdr:row>58</xdr:row>
      <xdr:rowOff>59563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50690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9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131745</xdr:rowOff>
    </xdr:from>
    <xdr:to>
      <xdr:col>116</xdr:col>
      <xdr:colOff>63500</xdr:colOff>
      <xdr:row>76</xdr:row>
      <xdr:rowOff>170149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61945"/>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170149</xdr:rowOff>
    </xdr:from>
    <xdr:to>
      <xdr:col>111</xdr:col>
      <xdr:colOff>177800</xdr:colOff>
      <xdr:row>77</xdr:row>
      <xdr:rowOff>38841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00349"/>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38841</xdr:rowOff>
    </xdr:from>
    <xdr:to>
      <xdr:col>107</xdr:col>
      <xdr:colOff>50800</xdr:colOff>
      <xdr:row>77</xdr:row>
      <xdr:rowOff>82139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40491"/>
          <a:ext cx="8890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82139</xdr:rowOff>
    </xdr:from>
    <xdr:to>
      <xdr:col>102</xdr:col>
      <xdr:colOff>114300</xdr:colOff>
      <xdr:row>77</xdr:row>
      <xdr:rowOff>107879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83789"/>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80945</xdr:rowOff>
    </xdr:from>
    <xdr:to>
      <xdr:col>116</xdr:col>
      <xdr:colOff>114300</xdr:colOff>
      <xdr:row>77</xdr:row>
      <xdr:rowOff>11095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59372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8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119349</xdr:rowOff>
    </xdr:from>
    <xdr:to>
      <xdr:col>112</xdr:col>
      <xdr:colOff>38100</xdr:colOff>
      <xdr:row>77</xdr:row>
      <xdr:rowOff>49499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40626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159491</xdr:rowOff>
    </xdr:from>
    <xdr:to>
      <xdr:col>107</xdr:col>
      <xdr:colOff>101600</xdr:colOff>
      <xdr:row>77</xdr:row>
      <xdr:rowOff>89641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80768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31339</xdr:rowOff>
    </xdr:from>
    <xdr:to>
      <xdr:col>102</xdr:col>
      <xdr:colOff>165100</xdr:colOff>
      <xdr:row>77</xdr:row>
      <xdr:rowOff>132939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124066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57079</xdr:rowOff>
    </xdr:from>
    <xdr:to>
      <xdr:col>98</xdr:col>
      <xdr:colOff>38100</xdr:colOff>
      <xdr:row>77</xdr:row>
      <xdr:rowOff>158679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149806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5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全国及び千葉県平均より低い水準となっているが、増加基調であり，今後も施設に係る指定管理料や維持管理経費等の上昇が見込まれることから、施設の再配置や統廃合を進めていくほか、その他の委託経費等についても精査し、抑制を図っていく必要がある。</a:t>
          </a:r>
        </a:p>
        <a:p>
          <a:r>
            <a:rPr kumimoji="1" lang="ja-JP" altLang="en-US" sz="1300">
              <a:latin typeface="ＭＳ Ｐゴシック" panose="020B0600070205080204" pitchFamily="50" charset="-128"/>
              <a:ea typeface="ＭＳ Ｐゴシック" panose="020B0600070205080204" pitchFamily="50" charset="-128"/>
            </a:rPr>
            <a:t>扶助費及び補助費等は、類似団体、全国及び千葉県平均より低い水準となっている。今後も、「補助金等の見直しについて」により、支給基準や交付等に当たっての審査項目、並びに基準等の見直し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も、類似団体、全国及び千葉県平均より低い水準となっているが、前年度と比較し増加した。前年度からの増加要因は、学校給食センター調理場建設事業や保育園整備事業などの増による。今後も、八千代市公共施設等総合管理計画等により公共サービス・施設等の規模の適正化及び最適化を図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204,717
198,046
51.39
73,726,813
70,512,761
2,655,161
36,455,558
42,355,400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81178</xdr:rowOff>
    </xdr:from>
    <xdr:to>
      <xdr:col>24</xdr:col>
      <xdr:colOff>63500</xdr:colOff>
      <xdr:row>36</xdr:row>
      <xdr:rowOff>139700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53378"/>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109525</xdr:rowOff>
    </xdr:from>
    <xdr:to>
      <xdr:col>19</xdr:col>
      <xdr:colOff>177800</xdr:colOff>
      <xdr:row>36</xdr:row>
      <xdr:rowOff>139700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172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109525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246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80264</xdr:rowOff>
    </xdr:from>
    <xdr:to>
      <xdr:col>10</xdr:col>
      <xdr:colOff>114300</xdr:colOff>
      <xdr:row>36</xdr:row>
      <xdr:rowOff>155245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5246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30378</xdr:rowOff>
    </xdr:from>
    <xdr:to>
      <xdr:col>24</xdr:col>
      <xdr:colOff>114300</xdr:colOff>
      <xdr:row>36</xdr:row>
      <xdr:rowOff>131978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8805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10177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58725</xdr:rowOff>
    </xdr:from>
    <xdr:to>
      <xdr:col>15</xdr:col>
      <xdr:colOff>101600</xdr:colOff>
      <xdr:row>36</xdr:row>
      <xdr:rowOff>160325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151452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29464</xdr:rowOff>
    </xdr:from>
    <xdr:to>
      <xdr:col>10</xdr:col>
      <xdr:colOff>165100</xdr:colOff>
      <xdr:row>36</xdr:row>
      <xdr:rowOff>131064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122191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104445</xdr:rowOff>
    </xdr:from>
    <xdr:to>
      <xdr:col>6</xdr:col>
      <xdr:colOff>38100</xdr:colOff>
      <xdr:row>37</xdr:row>
      <xdr:rowOff>34595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25722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1506</xdr:rowOff>
    </xdr:from>
    <xdr:to>
      <xdr:col>24</xdr:col>
      <xdr:colOff>63500</xdr:colOff>
      <xdr:row>57</xdr:row>
      <xdr:rowOff>91770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4156"/>
          <a:ext cx="838200" cy="9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121064</xdr:rowOff>
    </xdr:from>
    <xdr:to>
      <xdr:col>19</xdr:col>
      <xdr:colOff>177800</xdr:colOff>
      <xdr:row>57</xdr:row>
      <xdr:rowOff>91770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65014"/>
          <a:ext cx="889000" cy="99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121064</xdr:rowOff>
    </xdr:from>
    <xdr:to>
      <xdr:col>15</xdr:col>
      <xdr:colOff>50800</xdr:colOff>
      <xdr:row>57</xdr:row>
      <xdr:rowOff>107717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65014"/>
          <a:ext cx="889000" cy="10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107717</xdr:rowOff>
    </xdr:from>
    <xdr:to>
      <xdr:col>10</xdr:col>
      <xdr:colOff>114300</xdr:colOff>
      <xdr:row>57</xdr:row>
      <xdr:rowOff>136391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0367"/>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122156</xdr:rowOff>
    </xdr:from>
    <xdr:to>
      <xdr:col>24</xdr:col>
      <xdr:colOff>114300</xdr:colOff>
      <xdr:row>57</xdr:row>
      <xdr:rowOff>52306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100583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40970</xdr:rowOff>
    </xdr:from>
    <xdr:to>
      <xdr:col>20</xdr:col>
      <xdr:colOff>38100</xdr:colOff>
      <xdr:row>57</xdr:row>
      <xdr:rowOff>142570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133697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70264</xdr:rowOff>
    </xdr:from>
    <xdr:to>
      <xdr:col>15</xdr:col>
      <xdr:colOff>101600</xdr:colOff>
      <xdr:row>52</xdr:row>
      <xdr:rowOff>414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8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162991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90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56917</xdr:rowOff>
    </xdr:from>
    <xdr:to>
      <xdr:col>10</xdr:col>
      <xdr:colOff>165100</xdr:colOff>
      <xdr:row>57</xdr:row>
      <xdr:rowOff>158517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149644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85591</xdr:rowOff>
    </xdr:from>
    <xdr:to>
      <xdr:col>6</xdr:col>
      <xdr:colOff>38100</xdr:colOff>
      <xdr:row>58</xdr:row>
      <xdr:rowOff>15741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71000</xdr:rowOff>
    </xdr:from>
    <xdr:to>
      <xdr:col>24</xdr:col>
      <xdr:colOff>63500</xdr:colOff>
      <xdr:row>77</xdr:row>
      <xdr:rowOff>148343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72650"/>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71000</xdr:rowOff>
    </xdr:from>
    <xdr:to>
      <xdr:col>19</xdr:col>
      <xdr:colOff>177800</xdr:colOff>
      <xdr:row>78</xdr:row>
      <xdr:rowOff>146591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2650"/>
          <a:ext cx="889000" cy="2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146591</xdr:rowOff>
    </xdr:from>
    <xdr:to>
      <xdr:col>15</xdr:col>
      <xdr:colOff>50800</xdr:colOff>
      <xdr:row>79</xdr:row>
      <xdr:rowOff>12435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19691"/>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12435</xdr:rowOff>
    </xdr:from>
    <xdr:to>
      <xdr:col>10</xdr:col>
      <xdr:colOff>114300</xdr:colOff>
      <xdr:row>79</xdr:row>
      <xdr:rowOff>80319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56985"/>
          <a:ext cx="889000" cy="6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97543</xdr:rowOff>
    </xdr:from>
    <xdr:to>
      <xdr:col>24</xdr:col>
      <xdr:colOff>114300</xdr:colOff>
      <xdr:row>78</xdr:row>
      <xdr:rowOff>27693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12470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20200</xdr:rowOff>
    </xdr:from>
    <xdr:to>
      <xdr:col>20</xdr:col>
      <xdr:colOff>38100</xdr:colOff>
      <xdr:row>77</xdr:row>
      <xdr:rowOff>121800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112927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95791</xdr:rowOff>
    </xdr:from>
    <xdr:to>
      <xdr:col>15</xdr:col>
      <xdr:colOff>101600</xdr:colOff>
      <xdr:row>79</xdr:row>
      <xdr:rowOff>25941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17068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133085</xdr:rowOff>
    </xdr:from>
    <xdr:to>
      <xdr:col>10</xdr:col>
      <xdr:colOff>165100</xdr:colOff>
      <xdr:row>79</xdr:row>
      <xdr:rowOff>63235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54362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9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29519</xdr:rowOff>
    </xdr:from>
    <xdr:to>
      <xdr:col>6</xdr:col>
      <xdr:colOff>38100</xdr:colOff>
      <xdr:row>79</xdr:row>
      <xdr:rowOff>131119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122246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6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20028</xdr:rowOff>
    </xdr:from>
    <xdr:to>
      <xdr:col>24</xdr:col>
      <xdr:colOff>63500</xdr:colOff>
      <xdr:row>97</xdr:row>
      <xdr:rowOff>137261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50678"/>
          <a:ext cx="8382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137261</xdr:rowOff>
    </xdr:from>
    <xdr:to>
      <xdr:col>19</xdr:col>
      <xdr:colOff>177800</xdr:colOff>
      <xdr:row>98</xdr:row>
      <xdr:rowOff>103657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7911"/>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94914</xdr:rowOff>
    </xdr:from>
    <xdr:to>
      <xdr:col>15</xdr:col>
      <xdr:colOff>50800</xdr:colOff>
      <xdr:row>98</xdr:row>
      <xdr:rowOff>103657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97014"/>
          <a:ext cx="88900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94914</xdr:rowOff>
    </xdr:from>
    <xdr:to>
      <xdr:col>10</xdr:col>
      <xdr:colOff>114300</xdr:colOff>
      <xdr:row>98</xdr:row>
      <xdr:rowOff>109373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7014"/>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140678</xdr:rowOff>
    </xdr:from>
    <xdr:to>
      <xdr:col>24</xdr:col>
      <xdr:colOff>114300</xdr:colOff>
      <xdr:row>97</xdr:row>
      <xdr:rowOff>70828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119105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86461</xdr:rowOff>
    </xdr:from>
    <xdr:to>
      <xdr:col>20</xdr:col>
      <xdr:colOff>38100</xdr:colOff>
      <xdr:row>98</xdr:row>
      <xdr:rowOff>16611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52857</xdr:rowOff>
    </xdr:from>
    <xdr:to>
      <xdr:col>15</xdr:col>
      <xdr:colOff>101600</xdr:colOff>
      <xdr:row>98</xdr:row>
      <xdr:rowOff>154457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145584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44114</xdr:rowOff>
    </xdr:from>
    <xdr:to>
      <xdr:col>10</xdr:col>
      <xdr:colOff>165100</xdr:colOff>
      <xdr:row>98</xdr:row>
      <xdr:rowOff>145714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136841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58573</xdr:rowOff>
    </xdr:from>
    <xdr:to>
      <xdr:col>6</xdr:col>
      <xdr:colOff>38100</xdr:colOff>
      <xdr:row>98</xdr:row>
      <xdr:rowOff>160173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151300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22352</xdr:rowOff>
    </xdr:from>
    <xdr:to>
      <xdr:col>55</xdr:col>
      <xdr:colOff>0</xdr:colOff>
      <xdr:row>39</xdr:row>
      <xdr:rowOff>22733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0890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22733</xdr:rowOff>
    </xdr:from>
    <xdr:to>
      <xdr:col>50</xdr:col>
      <xdr:colOff>114300</xdr:colOff>
      <xdr:row>39</xdr:row>
      <xdr:rowOff>22733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09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22733</xdr:rowOff>
    </xdr:from>
    <xdr:to>
      <xdr:col>45</xdr:col>
      <xdr:colOff>177800</xdr:colOff>
      <xdr:row>39</xdr:row>
      <xdr:rowOff>23114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23114</xdr:rowOff>
    </xdr:from>
    <xdr:to>
      <xdr:col>41</xdr:col>
      <xdr:colOff>50800</xdr:colOff>
      <xdr:row>39</xdr:row>
      <xdr:rowOff>23495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09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143002</xdr:rowOff>
    </xdr:from>
    <xdr:to>
      <xdr:col>55</xdr:col>
      <xdr:colOff>50800</xdr:colOff>
      <xdr:row>39</xdr:row>
      <xdr:rowOff>73152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57929</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3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143383</xdr:rowOff>
    </xdr:from>
    <xdr:to>
      <xdr:col>50</xdr:col>
      <xdr:colOff>165100</xdr:colOff>
      <xdr:row>39</xdr:row>
      <xdr:rowOff>73533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64660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143383</xdr:rowOff>
    </xdr:from>
    <xdr:to>
      <xdr:col>46</xdr:col>
      <xdr:colOff>38100</xdr:colOff>
      <xdr:row>39</xdr:row>
      <xdr:rowOff>73533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64660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143764</xdr:rowOff>
    </xdr:from>
    <xdr:to>
      <xdr:col>41</xdr:col>
      <xdr:colOff>101600</xdr:colOff>
      <xdr:row>39</xdr:row>
      <xdr:rowOff>73914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65041</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144145</xdr:rowOff>
    </xdr:from>
    <xdr:to>
      <xdr:col>36</xdr:col>
      <xdr:colOff>165100</xdr:colOff>
      <xdr:row>39</xdr:row>
      <xdr:rowOff>74295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65422</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90837</xdr:rowOff>
    </xdr:from>
    <xdr:to>
      <xdr:col>55</xdr:col>
      <xdr:colOff>0</xdr:colOff>
      <xdr:row>57</xdr:row>
      <xdr:rowOff>104553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6348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80950</xdr:rowOff>
    </xdr:from>
    <xdr:to>
      <xdr:col>50</xdr:col>
      <xdr:colOff>114300</xdr:colOff>
      <xdr:row>57</xdr:row>
      <xdr:rowOff>104553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53600"/>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80950</xdr:rowOff>
    </xdr:from>
    <xdr:to>
      <xdr:col>45</xdr:col>
      <xdr:colOff>177800</xdr:colOff>
      <xdr:row>57</xdr:row>
      <xdr:rowOff>108724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53600"/>
          <a:ext cx="889000" cy="2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103753</xdr:rowOff>
    </xdr:from>
    <xdr:to>
      <xdr:col>41</xdr:col>
      <xdr:colOff>50800</xdr:colOff>
      <xdr:row>57</xdr:row>
      <xdr:rowOff>108724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76403"/>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40037</xdr:rowOff>
    </xdr:from>
    <xdr:to>
      <xdr:col>55</xdr:col>
      <xdr:colOff>50800</xdr:colOff>
      <xdr:row>57</xdr:row>
      <xdr:rowOff>141637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143680</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53753</xdr:rowOff>
    </xdr:from>
    <xdr:to>
      <xdr:col>50</xdr:col>
      <xdr:colOff>165100</xdr:colOff>
      <xdr:row>57</xdr:row>
      <xdr:rowOff>155353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146480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30150</xdr:rowOff>
    </xdr:from>
    <xdr:to>
      <xdr:col>46</xdr:col>
      <xdr:colOff>38100</xdr:colOff>
      <xdr:row>57</xdr:row>
      <xdr:rowOff>131750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122877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8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57924</xdr:rowOff>
    </xdr:from>
    <xdr:to>
      <xdr:col>41</xdr:col>
      <xdr:colOff>101600</xdr:colOff>
      <xdr:row>57</xdr:row>
      <xdr:rowOff>159524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150651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92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52953</xdr:rowOff>
    </xdr:from>
    <xdr:to>
      <xdr:col>36</xdr:col>
      <xdr:colOff>165100</xdr:colOff>
      <xdr:row>57</xdr:row>
      <xdr:rowOff>154553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145680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69977</xdr:rowOff>
    </xdr:from>
    <xdr:to>
      <xdr:col>55</xdr:col>
      <xdr:colOff>0</xdr:colOff>
      <xdr:row>77</xdr:row>
      <xdr:rowOff>131563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71627"/>
          <a:ext cx="838200" cy="6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152594</xdr:rowOff>
    </xdr:from>
    <xdr:to>
      <xdr:col>50</xdr:col>
      <xdr:colOff>114300</xdr:colOff>
      <xdr:row>77</xdr:row>
      <xdr:rowOff>131563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182794"/>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152594</xdr:rowOff>
    </xdr:from>
    <xdr:to>
      <xdr:col>45</xdr:col>
      <xdr:colOff>177800</xdr:colOff>
      <xdr:row>78</xdr:row>
      <xdr:rowOff>26223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82794"/>
          <a:ext cx="889000" cy="2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22062</xdr:rowOff>
    </xdr:from>
    <xdr:to>
      <xdr:col>41</xdr:col>
      <xdr:colOff>50800</xdr:colOff>
      <xdr:row>78</xdr:row>
      <xdr:rowOff>26223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95162"/>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19177</xdr:rowOff>
    </xdr:from>
    <xdr:to>
      <xdr:col>55</xdr:col>
      <xdr:colOff>50800</xdr:colOff>
      <xdr:row>77</xdr:row>
      <xdr:rowOff>120777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169054</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9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80763</xdr:rowOff>
    </xdr:from>
    <xdr:to>
      <xdr:col>50</xdr:col>
      <xdr:colOff>165100</xdr:colOff>
      <xdr:row>78</xdr:row>
      <xdr:rowOff>10913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2040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7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101794</xdr:rowOff>
    </xdr:from>
    <xdr:to>
      <xdr:col>46</xdr:col>
      <xdr:colOff>38100</xdr:colOff>
      <xdr:row>77</xdr:row>
      <xdr:rowOff>31944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23071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22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146873</xdr:rowOff>
    </xdr:from>
    <xdr:to>
      <xdr:col>41</xdr:col>
      <xdr:colOff>101600</xdr:colOff>
      <xdr:row>78</xdr:row>
      <xdr:rowOff>77023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68150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142712</xdr:rowOff>
    </xdr:from>
    <xdr:to>
      <xdr:col>36</xdr:col>
      <xdr:colOff>165100</xdr:colOff>
      <xdr:row>78</xdr:row>
      <xdr:rowOff>72862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63989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72910</xdr:rowOff>
    </xdr:from>
    <xdr:to>
      <xdr:col>55</xdr:col>
      <xdr:colOff>0</xdr:colOff>
      <xdr:row>99</xdr:row>
      <xdr:rowOff>91312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7046460"/>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91312</xdr:rowOff>
    </xdr:from>
    <xdr:to>
      <xdr:col>50</xdr:col>
      <xdr:colOff>114300</xdr:colOff>
      <xdr:row>99</xdr:row>
      <xdr:rowOff>127888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706486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88036</xdr:rowOff>
    </xdr:from>
    <xdr:to>
      <xdr:col>45</xdr:col>
      <xdr:colOff>177800</xdr:colOff>
      <xdr:row>99</xdr:row>
      <xdr:rowOff>127888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7061586"/>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88036</xdr:rowOff>
    </xdr:from>
    <xdr:to>
      <xdr:col>41</xdr:col>
      <xdr:colOff>50800</xdr:colOff>
      <xdr:row>99</xdr:row>
      <xdr:rowOff>105029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706158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22110</xdr:rowOff>
    </xdr:from>
    <xdr:to>
      <xdr:col>55</xdr:col>
      <xdr:colOff>50800</xdr:colOff>
      <xdr:row>99</xdr:row>
      <xdr:rowOff>123710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9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108487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91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40512</xdr:rowOff>
    </xdr:from>
    <xdr:to>
      <xdr:col>50</xdr:col>
      <xdr:colOff>165100</xdr:colOff>
      <xdr:row>99</xdr:row>
      <xdr:rowOff>142112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70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133239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71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77088</xdr:rowOff>
    </xdr:from>
    <xdr:to>
      <xdr:col>46</xdr:col>
      <xdr:colOff>38100</xdr:colOff>
      <xdr:row>100</xdr:row>
      <xdr:rowOff>7238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70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169815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71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37236</xdr:rowOff>
    </xdr:from>
    <xdr:to>
      <xdr:col>41</xdr:col>
      <xdr:colOff>101600</xdr:colOff>
      <xdr:row>99</xdr:row>
      <xdr:rowOff>138836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70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129963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1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54229</xdr:rowOff>
    </xdr:from>
    <xdr:to>
      <xdr:col>36</xdr:col>
      <xdr:colOff>165100</xdr:colOff>
      <xdr:row>99</xdr:row>
      <xdr:rowOff>155829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70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146956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71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166915</xdr:rowOff>
    </xdr:from>
    <xdr:to>
      <xdr:col>85</xdr:col>
      <xdr:colOff>127000</xdr:colOff>
      <xdr:row>38</xdr:row>
      <xdr:rowOff>11575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0565"/>
          <a:ext cx="8382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11575</xdr:rowOff>
    </xdr:from>
    <xdr:to>
      <xdr:col>81</xdr:col>
      <xdr:colOff>50800</xdr:colOff>
      <xdr:row>38</xdr:row>
      <xdr:rowOff>48804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2667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4282</xdr:rowOff>
    </xdr:from>
    <xdr:to>
      <xdr:col>76</xdr:col>
      <xdr:colOff>114300</xdr:colOff>
      <xdr:row>38</xdr:row>
      <xdr:rowOff>48804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005032"/>
          <a:ext cx="889000" cy="55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4282</xdr:rowOff>
    </xdr:from>
    <xdr:to>
      <xdr:col>71</xdr:col>
      <xdr:colOff>177800</xdr:colOff>
      <xdr:row>37</xdr:row>
      <xdr:rowOff>166153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005032"/>
          <a:ext cx="889000" cy="50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116114</xdr:rowOff>
    </xdr:from>
    <xdr:to>
      <xdr:col>85</xdr:col>
      <xdr:colOff>177800</xdr:colOff>
      <xdr:row>38</xdr:row>
      <xdr:rowOff>46264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94541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132225</xdr:rowOff>
    </xdr:from>
    <xdr:to>
      <xdr:col>81</xdr:col>
      <xdr:colOff>101600</xdr:colOff>
      <xdr:row>38</xdr:row>
      <xdr:rowOff>62375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53502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169454</xdr:rowOff>
    </xdr:from>
    <xdr:to>
      <xdr:col>76</xdr:col>
      <xdr:colOff>165100</xdr:colOff>
      <xdr:row>38</xdr:row>
      <xdr:rowOff>99604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90731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124932</xdr:rowOff>
    </xdr:from>
    <xdr:to>
      <xdr:col>72</xdr:col>
      <xdr:colOff>38100</xdr:colOff>
      <xdr:row>35</xdr:row>
      <xdr:rowOff>55082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9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71609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7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115352</xdr:rowOff>
    </xdr:from>
    <xdr:to>
      <xdr:col>67</xdr:col>
      <xdr:colOff>101600</xdr:colOff>
      <xdr:row>38</xdr:row>
      <xdr:rowOff>45503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36630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165760</xdr:rowOff>
    </xdr:from>
    <xdr:to>
      <xdr:col>85</xdr:col>
      <xdr:colOff>127000</xdr:colOff>
      <xdr:row>56</xdr:row>
      <xdr:rowOff>115678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95510"/>
          <a:ext cx="8382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115678</xdr:rowOff>
    </xdr:from>
    <xdr:to>
      <xdr:col>81</xdr:col>
      <xdr:colOff>50800</xdr:colOff>
      <xdr:row>57</xdr:row>
      <xdr:rowOff>43135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16878"/>
          <a:ext cx="8890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114954</xdr:rowOff>
    </xdr:from>
    <xdr:to>
      <xdr:col>76</xdr:col>
      <xdr:colOff>114300</xdr:colOff>
      <xdr:row>57</xdr:row>
      <xdr:rowOff>43135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16154"/>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114954</xdr:rowOff>
    </xdr:from>
    <xdr:to>
      <xdr:col>71</xdr:col>
      <xdr:colOff>177800</xdr:colOff>
      <xdr:row>57</xdr:row>
      <xdr:rowOff>87770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16154"/>
          <a:ext cx="889000" cy="14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114960</xdr:rowOff>
    </xdr:from>
    <xdr:to>
      <xdr:col>85</xdr:col>
      <xdr:colOff>177800</xdr:colOff>
      <xdr:row>56</xdr:row>
      <xdr:rowOff>45110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137837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64878</xdr:rowOff>
    </xdr:from>
    <xdr:to>
      <xdr:col>81</xdr:col>
      <xdr:colOff>101600</xdr:colOff>
      <xdr:row>56</xdr:row>
      <xdr:rowOff>166478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157605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163785</xdr:rowOff>
    </xdr:from>
    <xdr:to>
      <xdr:col>76</xdr:col>
      <xdr:colOff>165100</xdr:colOff>
      <xdr:row>57</xdr:row>
      <xdr:rowOff>93935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85062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64154</xdr:rowOff>
    </xdr:from>
    <xdr:to>
      <xdr:col>72</xdr:col>
      <xdr:colOff>38100</xdr:colOff>
      <xdr:row>56</xdr:row>
      <xdr:rowOff>165754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36970</xdr:rowOff>
    </xdr:from>
    <xdr:to>
      <xdr:col>67</xdr:col>
      <xdr:colOff>101600</xdr:colOff>
      <xdr:row>57</xdr:row>
      <xdr:rowOff>138570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129697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106499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965249"/>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106499</xdr:rowOff>
    </xdr:from>
    <xdr:to>
      <xdr:col>71</xdr:col>
      <xdr:colOff>177800</xdr:colOff>
      <xdr:row>79</xdr:row>
      <xdr:rowOff>97789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965249"/>
          <a:ext cx="889000" cy="67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21607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55699</xdr:rowOff>
    </xdr:from>
    <xdr:to>
      <xdr:col>72</xdr:col>
      <xdr:colOff>38100</xdr:colOff>
      <xdr:row>75</xdr:row>
      <xdr:rowOff>157299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9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2376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268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46989</xdr:rowOff>
    </xdr:from>
    <xdr:to>
      <xdr:col>67</xdr:col>
      <xdr:colOff>101600</xdr:colOff>
      <xdr:row>79</xdr:row>
      <xdr:rowOff>148589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139716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42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21228</xdr:rowOff>
    </xdr:from>
    <xdr:to>
      <xdr:col>85</xdr:col>
      <xdr:colOff>127000</xdr:colOff>
      <xdr:row>96</xdr:row>
      <xdr:rowOff>22561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8042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22561</xdr:rowOff>
    </xdr:from>
    <xdr:to>
      <xdr:col>81</xdr:col>
      <xdr:colOff>50800</xdr:colOff>
      <xdr:row>96</xdr:row>
      <xdr:rowOff>23552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8176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6731</xdr:rowOff>
    </xdr:from>
    <xdr:to>
      <xdr:col>76</xdr:col>
      <xdr:colOff>114300</xdr:colOff>
      <xdr:row>96</xdr:row>
      <xdr:rowOff>23552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65931"/>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6731</xdr:rowOff>
    </xdr:from>
    <xdr:to>
      <xdr:col>71</xdr:col>
      <xdr:colOff>177800</xdr:colOff>
      <xdr:row>96</xdr:row>
      <xdr:rowOff>12694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6593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141878</xdr:rowOff>
    </xdr:from>
    <xdr:to>
      <xdr:col>85</xdr:col>
      <xdr:colOff>177800</xdr:colOff>
      <xdr:row>96</xdr:row>
      <xdr:rowOff>72028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164755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143211</xdr:rowOff>
    </xdr:from>
    <xdr:to>
      <xdr:col>81</xdr:col>
      <xdr:colOff>101600</xdr:colOff>
      <xdr:row>96</xdr:row>
      <xdr:rowOff>73361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89888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144202</xdr:rowOff>
    </xdr:from>
    <xdr:to>
      <xdr:col>76</xdr:col>
      <xdr:colOff>165100</xdr:colOff>
      <xdr:row>96</xdr:row>
      <xdr:rowOff>74352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90879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127381</xdr:rowOff>
    </xdr:from>
    <xdr:to>
      <xdr:col>72</xdr:col>
      <xdr:colOff>38100</xdr:colOff>
      <xdr:row>96</xdr:row>
      <xdr:rowOff>57531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74058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133344</xdr:rowOff>
    </xdr:from>
    <xdr:to>
      <xdr:col>67</xdr:col>
      <xdr:colOff>101600</xdr:colOff>
      <xdr:row>96</xdr:row>
      <xdr:rowOff>63494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80021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前年度と比較し増加した主なものは、衛生費、商工費及び教育費である。衛生費は、水道料金軽減支援事業等、商工費は、中小企業経営支援事業、教育費は、学校給食センター調理場建設事業等の増による。</a:t>
          </a:r>
        </a:p>
        <a:p>
          <a:r>
            <a:rPr kumimoji="1" lang="ja-JP" altLang="en-US" sz="1300">
              <a:latin typeface="ＭＳ Ｐゴシック" panose="020B0600070205080204" pitchFamily="50" charset="-128"/>
              <a:ea typeface="ＭＳ Ｐゴシック" panose="020B0600070205080204" pitchFamily="50" charset="-128"/>
            </a:rPr>
            <a:t>一方、前年度と比較し減少したものは、民生費のみである。子育て世帯への臨時特別給付金給付事業や住民税非課税世帯等に対する臨時特別給付金給付事業等の減による。</a:t>
          </a:r>
        </a:p>
        <a:p>
          <a:r>
            <a:rPr kumimoji="1" lang="ja-JP" altLang="en-US" sz="1300">
              <a:latin typeface="ＭＳ Ｐゴシック" panose="020B0600070205080204" pitchFamily="50" charset="-128"/>
              <a:ea typeface="ＭＳ Ｐゴシック" panose="020B0600070205080204" pitchFamily="50" charset="-128"/>
            </a:rPr>
            <a:t>また、特に民生費、労働費及び土木費については、類似団体、全国及び千葉県平均と比較して低い水準となっている。なお、全体的な傾向として、その年度における特殊要因を除けば、他団体と比較して、低い水準のものが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前年度と比較して０．８６ポイント減の７．２８％となった。実質単年度収支は、財政調整基金の取崩しに伴って赤字となった。また、財政調整基金の標準財政規模比は２．２８ポイント減の８．７８％となったため、「財政運営の基本的計画」に掲げた目標値である令和１０年度末で標準財政規模比１０．０％以上の基金残高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では、一般会計が減少したが、墓地事業特別会計は増加した。決算規模は、一般会計において、歳入歳出がともに増となり、増減額は歳出が歳入を上回り、墓地事業特別会計では、歳入歳出ともに減となり、増減額は歳出が歳入を上回った。</a:t>
          </a:r>
        </a:p>
        <a:p>
          <a:r>
            <a:rPr kumimoji="1" lang="ja-JP" altLang="en-US" sz="1400">
              <a:latin typeface="ＭＳ ゴシック" pitchFamily="49" charset="-128"/>
              <a:ea typeface="ＭＳ ゴシック" pitchFamily="49" charset="-128"/>
            </a:rPr>
            <a:t>その他の会計では、国民健康保険事業特別会計は歳入は減少、歳出は増加し、介護保険事業特別会計、後期高齢者医療特別会計では歳入歳出ともに増加しており、実質収支額としては、国民健康保険事業特別会計、後期高齢者医療特別会計では減少したが、介護保険事業特別会計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73726813</v>
      </c>
      <c r="BO4" s="358"/>
      <c r="BP4" s="358"/>
      <c r="BQ4" s="358"/>
      <c r="BR4" s="358"/>
      <c r="BS4" s="358"/>
      <c r="BT4" s="358"/>
      <c r="BU4" s="359"/>
      <c r="BV4" s="357">
        <v>70506590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7.3</v>
      </c>
      <c r="CU4" s="364"/>
      <c r="CV4" s="364"/>
      <c r="CW4" s="364"/>
      <c r="CX4" s="364"/>
      <c r="CY4" s="364"/>
      <c r="CZ4" s="364"/>
      <c r="DA4" s="365"/>
      <c r="DB4" s="363">
        <v>8.1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70512761</v>
      </c>
      <c r="BO5" s="395"/>
      <c r="BP5" s="395"/>
      <c r="BQ5" s="395"/>
      <c r="BR5" s="395"/>
      <c r="BS5" s="395"/>
      <c r="BT5" s="395"/>
      <c r="BU5" s="396"/>
      <c r="BV5" s="394">
        <v>66776064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95</v>
      </c>
      <c r="CU5" s="392"/>
      <c r="CV5" s="392"/>
      <c r="CW5" s="392"/>
      <c r="CX5" s="392"/>
      <c r="CY5" s="392"/>
      <c r="CZ5" s="392"/>
      <c r="DA5" s="393"/>
      <c r="DB5" s="391">
        <v>92.2</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3214052</v>
      </c>
      <c r="BO6" s="395"/>
      <c r="BP6" s="395"/>
      <c r="BQ6" s="395"/>
      <c r="BR6" s="395"/>
      <c r="BS6" s="395"/>
      <c r="BT6" s="395"/>
      <c r="BU6" s="396"/>
      <c r="BV6" s="394">
        <v>3730526</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96.6</v>
      </c>
      <c r="CU6" s="432"/>
      <c r="CV6" s="432"/>
      <c r="CW6" s="432"/>
      <c r="CX6" s="432"/>
      <c r="CY6" s="432"/>
      <c r="CZ6" s="432"/>
      <c r="DA6" s="433"/>
      <c r="DB6" s="431">
        <v>96.4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558891</v>
      </c>
      <c r="BO7" s="395"/>
      <c r="BP7" s="395"/>
      <c r="BQ7" s="395"/>
      <c r="BR7" s="395"/>
      <c r="BS7" s="395"/>
      <c r="BT7" s="395"/>
      <c r="BU7" s="396"/>
      <c r="BV7" s="394">
        <v>722188</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36455558</v>
      </c>
      <c r="CU7" s="395"/>
      <c r="CV7" s="395"/>
      <c r="CW7" s="395"/>
      <c r="CX7" s="395"/>
      <c r="CY7" s="395"/>
      <c r="CZ7" s="395"/>
      <c r="DA7" s="396"/>
      <c r="DB7" s="394">
        <v>36949889</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2655161</v>
      </c>
      <c r="BO8" s="395"/>
      <c r="BP8" s="395"/>
      <c r="BQ8" s="395"/>
      <c r="BR8" s="395"/>
      <c r="BS8" s="395"/>
      <c r="BT8" s="395"/>
      <c r="BU8" s="396"/>
      <c r="BV8" s="394">
        <v>3008338</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0.92</v>
      </c>
      <c r="CU8" s="435"/>
      <c r="CV8" s="435"/>
      <c r="CW8" s="435"/>
      <c r="CX8" s="435"/>
      <c r="CY8" s="435"/>
      <c r="CZ8" s="435"/>
      <c r="DA8" s="436"/>
      <c r="DB8" s="434">
        <v>0.94</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199498</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-353177</v>
      </c>
      <c r="BO9" s="395"/>
      <c r="BP9" s="395"/>
      <c r="BQ9" s="395"/>
      <c r="BR9" s="395"/>
      <c r="BS9" s="395"/>
      <c r="BT9" s="395"/>
      <c r="BU9" s="396"/>
      <c r="BV9" s="394">
        <v>993764</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12.3</v>
      </c>
      <c r="CU9" s="392"/>
      <c r="CV9" s="392"/>
      <c r="CW9" s="392"/>
      <c r="CX9" s="392"/>
      <c r="CY9" s="392"/>
      <c r="CZ9" s="392"/>
      <c r="DA9" s="393"/>
      <c r="DB9" s="391">
        <v>13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193152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1340</v>
      </c>
      <c r="BO10" s="395"/>
      <c r="BP10" s="395"/>
      <c r="BQ10" s="395"/>
      <c r="BR10" s="395"/>
      <c r="BS10" s="395"/>
      <c r="BT10" s="395"/>
      <c r="BU10" s="396"/>
      <c r="BV10" s="394">
        <v>296376</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204717</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117</v>
      </c>
      <c r="AV12" s="427"/>
      <c r="AW12" s="427"/>
      <c r="AX12" s="427"/>
      <c r="AY12" s="428" t="s">
        <v>137</v>
      </c>
      <c r="AZ12" s="429"/>
      <c r="BA12" s="429"/>
      <c r="BB12" s="429"/>
      <c r="BC12" s="429"/>
      <c r="BD12" s="429"/>
      <c r="BE12" s="429"/>
      <c r="BF12" s="429"/>
      <c r="BG12" s="429"/>
      <c r="BH12" s="429"/>
      <c r="BI12" s="429"/>
      <c r="BJ12" s="429"/>
      <c r="BK12" s="429"/>
      <c r="BL12" s="429"/>
      <c r="BM12" s="430"/>
      <c r="BN12" s="394">
        <v>2398454</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140</v>
      </c>
      <c r="N13" s="486"/>
      <c r="O13" s="486"/>
      <c r="P13" s="486"/>
      <c r="Q13" s="487"/>
      <c r="R13" s="478">
        <v>198046</v>
      </c>
      <c r="S13" s="479"/>
      <c r="T13" s="479"/>
      <c r="U13" s="479"/>
      <c r="V13" s="480"/>
      <c r="W13" s="410" t="s">
        <v>141</v>
      </c>
      <c r="X13" s="411"/>
      <c r="Y13" s="411"/>
      <c r="Z13" s="411"/>
      <c r="AA13" s="411"/>
      <c r="AB13" s="401"/>
      <c r="AC13" s="445">
        <v>943</v>
      </c>
      <c r="AD13" s="446"/>
      <c r="AE13" s="446"/>
      <c r="AF13" s="446"/>
      <c r="AG13" s="488"/>
      <c r="AH13" s="445">
        <v>1046</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-2750291</v>
      </c>
      <c r="BO13" s="395"/>
      <c r="BP13" s="395"/>
      <c r="BQ13" s="395"/>
      <c r="BR13" s="395"/>
      <c r="BS13" s="395"/>
      <c r="BT13" s="395"/>
      <c r="BU13" s="396"/>
      <c r="BV13" s="394">
        <v>1290140</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6.3</v>
      </c>
      <c r="CU13" s="392"/>
      <c r="CV13" s="392"/>
      <c r="CW13" s="392"/>
      <c r="CX13" s="392"/>
      <c r="CY13" s="392"/>
      <c r="CZ13" s="392"/>
      <c r="DA13" s="393"/>
      <c r="DB13" s="391">
        <v>5.9</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203354</v>
      </c>
      <c r="S14" s="479"/>
      <c r="T14" s="479"/>
      <c r="U14" s="479"/>
      <c r="V14" s="480"/>
      <c r="W14" s="384"/>
      <c r="X14" s="385"/>
      <c r="Y14" s="385"/>
      <c r="Z14" s="385"/>
      <c r="AA14" s="385"/>
      <c r="AB14" s="374"/>
      <c r="AC14" s="481">
        <v>1.1000000000000001</v>
      </c>
      <c r="AD14" s="482"/>
      <c r="AE14" s="482"/>
      <c r="AF14" s="482"/>
      <c r="AG14" s="483"/>
      <c r="AH14" s="481">
        <v>1.3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6.1</v>
      </c>
      <c r="CU14" s="493"/>
      <c r="CV14" s="493"/>
      <c r="CW14" s="493"/>
      <c r="CX14" s="493"/>
      <c r="CY14" s="493"/>
      <c r="CZ14" s="493"/>
      <c r="DA14" s="494"/>
      <c r="DB14" s="492">
        <v>5.5</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148</v>
      </c>
      <c r="N15" s="486"/>
      <c r="O15" s="486"/>
      <c r="P15" s="486"/>
      <c r="Q15" s="487"/>
      <c r="R15" s="478">
        <v>197264</v>
      </c>
      <c r="S15" s="479"/>
      <c r="T15" s="479"/>
      <c r="U15" s="479"/>
      <c r="V15" s="480"/>
      <c r="W15" s="410" t="s">
        <v>149</v>
      </c>
      <c r="X15" s="411"/>
      <c r="Y15" s="411"/>
      <c r="Z15" s="411"/>
      <c r="AA15" s="411"/>
      <c r="AB15" s="401"/>
      <c r="AC15" s="445">
        <v>16478</v>
      </c>
      <c r="AD15" s="446"/>
      <c r="AE15" s="446"/>
      <c r="AF15" s="446"/>
      <c r="AG15" s="488"/>
      <c r="AH15" s="445">
        <v>16636</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26082600</v>
      </c>
      <c r="BO15" s="358"/>
      <c r="BP15" s="358"/>
      <c r="BQ15" s="358"/>
      <c r="BR15" s="358"/>
      <c r="BS15" s="358"/>
      <c r="BT15" s="358"/>
      <c r="BU15" s="359"/>
      <c r="BV15" s="357">
        <v>25159694</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19.100000000000001</v>
      </c>
      <c r="AD16" s="482"/>
      <c r="AE16" s="482"/>
      <c r="AF16" s="482"/>
      <c r="AG16" s="483"/>
      <c r="AH16" s="481">
        <v>20.6</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28707750</v>
      </c>
      <c r="BO16" s="395"/>
      <c r="BP16" s="395"/>
      <c r="BQ16" s="395"/>
      <c r="BR16" s="395"/>
      <c r="BS16" s="395"/>
      <c r="BT16" s="395"/>
      <c r="BU16" s="396"/>
      <c r="BV16" s="394">
        <v>27644817</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155</v>
      </c>
      <c r="N17" s="506"/>
      <c r="O17" s="506"/>
      <c r="P17" s="506"/>
      <c r="Q17" s="507"/>
      <c r="R17" s="500" t="s">
        <v>156</v>
      </c>
      <c r="S17" s="501"/>
      <c r="T17" s="501"/>
      <c r="U17" s="501"/>
      <c r="V17" s="502"/>
      <c r="W17" s="410" t="s">
        <v>157</v>
      </c>
      <c r="X17" s="411"/>
      <c r="Y17" s="411"/>
      <c r="Z17" s="411"/>
      <c r="AA17" s="411"/>
      <c r="AB17" s="401"/>
      <c r="AC17" s="445">
        <v>68815</v>
      </c>
      <c r="AD17" s="446"/>
      <c r="AE17" s="446"/>
      <c r="AF17" s="446"/>
      <c r="AG17" s="488"/>
      <c r="AH17" s="445">
        <v>63011</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33214357</v>
      </c>
      <c r="BO17" s="395"/>
      <c r="BP17" s="395"/>
      <c r="BQ17" s="395"/>
      <c r="BR17" s="395"/>
      <c r="BS17" s="395"/>
      <c r="BT17" s="395"/>
      <c r="BU17" s="396"/>
      <c r="BV17" s="394">
        <v>32038351</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51.39</v>
      </c>
      <c r="M18" s="518"/>
      <c r="N18" s="518"/>
      <c r="O18" s="518"/>
      <c r="P18" s="518"/>
      <c r="Q18" s="518"/>
      <c r="R18" s="519"/>
      <c r="S18" s="519"/>
      <c r="T18" s="519"/>
      <c r="U18" s="519"/>
      <c r="V18" s="520"/>
      <c r="W18" s="412"/>
      <c r="X18" s="413"/>
      <c r="Y18" s="413"/>
      <c r="Z18" s="413"/>
      <c r="AA18" s="413"/>
      <c r="AB18" s="404"/>
      <c r="AC18" s="521">
        <v>79.8</v>
      </c>
      <c r="AD18" s="522"/>
      <c r="AE18" s="522"/>
      <c r="AF18" s="522"/>
      <c r="AG18" s="523"/>
      <c r="AH18" s="521">
        <v>78.099999999999994</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36672568</v>
      </c>
      <c r="BO18" s="395"/>
      <c r="BP18" s="395"/>
      <c r="BQ18" s="395"/>
      <c r="BR18" s="395"/>
      <c r="BS18" s="395"/>
      <c r="BT18" s="395"/>
      <c r="BU18" s="396"/>
      <c r="BV18" s="394">
        <v>35362037</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3882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47141957</v>
      </c>
      <c r="BO19" s="395"/>
      <c r="BP19" s="395"/>
      <c r="BQ19" s="395"/>
      <c r="BR19" s="395"/>
      <c r="BS19" s="395"/>
      <c r="BT19" s="395"/>
      <c r="BU19" s="396"/>
      <c r="BV19" s="394">
        <v>44027616</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85158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42355400</v>
      </c>
      <c r="BO22" s="358"/>
      <c r="BP22" s="358"/>
      <c r="BQ22" s="358"/>
      <c r="BR22" s="358"/>
      <c r="BS22" s="358"/>
      <c r="BT22" s="358"/>
      <c r="BU22" s="359"/>
      <c r="BV22" s="357">
        <v>44951313</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36398687</v>
      </c>
      <c r="BO23" s="395"/>
      <c r="BP23" s="395"/>
      <c r="BQ23" s="395"/>
      <c r="BR23" s="395"/>
      <c r="BS23" s="395"/>
      <c r="BT23" s="395"/>
      <c r="BU23" s="396"/>
      <c r="BV23" s="394">
        <v>38078452</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9460</v>
      </c>
      <c r="R24" s="446"/>
      <c r="S24" s="446"/>
      <c r="T24" s="446"/>
      <c r="U24" s="446"/>
      <c r="V24" s="488"/>
      <c r="W24" s="540"/>
      <c r="X24" s="541"/>
      <c r="Y24" s="542"/>
      <c r="Z24" s="444" t="s">
        <v>174</v>
      </c>
      <c r="AA24" s="424"/>
      <c r="AB24" s="424"/>
      <c r="AC24" s="424"/>
      <c r="AD24" s="424"/>
      <c r="AE24" s="424"/>
      <c r="AF24" s="424"/>
      <c r="AG24" s="425"/>
      <c r="AH24" s="445">
        <v>1172</v>
      </c>
      <c r="AI24" s="446"/>
      <c r="AJ24" s="446"/>
      <c r="AK24" s="446"/>
      <c r="AL24" s="488"/>
      <c r="AM24" s="445">
        <v>3557020</v>
      </c>
      <c r="AN24" s="446"/>
      <c r="AO24" s="446"/>
      <c r="AP24" s="446"/>
      <c r="AQ24" s="446"/>
      <c r="AR24" s="488"/>
      <c r="AS24" s="445">
        <v>3035</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22637080</v>
      </c>
      <c r="BO24" s="395"/>
      <c r="BP24" s="395"/>
      <c r="BQ24" s="395"/>
      <c r="BR24" s="395"/>
      <c r="BS24" s="395"/>
      <c r="BT24" s="395"/>
      <c r="BU24" s="396"/>
      <c r="BV24" s="394">
        <v>23833993</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8040</v>
      </c>
      <c r="R25" s="446"/>
      <c r="S25" s="446"/>
      <c r="T25" s="446"/>
      <c r="U25" s="446"/>
      <c r="V25" s="488"/>
      <c r="W25" s="540"/>
      <c r="X25" s="541"/>
      <c r="Y25" s="542"/>
      <c r="Z25" s="444" t="s">
        <v>177</v>
      </c>
      <c r="AA25" s="424"/>
      <c r="AB25" s="424"/>
      <c r="AC25" s="424"/>
      <c r="AD25" s="424"/>
      <c r="AE25" s="424"/>
      <c r="AF25" s="424"/>
      <c r="AG25" s="425"/>
      <c r="AH25" s="445">
        <v>228</v>
      </c>
      <c r="AI25" s="446"/>
      <c r="AJ25" s="446"/>
      <c r="AK25" s="446"/>
      <c r="AL25" s="488"/>
      <c r="AM25" s="445">
        <v>640680</v>
      </c>
      <c r="AN25" s="446"/>
      <c r="AO25" s="446"/>
      <c r="AP25" s="446"/>
      <c r="AQ25" s="446"/>
      <c r="AR25" s="488"/>
      <c r="AS25" s="445">
        <v>2810</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19184306</v>
      </c>
      <c r="BO25" s="358"/>
      <c r="BP25" s="358"/>
      <c r="BQ25" s="358"/>
      <c r="BR25" s="358"/>
      <c r="BS25" s="358"/>
      <c r="BT25" s="358"/>
      <c r="BU25" s="359"/>
      <c r="BV25" s="357">
        <v>20788606</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7370</v>
      </c>
      <c r="R26" s="446"/>
      <c r="S26" s="446"/>
      <c r="T26" s="446"/>
      <c r="U26" s="446"/>
      <c r="V26" s="488"/>
      <c r="W26" s="540"/>
      <c r="X26" s="541"/>
      <c r="Y26" s="542"/>
      <c r="Z26" s="444" t="s">
        <v>180</v>
      </c>
      <c r="AA26" s="546"/>
      <c r="AB26" s="546"/>
      <c r="AC26" s="546"/>
      <c r="AD26" s="546"/>
      <c r="AE26" s="546"/>
      <c r="AF26" s="546"/>
      <c r="AG26" s="547"/>
      <c r="AH26" s="445">
        <v>37</v>
      </c>
      <c r="AI26" s="446"/>
      <c r="AJ26" s="446"/>
      <c r="AK26" s="446"/>
      <c r="AL26" s="488"/>
      <c r="AM26" s="445">
        <v>137381</v>
      </c>
      <c r="AN26" s="446"/>
      <c r="AO26" s="446"/>
      <c r="AP26" s="446"/>
      <c r="AQ26" s="446"/>
      <c r="AR26" s="488"/>
      <c r="AS26" s="445">
        <v>3713</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139</v>
      </c>
      <c r="BO26" s="395"/>
      <c r="BP26" s="395"/>
      <c r="BQ26" s="395"/>
      <c r="BR26" s="395"/>
      <c r="BS26" s="395"/>
      <c r="BT26" s="395"/>
      <c r="BU26" s="396"/>
      <c r="BV26" s="394" t="s">
        <v>139</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5200</v>
      </c>
      <c r="R27" s="446"/>
      <c r="S27" s="446"/>
      <c r="T27" s="446"/>
      <c r="U27" s="446"/>
      <c r="V27" s="488"/>
      <c r="W27" s="540"/>
      <c r="X27" s="541"/>
      <c r="Y27" s="542"/>
      <c r="Z27" s="444" t="s">
        <v>183</v>
      </c>
      <c r="AA27" s="424"/>
      <c r="AB27" s="424"/>
      <c r="AC27" s="424"/>
      <c r="AD27" s="424"/>
      <c r="AE27" s="424"/>
      <c r="AF27" s="424"/>
      <c r="AG27" s="425"/>
      <c r="AH27" s="445">
        <v>30</v>
      </c>
      <c r="AI27" s="446"/>
      <c r="AJ27" s="446"/>
      <c r="AK27" s="446"/>
      <c r="AL27" s="488"/>
      <c r="AM27" s="445">
        <v>115140</v>
      </c>
      <c r="AN27" s="446"/>
      <c r="AO27" s="446"/>
      <c r="AP27" s="446"/>
      <c r="AQ27" s="446"/>
      <c r="AR27" s="488"/>
      <c r="AS27" s="445">
        <v>3838</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700000</v>
      </c>
      <c r="BO27" s="514"/>
      <c r="BP27" s="514"/>
      <c r="BQ27" s="514"/>
      <c r="BR27" s="514"/>
      <c r="BS27" s="514"/>
      <c r="BT27" s="514"/>
      <c r="BU27" s="515"/>
      <c r="BV27" s="513">
        <v>700000</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4800</v>
      </c>
      <c r="R28" s="446"/>
      <c r="S28" s="446"/>
      <c r="T28" s="446"/>
      <c r="U28" s="446"/>
      <c r="V28" s="488"/>
      <c r="W28" s="540"/>
      <c r="X28" s="541"/>
      <c r="Y28" s="542"/>
      <c r="Z28" s="444" t="s">
        <v>186</v>
      </c>
      <c r="AA28" s="424"/>
      <c r="AB28" s="424"/>
      <c r="AC28" s="424"/>
      <c r="AD28" s="424"/>
      <c r="AE28" s="424"/>
      <c r="AF28" s="424"/>
      <c r="AG28" s="425"/>
      <c r="AH28" s="445" t="s">
        <v>139</v>
      </c>
      <c r="AI28" s="446"/>
      <c r="AJ28" s="446"/>
      <c r="AK28" s="446"/>
      <c r="AL28" s="488"/>
      <c r="AM28" s="445" t="s">
        <v>139</v>
      </c>
      <c r="AN28" s="446"/>
      <c r="AO28" s="446"/>
      <c r="AP28" s="446"/>
      <c r="AQ28" s="446"/>
      <c r="AR28" s="488"/>
      <c r="AS28" s="445" t="s">
        <v>139</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3200220</v>
      </c>
      <c r="BO28" s="358"/>
      <c r="BP28" s="358"/>
      <c r="BQ28" s="358"/>
      <c r="BR28" s="358"/>
      <c r="BS28" s="358"/>
      <c r="BT28" s="358"/>
      <c r="BU28" s="359"/>
      <c r="BV28" s="357">
        <v>4087334</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26</v>
      </c>
      <c r="M29" s="446"/>
      <c r="N29" s="446"/>
      <c r="O29" s="446"/>
      <c r="P29" s="488"/>
      <c r="Q29" s="445">
        <v>4600</v>
      </c>
      <c r="R29" s="446"/>
      <c r="S29" s="446"/>
      <c r="T29" s="446"/>
      <c r="U29" s="446"/>
      <c r="V29" s="488"/>
      <c r="W29" s="543"/>
      <c r="X29" s="544"/>
      <c r="Y29" s="545"/>
      <c r="Z29" s="444" t="s">
        <v>189</v>
      </c>
      <c r="AA29" s="424"/>
      <c r="AB29" s="424"/>
      <c r="AC29" s="424"/>
      <c r="AD29" s="424"/>
      <c r="AE29" s="424"/>
      <c r="AF29" s="424"/>
      <c r="AG29" s="425"/>
      <c r="AH29" s="445">
        <v>1202</v>
      </c>
      <c r="AI29" s="446"/>
      <c r="AJ29" s="446"/>
      <c r="AK29" s="446"/>
      <c r="AL29" s="488"/>
      <c r="AM29" s="445">
        <v>3672160</v>
      </c>
      <c r="AN29" s="446"/>
      <c r="AO29" s="446"/>
      <c r="AP29" s="446"/>
      <c r="AQ29" s="446"/>
      <c r="AR29" s="488"/>
      <c r="AS29" s="445">
        <v>3055</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909510</v>
      </c>
      <c r="BO29" s="395"/>
      <c r="BP29" s="395"/>
      <c r="BQ29" s="395"/>
      <c r="BR29" s="395"/>
      <c r="BS29" s="395"/>
      <c r="BT29" s="395"/>
      <c r="BU29" s="396"/>
      <c r="BV29" s="394">
        <v>909270</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103.4</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4025400</v>
      </c>
      <c r="BO30" s="514"/>
      <c r="BP30" s="514"/>
      <c r="BQ30" s="514"/>
      <c r="BR30" s="514"/>
      <c r="BS30" s="514"/>
      <c r="BT30" s="514"/>
      <c r="BU30" s="515"/>
      <c r="BV30" s="513">
        <v>2292584</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198</v>
      </c>
      <c r="D33" s="418"/>
      <c r="E33" s="383" t="s">
        <v>199</v>
      </c>
      <c r="F33" s="383"/>
      <c r="G33" s="383"/>
      <c r="H33" s="383"/>
      <c r="I33" s="383"/>
      <c r="J33" s="383"/>
      <c r="K33" s="383"/>
      <c r="L33" s="383"/>
      <c r="M33" s="383"/>
      <c r="N33" s="383"/>
      <c r="O33" s="383"/>
      <c r="P33" s="383"/>
      <c r="Q33" s="383"/>
      <c r="R33" s="383"/>
      <c r="S33" s="383"/>
      <c r="T33" s="200"/>
      <c r="U33" s="418" t="s">
        <v>198</v>
      </c>
      <c r="V33" s="418"/>
      <c r="W33" s="383" t="s">
        <v>199</v>
      </c>
      <c r="X33" s="383"/>
      <c r="Y33" s="383"/>
      <c r="Z33" s="383"/>
      <c r="AA33" s="383"/>
      <c r="AB33" s="383"/>
      <c r="AC33" s="383"/>
      <c r="AD33" s="383"/>
      <c r="AE33" s="383"/>
      <c r="AF33" s="383"/>
      <c r="AG33" s="383"/>
      <c r="AH33" s="383"/>
      <c r="AI33" s="383"/>
      <c r="AJ33" s="383"/>
      <c r="AK33" s="383"/>
      <c r="AL33" s="200"/>
      <c r="AM33" s="418" t="s">
        <v>198</v>
      </c>
      <c r="AN33" s="418"/>
      <c r="AO33" s="383" t="s">
        <v>199</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203</v>
      </c>
      <c r="CP33" s="418"/>
      <c r="CQ33" s="383" t="s">
        <v>204</v>
      </c>
      <c r="CR33" s="383"/>
      <c r="CS33" s="383"/>
      <c r="CT33" s="383"/>
      <c r="CU33" s="383"/>
      <c r="CV33" s="383"/>
      <c r="CW33" s="383"/>
      <c r="CX33" s="383"/>
      <c r="CY33" s="383"/>
      <c r="CZ33" s="383"/>
      <c r="DA33" s="383"/>
      <c r="DB33" s="383"/>
      <c r="DC33" s="383"/>
      <c r="DD33" s="383"/>
      <c r="DE33" s="383"/>
      <c r="DF33" s="200"/>
      <c r="DG33" s="583" t="s">
        <v>205</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八千代市水道サービス</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墓地事業特別会計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公共下水道事業会計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八千代市地域振興財団</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千葉県後期高齢者医療広域連合（一般会計）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千葉県後期高齢者医療広域連合（後期高齢者医療特別会計）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四市複合事務組合（一般会計）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印旛利根川水防事務組合（一般会計）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北千葉広域水道企業団（水道用水供給事業会計）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KUlqcwHQO8cZD3WU53SI+Z/49zHlKsWN2YLT60FzBDKU+pETUCkX3m3p9BOQ9fE+alhBDi1GDmEr/rssPNcxEA==" saltValue="FsaNEmVsEaK8o4fgp9Ijc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6" t="s">
        <v>574</v>
      </c>
      <c r="D34" s="1136"/>
      <c r="E34" s="1137"/>
      <c r="F34" s="32">
        <v>4.5</v>
      </c>
      <c r="G34" s="33">
        <v>3.97</v>
      </c>
      <c r="H34" s="33">
        <v>5.82</v>
      </c>
      <c r="I34" s="33">
        <v>8.14</v>
      </c>
      <c r="J34" s="34">
        <v>7.28</v>
      </c>
      <c r="K34" s="22"/>
      <c r="L34" s="22"/>
      <c r="M34" s="22"/>
      <c r="N34" s="22"/>
      <c r="O34" s="22"/>
      <c r="P34" s="22"/>
    </row>
    <row r="35" spans="1:16" ht="39" customHeight="1" x14ac:dyDescent="0.15">
      <c r="A35" s="22"/>
      <c r="B35" s="35"/>
      <c r="C35" s="1132" t="s">
        <v>575</v>
      </c>
      <c r="D35" s="1132"/>
      <c r="E35" s="1133"/>
      <c r="F35" s="36">
        <v>7.94</v>
      </c>
      <c r="G35" s="37">
        <v>8.82</v>
      </c>
      <c r="H35" s="37">
        <v>8.5399999999999991</v>
      </c>
      <c r="I35" s="37">
        <v>8.99</v>
      </c>
      <c r="J35" s="38">
        <v>7.03</v>
      </c>
      <c r="K35" s="22"/>
      <c r="L35" s="22"/>
      <c r="M35" s="22"/>
      <c r="N35" s="22"/>
      <c r="O35" s="22"/>
      <c r="P35" s="22"/>
    </row>
    <row r="36" spans="1:16" ht="39" customHeight="1" x14ac:dyDescent="0.15">
      <c r="A36" s="22"/>
      <c r="B36" s="35"/>
      <c r="C36" s="1132" t="s">
        <v>576</v>
      </c>
      <c r="D36" s="1132"/>
      <c r="E36" s="1133"/>
      <c r="F36" s="36">
        <v>3.68</v>
      </c>
      <c r="G36" s="37">
        <v>4.34</v>
      </c>
      <c r="H36" s="37">
        <v>4.93</v>
      </c>
      <c r="I36" s="37">
        <v>5.03</v>
      </c>
      <c r="J36" s="38">
        <v>4.51</v>
      </c>
      <c r="K36" s="22"/>
      <c r="L36" s="22"/>
      <c r="M36" s="22"/>
      <c r="N36" s="22"/>
      <c r="O36" s="22"/>
      <c r="P36" s="22"/>
    </row>
    <row r="37" spans="1:16" ht="39" customHeight="1" x14ac:dyDescent="0.15">
      <c r="A37" s="22"/>
      <c r="B37" s="35"/>
      <c r="C37" s="1132" t="s">
        <v>577</v>
      </c>
      <c r="D37" s="1132"/>
      <c r="E37" s="1133"/>
      <c r="F37" s="36">
        <v>0.72</v>
      </c>
      <c r="G37" s="37">
        <v>0.1</v>
      </c>
      <c r="H37" s="37">
        <v>0.93</v>
      </c>
      <c r="I37" s="37">
        <v>0.77</v>
      </c>
      <c r="J37" s="38">
        <v>1.55</v>
      </c>
      <c r="K37" s="22"/>
      <c r="L37" s="22"/>
      <c r="M37" s="22"/>
      <c r="N37" s="22"/>
      <c r="O37" s="22"/>
      <c r="P37" s="22"/>
    </row>
    <row r="38" spans="1:16" ht="39" customHeight="1" x14ac:dyDescent="0.15">
      <c r="A38" s="22"/>
      <c r="B38" s="35"/>
      <c r="C38" s="1132" t="s">
        <v>578</v>
      </c>
      <c r="D38" s="1132"/>
      <c r="E38" s="1133"/>
      <c r="F38" s="36">
        <v>1.07</v>
      </c>
      <c r="G38" s="37">
        <v>0.44</v>
      </c>
      <c r="H38" s="37">
        <v>0.75</v>
      </c>
      <c r="I38" s="37">
        <v>1.1200000000000001</v>
      </c>
      <c r="J38" s="38">
        <v>0.33</v>
      </c>
      <c r="K38" s="22"/>
      <c r="L38" s="22"/>
      <c r="M38" s="22"/>
      <c r="N38" s="22"/>
      <c r="O38" s="22"/>
      <c r="P38" s="22"/>
    </row>
    <row r="39" spans="1:16" ht="39" customHeight="1" x14ac:dyDescent="0.15">
      <c r="A39" s="22"/>
      <c r="B39" s="35"/>
      <c r="C39" s="1132" t="s">
        <v>579</v>
      </c>
      <c r="D39" s="1132"/>
      <c r="E39" s="1133"/>
      <c r="F39" s="36">
        <v>0.12</v>
      </c>
      <c r="G39" s="37">
        <v>0.26</v>
      </c>
      <c r="H39" s="37">
        <v>0.03</v>
      </c>
      <c r="I39" s="37">
        <v>0.03</v>
      </c>
      <c r="J39" s="38">
        <v>0.03</v>
      </c>
      <c r="K39" s="22"/>
      <c r="L39" s="22"/>
      <c r="M39" s="22"/>
      <c r="N39" s="22"/>
      <c r="O39" s="22"/>
      <c r="P39" s="22"/>
    </row>
    <row r="40" spans="1:16" ht="39" customHeight="1" x14ac:dyDescent="0.15">
      <c r="A40" s="22"/>
      <c r="B40" s="35"/>
      <c r="C40" s="1132" t="s">
        <v>580</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581</v>
      </c>
      <c r="D42" s="1132"/>
      <c r="E42" s="1133"/>
      <c r="F42" s="36" t="s">
        <v>525</v>
      </c>
      <c r="G42" s="37" t="s">
        <v>525</v>
      </c>
      <c r="H42" s="37" t="s">
        <v>525</v>
      </c>
      <c r="I42" s="37" t="s">
        <v>525</v>
      </c>
      <c r="J42" s="38" t="s">
        <v>525</v>
      </c>
      <c r="K42" s="22"/>
      <c r="L42" s="22"/>
      <c r="M42" s="22"/>
      <c r="N42" s="22"/>
      <c r="O42" s="22"/>
      <c r="P42" s="22"/>
    </row>
    <row r="43" spans="1:16" ht="39" customHeight="1" thickBot="1" x14ac:dyDescent="0.2">
      <c r="A43" s="22"/>
      <c r="B43" s="40"/>
      <c r="C43" s="1134" t="s">
        <v>582</v>
      </c>
      <c r="D43" s="1134"/>
      <c r="E43" s="1135"/>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Ed5CqH6MwggzWX8Gb0f/tQa/c1DIwROUZX4hmUrNxAQ28gCALcAGcfoUkIPFwymE2BCnI50WY79tuJZxQFWgg==" saltValue="kHOmnUcptqSvykvsz/zM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6"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5701</v>
      </c>
      <c r="L45" s="58">
        <v>5790</v>
      </c>
      <c r="M45" s="58">
        <v>5681</v>
      </c>
      <c r="N45" s="58">
        <v>5724</v>
      </c>
      <c r="O45" s="59">
        <v>5777</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525</v>
      </c>
      <c r="L46" s="62" t="s">
        <v>525</v>
      </c>
      <c r="M46" s="62" t="s">
        <v>525</v>
      </c>
      <c r="N46" s="62" t="s">
        <v>525</v>
      </c>
      <c r="O46" s="63" t="s">
        <v>525</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525</v>
      </c>
      <c r="L47" s="62" t="s">
        <v>525</v>
      </c>
      <c r="M47" s="62" t="s">
        <v>525</v>
      </c>
      <c r="N47" s="62" t="s">
        <v>525</v>
      </c>
      <c r="O47" s="63" t="s">
        <v>525</v>
      </c>
      <c r="P47" s="46"/>
      <c r="Q47" s="46"/>
      <c r="R47" s="46"/>
      <c r="S47" s="46"/>
      <c r="T47" s="46"/>
      <c r="U47" s="46"/>
    </row>
    <row r="48" spans="1:21" ht="30.75" customHeight="1" x14ac:dyDescent="0.15">
      <c r="A48" s="46"/>
      <c r="B48" s="1140"/>
      <c r="C48" s="1141"/>
      <c r="D48" s="60"/>
      <c r="E48" s="1146" t="s">
        <v>15</v>
      </c>
      <c r="F48" s="1146"/>
      <c r="G48" s="1146"/>
      <c r="H48" s="1146"/>
      <c r="I48" s="1146"/>
      <c r="J48" s="1147"/>
      <c r="K48" s="61">
        <v>516</v>
      </c>
      <c r="L48" s="62">
        <v>491</v>
      </c>
      <c r="M48" s="62">
        <v>247</v>
      </c>
      <c r="N48" s="62">
        <v>527</v>
      </c>
      <c r="O48" s="63">
        <v>430</v>
      </c>
      <c r="P48" s="46"/>
      <c r="Q48" s="46"/>
      <c r="R48" s="46"/>
      <c r="S48" s="46"/>
      <c r="T48" s="46"/>
      <c r="U48" s="46"/>
    </row>
    <row r="49" spans="1:21" ht="30.75" customHeight="1" x14ac:dyDescent="0.15">
      <c r="A49" s="46"/>
      <c r="B49" s="1140"/>
      <c r="C49" s="1141"/>
      <c r="D49" s="60"/>
      <c r="E49" s="1146" t="s">
        <v>16</v>
      </c>
      <c r="F49" s="1146"/>
      <c r="G49" s="1146"/>
      <c r="H49" s="1146"/>
      <c r="I49" s="1146"/>
      <c r="J49" s="1147"/>
      <c r="K49" s="61">
        <v>21</v>
      </c>
      <c r="L49" s="62">
        <v>21</v>
      </c>
      <c r="M49" s="62">
        <v>49</v>
      </c>
      <c r="N49" s="62">
        <v>82</v>
      </c>
      <c r="O49" s="63">
        <v>114</v>
      </c>
      <c r="P49" s="46"/>
      <c r="Q49" s="46"/>
      <c r="R49" s="46"/>
      <c r="S49" s="46"/>
      <c r="T49" s="46"/>
      <c r="U49" s="46"/>
    </row>
    <row r="50" spans="1:21" ht="30.75" customHeight="1" x14ac:dyDescent="0.15">
      <c r="A50" s="46"/>
      <c r="B50" s="1140"/>
      <c r="C50" s="1141"/>
      <c r="D50" s="60"/>
      <c r="E50" s="1146" t="s">
        <v>17</v>
      </c>
      <c r="F50" s="1146"/>
      <c r="G50" s="1146"/>
      <c r="H50" s="1146"/>
      <c r="I50" s="1146"/>
      <c r="J50" s="1147"/>
      <c r="K50" s="61">
        <v>253</v>
      </c>
      <c r="L50" s="62">
        <v>240</v>
      </c>
      <c r="M50" s="62">
        <v>240</v>
      </c>
      <c r="N50" s="62">
        <v>241</v>
      </c>
      <c r="O50" s="63">
        <v>516</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525</v>
      </c>
      <c r="L51" s="62" t="s">
        <v>525</v>
      </c>
      <c r="M51" s="62" t="s">
        <v>525</v>
      </c>
      <c r="N51" s="62" t="s">
        <v>525</v>
      </c>
      <c r="O51" s="63" t="s">
        <v>525</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4402</v>
      </c>
      <c r="L52" s="62">
        <v>4612</v>
      </c>
      <c r="M52" s="62">
        <v>4582</v>
      </c>
      <c r="N52" s="62">
        <v>4450</v>
      </c>
      <c r="O52" s="63">
        <v>4285</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2089</v>
      </c>
      <c r="L53" s="67">
        <v>1930</v>
      </c>
      <c r="M53" s="67">
        <v>1635</v>
      </c>
      <c r="N53" s="67">
        <v>2124</v>
      </c>
      <c r="O53" s="68">
        <v>2552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605</v>
      </c>
      <c r="L58" s="82" t="s">
        <v>605</v>
      </c>
      <c r="M58" s="82" t="s">
        <v>605</v>
      </c>
      <c r="N58" s="82" t="s">
        <v>605</v>
      </c>
      <c r="O58" s="83" t="s">
        <v>605</v>
      </c>
    </row>
    <row r="59" spans="1:21" ht="31.5" customHeight="1" x14ac:dyDescent="0.15">
      <c r="B59" s="1156"/>
      <c r="C59" s="1157"/>
      <c r="D59" s="1163" t="s">
        <v>28</v>
      </c>
      <c r="E59" s="1164"/>
      <c r="F59" s="1164"/>
      <c r="G59" s="1164"/>
      <c r="H59" s="1164"/>
      <c r="I59" s="1164"/>
      <c r="J59" s="1165"/>
      <c r="K59" s="84" t="s">
        <v>605</v>
      </c>
      <c r="L59" s="85" t="s">
        <v>605</v>
      </c>
      <c r="M59" s="85" t="s">
        <v>605</v>
      </c>
      <c r="N59" s="85" t="s">
        <v>605</v>
      </c>
      <c r="O59" s="86" t="s">
        <v>605</v>
      </c>
    </row>
    <row r="60" spans="1:21" ht="31.5" customHeight="1" thickBot="1" x14ac:dyDescent="0.2">
      <c r="B60" s="1158"/>
      <c r="C60" s="1159"/>
      <c r="D60" s="1166" t="s">
        <v>29</v>
      </c>
      <c r="E60" s="1167"/>
      <c r="F60" s="1167"/>
      <c r="G60" s="1167"/>
      <c r="H60" s="1167"/>
      <c r="I60" s="1167"/>
      <c r="J60" s="1168"/>
      <c r="K60" s="87" t="s">
        <v>605</v>
      </c>
      <c r="L60" s="88" t="s">
        <v>605</v>
      </c>
      <c r="M60" s="88" t="s">
        <v>605</v>
      </c>
      <c r="N60" s="88" t="s">
        <v>605</v>
      </c>
      <c r="O60" s="89" t="s">
        <v>605</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GX3UQo0q3GOPvvDVC4Ne80tJL7M4tvp+ZWE0fa2Cfle2qUBbtq31YdqZ8LGlZ3YcK5tAFkoQmPlHCoGRd0u4g==" saltValue="PigLhlfhoUHjlw1OCdLRd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566</v>
      </c>
      <c r="J40" s="101" t="s">
        <v>567</v>
      </c>
      <c r="K40" s="101" t="s">
        <v>568</v>
      </c>
      <c r="L40" s="101" t="s">
        <v>569</v>
      </c>
      <c r="M40" s="102" t="s">
        <v>570</v>
      </c>
    </row>
    <row r="41" spans="2:13" ht="27.75" customHeight="1" x14ac:dyDescent="0.15">
      <c r="B41" s="1169" t="s">
        <v>32</v>
      </c>
      <c r="C41" s="1170"/>
      <c r="D41" s="103"/>
      <c r="E41" s="1175" t="s">
        <v>33</v>
      </c>
      <c r="F41" s="1175"/>
      <c r="G41" s="1175"/>
      <c r="H41" s="1176"/>
      <c r="I41" s="342">
        <v>52007</v>
      </c>
      <c r="J41" s="343">
        <v>51192</v>
      </c>
      <c r="K41" s="343">
        <v>47968</v>
      </c>
      <c r="L41" s="343">
        <v>44951</v>
      </c>
      <c r="M41" s="344">
        <v>42355</v>
      </c>
    </row>
    <row r="42" spans="2:13" ht="27.75" customHeight="1" x14ac:dyDescent="0.15">
      <c r="B42" s="1171"/>
      <c r="C42" s="1172"/>
      <c r="D42" s="104"/>
      <c r="E42" s="1177" t="s">
        <v>34</v>
      </c>
      <c r="F42" s="1177"/>
      <c r="G42" s="1177"/>
      <c r="H42" s="1178"/>
      <c r="I42" s="345">
        <v>1732</v>
      </c>
      <c r="J42" s="346">
        <v>1521</v>
      </c>
      <c r="K42" s="346">
        <v>1305</v>
      </c>
      <c r="L42" s="346">
        <v>1085</v>
      </c>
      <c r="M42" s="347">
        <v>1702</v>
      </c>
    </row>
    <row r="43" spans="2:13" ht="27.75" customHeight="1" x14ac:dyDescent="0.15">
      <c r="B43" s="1171"/>
      <c r="C43" s="1172"/>
      <c r="D43" s="104"/>
      <c r="E43" s="1177" t="s">
        <v>35</v>
      </c>
      <c r="F43" s="1177"/>
      <c r="G43" s="1177"/>
      <c r="H43" s="1178"/>
      <c r="I43" s="345">
        <v>716</v>
      </c>
      <c r="J43" s="346">
        <v>644</v>
      </c>
      <c r="K43" s="346">
        <v>543</v>
      </c>
      <c r="L43" s="346">
        <v>541</v>
      </c>
      <c r="M43" s="347">
        <v>502</v>
      </c>
    </row>
    <row r="44" spans="2:13" ht="27.75" customHeight="1" x14ac:dyDescent="0.15">
      <c r="B44" s="1171"/>
      <c r="C44" s="1172"/>
      <c r="D44" s="104"/>
      <c r="E44" s="1177" t="s">
        <v>36</v>
      </c>
      <c r="F44" s="1177"/>
      <c r="G44" s="1177"/>
      <c r="H44" s="1178"/>
      <c r="I44" s="345">
        <v>1240</v>
      </c>
      <c r="J44" s="346">
        <v>1748</v>
      </c>
      <c r="K44" s="346">
        <v>1705</v>
      </c>
      <c r="L44" s="346">
        <v>1732</v>
      </c>
      <c r="M44" s="347">
        <v>1923</v>
      </c>
    </row>
    <row r="45" spans="2:13" ht="27.75" customHeight="1" x14ac:dyDescent="0.15">
      <c r="B45" s="1171"/>
      <c r="C45" s="1172"/>
      <c r="D45" s="104"/>
      <c r="E45" s="1177" t="s">
        <v>37</v>
      </c>
      <c r="F45" s="1177"/>
      <c r="G45" s="1177"/>
      <c r="H45" s="1178"/>
      <c r="I45" s="345">
        <v>5520</v>
      </c>
      <c r="J45" s="346">
        <v>5435</v>
      </c>
      <c r="K45" s="346">
        <v>5288</v>
      </c>
      <c r="L45" s="346">
        <v>5231</v>
      </c>
      <c r="M45" s="347">
        <v>5155</v>
      </c>
    </row>
    <row r="46" spans="2:13" ht="27.75" customHeight="1" x14ac:dyDescent="0.15">
      <c r="B46" s="1171"/>
      <c r="C46" s="1172"/>
      <c r="D46" s="105"/>
      <c r="E46" s="1177" t="s">
        <v>38</v>
      </c>
      <c r="F46" s="1177"/>
      <c r="G46" s="1177"/>
      <c r="H46" s="1178"/>
      <c r="I46" s="345" t="s">
        <v>525</v>
      </c>
      <c r="J46" s="346" t="s">
        <v>525</v>
      </c>
      <c r="K46" s="346">
        <v>3</v>
      </c>
      <c r="L46" s="346" t="s">
        <v>525</v>
      </c>
      <c r="M46" s="347" t="s">
        <v>525</v>
      </c>
    </row>
    <row r="47" spans="2:13" ht="27.75" customHeight="1" x14ac:dyDescent="0.15">
      <c r="B47" s="1171"/>
      <c r="C47" s="1172"/>
      <c r="D47" s="106"/>
      <c r="E47" s="1179" t="s">
        <v>39</v>
      </c>
      <c r="F47" s="1180"/>
      <c r="G47" s="1180"/>
      <c r="H47" s="1181"/>
      <c r="I47" s="345" t="s">
        <v>525</v>
      </c>
      <c r="J47" s="346" t="s">
        <v>525</v>
      </c>
      <c r="K47" s="346" t="s">
        <v>525</v>
      </c>
      <c r="L47" s="346" t="s">
        <v>525</v>
      </c>
      <c r="M47" s="347" t="s">
        <v>525</v>
      </c>
    </row>
    <row r="48" spans="2:13" ht="27.75" customHeight="1" x14ac:dyDescent="0.15">
      <c r="B48" s="1171"/>
      <c r="C48" s="1172"/>
      <c r="D48" s="104"/>
      <c r="E48" s="1177" t="s">
        <v>40</v>
      </c>
      <c r="F48" s="1177"/>
      <c r="G48" s="1177"/>
      <c r="H48" s="1178"/>
      <c r="I48" s="345" t="s">
        <v>525</v>
      </c>
      <c r="J48" s="346" t="s">
        <v>525</v>
      </c>
      <c r="K48" s="346" t="s">
        <v>525</v>
      </c>
      <c r="L48" s="346" t="s">
        <v>525</v>
      </c>
      <c r="M48" s="347" t="s">
        <v>525</v>
      </c>
    </row>
    <row r="49" spans="2:13" ht="27.75" customHeight="1" x14ac:dyDescent="0.15">
      <c r="B49" s="1173"/>
      <c r="C49" s="1174"/>
      <c r="D49" s="104"/>
      <c r="E49" s="1177" t="s">
        <v>41</v>
      </c>
      <c r="F49" s="1177"/>
      <c r="G49" s="1177"/>
      <c r="H49" s="1178"/>
      <c r="I49" s="345" t="s">
        <v>525</v>
      </c>
      <c r="J49" s="346" t="s">
        <v>525</v>
      </c>
      <c r="K49" s="346" t="s">
        <v>525</v>
      </c>
      <c r="L49" s="346" t="s">
        <v>525</v>
      </c>
      <c r="M49" s="347" t="s">
        <v>525</v>
      </c>
    </row>
    <row r="50" spans="2:13" ht="27.75" customHeight="1" x14ac:dyDescent="0.15">
      <c r="B50" s="1182" t="s">
        <v>42</v>
      </c>
      <c r="C50" s="1183"/>
      <c r="D50" s="107"/>
      <c r="E50" s="1177" t="s">
        <v>43</v>
      </c>
      <c r="F50" s="1177"/>
      <c r="G50" s="1177"/>
      <c r="H50" s="1178"/>
      <c r="I50" s="345">
        <v>7056</v>
      </c>
      <c r="J50" s="346">
        <v>7848</v>
      </c>
      <c r="K50" s="346">
        <v>8267</v>
      </c>
      <c r="L50" s="346">
        <v>9972</v>
      </c>
      <c r="M50" s="347">
        <v>10950</v>
      </c>
    </row>
    <row r="51" spans="2:13" ht="27.75" customHeight="1" x14ac:dyDescent="0.15">
      <c r="B51" s="1171"/>
      <c r="C51" s="1172"/>
      <c r="D51" s="104"/>
      <c r="E51" s="1177" t="s">
        <v>44</v>
      </c>
      <c r="F51" s="1177"/>
      <c r="G51" s="1177"/>
      <c r="H51" s="1178"/>
      <c r="I51" s="345">
        <v>10667</v>
      </c>
      <c r="J51" s="346">
        <v>9738</v>
      </c>
      <c r="K51" s="346">
        <v>8891</v>
      </c>
      <c r="L51" s="346">
        <v>7234</v>
      </c>
      <c r="M51" s="347">
        <v>6394</v>
      </c>
    </row>
    <row r="52" spans="2:13" ht="27.75" customHeight="1" x14ac:dyDescent="0.15">
      <c r="B52" s="1173"/>
      <c r="C52" s="1174"/>
      <c r="D52" s="104"/>
      <c r="E52" s="1177" t="s">
        <v>45</v>
      </c>
      <c r="F52" s="1177"/>
      <c r="G52" s="1177"/>
      <c r="H52" s="1178"/>
      <c r="I52" s="345">
        <v>37927</v>
      </c>
      <c r="J52" s="346">
        <v>36594</v>
      </c>
      <c r="K52" s="346">
        <v>34842</v>
      </c>
      <c r="L52" s="346">
        <v>34483</v>
      </c>
      <c r="M52" s="347">
        <v>32238</v>
      </c>
    </row>
    <row r="53" spans="2:13" ht="27.75" customHeight="1" thickBot="1" x14ac:dyDescent="0.2">
      <c r="B53" s="1184" t="s">
        <v>46</v>
      </c>
      <c r="C53" s="1185"/>
      <c r="D53" s="108"/>
      <c r="E53" s="1186" t="s">
        <v>47</v>
      </c>
      <c r="F53" s="1186"/>
      <c r="G53" s="1186"/>
      <c r="H53" s="1187"/>
      <c r="I53" s="348">
        <v>5564</v>
      </c>
      <c r="J53" s="349">
        <v>6359</v>
      </c>
      <c r="K53" s="349">
        <v>4812</v>
      </c>
      <c r="L53" s="349">
        <v>1853</v>
      </c>
      <c r="M53" s="350">
        <v>2054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06yNvIjTVlP7kRle7BHOikCE8t5BnjgBDPZPxjY0CY6C3Kr/+V8ZT59PLfa2RbbQYqoGbrmPU4snrtdEce4bkw==" saltValue="quOuHHvvK5MMLRKmNi7r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568</v>
      </c>
      <c r="G54" s="117" t="s">
        <v>569</v>
      </c>
      <c r="H54" s="118" t="s">
        <v>570</v>
      </c>
    </row>
    <row r="55" spans="2:8" ht="52.5" customHeight="1" x14ac:dyDescent="0.15">
      <c r="B55" s="119"/>
      <c r="C55" s="1196" t="s">
        <v>50</v>
      </c>
      <c r="D55" s="1196"/>
      <c r="E55" s="1197"/>
      <c r="F55" s="120">
        <v>2781</v>
      </c>
      <c r="G55" s="120">
        <v>4087</v>
      </c>
      <c r="H55" s="121">
        <v>3200</v>
      </c>
    </row>
    <row r="56" spans="2:8" ht="52.5" customHeight="1" x14ac:dyDescent="0.15">
      <c r="B56" s="122"/>
      <c r="C56" s="1198" t="s">
        <v>51</v>
      </c>
      <c r="D56" s="1198"/>
      <c r="E56" s="1199"/>
      <c r="F56" s="123">
        <v>709</v>
      </c>
      <c r="G56" s="123">
        <v>909</v>
      </c>
      <c r="H56" s="124">
        <v>910</v>
      </c>
    </row>
    <row r="57" spans="2:8" ht="53.25" customHeight="1" x14ac:dyDescent="0.15">
      <c r="B57" s="122"/>
      <c r="C57" s="1200" t="s">
        <v>52</v>
      </c>
      <c r="D57" s="1200"/>
      <c r="E57" s="1201"/>
      <c r="F57" s="125">
        <v>2289</v>
      </c>
      <c r="G57" s="125">
        <v>2293</v>
      </c>
      <c r="H57" s="126">
        <v>4025</v>
      </c>
    </row>
    <row r="58" spans="2:8" ht="45.75" customHeight="1" x14ac:dyDescent="0.15">
      <c r="B58" s="127"/>
      <c r="C58" s="1188" t="s">
        <v>600</v>
      </c>
      <c r="D58" s="1189"/>
      <c r="E58" s="1190"/>
      <c r="F58" s="128">
        <v>2003</v>
      </c>
      <c r="G58" s="128">
        <v>1952</v>
      </c>
      <c r="H58" s="129">
        <v>2453</v>
      </c>
    </row>
    <row r="59" spans="2:8" ht="45.75" customHeight="1" x14ac:dyDescent="0.15">
      <c r="B59" s="127"/>
      <c r="C59" s="1188" t="s">
        <v>601</v>
      </c>
      <c r="D59" s="1189"/>
      <c r="E59" s="1190"/>
      <c r="F59" s="128" t="s">
        <v>525</v>
      </c>
      <c r="G59" s="128" t="s">
        <v>525</v>
      </c>
      <c r="H59" s="129">
        <v>1179</v>
      </c>
    </row>
    <row r="60" spans="2:8" ht="45.75" customHeight="1" x14ac:dyDescent="0.15">
      <c r="B60" s="127"/>
      <c r="C60" s="1188" t="s">
        <v>602</v>
      </c>
      <c r="D60" s="1189"/>
      <c r="E60" s="1190"/>
      <c r="F60" s="128">
        <v>91</v>
      </c>
      <c r="G60" s="128">
        <v>126</v>
      </c>
      <c r="H60" s="129">
        <v>156</v>
      </c>
    </row>
    <row r="61" spans="2:8" ht="45.75" customHeight="1" x14ac:dyDescent="0.15">
      <c r="B61" s="127"/>
      <c r="C61" s="1188" t="s">
        <v>603</v>
      </c>
      <c r="D61" s="1189"/>
      <c r="E61" s="1190"/>
      <c r="F61" s="128">
        <v>60</v>
      </c>
      <c r="G61" s="128">
        <v>63</v>
      </c>
      <c r="H61" s="129">
        <v>66</v>
      </c>
    </row>
    <row r="62" spans="2:8" ht="45.75" customHeight="1" thickBot="1" x14ac:dyDescent="0.2">
      <c r="B62" s="130"/>
      <c r="C62" s="1191" t="s">
        <v>604</v>
      </c>
      <c r="D62" s="1192"/>
      <c r="E62" s="1193"/>
      <c r="F62" s="131">
        <v>23</v>
      </c>
      <c r="G62" s="131">
        <v>39</v>
      </c>
      <c r="H62" s="132">
        <v>61</v>
      </c>
    </row>
    <row r="63" spans="2:8" ht="52.5" customHeight="1" thickBot="1" x14ac:dyDescent="0.2">
      <c r="B63" s="133"/>
      <c r="C63" s="1194" t="s">
        <v>53</v>
      </c>
      <c r="D63" s="1194"/>
      <c r="E63" s="1195"/>
      <c r="F63" s="134">
        <v>5779</v>
      </c>
      <c r="G63" s="134">
        <v>7289</v>
      </c>
      <c r="H63" s="135">
        <v>8135</v>
      </c>
    </row>
    <row r="64" spans="2:8" x14ac:dyDescent="0.15"/>
  </sheetData>
  <sheetProtection algorithmName="SHA-512" hashValue="N2yTwvzAT9HubcR1bRNC1YujkinTobcw1TwKitzUHw/uTobzSDFnbRrv03iA/elz6+T83RKMUIV0w9m2kdE7fw==" saltValue="AUS9BmLiE9bJeaKjVEE1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563</v>
      </c>
      <c r="G2" s="149"/>
      <c r="H2" s="150"/>
    </row>
    <row r="3" spans="1:8" x14ac:dyDescent="0.15">
      <c r="A3" s="146" t="s">
        <v>556</v>
      </c>
      <c r="B3" s="151"/>
      <c r="C3" s="152"/>
      <c r="D3" s="153">
        <v>21528</v>
      </c>
      <c r="E3" s="154"/>
      <c r="F3" s="155">
        <v>33173</v>
      </c>
      <c r="G3" s="156"/>
      <c r="H3" s="157"/>
    </row>
    <row r="4" spans="1:8" x14ac:dyDescent="0.15">
      <c r="A4" s="158"/>
      <c r="B4" s="159"/>
      <c r="C4" s="160"/>
      <c r="D4" s="161">
        <v>12588</v>
      </c>
      <c r="E4" s="162"/>
      <c r="F4" s="163">
        <v>20353</v>
      </c>
      <c r="G4" s="164"/>
      <c r="H4" s="165"/>
    </row>
    <row r="5" spans="1:8" x14ac:dyDescent="0.15">
      <c r="A5" s="146" t="s">
        <v>558</v>
      </c>
      <c r="B5" s="151"/>
      <c r="C5" s="152"/>
      <c r="D5" s="153">
        <v>33763</v>
      </c>
      <c r="E5" s="154"/>
      <c r="F5" s="155">
        <v>37644</v>
      </c>
      <c r="G5" s="156"/>
      <c r="H5" s="157"/>
    </row>
    <row r="6" spans="1:8" x14ac:dyDescent="0.15">
      <c r="A6" s="158"/>
      <c r="B6" s="159"/>
      <c r="C6" s="160"/>
      <c r="D6" s="161">
        <v>24298</v>
      </c>
      <c r="E6" s="162"/>
      <c r="F6" s="163">
        <v>24939</v>
      </c>
      <c r="G6" s="164"/>
      <c r="H6" s="165"/>
    </row>
    <row r="7" spans="1:8" x14ac:dyDescent="0.15">
      <c r="A7" s="146" t="s">
        <v>559</v>
      </c>
      <c r="B7" s="151"/>
      <c r="C7" s="152"/>
      <c r="D7" s="153">
        <v>14104</v>
      </c>
      <c r="E7" s="154"/>
      <c r="F7" s="155">
        <v>39221</v>
      </c>
      <c r="G7" s="156"/>
      <c r="H7" s="157"/>
    </row>
    <row r="8" spans="1:8" x14ac:dyDescent="0.15">
      <c r="A8" s="158"/>
      <c r="B8" s="159"/>
      <c r="C8" s="160"/>
      <c r="D8" s="161">
        <v>8326</v>
      </c>
      <c r="E8" s="162"/>
      <c r="F8" s="163">
        <v>24821</v>
      </c>
      <c r="G8" s="164"/>
      <c r="H8" s="165"/>
    </row>
    <row r="9" spans="1:8" x14ac:dyDescent="0.15">
      <c r="A9" s="146" t="s">
        <v>560</v>
      </c>
      <c r="B9" s="151"/>
      <c r="C9" s="152"/>
      <c r="D9" s="153">
        <v>21447</v>
      </c>
      <c r="E9" s="154"/>
      <c r="F9" s="155">
        <v>38566</v>
      </c>
      <c r="G9" s="156"/>
      <c r="H9" s="157"/>
    </row>
    <row r="10" spans="1:8" x14ac:dyDescent="0.15">
      <c r="A10" s="158"/>
      <c r="B10" s="159"/>
      <c r="C10" s="160"/>
      <c r="D10" s="161">
        <v>14353</v>
      </c>
      <c r="E10" s="162"/>
      <c r="F10" s="163">
        <v>24059</v>
      </c>
      <c r="G10" s="164"/>
      <c r="H10" s="165"/>
    </row>
    <row r="11" spans="1:8" x14ac:dyDescent="0.15">
      <c r="A11" s="146" t="s">
        <v>561</v>
      </c>
      <c r="B11" s="151"/>
      <c r="C11" s="152"/>
      <c r="D11" s="153">
        <v>34996</v>
      </c>
      <c r="E11" s="154"/>
      <c r="F11" s="155">
        <v>35156</v>
      </c>
      <c r="G11" s="156"/>
      <c r="H11" s="157"/>
    </row>
    <row r="12" spans="1:8" x14ac:dyDescent="0.15">
      <c r="A12" s="158"/>
      <c r="B12" s="159"/>
      <c r="C12" s="166"/>
      <c r="D12" s="161">
        <v>26811</v>
      </c>
      <c r="E12" s="162"/>
      <c r="F12" s="163">
        <v>22430</v>
      </c>
      <c r="G12" s="164"/>
      <c r="H12" s="165"/>
    </row>
    <row r="13" spans="1:8" x14ac:dyDescent="0.15">
      <c r="A13" s="146"/>
      <c r="B13" s="151"/>
      <c r="C13" s="152"/>
      <c r="D13" s="153">
        <v>25168</v>
      </c>
      <c r="E13" s="154"/>
      <c r="F13" s="155">
        <v>36752</v>
      </c>
      <c r="G13" s="167"/>
      <c r="H13" s="157"/>
    </row>
    <row r="14" spans="1:8" x14ac:dyDescent="0.15">
      <c r="A14" s="158"/>
      <c r="B14" s="159"/>
      <c r="C14" s="160"/>
      <c r="D14" s="161">
        <v>17275</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4.51</v>
      </c>
      <c r="C19" s="168">
        <f>ROUND(VALUE(SUBSTITUTE(実質収支比率等に係る経年分析!G$48,"▲","-")),2)</f>
        <v>3.98</v>
      </c>
      <c r="D19" s="168">
        <f>ROUND(VALUE(SUBSTITUTE(実質収支比率等に係る経年分析!H$48,"▲","-")),2)</f>
        <v>5.82</v>
      </c>
      <c r="E19" s="168">
        <f>ROUND(VALUE(SUBSTITUTE(実質収支比率等に係る経年分析!I$48,"▲","-")),2)</f>
        <v>8.14</v>
      </c>
      <c r="F19" s="168">
        <f>ROUND(VALUE(SUBSTITUTE(実質収支比率等に係る経年分析!J$48,"▲","-")),2)</f>
        <v>7.28</v>
      </c>
    </row>
    <row r="20" spans="1:11" x14ac:dyDescent="0.15">
      <c r="A20" s="168" t="s">
        <v>57</v>
      </c>
      <c r="B20" s="168">
        <f>ROUND(VALUE(SUBSTITUTE(実質収支比率等に係る経年分析!F$47,"▲","-")),2)</f>
        <v>6.42</v>
      </c>
      <c r="C20" s="168">
        <f>ROUND(VALUE(SUBSTITUTE(実質収支比率等に係る経年分析!G$47,"▲","-")),2)</f>
        <v>7</v>
      </c>
      <c r="D20" s="168">
        <f>ROUND(VALUE(SUBSTITUTE(実質収支比率等に係る経年分析!H$47,"▲","-")),2)</f>
        <v>8.0399999999999991</v>
      </c>
      <c r="E20" s="168">
        <f>ROUND(VALUE(SUBSTITUTE(実質収支比率等に係る経年分析!I$47,"▲","-")),2)</f>
        <v>11.06</v>
      </c>
      <c r="F20" s="168">
        <f>ROUND(VALUE(SUBSTITUTE(実質収支比率等に係る経年分析!J$47,"▲","-")),2)</f>
        <v>8.7799999999999994</v>
      </c>
    </row>
    <row r="21" spans="1:11" x14ac:dyDescent="0.15">
      <c r="A21" s="168" t="s">
        <v>58</v>
      </c>
      <c r="B21" s="168">
        <f>IF(ISNUMBER(VALUE(SUBSTITUTE(実質収支比率等に係る経年分析!F$49,"▲","-"))),ROUND(VALUE(SUBSTITUTE(実質収支比率等に係る経年分析!F$49,"▲","-")),2),NA())</f>
        <v>-4.3</v>
      </c>
      <c r="C21" s="168">
        <f>IF(ISNUMBER(VALUE(SUBSTITUTE(実質収支比率等に係る経年分析!G$49,"▲","-"))),ROUND(VALUE(SUBSTITUTE(実質収支比率等に係る経年分析!G$49,"▲","-")),2),NA())</f>
        <v>-2.06</v>
      </c>
      <c r="D21" s="168">
        <f>IF(ISNUMBER(VALUE(SUBSTITUTE(実質収支比率等に係る経年分析!H$49,"▲","-"))),ROUND(VALUE(SUBSTITUTE(実質収支比率等に係る経年分析!H$49,"▲","-")),2),NA())</f>
        <v>1.27</v>
      </c>
      <c r="E21" s="168">
        <f>IF(ISNUMBER(VALUE(SUBSTITUTE(実質収支比率等に係る経年分析!I$49,"▲","-"))),ROUND(VALUE(SUBSTITUTE(実質収支比率等に係る経年分析!I$49,"▲","-")),2),NA())</f>
        <v>3.49</v>
      </c>
      <c r="F21" s="168">
        <f>IF(ISNUMBER(VALUE(SUBSTITUTE(実質収支比率等に係る経年分析!J$49,"▲","-"))),ROUND(VALUE(SUBSTITUTE(実質収支比率等に係る経年分析!J$49,"▲","-")),2),NA())</f>
        <v>-7.54</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墓地事業特別会計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15">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1.07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0.75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1.1200000000000001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0.33</v>
      </c>
    </row>
    <row r="33" spans="1:16" x14ac:dyDescent="0.15">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0.72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1.55</v>
      </c>
    </row>
    <row r="34" spans="1:16" x14ac:dyDescent="0.15">
      <c r="A34" s="169" t="str">
        <f>IF(連結実質赤字比率に係る赤字・黒字の構成分析!C$36="",NA(),連結実質赤字比率に係る赤字・黒字の構成分析!C$36)</f>
        <v>公共下水道事業会計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3.68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4.34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4.93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4.51</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7.94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8.82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8.5399999999999991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8.99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7.03</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3.97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5.82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8.14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7.28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4402</v>
      </c>
      <c r="E42" s="170"/>
      <c r="F42" s="170"/>
      <c r="G42" s="170">
        <f>'実質公債費比率（分子）の構造'!L$52</f>
        <v>4612</v>
      </c>
      <c r="H42" s="170"/>
      <c r="I42" s="170"/>
      <c r="J42" s="170">
        <f>'実質公債費比率（分子）の構造'!M$52</f>
        <v>4582</v>
      </c>
      <c r="K42" s="170"/>
      <c r="L42" s="170"/>
      <c r="M42" s="170">
        <f>'実質公債費比率（分子）の構造'!N$52</f>
        <v>4450</v>
      </c>
      <c r="N42" s="170"/>
      <c r="O42" s="170"/>
      <c r="P42" s="170">
        <f>'実質公債費比率（分子）の構造'!O$52</f>
        <v>4285</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253</v>
      </c>
      <c r="C44" s="170"/>
      <c r="D44" s="170"/>
      <c r="E44" s="170">
        <f>'実質公債費比率（分子）の構造'!L$50</f>
        <v>240</v>
      </c>
      <c r="F44" s="170"/>
      <c r="G44" s="170"/>
      <c r="H44" s="170">
        <f>'実質公債費比率（分子）の構造'!M$50</f>
        <v>240</v>
      </c>
      <c r="I44" s="170"/>
      <c r="J44" s="170"/>
      <c r="K44" s="170">
        <f>'実質公債費比率（分子）の構造'!N$50</f>
        <v>241</v>
      </c>
      <c r="L44" s="170"/>
      <c r="M44" s="170"/>
      <c r="N44" s="170">
        <f>'実質公債費比率（分子）の構造'!O$50</f>
        <v>516</v>
      </c>
      <c r="O44" s="170"/>
      <c r="P44" s="170"/>
    </row>
    <row r="45" spans="1:16" x14ac:dyDescent="0.15">
      <c r="A45" s="170" t="s">
        <v>68</v>
      </c>
      <c r="B45" s="170">
        <f>'実質公債費比率（分子）の構造'!K$49</f>
        <v>21</v>
      </c>
      <c r="C45" s="170"/>
      <c r="D45" s="170"/>
      <c r="E45" s="170">
        <f>'実質公債費比率（分子）の構造'!L$49</f>
        <v>21</v>
      </c>
      <c r="F45" s="170"/>
      <c r="G45" s="170"/>
      <c r="H45" s="170">
        <f>'実質公債費比率（分子）の構造'!M$49</f>
        <v>49</v>
      </c>
      <c r="I45" s="170"/>
      <c r="J45" s="170"/>
      <c r="K45" s="170">
        <f>'実質公債費比率（分子）の構造'!N$49</f>
        <v>82</v>
      </c>
      <c r="L45" s="170"/>
      <c r="M45" s="170"/>
      <c r="N45" s="170">
        <f>'実質公債費比率（分子）の構造'!O$49</f>
        <v>114</v>
      </c>
      <c r="O45" s="170"/>
      <c r="P45" s="170"/>
    </row>
    <row r="46" spans="1:16" x14ac:dyDescent="0.15">
      <c r="A46" s="170" t="s">
        <v>69</v>
      </c>
      <c r="B46" s="170">
        <f>'実質公債費比率（分子）の構造'!K$48</f>
        <v>516</v>
      </c>
      <c r="C46" s="170"/>
      <c r="D46" s="170"/>
      <c r="E46" s="170">
        <f>'実質公債費比率（分子）の構造'!L$48</f>
        <v>491</v>
      </c>
      <c r="F46" s="170"/>
      <c r="G46" s="170"/>
      <c r="H46" s="170">
        <f>'実質公債費比率（分子）の構造'!M$48</f>
        <v>247</v>
      </c>
      <c r="I46" s="170"/>
      <c r="J46" s="170"/>
      <c r="K46" s="170">
        <f>'実質公債費比率（分子）の構造'!N$48</f>
        <v>527</v>
      </c>
      <c r="L46" s="170"/>
      <c r="M46" s="170"/>
      <c r="N46" s="170">
        <f>'実質公債費比率（分子）の構造'!O$48</f>
        <v>430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5701</v>
      </c>
      <c r="C49" s="170"/>
      <c r="D49" s="170"/>
      <c r="E49" s="170">
        <f>'実質公債費比率（分子）の構造'!L$45</f>
        <v>5790</v>
      </c>
      <c r="F49" s="170"/>
      <c r="G49" s="170"/>
      <c r="H49" s="170">
        <f>'実質公債費比率（分子）の構造'!M$45</f>
        <v>5681</v>
      </c>
      <c r="I49" s="170"/>
      <c r="J49" s="170"/>
      <c r="K49" s="170">
        <f>'実質公債費比率（分子）の構造'!N$45</f>
        <v>5724</v>
      </c>
      <c r="L49" s="170"/>
      <c r="M49" s="170"/>
      <c r="N49" s="170">
        <f>'実質公債費比率（分子）の構造'!O$45</f>
        <v>5777</v>
      </c>
      <c r="O49" s="170"/>
      <c r="P49" s="170"/>
    </row>
    <row r="50" spans="1:16" x14ac:dyDescent="0.15">
      <c r="A50" s="170" t="s">
        <v>73</v>
      </c>
      <c r="B50" s="170" t="e">
        <f>NA()</f>
        <v>#N/A</v>
      </c>
      <c r="C50" s="170">
        <f>IF(ISNUMBER('実質公債費比率（分子）の構造'!K$53),'実質公債費比率（分子）の構造'!K$53,NA())</f>
        <v>2089</v>
      </c>
      <c r="D50" s="170" t="e">
        <f>NA()</f>
        <v>#N/A</v>
      </c>
      <c r="E50" s="170" t="e">
        <f>NA()</f>
        <v>#N/A</v>
      </c>
      <c r="F50" s="170">
        <f>IF(ISNUMBER('実質公債費比率（分子）の構造'!L$53),'実質公債費比率（分子）の構造'!L$53,NA())</f>
        <v>1930</v>
      </c>
      <c r="G50" s="170" t="e">
        <f>NA()</f>
        <v>#N/A</v>
      </c>
      <c r="H50" s="170" t="e">
        <f>NA()</f>
        <v>#N/A</v>
      </c>
      <c r="I50" s="170">
        <f>IF(ISNUMBER('実質公債費比率（分子）の構造'!M$53),'実質公債費比率（分子）の構造'!M$53,NA())</f>
        <v>1635</v>
      </c>
      <c r="J50" s="170" t="e">
        <f>NA()</f>
        <v>#N/A</v>
      </c>
      <c r="K50" s="170" t="e">
        <f>NA()</f>
        <v>#N/A</v>
      </c>
      <c r="L50" s="170">
        <f>IF(ISNUMBER('実質公債費比率（分子）の構造'!N$53),'実質公債費比率（分子）の構造'!N$53,NA())</f>
        <v>2124</v>
      </c>
      <c r="M50" s="170" t="e">
        <f>NA()</f>
        <v>#N/A</v>
      </c>
      <c r="N50" s="170" t="e">
        <f>NA()</f>
        <v>#N/A</v>
      </c>
      <c r="O50" s="170">
        <f>IF(ISNUMBER('実質公債費比率（分子）の構造'!O$53),'実質公債費比率（分子）の構造'!O$53,NA())</f>
        <v>2552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37927</v>
      </c>
      <c r="E56" s="169"/>
      <c r="F56" s="169"/>
      <c r="G56" s="169">
        <f>'将来負担比率（分子）の構造'!J$52</f>
        <v>36594</v>
      </c>
      <c r="H56" s="169"/>
      <c r="I56" s="169"/>
      <c r="J56" s="169">
        <f>'将来負担比率（分子）の構造'!K$52</f>
        <v>34842</v>
      </c>
      <c r="K56" s="169"/>
      <c r="L56" s="169"/>
      <c r="M56" s="169">
        <f>'将来負担比率（分子）の構造'!L$52</f>
        <v>34483</v>
      </c>
      <c r="N56" s="169"/>
      <c r="O56" s="169"/>
      <c r="P56" s="169">
        <f>'将来負担比率（分子）の構造'!M$52</f>
        <v>32238</v>
      </c>
    </row>
    <row r="57" spans="1:16" x14ac:dyDescent="0.15">
      <c r="A57" s="169" t="s">
        <v>44</v>
      </c>
      <c r="B57" s="169"/>
      <c r="C57" s="169"/>
      <c r="D57" s="169">
        <f>'将来負担比率（分子）の構造'!I$51</f>
        <v>10667</v>
      </c>
      <c r="E57" s="169"/>
      <c r="F57" s="169"/>
      <c r="G57" s="169">
        <f>'将来負担比率（分子）の構造'!J$51</f>
        <v>9738</v>
      </c>
      <c r="H57" s="169"/>
      <c r="I57" s="169"/>
      <c r="J57" s="169">
        <f>'将来負担比率（分子）の構造'!K$51</f>
        <v>8891</v>
      </c>
      <c r="K57" s="169"/>
      <c r="L57" s="169"/>
      <c r="M57" s="169">
        <f>'将来負担比率（分子）の構造'!L$51</f>
        <v>7234</v>
      </c>
      <c r="N57" s="169"/>
      <c r="O57" s="169"/>
      <c r="P57" s="169">
        <f>'将来負担比率（分子）の構造'!M$51</f>
        <v>6394</v>
      </c>
    </row>
    <row r="58" spans="1:16" x14ac:dyDescent="0.15">
      <c r="A58" s="169" t="s">
        <v>43</v>
      </c>
      <c r="B58" s="169"/>
      <c r="C58" s="169"/>
      <c r="D58" s="169">
        <f>'将来負担比率（分子）の構造'!I$50</f>
        <v>7056</v>
      </c>
      <c r="E58" s="169"/>
      <c r="F58" s="169"/>
      <c r="G58" s="169">
        <f>'将来負担比率（分子）の構造'!J$50</f>
        <v>7848</v>
      </c>
      <c r="H58" s="169"/>
      <c r="I58" s="169"/>
      <c r="J58" s="169">
        <f>'将来負担比率（分子）の構造'!K$50</f>
        <v>8267</v>
      </c>
      <c r="K58" s="169"/>
      <c r="L58" s="169"/>
      <c r="M58" s="169">
        <f>'将来負担比率（分子）の構造'!L$50</f>
        <v>9972</v>
      </c>
      <c r="N58" s="169"/>
      <c r="O58" s="169"/>
      <c r="P58" s="169">
        <f>'将来負担比率（分子）の構造'!M$50</f>
        <v>10950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f>'将来負担比率（分子）の構造'!K$46</f>
        <v>3</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5520</v>
      </c>
      <c r="C62" s="169"/>
      <c r="D62" s="169"/>
      <c r="E62" s="169">
        <f>'将来負担比率（分子）の構造'!J$45</f>
        <v>5435</v>
      </c>
      <c r="F62" s="169"/>
      <c r="G62" s="169"/>
      <c r="H62" s="169">
        <f>'将来負担比率（分子）の構造'!K$45</f>
        <v>5288</v>
      </c>
      <c r="I62" s="169"/>
      <c r="J62" s="169"/>
      <c r="K62" s="169">
        <f>'将来負担比率（分子）の構造'!L$45</f>
        <v>5231</v>
      </c>
      <c r="L62" s="169"/>
      <c r="M62" s="169"/>
      <c r="N62" s="169">
        <f>'将来負担比率（分子）の構造'!M$45</f>
        <v>5155</v>
      </c>
      <c r="O62" s="169"/>
      <c r="P62" s="169"/>
    </row>
    <row r="63" spans="1:16" x14ac:dyDescent="0.15">
      <c r="A63" s="169" t="s">
        <v>36</v>
      </c>
      <c r="B63" s="169">
        <f>'将来負担比率（分子）の構造'!I$44</f>
        <v>1240</v>
      </c>
      <c r="C63" s="169"/>
      <c r="D63" s="169"/>
      <c r="E63" s="169">
        <f>'将来負担比率（分子）の構造'!J$44</f>
        <v>1748</v>
      </c>
      <c r="F63" s="169"/>
      <c r="G63" s="169"/>
      <c r="H63" s="169">
        <f>'将来負担比率（分子）の構造'!K$44</f>
        <v>1705</v>
      </c>
      <c r="I63" s="169"/>
      <c r="J63" s="169"/>
      <c r="K63" s="169">
        <f>'将来負担比率（分子）の構造'!L$44</f>
        <v>1732</v>
      </c>
      <c r="L63" s="169"/>
      <c r="M63" s="169"/>
      <c r="N63" s="169">
        <f>'将来負担比率（分子）の構造'!M$44</f>
        <v>1923</v>
      </c>
      <c r="O63" s="169"/>
      <c r="P63" s="169"/>
    </row>
    <row r="64" spans="1:16" x14ac:dyDescent="0.15">
      <c r="A64" s="169" t="s">
        <v>35</v>
      </c>
      <c r="B64" s="169">
        <f>'将来負担比率（分子）の構造'!I$43</f>
        <v>716</v>
      </c>
      <c r="C64" s="169"/>
      <c r="D64" s="169"/>
      <c r="E64" s="169">
        <f>'将来負担比率（分子）の構造'!J$43</f>
        <v>644</v>
      </c>
      <c r="F64" s="169"/>
      <c r="G64" s="169"/>
      <c r="H64" s="169">
        <f>'将来負担比率（分子）の構造'!K$43</f>
        <v>543</v>
      </c>
      <c r="I64" s="169"/>
      <c r="J64" s="169"/>
      <c r="K64" s="169">
        <f>'将来負担比率（分子）の構造'!L$43</f>
        <v>541</v>
      </c>
      <c r="L64" s="169"/>
      <c r="M64" s="169"/>
      <c r="N64" s="169">
        <f>'将来負担比率（分子）の構造'!M$43</f>
        <v>502</v>
      </c>
      <c r="O64" s="169"/>
      <c r="P64" s="169"/>
    </row>
    <row r="65" spans="1:16" x14ac:dyDescent="0.15">
      <c r="A65" s="169" t="s">
        <v>34</v>
      </c>
      <c r="B65" s="169">
        <f>'将来負担比率（分子）の構造'!I$42</f>
        <v>1732</v>
      </c>
      <c r="C65" s="169"/>
      <c r="D65" s="169"/>
      <c r="E65" s="169">
        <f>'将来負担比率（分子）の構造'!J$42</f>
        <v>1521</v>
      </c>
      <c r="F65" s="169"/>
      <c r="G65" s="169"/>
      <c r="H65" s="169">
        <f>'将来負担比率（分子）の構造'!K$42</f>
        <v>1305</v>
      </c>
      <c r="I65" s="169"/>
      <c r="J65" s="169"/>
      <c r="K65" s="169">
        <f>'将来負担比率（分子）の構造'!L$42</f>
        <v>1085</v>
      </c>
      <c r="L65" s="169"/>
      <c r="M65" s="169"/>
      <c r="N65" s="169">
        <f>'将来負担比率（分子）の構造'!M$42</f>
        <v>1702</v>
      </c>
      <c r="O65" s="169"/>
      <c r="P65" s="169"/>
    </row>
    <row r="66" spans="1:16" x14ac:dyDescent="0.15">
      <c r="A66" s="169" t="s">
        <v>33</v>
      </c>
      <c r="B66" s="169">
        <f>'将来負担比率（分子）の構造'!I$41</f>
        <v>52007</v>
      </c>
      <c r="C66" s="169"/>
      <c r="D66" s="169"/>
      <c r="E66" s="169">
        <f>'将来負担比率（分子）の構造'!J$41</f>
        <v>51192</v>
      </c>
      <c r="F66" s="169"/>
      <c r="G66" s="169"/>
      <c r="H66" s="169">
        <f>'将来負担比率（分子）の構造'!K$41</f>
        <v>47968</v>
      </c>
      <c r="I66" s="169"/>
      <c r="J66" s="169"/>
      <c r="K66" s="169">
        <f>'将来負担比率（分子）の構造'!L$41</f>
        <v>44951</v>
      </c>
      <c r="L66" s="169"/>
      <c r="M66" s="169"/>
      <c r="N66" s="169">
        <f>'将来負担比率（分子）の構造'!M$41</f>
        <v>42355</v>
      </c>
      <c r="O66" s="169"/>
      <c r="P66" s="169"/>
    </row>
    <row r="67" spans="1:16" x14ac:dyDescent="0.15">
      <c r="A67" s="169" t="s">
        <v>77</v>
      </c>
      <c r="B67" s="169" t="e">
        <f>NA()</f>
        <v>#N/A</v>
      </c>
      <c r="C67" s="169">
        <f>IF(ISNUMBER('将来負担比率（分子）の構造'!I$53), IF('将来負担比率（分子）の構造'!I$53 &lt; 0, 0, '将来負担比率（分子）の構造'!I$53), NA())</f>
        <v>5564</v>
      </c>
      <c r="D67" s="169" t="e">
        <f>NA()</f>
        <v>#N/A</v>
      </c>
      <c r="E67" s="169" t="e">
        <f>NA()</f>
        <v>#N/A</v>
      </c>
      <c r="F67" s="169">
        <f>IF(ISNUMBER('将来負担比率（分子）の構造'!J$53), IF('将来負担比率（分子）の構造'!J$53 &lt; 0, 0, '将来負担比率（分子）の構造'!J$53), NA())</f>
        <v>6359</v>
      </c>
      <c r="G67" s="169" t="e">
        <f>NA()</f>
        <v>#N/A</v>
      </c>
      <c r="H67" s="169" t="e">
        <f>NA()</f>
        <v>#N/A</v>
      </c>
      <c r="I67" s="169">
        <f>IF(ISNUMBER('将来負担比率（分子）の構造'!K$53), IF('将来負担比率（分子）の構造'!K$53 &lt; 0, 0, '将来負担比率（分子）の構造'!K$53), NA())</f>
        <v>4812</v>
      </c>
      <c r="J67" s="169" t="e">
        <f>NA()</f>
        <v>#N/A</v>
      </c>
      <c r="K67" s="169" t="e">
        <f>NA()</f>
        <v>#N/A</v>
      </c>
      <c r="L67" s="169">
        <f>IF(ISNUMBER('将来負担比率（分子）の構造'!L$53), IF('将来負担比率（分子）の構造'!L$53 &lt; 0, 0, '将来負担比率（分子）の構造'!L$53), NA())</f>
        <v>1853</v>
      </c>
      <c r="M67" s="169" t="e">
        <f>NA()</f>
        <v>#N/A</v>
      </c>
      <c r="N67" s="169" t="e">
        <f>NA()</f>
        <v>#N/A</v>
      </c>
      <c r="O67" s="169">
        <f>IF(ISNUMBER('将来負担比率（分子）の構造'!M$53), IF('将来負担比率（分子）の構造'!M$53 &lt; 0, 0, '将来負担比率（分子）の構造'!M$53), NA())</f>
        <v>2054</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2781</v>
      </c>
      <c r="C72" s="173">
        <f>基金残高に係る経年分析!G55</f>
        <v>4087</v>
      </c>
      <c r="D72" s="173">
        <f>基金残高に係る経年分析!H55</f>
        <v>3200</v>
      </c>
    </row>
    <row r="73" spans="1:16" x14ac:dyDescent="0.15">
      <c r="A73" s="172" t="s">
        <v>80</v>
      </c>
      <c r="B73" s="173">
        <f>基金残高に係る経年分析!F56</f>
        <v>709</v>
      </c>
      <c r="C73" s="173">
        <f>基金残高に係る経年分析!G56</f>
        <v>909</v>
      </c>
      <c r="D73" s="173">
        <f>基金残高に係る経年分析!H56</f>
        <v>910</v>
      </c>
    </row>
    <row r="74" spans="1:16" x14ac:dyDescent="0.15">
      <c r="A74" s="172" t="s">
        <v>81</v>
      </c>
      <c r="B74" s="173">
        <f>基金残高に係る経年分析!F57</f>
        <v>2289</v>
      </c>
      <c r="C74" s="173">
        <f>基金残高に係る経年分析!G57</f>
        <v>2293</v>
      </c>
      <c r="D74" s="173">
        <f>基金残高に係る経年分析!H57</f>
        <v>4025</v>
      </c>
    </row>
  </sheetData>
  <sheetProtection algorithmName="SHA-512" hashValue="PTOJsoRr6epsPaExZHGOvIXN3x3ZLB7EWsY8pzrGJ7NcbVrtjK1TZlh9GJYU7bj0Ja9thLW8ZPPsqtghFkX2+Q==" saltValue="dU/iRTyZU7dmu0i8p49U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30555634</v>
      </c>
      <c r="S5" s="600"/>
      <c r="T5" s="600"/>
      <c r="U5" s="600"/>
      <c r="V5" s="600"/>
      <c r="W5" s="600"/>
      <c r="X5" s="600"/>
      <c r="Y5" s="601"/>
      <c r="Z5" s="602">
        <v>41.4</v>
      </c>
      <c r="AA5" s="602"/>
      <c r="AB5" s="602"/>
      <c r="AC5" s="602"/>
      <c r="AD5" s="603">
        <v>28170414</v>
      </c>
      <c r="AE5" s="603"/>
      <c r="AF5" s="603"/>
      <c r="AG5" s="603"/>
      <c r="AH5" s="603"/>
      <c r="AI5" s="603"/>
      <c r="AJ5" s="603"/>
      <c r="AK5" s="603"/>
      <c r="AL5" s="604">
        <v>74.2</v>
      </c>
      <c r="AM5" s="605"/>
      <c r="AN5" s="605"/>
      <c r="AO5" s="606"/>
      <c r="AP5" s="596" t="s">
        <v>229</v>
      </c>
      <c r="AQ5" s="597"/>
      <c r="AR5" s="597"/>
      <c r="AS5" s="597"/>
      <c r="AT5" s="597"/>
      <c r="AU5" s="597"/>
      <c r="AV5" s="597"/>
      <c r="AW5" s="597"/>
      <c r="AX5" s="597"/>
      <c r="AY5" s="597"/>
      <c r="AZ5" s="597"/>
      <c r="BA5" s="597"/>
      <c r="BB5" s="597"/>
      <c r="BC5" s="597"/>
      <c r="BD5" s="597"/>
      <c r="BE5" s="597"/>
      <c r="BF5" s="598"/>
      <c r="BG5" s="610">
        <v>28169040</v>
      </c>
      <c r="BH5" s="611"/>
      <c r="BI5" s="611"/>
      <c r="BJ5" s="611"/>
      <c r="BK5" s="611"/>
      <c r="BL5" s="611"/>
      <c r="BM5" s="611"/>
      <c r="BN5" s="612"/>
      <c r="BO5" s="613">
        <v>92.2</v>
      </c>
      <c r="BP5" s="613"/>
      <c r="BQ5" s="613"/>
      <c r="BR5" s="613"/>
      <c r="BS5" s="614">
        <v>255862</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401348</v>
      </c>
      <c r="S6" s="611"/>
      <c r="T6" s="611"/>
      <c r="U6" s="611"/>
      <c r="V6" s="611"/>
      <c r="W6" s="611"/>
      <c r="X6" s="611"/>
      <c r="Y6" s="612"/>
      <c r="Z6" s="613">
        <v>0.5</v>
      </c>
      <c r="AA6" s="613"/>
      <c r="AB6" s="613"/>
      <c r="AC6" s="613"/>
      <c r="AD6" s="614">
        <v>401348</v>
      </c>
      <c r="AE6" s="614"/>
      <c r="AF6" s="614"/>
      <c r="AG6" s="614"/>
      <c r="AH6" s="614"/>
      <c r="AI6" s="614"/>
      <c r="AJ6" s="614"/>
      <c r="AK6" s="614"/>
      <c r="AL6" s="615">
        <v>1.1000000000000001</v>
      </c>
      <c r="AM6" s="616"/>
      <c r="AN6" s="616"/>
      <c r="AO6" s="617"/>
      <c r="AP6" s="607" t="s">
        <v>234</v>
      </c>
      <c r="AQ6" s="608"/>
      <c r="AR6" s="608"/>
      <c r="AS6" s="608"/>
      <c r="AT6" s="608"/>
      <c r="AU6" s="608"/>
      <c r="AV6" s="608"/>
      <c r="AW6" s="608"/>
      <c r="AX6" s="608"/>
      <c r="AY6" s="608"/>
      <c r="AZ6" s="608"/>
      <c r="BA6" s="608"/>
      <c r="BB6" s="608"/>
      <c r="BC6" s="608"/>
      <c r="BD6" s="608"/>
      <c r="BE6" s="608"/>
      <c r="BF6" s="609"/>
      <c r="BG6" s="610">
        <v>28169040</v>
      </c>
      <c r="BH6" s="611"/>
      <c r="BI6" s="611"/>
      <c r="BJ6" s="611"/>
      <c r="BK6" s="611"/>
      <c r="BL6" s="611"/>
      <c r="BM6" s="611"/>
      <c r="BN6" s="612"/>
      <c r="BO6" s="613">
        <v>92.2</v>
      </c>
      <c r="BP6" s="613"/>
      <c r="BQ6" s="613"/>
      <c r="BR6" s="613"/>
      <c r="BS6" s="614">
        <v>255862</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397022</v>
      </c>
      <c r="CS6" s="611"/>
      <c r="CT6" s="611"/>
      <c r="CU6" s="611"/>
      <c r="CV6" s="611"/>
      <c r="CW6" s="611"/>
      <c r="CX6" s="611"/>
      <c r="CY6" s="612"/>
      <c r="CZ6" s="604">
        <v>0.6</v>
      </c>
      <c r="DA6" s="605"/>
      <c r="DB6" s="605"/>
      <c r="DC6" s="621"/>
      <c r="DD6" s="619" t="s">
        <v>130</v>
      </c>
      <c r="DE6" s="611"/>
      <c r="DF6" s="611"/>
      <c r="DG6" s="611"/>
      <c r="DH6" s="611"/>
      <c r="DI6" s="611"/>
      <c r="DJ6" s="611"/>
      <c r="DK6" s="611"/>
      <c r="DL6" s="611"/>
      <c r="DM6" s="611"/>
      <c r="DN6" s="611"/>
      <c r="DO6" s="611"/>
      <c r="DP6" s="612"/>
      <c r="DQ6" s="619">
        <v>396969</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20156</v>
      </c>
      <c r="S7" s="611"/>
      <c r="T7" s="611"/>
      <c r="U7" s="611"/>
      <c r="V7" s="611"/>
      <c r="W7" s="611"/>
      <c r="X7" s="611"/>
      <c r="Y7" s="612"/>
      <c r="Z7" s="613">
        <v>0</v>
      </c>
      <c r="AA7" s="613"/>
      <c r="AB7" s="613"/>
      <c r="AC7" s="613"/>
      <c r="AD7" s="614">
        <v>20156</v>
      </c>
      <c r="AE7" s="614"/>
      <c r="AF7" s="614"/>
      <c r="AG7" s="614"/>
      <c r="AH7" s="614"/>
      <c r="AI7" s="614"/>
      <c r="AJ7" s="614"/>
      <c r="AK7" s="614"/>
      <c r="AL7" s="615">
        <v>0.1</v>
      </c>
      <c r="AM7" s="616"/>
      <c r="AN7" s="616"/>
      <c r="AO7" s="617"/>
      <c r="AP7" s="607" t="s">
        <v>237</v>
      </c>
      <c r="AQ7" s="608"/>
      <c r="AR7" s="608"/>
      <c r="AS7" s="608"/>
      <c r="AT7" s="608"/>
      <c r="AU7" s="608"/>
      <c r="AV7" s="608"/>
      <c r="AW7" s="608"/>
      <c r="AX7" s="608"/>
      <c r="AY7" s="608"/>
      <c r="AZ7" s="608"/>
      <c r="BA7" s="608"/>
      <c r="BB7" s="608"/>
      <c r="BC7" s="608"/>
      <c r="BD7" s="608"/>
      <c r="BE7" s="608"/>
      <c r="BF7" s="609"/>
      <c r="BG7" s="610">
        <v>14994773</v>
      </c>
      <c r="BH7" s="611"/>
      <c r="BI7" s="611"/>
      <c r="BJ7" s="611"/>
      <c r="BK7" s="611"/>
      <c r="BL7" s="611"/>
      <c r="BM7" s="611"/>
      <c r="BN7" s="612"/>
      <c r="BO7" s="613">
        <v>49.1</v>
      </c>
      <c r="BP7" s="613"/>
      <c r="BQ7" s="613"/>
      <c r="BR7" s="613"/>
      <c r="BS7" s="614">
        <v>255862</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8279725</v>
      </c>
      <c r="CS7" s="611"/>
      <c r="CT7" s="611"/>
      <c r="CU7" s="611"/>
      <c r="CV7" s="611"/>
      <c r="CW7" s="611"/>
      <c r="CX7" s="611"/>
      <c r="CY7" s="612"/>
      <c r="CZ7" s="613">
        <v>11.7</v>
      </c>
      <c r="DA7" s="613"/>
      <c r="DB7" s="613"/>
      <c r="DC7" s="613"/>
      <c r="DD7" s="619">
        <v>1307362</v>
      </c>
      <c r="DE7" s="611"/>
      <c r="DF7" s="611"/>
      <c r="DG7" s="611"/>
      <c r="DH7" s="611"/>
      <c r="DI7" s="611"/>
      <c r="DJ7" s="611"/>
      <c r="DK7" s="611"/>
      <c r="DL7" s="611"/>
      <c r="DM7" s="611"/>
      <c r="DN7" s="611"/>
      <c r="DO7" s="611"/>
      <c r="DP7" s="612"/>
      <c r="DQ7" s="619">
        <v>6433016</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203778</v>
      </c>
      <c r="S8" s="611"/>
      <c r="T8" s="611"/>
      <c r="U8" s="611"/>
      <c r="V8" s="611"/>
      <c r="W8" s="611"/>
      <c r="X8" s="611"/>
      <c r="Y8" s="612"/>
      <c r="Z8" s="613">
        <v>0.3</v>
      </c>
      <c r="AA8" s="613"/>
      <c r="AB8" s="613"/>
      <c r="AC8" s="613"/>
      <c r="AD8" s="614">
        <v>203778</v>
      </c>
      <c r="AE8" s="614"/>
      <c r="AF8" s="614"/>
      <c r="AG8" s="614"/>
      <c r="AH8" s="614"/>
      <c r="AI8" s="614"/>
      <c r="AJ8" s="614"/>
      <c r="AK8" s="614"/>
      <c r="AL8" s="615">
        <v>0.5</v>
      </c>
      <c r="AM8" s="616"/>
      <c r="AN8" s="616"/>
      <c r="AO8" s="617"/>
      <c r="AP8" s="607" t="s">
        <v>240</v>
      </c>
      <c r="AQ8" s="608"/>
      <c r="AR8" s="608"/>
      <c r="AS8" s="608"/>
      <c r="AT8" s="608"/>
      <c r="AU8" s="608"/>
      <c r="AV8" s="608"/>
      <c r="AW8" s="608"/>
      <c r="AX8" s="608"/>
      <c r="AY8" s="608"/>
      <c r="AZ8" s="608"/>
      <c r="BA8" s="608"/>
      <c r="BB8" s="608"/>
      <c r="BC8" s="608"/>
      <c r="BD8" s="608"/>
      <c r="BE8" s="608"/>
      <c r="BF8" s="609"/>
      <c r="BG8" s="610">
        <v>373200</v>
      </c>
      <c r="BH8" s="611"/>
      <c r="BI8" s="611"/>
      <c r="BJ8" s="611"/>
      <c r="BK8" s="611"/>
      <c r="BL8" s="611"/>
      <c r="BM8" s="611"/>
      <c r="BN8" s="612"/>
      <c r="BO8" s="613">
        <v>1.2</v>
      </c>
      <c r="BP8" s="613"/>
      <c r="BQ8" s="613"/>
      <c r="BR8" s="613"/>
      <c r="BS8" s="614" t="s">
        <v>130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30084388</v>
      </c>
      <c r="CS8" s="611"/>
      <c r="CT8" s="611"/>
      <c r="CU8" s="611"/>
      <c r="CV8" s="611"/>
      <c r="CW8" s="611"/>
      <c r="CX8" s="611"/>
      <c r="CY8" s="612"/>
      <c r="CZ8" s="613">
        <v>42.7</v>
      </c>
      <c r="DA8" s="613"/>
      <c r="DB8" s="613"/>
      <c r="DC8" s="613"/>
      <c r="DD8" s="619">
        <v>1019365</v>
      </c>
      <c r="DE8" s="611"/>
      <c r="DF8" s="611"/>
      <c r="DG8" s="611"/>
      <c r="DH8" s="611"/>
      <c r="DI8" s="611"/>
      <c r="DJ8" s="611"/>
      <c r="DK8" s="611"/>
      <c r="DL8" s="611"/>
      <c r="DM8" s="611"/>
      <c r="DN8" s="611"/>
      <c r="DO8" s="611"/>
      <c r="DP8" s="612"/>
      <c r="DQ8" s="619">
        <v>13431835</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163018</v>
      </c>
      <c r="S9" s="611"/>
      <c r="T9" s="611"/>
      <c r="U9" s="611"/>
      <c r="V9" s="611"/>
      <c r="W9" s="611"/>
      <c r="X9" s="611"/>
      <c r="Y9" s="612"/>
      <c r="Z9" s="613">
        <v>0.2</v>
      </c>
      <c r="AA9" s="613"/>
      <c r="AB9" s="613"/>
      <c r="AC9" s="613"/>
      <c r="AD9" s="614">
        <v>163018</v>
      </c>
      <c r="AE9" s="614"/>
      <c r="AF9" s="614"/>
      <c r="AG9" s="614"/>
      <c r="AH9" s="614"/>
      <c r="AI9" s="614"/>
      <c r="AJ9" s="614"/>
      <c r="AK9" s="614"/>
      <c r="AL9" s="615">
        <v>0.4</v>
      </c>
      <c r="AM9" s="616"/>
      <c r="AN9" s="616"/>
      <c r="AO9" s="617"/>
      <c r="AP9" s="607" t="s">
        <v>243</v>
      </c>
      <c r="AQ9" s="608"/>
      <c r="AR9" s="608"/>
      <c r="AS9" s="608"/>
      <c r="AT9" s="608"/>
      <c r="AU9" s="608"/>
      <c r="AV9" s="608"/>
      <c r="AW9" s="608"/>
      <c r="AX9" s="608"/>
      <c r="AY9" s="608"/>
      <c r="AZ9" s="608"/>
      <c r="BA9" s="608"/>
      <c r="BB9" s="608"/>
      <c r="BC9" s="608"/>
      <c r="BD9" s="608"/>
      <c r="BE9" s="608"/>
      <c r="BF9" s="609"/>
      <c r="BG9" s="610">
        <v>13202258</v>
      </c>
      <c r="BH9" s="611"/>
      <c r="BI9" s="611"/>
      <c r="BJ9" s="611"/>
      <c r="BK9" s="611"/>
      <c r="BL9" s="611"/>
      <c r="BM9" s="611"/>
      <c r="BN9" s="612"/>
      <c r="BO9" s="613">
        <v>43.2</v>
      </c>
      <c r="BP9" s="613"/>
      <c r="BQ9" s="613"/>
      <c r="BR9" s="613"/>
      <c r="BS9" s="614" t="s">
        <v>130</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8041726</v>
      </c>
      <c r="CS9" s="611"/>
      <c r="CT9" s="611"/>
      <c r="CU9" s="611"/>
      <c r="CV9" s="611"/>
      <c r="CW9" s="611"/>
      <c r="CX9" s="611"/>
      <c r="CY9" s="612"/>
      <c r="CZ9" s="613">
        <v>11.4</v>
      </c>
      <c r="DA9" s="613"/>
      <c r="DB9" s="613"/>
      <c r="DC9" s="613"/>
      <c r="DD9" s="619">
        <v>299643</v>
      </c>
      <c r="DE9" s="611"/>
      <c r="DF9" s="611"/>
      <c r="DG9" s="611"/>
      <c r="DH9" s="611"/>
      <c r="DI9" s="611"/>
      <c r="DJ9" s="611"/>
      <c r="DK9" s="611"/>
      <c r="DL9" s="611"/>
      <c r="DM9" s="611"/>
      <c r="DN9" s="611"/>
      <c r="DO9" s="611"/>
      <c r="DP9" s="612"/>
      <c r="DQ9" s="619">
        <v>5582010</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130</v>
      </c>
      <c r="AA10" s="613"/>
      <c r="AB10" s="613"/>
      <c r="AC10" s="613"/>
      <c r="AD10" s="614" t="s">
        <v>246</v>
      </c>
      <c r="AE10" s="614"/>
      <c r="AF10" s="614"/>
      <c r="AG10" s="614"/>
      <c r="AH10" s="614"/>
      <c r="AI10" s="614"/>
      <c r="AJ10" s="614"/>
      <c r="AK10" s="614"/>
      <c r="AL10" s="615" t="s">
        <v>130</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473415</v>
      </c>
      <c r="BH10" s="611"/>
      <c r="BI10" s="611"/>
      <c r="BJ10" s="611"/>
      <c r="BK10" s="611"/>
      <c r="BL10" s="611"/>
      <c r="BM10" s="611"/>
      <c r="BN10" s="612"/>
      <c r="BO10" s="613">
        <v>1.5</v>
      </c>
      <c r="BP10" s="613"/>
      <c r="BQ10" s="613"/>
      <c r="BR10" s="613"/>
      <c r="BS10" s="614" t="s">
        <v>130</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11879</v>
      </c>
      <c r="CS10" s="611"/>
      <c r="CT10" s="611"/>
      <c r="CU10" s="611"/>
      <c r="CV10" s="611"/>
      <c r="CW10" s="611"/>
      <c r="CX10" s="611"/>
      <c r="CY10" s="612"/>
      <c r="CZ10" s="613">
        <v>0</v>
      </c>
      <c r="DA10" s="613"/>
      <c r="DB10" s="613"/>
      <c r="DC10" s="613"/>
      <c r="DD10" s="619" t="s">
        <v>246</v>
      </c>
      <c r="DE10" s="611"/>
      <c r="DF10" s="611"/>
      <c r="DG10" s="611"/>
      <c r="DH10" s="611"/>
      <c r="DI10" s="611"/>
      <c r="DJ10" s="611"/>
      <c r="DK10" s="611"/>
      <c r="DL10" s="611"/>
      <c r="DM10" s="611"/>
      <c r="DN10" s="611"/>
      <c r="DO10" s="611"/>
      <c r="DP10" s="612"/>
      <c r="DQ10" s="619">
        <v>11879</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4691377</v>
      </c>
      <c r="S11" s="611"/>
      <c r="T11" s="611"/>
      <c r="U11" s="611"/>
      <c r="V11" s="611"/>
      <c r="W11" s="611"/>
      <c r="X11" s="611"/>
      <c r="Y11" s="612"/>
      <c r="Z11" s="615">
        <v>6.4</v>
      </c>
      <c r="AA11" s="616"/>
      <c r="AB11" s="616"/>
      <c r="AC11" s="622"/>
      <c r="AD11" s="619">
        <v>4691377</v>
      </c>
      <c r="AE11" s="611"/>
      <c r="AF11" s="611"/>
      <c r="AG11" s="611"/>
      <c r="AH11" s="611"/>
      <c r="AI11" s="611"/>
      <c r="AJ11" s="611"/>
      <c r="AK11" s="612"/>
      <c r="AL11" s="615">
        <v>12.4</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945900</v>
      </c>
      <c r="BH11" s="611"/>
      <c r="BI11" s="611"/>
      <c r="BJ11" s="611"/>
      <c r="BK11" s="611"/>
      <c r="BL11" s="611"/>
      <c r="BM11" s="611"/>
      <c r="BN11" s="612"/>
      <c r="BO11" s="613">
        <v>3.1</v>
      </c>
      <c r="BP11" s="613"/>
      <c r="BQ11" s="613"/>
      <c r="BR11" s="613"/>
      <c r="BS11" s="614">
        <v>255862</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379708</v>
      </c>
      <c r="CS11" s="611"/>
      <c r="CT11" s="611"/>
      <c r="CU11" s="611"/>
      <c r="CV11" s="611"/>
      <c r="CW11" s="611"/>
      <c r="CX11" s="611"/>
      <c r="CY11" s="612"/>
      <c r="CZ11" s="613">
        <v>0.5</v>
      </c>
      <c r="DA11" s="613"/>
      <c r="DB11" s="613"/>
      <c r="DC11" s="613"/>
      <c r="DD11" s="619">
        <v>34047</v>
      </c>
      <c r="DE11" s="611"/>
      <c r="DF11" s="611"/>
      <c r="DG11" s="611"/>
      <c r="DH11" s="611"/>
      <c r="DI11" s="611"/>
      <c r="DJ11" s="611"/>
      <c r="DK11" s="611"/>
      <c r="DL11" s="611"/>
      <c r="DM11" s="611"/>
      <c r="DN11" s="611"/>
      <c r="DO11" s="611"/>
      <c r="DP11" s="612"/>
      <c r="DQ11" s="619">
        <v>277583</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v>54906</v>
      </c>
      <c r="S12" s="611"/>
      <c r="T12" s="611"/>
      <c r="U12" s="611"/>
      <c r="V12" s="611"/>
      <c r="W12" s="611"/>
      <c r="X12" s="611"/>
      <c r="Y12" s="612"/>
      <c r="Z12" s="613">
        <v>0.1</v>
      </c>
      <c r="AA12" s="613"/>
      <c r="AB12" s="613"/>
      <c r="AC12" s="613"/>
      <c r="AD12" s="614">
        <v>54906</v>
      </c>
      <c r="AE12" s="614"/>
      <c r="AF12" s="614"/>
      <c r="AG12" s="614"/>
      <c r="AH12" s="614"/>
      <c r="AI12" s="614"/>
      <c r="AJ12" s="614"/>
      <c r="AK12" s="614"/>
      <c r="AL12" s="615">
        <v>0.1</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11571355</v>
      </c>
      <c r="BH12" s="611"/>
      <c r="BI12" s="611"/>
      <c r="BJ12" s="611"/>
      <c r="BK12" s="611"/>
      <c r="BL12" s="611"/>
      <c r="BM12" s="611"/>
      <c r="BN12" s="612"/>
      <c r="BO12" s="613">
        <v>37.9</v>
      </c>
      <c r="BP12" s="613"/>
      <c r="BQ12" s="613"/>
      <c r="BR12" s="613"/>
      <c r="BS12" s="614" t="s">
        <v>130</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1079931</v>
      </c>
      <c r="CS12" s="611"/>
      <c r="CT12" s="611"/>
      <c r="CU12" s="611"/>
      <c r="CV12" s="611"/>
      <c r="CW12" s="611"/>
      <c r="CX12" s="611"/>
      <c r="CY12" s="612"/>
      <c r="CZ12" s="613">
        <v>1.5</v>
      </c>
      <c r="DA12" s="613"/>
      <c r="DB12" s="613"/>
      <c r="DC12" s="613"/>
      <c r="DD12" s="619" t="s">
        <v>246</v>
      </c>
      <c r="DE12" s="611"/>
      <c r="DF12" s="611"/>
      <c r="DG12" s="611"/>
      <c r="DH12" s="611"/>
      <c r="DI12" s="611"/>
      <c r="DJ12" s="611"/>
      <c r="DK12" s="611"/>
      <c r="DL12" s="611"/>
      <c r="DM12" s="611"/>
      <c r="DN12" s="611"/>
      <c r="DO12" s="611"/>
      <c r="DP12" s="612"/>
      <c r="DQ12" s="619">
        <v>777518</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246</v>
      </c>
      <c r="S13" s="611"/>
      <c r="T13" s="611"/>
      <c r="U13" s="611"/>
      <c r="V13" s="611"/>
      <c r="W13" s="611"/>
      <c r="X13" s="611"/>
      <c r="Y13" s="612"/>
      <c r="Z13" s="613" t="s">
        <v>246</v>
      </c>
      <c r="AA13" s="613"/>
      <c r="AB13" s="613"/>
      <c r="AC13" s="613"/>
      <c r="AD13" s="614" t="s">
        <v>130</v>
      </c>
      <c r="AE13" s="614"/>
      <c r="AF13" s="614"/>
      <c r="AG13" s="614"/>
      <c r="AH13" s="614"/>
      <c r="AI13" s="614"/>
      <c r="AJ13" s="614"/>
      <c r="AK13" s="614"/>
      <c r="AL13" s="615" t="s">
        <v>246</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11558532</v>
      </c>
      <c r="BH13" s="611"/>
      <c r="BI13" s="611"/>
      <c r="BJ13" s="611"/>
      <c r="BK13" s="611"/>
      <c r="BL13" s="611"/>
      <c r="BM13" s="611"/>
      <c r="BN13" s="612"/>
      <c r="BO13" s="613">
        <v>37.799999999999997</v>
      </c>
      <c r="BP13" s="613"/>
      <c r="BQ13" s="613"/>
      <c r="BR13" s="613"/>
      <c r="BS13" s="614" t="s">
        <v>130</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3941484</v>
      </c>
      <c r="CS13" s="611"/>
      <c r="CT13" s="611"/>
      <c r="CU13" s="611"/>
      <c r="CV13" s="611"/>
      <c r="CW13" s="611"/>
      <c r="CX13" s="611"/>
      <c r="CY13" s="612"/>
      <c r="CZ13" s="613">
        <v>5.6</v>
      </c>
      <c r="DA13" s="613"/>
      <c r="DB13" s="613"/>
      <c r="DC13" s="613"/>
      <c r="DD13" s="619">
        <v>1350133</v>
      </c>
      <c r="DE13" s="611"/>
      <c r="DF13" s="611"/>
      <c r="DG13" s="611"/>
      <c r="DH13" s="611"/>
      <c r="DI13" s="611"/>
      <c r="DJ13" s="611"/>
      <c r="DK13" s="611"/>
      <c r="DL13" s="611"/>
      <c r="DM13" s="611"/>
      <c r="DN13" s="611"/>
      <c r="DO13" s="611"/>
      <c r="DP13" s="612"/>
      <c r="DQ13" s="619">
        <v>2913809</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v>1338</v>
      </c>
      <c r="S14" s="611"/>
      <c r="T14" s="611"/>
      <c r="U14" s="611"/>
      <c r="V14" s="611"/>
      <c r="W14" s="611"/>
      <c r="X14" s="611"/>
      <c r="Y14" s="612"/>
      <c r="Z14" s="613">
        <v>0</v>
      </c>
      <c r="AA14" s="613"/>
      <c r="AB14" s="613"/>
      <c r="AC14" s="613"/>
      <c r="AD14" s="614">
        <v>1338</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302906</v>
      </c>
      <c r="BH14" s="611"/>
      <c r="BI14" s="611"/>
      <c r="BJ14" s="611"/>
      <c r="BK14" s="611"/>
      <c r="BL14" s="611"/>
      <c r="BM14" s="611"/>
      <c r="BN14" s="612"/>
      <c r="BO14" s="613">
        <v>1</v>
      </c>
      <c r="BP14" s="613"/>
      <c r="BQ14" s="613"/>
      <c r="BR14" s="613"/>
      <c r="BS14" s="614" t="s">
        <v>130</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2359386</v>
      </c>
      <c r="CS14" s="611"/>
      <c r="CT14" s="611"/>
      <c r="CU14" s="611"/>
      <c r="CV14" s="611"/>
      <c r="CW14" s="611"/>
      <c r="CX14" s="611"/>
      <c r="CY14" s="612"/>
      <c r="CZ14" s="613">
        <v>3.3</v>
      </c>
      <c r="DA14" s="613"/>
      <c r="DB14" s="613"/>
      <c r="DC14" s="613"/>
      <c r="DD14" s="619">
        <v>219665</v>
      </c>
      <c r="DE14" s="611"/>
      <c r="DF14" s="611"/>
      <c r="DG14" s="611"/>
      <c r="DH14" s="611"/>
      <c r="DI14" s="611"/>
      <c r="DJ14" s="611"/>
      <c r="DK14" s="611"/>
      <c r="DL14" s="611"/>
      <c r="DM14" s="611"/>
      <c r="DN14" s="611"/>
      <c r="DO14" s="611"/>
      <c r="DP14" s="612"/>
      <c r="DQ14" s="619">
        <v>2145131</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246</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1300006</v>
      </c>
      <c r="BH15" s="611"/>
      <c r="BI15" s="611"/>
      <c r="BJ15" s="611"/>
      <c r="BK15" s="611"/>
      <c r="BL15" s="611"/>
      <c r="BM15" s="611"/>
      <c r="BN15" s="612"/>
      <c r="BO15" s="613">
        <v>4.3</v>
      </c>
      <c r="BP15" s="613"/>
      <c r="BQ15" s="613"/>
      <c r="BR15" s="613"/>
      <c r="BS15" s="614" t="s">
        <v>130</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10160509</v>
      </c>
      <c r="CS15" s="611"/>
      <c r="CT15" s="611"/>
      <c r="CU15" s="611"/>
      <c r="CV15" s="611"/>
      <c r="CW15" s="611"/>
      <c r="CX15" s="611"/>
      <c r="CY15" s="612"/>
      <c r="CZ15" s="613">
        <v>14.4</v>
      </c>
      <c r="DA15" s="613"/>
      <c r="DB15" s="613"/>
      <c r="DC15" s="613"/>
      <c r="DD15" s="619">
        <v>2934158</v>
      </c>
      <c r="DE15" s="611"/>
      <c r="DF15" s="611"/>
      <c r="DG15" s="611"/>
      <c r="DH15" s="611"/>
      <c r="DI15" s="611"/>
      <c r="DJ15" s="611"/>
      <c r="DK15" s="611"/>
      <c r="DL15" s="611"/>
      <c r="DM15" s="611"/>
      <c r="DN15" s="611"/>
      <c r="DO15" s="611"/>
      <c r="DP15" s="612"/>
      <c r="DQ15" s="619">
        <v>6181152</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60424</v>
      </c>
      <c r="S16" s="611"/>
      <c r="T16" s="611"/>
      <c r="U16" s="611"/>
      <c r="V16" s="611"/>
      <c r="W16" s="611"/>
      <c r="X16" s="611"/>
      <c r="Y16" s="612"/>
      <c r="Z16" s="613">
        <v>0.1</v>
      </c>
      <c r="AA16" s="613"/>
      <c r="AB16" s="613"/>
      <c r="AC16" s="613"/>
      <c r="AD16" s="614">
        <v>60424</v>
      </c>
      <c r="AE16" s="614"/>
      <c r="AF16" s="614"/>
      <c r="AG16" s="614"/>
      <c r="AH16" s="614"/>
      <c r="AI16" s="614"/>
      <c r="AJ16" s="614"/>
      <c r="AK16" s="614"/>
      <c r="AL16" s="615">
        <v>0.2</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246</v>
      </c>
      <c r="BH16" s="611"/>
      <c r="BI16" s="611"/>
      <c r="BJ16" s="611"/>
      <c r="BK16" s="611"/>
      <c r="BL16" s="611"/>
      <c r="BM16" s="611"/>
      <c r="BN16" s="612"/>
      <c r="BO16" s="613" t="s">
        <v>246</v>
      </c>
      <c r="BP16" s="613"/>
      <c r="BQ16" s="613"/>
      <c r="BR16" s="613"/>
      <c r="BS16" s="614" t="s">
        <v>130</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t="s">
        <v>246</v>
      </c>
      <c r="CS16" s="611"/>
      <c r="CT16" s="611"/>
      <c r="CU16" s="611"/>
      <c r="CV16" s="611"/>
      <c r="CW16" s="611"/>
      <c r="CX16" s="611"/>
      <c r="CY16" s="612"/>
      <c r="CZ16" s="613" t="s">
        <v>246</v>
      </c>
      <c r="DA16" s="613"/>
      <c r="DB16" s="613"/>
      <c r="DC16" s="613"/>
      <c r="DD16" s="619" t="s">
        <v>130</v>
      </c>
      <c r="DE16" s="611"/>
      <c r="DF16" s="611"/>
      <c r="DG16" s="611"/>
      <c r="DH16" s="611"/>
      <c r="DI16" s="611"/>
      <c r="DJ16" s="611"/>
      <c r="DK16" s="611"/>
      <c r="DL16" s="611"/>
      <c r="DM16" s="611"/>
      <c r="DN16" s="611"/>
      <c r="DO16" s="611"/>
      <c r="DP16" s="612"/>
      <c r="DQ16" s="619" t="s">
        <v>130</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349170</v>
      </c>
      <c r="S17" s="611"/>
      <c r="T17" s="611"/>
      <c r="U17" s="611"/>
      <c r="V17" s="611"/>
      <c r="W17" s="611"/>
      <c r="X17" s="611"/>
      <c r="Y17" s="612"/>
      <c r="Z17" s="613">
        <v>0.5</v>
      </c>
      <c r="AA17" s="613"/>
      <c r="AB17" s="613"/>
      <c r="AC17" s="613"/>
      <c r="AD17" s="614">
        <v>349170</v>
      </c>
      <c r="AE17" s="614"/>
      <c r="AF17" s="614"/>
      <c r="AG17" s="614"/>
      <c r="AH17" s="614"/>
      <c r="AI17" s="614"/>
      <c r="AJ17" s="614"/>
      <c r="AK17" s="614"/>
      <c r="AL17" s="615">
        <v>0.9</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130</v>
      </c>
      <c r="BP17" s="613"/>
      <c r="BQ17" s="613"/>
      <c r="BR17" s="613"/>
      <c r="BS17" s="614" t="s">
        <v>246</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5777003</v>
      </c>
      <c r="CS17" s="611"/>
      <c r="CT17" s="611"/>
      <c r="CU17" s="611"/>
      <c r="CV17" s="611"/>
      <c r="CW17" s="611"/>
      <c r="CX17" s="611"/>
      <c r="CY17" s="612"/>
      <c r="CZ17" s="613">
        <v>8.1999999999999993</v>
      </c>
      <c r="DA17" s="613"/>
      <c r="DB17" s="613"/>
      <c r="DC17" s="613"/>
      <c r="DD17" s="619" t="s">
        <v>130</v>
      </c>
      <c r="DE17" s="611"/>
      <c r="DF17" s="611"/>
      <c r="DG17" s="611"/>
      <c r="DH17" s="611"/>
      <c r="DI17" s="611"/>
      <c r="DJ17" s="611"/>
      <c r="DK17" s="611"/>
      <c r="DL17" s="611"/>
      <c r="DM17" s="611"/>
      <c r="DN17" s="611"/>
      <c r="DO17" s="611"/>
      <c r="DP17" s="612"/>
      <c r="DQ17" s="619">
        <v>5777003</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311707</v>
      </c>
      <c r="S18" s="611"/>
      <c r="T18" s="611"/>
      <c r="U18" s="611"/>
      <c r="V18" s="611"/>
      <c r="W18" s="611"/>
      <c r="X18" s="611"/>
      <c r="Y18" s="612"/>
      <c r="Z18" s="613">
        <v>0.4</v>
      </c>
      <c r="AA18" s="613"/>
      <c r="AB18" s="613"/>
      <c r="AC18" s="613"/>
      <c r="AD18" s="614">
        <v>311707</v>
      </c>
      <c r="AE18" s="614"/>
      <c r="AF18" s="614"/>
      <c r="AG18" s="614"/>
      <c r="AH18" s="614"/>
      <c r="AI18" s="614"/>
      <c r="AJ18" s="614"/>
      <c r="AK18" s="614"/>
      <c r="AL18" s="615">
        <v>0.8</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246</v>
      </c>
      <c r="BH18" s="611"/>
      <c r="BI18" s="611"/>
      <c r="BJ18" s="611"/>
      <c r="BK18" s="611"/>
      <c r="BL18" s="611"/>
      <c r="BM18" s="611"/>
      <c r="BN18" s="612"/>
      <c r="BO18" s="613" t="s">
        <v>246</v>
      </c>
      <c r="BP18" s="613"/>
      <c r="BQ18" s="613"/>
      <c r="BR18" s="613"/>
      <c r="BS18" s="614" t="s">
        <v>246</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246</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306128</v>
      </c>
      <c r="S19" s="611"/>
      <c r="T19" s="611"/>
      <c r="U19" s="611"/>
      <c r="V19" s="611"/>
      <c r="W19" s="611"/>
      <c r="X19" s="611"/>
      <c r="Y19" s="612"/>
      <c r="Z19" s="613">
        <v>0.4</v>
      </c>
      <c r="AA19" s="613"/>
      <c r="AB19" s="613"/>
      <c r="AC19" s="613"/>
      <c r="AD19" s="614">
        <v>306128</v>
      </c>
      <c r="AE19" s="614"/>
      <c r="AF19" s="614"/>
      <c r="AG19" s="614"/>
      <c r="AH19" s="614"/>
      <c r="AI19" s="614"/>
      <c r="AJ19" s="614"/>
      <c r="AK19" s="614"/>
      <c r="AL19" s="615">
        <v>0.8</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2386594</v>
      </c>
      <c r="BH19" s="611"/>
      <c r="BI19" s="611"/>
      <c r="BJ19" s="611"/>
      <c r="BK19" s="611"/>
      <c r="BL19" s="611"/>
      <c r="BM19" s="611"/>
      <c r="BN19" s="612"/>
      <c r="BO19" s="613">
        <v>7.8</v>
      </c>
      <c r="BP19" s="613"/>
      <c r="BQ19" s="613"/>
      <c r="BR19" s="613"/>
      <c r="BS19" s="614" t="s">
        <v>246</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246</v>
      </c>
      <c r="CS19" s="611"/>
      <c r="CT19" s="611"/>
      <c r="CU19" s="611"/>
      <c r="CV19" s="611"/>
      <c r="CW19" s="611"/>
      <c r="CX19" s="611"/>
      <c r="CY19" s="612"/>
      <c r="CZ19" s="613" t="s">
        <v>246</v>
      </c>
      <c r="DA19" s="613"/>
      <c r="DB19" s="613"/>
      <c r="DC19" s="613"/>
      <c r="DD19" s="619" t="s">
        <v>130</v>
      </c>
      <c r="DE19" s="611"/>
      <c r="DF19" s="611"/>
      <c r="DG19" s="611"/>
      <c r="DH19" s="611"/>
      <c r="DI19" s="611"/>
      <c r="DJ19" s="611"/>
      <c r="DK19" s="611"/>
      <c r="DL19" s="611"/>
      <c r="DM19" s="611"/>
      <c r="DN19" s="611"/>
      <c r="DO19" s="611"/>
      <c r="DP19" s="612"/>
      <c r="DQ19" s="619" t="s">
        <v>246</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v>5579</v>
      </c>
      <c r="S20" s="611"/>
      <c r="T20" s="611"/>
      <c r="U20" s="611"/>
      <c r="V20" s="611"/>
      <c r="W20" s="611"/>
      <c r="X20" s="611"/>
      <c r="Y20" s="612"/>
      <c r="Z20" s="613">
        <v>0</v>
      </c>
      <c r="AA20" s="613"/>
      <c r="AB20" s="613"/>
      <c r="AC20" s="613"/>
      <c r="AD20" s="614">
        <v>5579</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2386594</v>
      </c>
      <c r="BH20" s="611"/>
      <c r="BI20" s="611"/>
      <c r="BJ20" s="611"/>
      <c r="BK20" s="611"/>
      <c r="BL20" s="611"/>
      <c r="BM20" s="611"/>
      <c r="BN20" s="612"/>
      <c r="BO20" s="613">
        <v>7.8</v>
      </c>
      <c r="BP20" s="613"/>
      <c r="BQ20" s="613"/>
      <c r="BR20" s="613"/>
      <c r="BS20" s="614" t="s">
        <v>130</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70512761</v>
      </c>
      <c r="CS20" s="611"/>
      <c r="CT20" s="611"/>
      <c r="CU20" s="611"/>
      <c r="CV20" s="611"/>
      <c r="CW20" s="611"/>
      <c r="CX20" s="611"/>
      <c r="CY20" s="612"/>
      <c r="CZ20" s="613">
        <v>100</v>
      </c>
      <c r="DA20" s="613"/>
      <c r="DB20" s="613"/>
      <c r="DC20" s="613"/>
      <c r="DD20" s="619">
        <v>7164373</v>
      </c>
      <c r="DE20" s="611"/>
      <c r="DF20" s="611"/>
      <c r="DG20" s="611"/>
      <c r="DH20" s="611"/>
      <c r="DI20" s="611"/>
      <c r="DJ20" s="611"/>
      <c r="DK20" s="611"/>
      <c r="DL20" s="611"/>
      <c r="DM20" s="611"/>
      <c r="DN20" s="611"/>
      <c r="DO20" s="611"/>
      <c r="DP20" s="612"/>
      <c r="DQ20" s="619">
        <v>43927905</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2781459</v>
      </c>
      <c r="S21" s="611"/>
      <c r="T21" s="611"/>
      <c r="U21" s="611"/>
      <c r="V21" s="611"/>
      <c r="W21" s="611"/>
      <c r="X21" s="611"/>
      <c r="Y21" s="612"/>
      <c r="Z21" s="613">
        <v>3.8</v>
      </c>
      <c r="AA21" s="613"/>
      <c r="AB21" s="613"/>
      <c r="AC21" s="613"/>
      <c r="AD21" s="614">
        <v>2627771</v>
      </c>
      <c r="AE21" s="614"/>
      <c r="AF21" s="614"/>
      <c r="AG21" s="614"/>
      <c r="AH21" s="614"/>
      <c r="AI21" s="614"/>
      <c r="AJ21" s="614"/>
      <c r="AK21" s="614"/>
      <c r="AL21" s="615">
        <v>6.9</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1374</v>
      </c>
      <c r="BH21" s="611"/>
      <c r="BI21" s="611"/>
      <c r="BJ21" s="611"/>
      <c r="BK21" s="611"/>
      <c r="BL21" s="611"/>
      <c r="BM21" s="611"/>
      <c r="BN21" s="612"/>
      <c r="BO21" s="613">
        <v>0</v>
      </c>
      <c r="BP21" s="613"/>
      <c r="BQ21" s="613"/>
      <c r="BR21" s="613"/>
      <c r="BS21" s="614" t="s">
        <v>246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2627771</v>
      </c>
      <c r="S22" s="611"/>
      <c r="T22" s="611"/>
      <c r="U22" s="611"/>
      <c r="V22" s="611"/>
      <c r="W22" s="611"/>
      <c r="X22" s="611"/>
      <c r="Y22" s="612"/>
      <c r="Z22" s="613">
        <v>3.6</v>
      </c>
      <c r="AA22" s="613"/>
      <c r="AB22" s="613"/>
      <c r="AC22" s="613"/>
      <c r="AD22" s="614">
        <v>2627771</v>
      </c>
      <c r="AE22" s="614"/>
      <c r="AF22" s="614"/>
      <c r="AG22" s="614"/>
      <c r="AH22" s="614"/>
      <c r="AI22" s="614"/>
      <c r="AJ22" s="614"/>
      <c r="AK22" s="614"/>
      <c r="AL22" s="615">
        <v>6.9</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246</v>
      </c>
      <c r="BH22" s="611"/>
      <c r="BI22" s="611"/>
      <c r="BJ22" s="611"/>
      <c r="BK22" s="611"/>
      <c r="BL22" s="611"/>
      <c r="BM22" s="611"/>
      <c r="BN22" s="612"/>
      <c r="BO22" s="613" t="s">
        <v>130</v>
      </c>
      <c r="BP22" s="613"/>
      <c r="BQ22" s="613"/>
      <c r="BR22" s="613"/>
      <c r="BS22" s="614" t="s">
        <v>130</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151079</v>
      </c>
      <c r="S23" s="611"/>
      <c r="T23" s="611"/>
      <c r="U23" s="611"/>
      <c r="V23" s="611"/>
      <c r="W23" s="611"/>
      <c r="X23" s="611"/>
      <c r="Y23" s="612"/>
      <c r="Z23" s="613">
        <v>0.2</v>
      </c>
      <c r="AA23" s="613"/>
      <c r="AB23" s="613"/>
      <c r="AC23" s="613"/>
      <c r="AD23" s="614" t="s">
        <v>246</v>
      </c>
      <c r="AE23" s="614"/>
      <c r="AF23" s="614"/>
      <c r="AG23" s="614"/>
      <c r="AH23" s="614"/>
      <c r="AI23" s="614"/>
      <c r="AJ23" s="614"/>
      <c r="AK23" s="614"/>
      <c r="AL23" s="615" t="s">
        <v>130</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v>2385220</v>
      </c>
      <c r="BH23" s="611"/>
      <c r="BI23" s="611"/>
      <c r="BJ23" s="611"/>
      <c r="BK23" s="611"/>
      <c r="BL23" s="611"/>
      <c r="BM23" s="611"/>
      <c r="BN23" s="612"/>
      <c r="BO23" s="613">
        <v>7.8</v>
      </c>
      <c r="BP23" s="613"/>
      <c r="BQ23" s="613"/>
      <c r="BR23" s="613"/>
      <c r="BS23" s="614" t="s">
        <v>246</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v>2609</v>
      </c>
      <c r="S24" s="611"/>
      <c r="T24" s="611"/>
      <c r="U24" s="611"/>
      <c r="V24" s="611"/>
      <c r="W24" s="611"/>
      <c r="X24" s="611"/>
      <c r="Y24" s="612"/>
      <c r="Z24" s="613">
        <v>0</v>
      </c>
      <c r="AA24" s="613"/>
      <c r="AB24" s="613"/>
      <c r="AC24" s="613"/>
      <c r="AD24" s="614" t="s">
        <v>130</v>
      </c>
      <c r="AE24" s="614"/>
      <c r="AF24" s="614"/>
      <c r="AG24" s="614"/>
      <c r="AH24" s="614"/>
      <c r="AI24" s="614"/>
      <c r="AJ24" s="614"/>
      <c r="AK24" s="614"/>
      <c r="AL24" s="615" t="s">
        <v>130</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246</v>
      </c>
      <c r="BH24" s="611"/>
      <c r="BI24" s="611"/>
      <c r="BJ24" s="611"/>
      <c r="BK24" s="611"/>
      <c r="BL24" s="611"/>
      <c r="BM24" s="611"/>
      <c r="BN24" s="612"/>
      <c r="BO24" s="613" t="s">
        <v>130</v>
      </c>
      <c r="BP24" s="613"/>
      <c r="BQ24" s="613"/>
      <c r="BR24" s="613"/>
      <c r="BS24" s="614" t="s">
        <v>246</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36506737</v>
      </c>
      <c r="CS24" s="600"/>
      <c r="CT24" s="600"/>
      <c r="CU24" s="600"/>
      <c r="CV24" s="600"/>
      <c r="CW24" s="600"/>
      <c r="CX24" s="600"/>
      <c r="CY24" s="601"/>
      <c r="CZ24" s="604">
        <v>51.8</v>
      </c>
      <c r="DA24" s="605"/>
      <c r="DB24" s="605"/>
      <c r="DC24" s="621"/>
      <c r="DD24" s="642">
        <v>21063364</v>
      </c>
      <c r="DE24" s="600"/>
      <c r="DF24" s="600"/>
      <c r="DG24" s="600"/>
      <c r="DH24" s="600"/>
      <c r="DI24" s="600"/>
      <c r="DJ24" s="600"/>
      <c r="DK24" s="601"/>
      <c r="DL24" s="642">
        <v>21025721</v>
      </c>
      <c r="DM24" s="600"/>
      <c r="DN24" s="600"/>
      <c r="DO24" s="600"/>
      <c r="DP24" s="600"/>
      <c r="DQ24" s="600"/>
      <c r="DR24" s="600"/>
      <c r="DS24" s="600"/>
      <c r="DT24" s="600"/>
      <c r="DU24" s="600"/>
      <c r="DV24" s="601"/>
      <c r="DW24" s="604">
        <v>54.5</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39594315</v>
      </c>
      <c r="S25" s="611"/>
      <c r="T25" s="611"/>
      <c r="U25" s="611"/>
      <c r="V25" s="611"/>
      <c r="W25" s="611"/>
      <c r="X25" s="611"/>
      <c r="Y25" s="612"/>
      <c r="Z25" s="613">
        <v>53.7</v>
      </c>
      <c r="AA25" s="613"/>
      <c r="AB25" s="613"/>
      <c r="AC25" s="613"/>
      <c r="AD25" s="614">
        <v>37055407</v>
      </c>
      <c r="AE25" s="614"/>
      <c r="AF25" s="614"/>
      <c r="AG25" s="614"/>
      <c r="AH25" s="614"/>
      <c r="AI25" s="614"/>
      <c r="AJ25" s="614"/>
      <c r="AK25" s="614"/>
      <c r="AL25" s="615">
        <v>97.6</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246</v>
      </c>
      <c r="BH25" s="611"/>
      <c r="BI25" s="611"/>
      <c r="BJ25" s="611"/>
      <c r="BK25" s="611"/>
      <c r="BL25" s="611"/>
      <c r="BM25" s="611"/>
      <c r="BN25" s="612"/>
      <c r="BO25" s="613" t="s">
        <v>246</v>
      </c>
      <c r="BP25" s="613"/>
      <c r="BQ25" s="613"/>
      <c r="BR25" s="613"/>
      <c r="BS25" s="614" t="s">
        <v>246</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11273294</v>
      </c>
      <c r="CS25" s="643"/>
      <c r="CT25" s="643"/>
      <c r="CU25" s="643"/>
      <c r="CV25" s="643"/>
      <c r="CW25" s="643"/>
      <c r="CX25" s="643"/>
      <c r="CY25" s="644"/>
      <c r="CZ25" s="615">
        <v>16</v>
      </c>
      <c r="DA25" s="640"/>
      <c r="DB25" s="640"/>
      <c r="DC25" s="645"/>
      <c r="DD25" s="619">
        <v>10457001</v>
      </c>
      <c r="DE25" s="643"/>
      <c r="DF25" s="643"/>
      <c r="DG25" s="643"/>
      <c r="DH25" s="643"/>
      <c r="DI25" s="643"/>
      <c r="DJ25" s="643"/>
      <c r="DK25" s="644"/>
      <c r="DL25" s="619">
        <v>10431922</v>
      </c>
      <c r="DM25" s="643"/>
      <c r="DN25" s="643"/>
      <c r="DO25" s="643"/>
      <c r="DP25" s="643"/>
      <c r="DQ25" s="643"/>
      <c r="DR25" s="643"/>
      <c r="DS25" s="643"/>
      <c r="DT25" s="643"/>
      <c r="DU25" s="643"/>
      <c r="DV25" s="644"/>
      <c r="DW25" s="615">
        <v>27</v>
      </c>
      <c r="DX25" s="640"/>
      <c r="DY25" s="640"/>
      <c r="DZ25" s="640"/>
      <c r="EA25" s="640"/>
      <c r="EB25" s="640"/>
      <c r="EC25" s="641"/>
    </row>
    <row r="26" spans="2:133" ht="11.25" customHeight="1" x14ac:dyDescent="0.15">
      <c r="B26" s="607" t="s">
        <v>297</v>
      </c>
      <c r="C26" s="608"/>
      <c r="D26" s="608"/>
      <c r="E26" s="608"/>
      <c r="F26" s="608"/>
      <c r="G26" s="608"/>
      <c r="H26" s="608"/>
      <c r="I26" s="608"/>
      <c r="J26" s="608"/>
      <c r="K26" s="608"/>
      <c r="L26" s="608"/>
      <c r="M26" s="608"/>
      <c r="N26" s="608"/>
      <c r="O26" s="608"/>
      <c r="P26" s="608"/>
      <c r="Q26" s="609"/>
      <c r="R26" s="610">
        <v>18745</v>
      </c>
      <c r="S26" s="611"/>
      <c r="T26" s="611"/>
      <c r="U26" s="611"/>
      <c r="V26" s="611"/>
      <c r="W26" s="611"/>
      <c r="X26" s="611"/>
      <c r="Y26" s="612"/>
      <c r="Z26" s="613">
        <v>0</v>
      </c>
      <c r="AA26" s="613"/>
      <c r="AB26" s="613"/>
      <c r="AC26" s="613"/>
      <c r="AD26" s="614">
        <v>18745</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246</v>
      </c>
      <c r="BH26" s="611"/>
      <c r="BI26" s="611"/>
      <c r="BJ26" s="611"/>
      <c r="BK26" s="611"/>
      <c r="BL26" s="611"/>
      <c r="BM26" s="611"/>
      <c r="BN26" s="612"/>
      <c r="BO26" s="613" t="s">
        <v>246</v>
      </c>
      <c r="BP26" s="613"/>
      <c r="BQ26" s="613"/>
      <c r="BR26" s="613"/>
      <c r="BS26" s="614" t="s">
        <v>246</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7564052</v>
      </c>
      <c r="CS26" s="611"/>
      <c r="CT26" s="611"/>
      <c r="CU26" s="611"/>
      <c r="CV26" s="611"/>
      <c r="CW26" s="611"/>
      <c r="CX26" s="611"/>
      <c r="CY26" s="612"/>
      <c r="CZ26" s="615">
        <v>10.7</v>
      </c>
      <c r="DA26" s="640"/>
      <c r="DB26" s="640"/>
      <c r="DC26" s="645"/>
      <c r="DD26" s="619">
        <v>6953266</v>
      </c>
      <c r="DE26" s="611"/>
      <c r="DF26" s="611"/>
      <c r="DG26" s="611"/>
      <c r="DH26" s="611"/>
      <c r="DI26" s="611"/>
      <c r="DJ26" s="611"/>
      <c r="DK26" s="612"/>
      <c r="DL26" s="619" t="s">
        <v>246</v>
      </c>
      <c r="DM26" s="611"/>
      <c r="DN26" s="611"/>
      <c r="DO26" s="611"/>
      <c r="DP26" s="611"/>
      <c r="DQ26" s="611"/>
      <c r="DR26" s="611"/>
      <c r="DS26" s="611"/>
      <c r="DT26" s="611"/>
      <c r="DU26" s="611"/>
      <c r="DV26" s="612"/>
      <c r="DW26" s="615" t="s">
        <v>246</v>
      </c>
      <c r="DX26" s="640"/>
      <c r="DY26" s="640"/>
      <c r="DZ26" s="640"/>
      <c r="EA26" s="640"/>
      <c r="EB26" s="640"/>
      <c r="EC26" s="641"/>
    </row>
    <row r="27" spans="2:133" ht="11.25" customHeight="1" x14ac:dyDescent="0.15">
      <c r="B27" s="607" t="s">
        <v>300</v>
      </c>
      <c r="C27" s="608"/>
      <c r="D27" s="608"/>
      <c r="E27" s="608"/>
      <c r="F27" s="608"/>
      <c r="G27" s="608"/>
      <c r="H27" s="608"/>
      <c r="I27" s="608"/>
      <c r="J27" s="608"/>
      <c r="K27" s="608"/>
      <c r="L27" s="608"/>
      <c r="M27" s="608"/>
      <c r="N27" s="608"/>
      <c r="O27" s="608"/>
      <c r="P27" s="608"/>
      <c r="Q27" s="609"/>
      <c r="R27" s="610">
        <v>446689</v>
      </c>
      <c r="S27" s="611"/>
      <c r="T27" s="611"/>
      <c r="U27" s="611"/>
      <c r="V27" s="611"/>
      <c r="W27" s="611"/>
      <c r="X27" s="611"/>
      <c r="Y27" s="612"/>
      <c r="Z27" s="613">
        <v>0.6</v>
      </c>
      <c r="AA27" s="613"/>
      <c r="AB27" s="613"/>
      <c r="AC27" s="613"/>
      <c r="AD27" s="614" t="s">
        <v>130</v>
      </c>
      <c r="AE27" s="614"/>
      <c r="AF27" s="614"/>
      <c r="AG27" s="614"/>
      <c r="AH27" s="614"/>
      <c r="AI27" s="614"/>
      <c r="AJ27" s="614"/>
      <c r="AK27" s="614"/>
      <c r="AL27" s="615" t="s">
        <v>246</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30555634</v>
      </c>
      <c r="BH27" s="611"/>
      <c r="BI27" s="611"/>
      <c r="BJ27" s="611"/>
      <c r="BK27" s="611"/>
      <c r="BL27" s="611"/>
      <c r="BM27" s="611"/>
      <c r="BN27" s="612"/>
      <c r="BO27" s="613">
        <v>100</v>
      </c>
      <c r="BP27" s="613"/>
      <c r="BQ27" s="613"/>
      <c r="BR27" s="613"/>
      <c r="BS27" s="614">
        <v>255862</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19456440</v>
      </c>
      <c r="CS27" s="643"/>
      <c r="CT27" s="643"/>
      <c r="CU27" s="643"/>
      <c r="CV27" s="643"/>
      <c r="CW27" s="643"/>
      <c r="CX27" s="643"/>
      <c r="CY27" s="644"/>
      <c r="CZ27" s="615">
        <v>27.6</v>
      </c>
      <c r="DA27" s="640"/>
      <c r="DB27" s="640"/>
      <c r="DC27" s="645"/>
      <c r="DD27" s="619">
        <v>4829360</v>
      </c>
      <c r="DE27" s="643"/>
      <c r="DF27" s="643"/>
      <c r="DG27" s="643"/>
      <c r="DH27" s="643"/>
      <c r="DI27" s="643"/>
      <c r="DJ27" s="643"/>
      <c r="DK27" s="644"/>
      <c r="DL27" s="619">
        <v>4816796</v>
      </c>
      <c r="DM27" s="643"/>
      <c r="DN27" s="643"/>
      <c r="DO27" s="643"/>
      <c r="DP27" s="643"/>
      <c r="DQ27" s="643"/>
      <c r="DR27" s="643"/>
      <c r="DS27" s="643"/>
      <c r="DT27" s="643"/>
      <c r="DU27" s="643"/>
      <c r="DV27" s="644"/>
      <c r="DW27" s="615">
        <v>12.5</v>
      </c>
      <c r="DX27" s="640"/>
      <c r="DY27" s="640"/>
      <c r="DZ27" s="640"/>
      <c r="EA27" s="640"/>
      <c r="EB27" s="640"/>
      <c r="EC27" s="641"/>
    </row>
    <row r="28" spans="2:133" ht="11.25" customHeight="1" x14ac:dyDescent="0.15">
      <c r="B28" s="607" t="s">
        <v>303</v>
      </c>
      <c r="C28" s="608"/>
      <c r="D28" s="608"/>
      <c r="E28" s="608"/>
      <c r="F28" s="608"/>
      <c r="G28" s="608"/>
      <c r="H28" s="608"/>
      <c r="I28" s="608"/>
      <c r="J28" s="608"/>
      <c r="K28" s="608"/>
      <c r="L28" s="608"/>
      <c r="M28" s="608"/>
      <c r="N28" s="608"/>
      <c r="O28" s="608"/>
      <c r="P28" s="608"/>
      <c r="Q28" s="609"/>
      <c r="R28" s="610">
        <v>802072</v>
      </c>
      <c r="S28" s="611"/>
      <c r="T28" s="611"/>
      <c r="U28" s="611"/>
      <c r="V28" s="611"/>
      <c r="W28" s="611"/>
      <c r="X28" s="611"/>
      <c r="Y28" s="612"/>
      <c r="Z28" s="613">
        <v>1.1000000000000001</v>
      </c>
      <c r="AA28" s="613"/>
      <c r="AB28" s="613"/>
      <c r="AC28" s="613"/>
      <c r="AD28" s="614">
        <v>236388</v>
      </c>
      <c r="AE28" s="614"/>
      <c r="AF28" s="614"/>
      <c r="AG28" s="614"/>
      <c r="AH28" s="614"/>
      <c r="AI28" s="614"/>
      <c r="AJ28" s="614"/>
      <c r="AK28" s="614"/>
      <c r="AL28" s="615">
        <v>0.6</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5777003</v>
      </c>
      <c r="CS28" s="611"/>
      <c r="CT28" s="611"/>
      <c r="CU28" s="611"/>
      <c r="CV28" s="611"/>
      <c r="CW28" s="611"/>
      <c r="CX28" s="611"/>
      <c r="CY28" s="612"/>
      <c r="CZ28" s="615">
        <v>8.1999999999999993</v>
      </c>
      <c r="DA28" s="640"/>
      <c r="DB28" s="640"/>
      <c r="DC28" s="645"/>
      <c r="DD28" s="619">
        <v>5777003</v>
      </c>
      <c r="DE28" s="611"/>
      <c r="DF28" s="611"/>
      <c r="DG28" s="611"/>
      <c r="DH28" s="611"/>
      <c r="DI28" s="611"/>
      <c r="DJ28" s="611"/>
      <c r="DK28" s="612"/>
      <c r="DL28" s="619">
        <v>5777003</v>
      </c>
      <c r="DM28" s="611"/>
      <c r="DN28" s="611"/>
      <c r="DO28" s="611"/>
      <c r="DP28" s="611"/>
      <c r="DQ28" s="611"/>
      <c r="DR28" s="611"/>
      <c r="DS28" s="611"/>
      <c r="DT28" s="611"/>
      <c r="DU28" s="611"/>
      <c r="DV28" s="612"/>
      <c r="DW28" s="615">
        <v>15</v>
      </c>
      <c r="DX28" s="640"/>
      <c r="DY28" s="640"/>
      <c r="DZ28" s="640"/>
      <c r="EA28" s="640"/>
      <c r="EB28" s="640"/>
      <c r="EC28" s="641"/>
    </row>
    <row r="29" spans="2:133" ht="11.25" customHeight="1" x14ac:dyDescent="0.15">
      <c r="B29" s="607" t="s">
        <v>305</v>
      </c>
      <c r="C29" s="608"/>
      <c r="D29" s="608"/>
      <c r="E29" s="608"/>
      <c r="F29" s="608"/>
      <c r="G29" s="608"/>
      <c r="H29" s="608"/>
      <c r="I29" s="608"/>
      <c r="J29" s="608"/>
      <c r="K29" s="608"/>
      <c r="L29" s="608"/>
      <c r="M29" s="608"/>
      <c r="N29" s="608"/>
      <c r="O29" s="608"/>
      <c r="P29" s="608"/>
      <c r="Q29" s="609"/>
      <c r="R29" s="610">
        <v>884597</v>
      </c>
      <c r="S29" s="611"/>
      <c r="T29" s="611"/>
      <c r="U29" s="611"/>
      <c r="V29" s="611"/>
      <c r="W29" s="611"/>
      <c r="X29" s="611"/>
      <c r="Y29" s="612"/>
      <c r="Z29" s="613">
        <v>1.2</v>
      </c>
      <c r="AA29" s="613"/>
      <c r="AB29" s="613"/>
      <c r="AC29" s="613"/>
      <c r="AD29" s="614" t="s">
        <v>130</v>
      </c>
      <c r="AE29" s="614"/>
      <c r="AF29" s="614"/>
      <c r="AG29" s="614"/>
      <c r="AH29" s="614"/>
      <c r="AI29" s="614"/>
      <c r="AJ29" s="614"/>
      <c r="AK29" s="614"/>
      <c r="AL29" s="615" t="s">
        <v>246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72</v>
      </c>
      <c r="CG29" s="608"/>
      <c r="CH29" s="608"/>
      <c r="CI29" s="608"/>
      <c r="CJ29" s="608"/>
      <c r="CK29" s="608"/>
      <c r="CL29" s="608"/>
      <c r="CM29" s="608"/>
      <c r="CN29" s="608"/>
      <c r="CO29" s="608"/>
      <c r="CP29" s="608"/>
      <c r="CQ29" s="609"/>
      <c r="CR29" s="610">
        <v>5777003</v>
      </c>
      <c r="CS29" s="643"/>
      <c r="CT29" s="643"/>
      <c r="CU29" s="643"/>
      <c r="CV29" s="643"/>
      <c r="CW29" s="643"/>
      <c r="CX29" s="643"/>
      <c r="CY29" s="644"/>
      <c r="CZ29" s="615">
        <v>8.1999999999999993</v>
      </c>
      <c r="DA29" s="640"/>
      <c r="DB29" s="640"/>
      <c r="DC29" s="645"/>
      <c r="DD29" s="619">
        <v>5777003</v>
      </c>
      <c r="DE29" s="643"/>
      <c r="DF29" s="643"/>
      <c r="DG29" s="643"/>
      <c r="DH29" s="643"/>
      <c r="DI29" s="643"/>
      <c r="DJ29" s="643"/>
      <c r="DK29" s="644"/>
      <c r="DL29" s="619">
        <v>5777003</v>
      </c>
      <c r="DM29" s="643"/>
      <c r="DN29" s="643"/>
      <c r="DO29" s="643"/>
      <c r="DP29" s="643"/>
      <c r="DQ29" s="643"/>
      <c r="DR29" s="643"/>
      <c r="DS29" s="643"/>
      <c r="DT29" s="643"/>
      <c r="DU29" s="643"/>
      <c r="DV29" s="644"/>
      <c r="DW29" s="615">
        <v>15</v>
      </c>
      <c r="DX29" s="640"/>
      <c r="DY29" s="640"/>
      <c r="DZ29" s="640"/>
      <c r="EA29" s="640"/>
      <c r="EB29" s="640"/>
      <c r="EC29" s="641"/>
    </row>
    <row r="30" spans="2:133" ht="11.25" customHeight="1" x14ac:dyDescent="0.15">
      <c r="B30" s="607" t="s">
        <v>307</v>
      </c>
      <c r="C30" s="608"/>
      <c r="D30" s="608"/>
      <c r="E30" s="608"/>
      <c r="F30" s="608"/>
      <c r="G30" s="608"/>
      <c r="H30" s="608"/>
      <c r="I30" s="608"/>
      <c r="J30" s="608"/>
      <c r="K30" s="608"/>
      <c r="L30" s="608"/>
      <c r="M30" s="608"/>
      <c r="N30" s="608"/>
      <c r="O30" s="608"/>
      <c r="P30" s="608"/>
      <c r="Q30" s="609"/>
      <c r="R30" s="610">
        <v>15864424</v>
      </c>
      <c r="S30" s="611"/>
      <c r="T30" s="611"/>
      <c r="U30" s="611"/>
      <c r="V30" s="611"/>
      <c r="W30" s="611"/>
      <c r="X30" s="611"/>
      <c r="Y30" s="612"/>
      <c r="Z30" s="613">
        <v>21.5</v>
      </c>
      <c r="AA30" s="613"/>
      <c r="AB30" s="613"/>
      <c r="AC30" s="613"/>
      <c r="AD30" s="614" t="s">
        <v>130</v>
      </c>
      <c r="AE30" s="614"/>
      <c r="AF30" s="614"/>
      <c r="AG30" s="614"/>
      <c r="AH30" s="614"/>
      <c r="AI30" s="614"/>
      <c r="AJ30" s="614"/>
      <c r="AK30" s="614"/>
      <c r="AL30" s="615" t="s">
        <v>130</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5591913</v>
      </c>
      <c r="CS30" s="611"/>
      <c r="CT30" s="611"/>
      <c r="CU30" s="611"/>
      <c r="CV30" s="611"/>
      <c r="CW30" s="611"/>
      <c r="CX30" s="611"/>
      <c r="CY30" s="612"/>
      <c r="CZ30" s="615">
        <v>7.9</v>
      </c>
      <c r="DA30" s="640"/>
      <c r="DB30" s="640"/>
      <c r="DC30" s="645"/>
      <c r="DD30" s="619">
        <v>5591913</v>
      </c>
      <c r="DE30" s="611"/>
      <c r="DF30" s="611"/>
      <c r="DG30" s="611"/>
      <c r="DH30" s="611"/>
      <c r="DI30" s="611"/>
      <c r="DJ30" s="611"/>
      <c r="DK30" s="612"/>
      <c r="DL30" s="619">
        <v>5591913</v>
      </c>
      <c r="DM30" s="611"/>
      <c r="DN30" s="611"/>
      <c r="DO30" s="611"/>
      <c r="DP30" s="611"/>
      <c r="DQ30" s="611"/>
      <c r="DR30" s="611"/>
      <c r="DS30" s="611"/>
      <c r="DT30" s="611"/>
      <c r="DU30" s="611"/>
      <c r="DV30" s="612"/>
      <c r="DW30" s="615">
        <v>14.5</v>
      </c>
      <c r="DX30" s="640"/>
      <c r="DY30" s="640"/>
      <c r="DZ30" s="640"/>
      <c r="EA30" s="640"/>
      <c r="EB30" s="640"/>
      <c r="EC30" s="641"/>
    </row>
    <row r="31" spans="2:133" ht="11.25" customHeight="1" x14ac:dyDescent="0.15">
      <c r="B31" s="623" t="s">
        <v>311</v>
      </c>
      <c r="C31" s="624"/>
      <c r="D31" s="624"/>
      <c r="E31" s="624"/>
      <c r="F31" s="624"/>
      <c r="G31" s="624"/>
      <c r="H31" s="624"/>
      <c r="I31" s="624"/>
      <c r="J31" s="624"/>
      <c r="K31" s="624"/>
      <c r="L31" s="624"/>
      <c r="M31" s="624"/>
      <c r="N31" s="624"/>
      <c r="O31" s="624"/>
      <c r="P31" s="624"/>
      <c r="Q31" s="625"/>
      <c r="R31" s="610">
        <v>411170</v>
      </c>
      <c r="S31" s="611"/>
      <c r="T31" s="611"/>
      <c r="U31" s="611"/>
      <c r="V31" s="611"/>
      <c r="W31" s="611"/>
      <c r="X31" s="611"/>
      <c r="Y31" s="612"/>
      <c r="Z31" s="613">
        <v>0.6</v>
      </c>
      <c r="AA31" s="613"/>
      <c r="AB31" s="613"/>
      <c r="AC31" s="613"/>
      <c r="AD31" s="614">
        <v>411170</v>
      </c>
      <c r="AE31" s="614"/>
      <c r="AF31" s="614"/>
      <c r="AG31" s="614"/>
      <c r="AH31" s="614"/>
      <c r="AI31" s="614"/>
      <c r="AJ31" s="614"/>
      <c r="AK31" s="614"/>
      <c r="AL31" s="615">
        <v>1.1000000000000001</v>
      </c>
      <c r="AM31" s="616"/>
      <c r="AN31" s="616"/>
      <c r="AO31" s="617"/>
      <c r="AP31" s="658" t="s">
        <v>312</v>
      </c>
      <c r="AQ31" s="659"/>
      <c r="AR31" s="659"/>
      <c r="AS31" s="659"/>
      <c r="AT31" s="664" t="s">
        <v>313</v>
      </c>
      <c r="AU31" s="212"/>
      <c r="AV31" s="212"/>
      <c r="AW31" s="212"/>
      <c r="AX31" s="596" t="s">
        <v>189</v>
      </c>
      <c r="AY31" s="597"/>
      <c r="AZ31" s="597"/>
      <c r="BA31" s="597"/>
      <c r="BB31" s="597"/>
      <c r="BC31" s="597"/>
      <c r="BD31" s="597"/>
      <c r="BE31" s="597"/>
      <c r="BF31" s="598"/>
      <c r="BG31" s="657">
        <v>99</v>
      </c>
      <c r="BH31" s="654"/>
      <c r="BI31" s="654"/>
      <c r="BJ31" s="654"/>
      <c r="BK31" s="654"/>
      <c r="BL31" s="654"/>
      <c r="BM31" s="605">
        <v>97.4</v>
      </c>
      <c r="BN31" s="654"/>
      <c r="BO31" s="654"/>
      <c r="BP31" s="654"/>
      <c r="BQ31" s="655"/>
      <c r="BR31" s="657">
        <v>99.1</v>
      </c>
      <c r="BS31" s="654"/>
      <c r="BT31" s="654"/>
      <c r="BU31" s="654"/>
      <c r="BV31" s="654"/>
      <c r="BW31" s="654"/>
      <c r="BX31" s="605">
        <v>97.3</v>
      </c>
      <c r="BY31" s="654"/>
      <c r="BZ31" s="654"/>
      <c r="CA31" s="654"/>
      <c r="CB31" s="655"/>
      <c r="CD31" s="650"/>
      <c r="CE31" s="651"/>
      <c r="CF31" s="607" t="s">
        <v>314</v>
      </c>
      <c r="CG31" s="608"/>
      <c r="CH31" s="608"/>
      <c r="CI31" s="608"/>
      <c r="CJ31" s="608"/>
      <c r="CK31" s="608"/>
      <c r="CL31" s="608"/>
      <c r="CM31" s="608"/>
      <c r="CN31" s="608"/>
      <c r="CO31" s="608"/>
      <c r="CP31" s="608"/>
      <c r="CQ31" s="609"/>
      <c r="CR31" s="610">
        <v>185090</v>
      </c>
      <c r="CS31" s="643"/>
      <c r="CT31" s="643"/>
      <c r="CU31" s="643"/>
      <c r="CV31" s="643"/>
      <c r="CW31" s="643"/>
      <c r="CX31" s="643"/>
      <c r="CY31" s="644"/>
      <c r="CZ31" s="615">
        <v>0.3</v>
      </c>
      <c r="DA31" s="640"/>
      <c r="DB31" s="640"/>
      <c r="DC31" s="645"/>
      <c r="DD31" s="619">
        <v>185090</v>
      </c>
      <c r="DE31" s="643"/>
      <c r="DF31" s="643"/>
      <c r="DG31" s="643"/>
      <c r="DH31" s="643"/>
      <c r="DI31" s="643"/>
      <c r="DJ31" s="643"/>
      <c r="DK31" s="644"/>
      <c r="DL31" s="619">
        <v>185090</v>
      </c>
      <c r="DM31" s="643"/>
      <c r="DN31" s="643"/>
      <c r="DO31" s="643"/>
      <c r="DP31" s="643"/>
      <c r="DQ31" s="643"/>
      <c r="DR31" s="643"/>
      <c r="DS31" s="643"/>
      <c r="DT31" s="643"/>
      <c r="DU31" s="643"/>
      <c r="DV31" s="644"/>
      <c r="DW31" s="615">
        <v>0.5</v>
      </c>
      <c r="DX31" s="640"/>
      <c r="DY31" s="640"/>
      <c r="DZ31" s="640"/>
      <c r="EA31" s="640"/>
      <c r="EB31" s="640"/>
      <c r="EC31" s="641"/>
    </row>
    <row r="32" spans="2:133" ht="11.25" customHeight="1" x14ac:dyDescent="0.15">
      <c r="B32" s="607" t="s">
        <v>315</v>
      </c>
      <c r="C32" s="608"/>
      <c r="D32" s="608"/>
      <c r="E32" s="608"/>
      <c r="F32" s="608"/>
      <c r="G32" s="608"/>
      <c r="H32" s="608"/>
      <c r="I32" s="608"/>
      <c r="J32" s="608"/>
      <c r="K32" s="608"/>
      <c r="L32" s="608"/>
      <c r="M32" s="608"/>
      <c r="N32" s="608"/>
      <c r="O32" s="608"/>
      <c r="P32" s="608"/>
      <c r="Q32" s="609"/>
      <c r="R32" s="610">
        <v>4888173</v>
      </c>
      <c r="S32" s="611"/>
      <c r="T32" s="611"/>
      <c r="U32" s="611"/>
      <c r="V32" s="611"/>
      <c r="W32" s="611"/>
      <c r="X32" s="611"/>
      <c r="Y32" s="612"/>
      <c r="Z32" s="613">
        <v>6.6</v>
      </c>
      <c r="AA32" s="613"/>
      <c r="AB32" s="613"/>
      <c r="AC32" s="613"/>
      <c r="AD32" s="614" t="s">
        <v>246</v>
      </c>
      <c r="AE32" s="614"/>
      <c r="AF32" s="614"/>
      <c r="AG32" s="614"/>
      <c r="AH32" s="614"/>
      <c r="AI32" s="614"/>
      <c r="AJ32" s="614"/>
      <c r="AK32" s="614"/>
      <c r="AL32" s="615" t="s">
        <v>130</v>
      </c>
      <c r="AM32" s="616"/>
      <c r="AN32" s="616"/>
      <c r="AO32" s="617"/>
      <c r="AP32" s="660"/>
      <c r="AQ32" s="661"/>
      <c r="AR32" s="661"/>
      <c r="AS32" s="661"/>
      <c r="AT32" s="665"/>
      <c r="AU32" s="208" t="s">
        <v>316</v>
      </c>
      <c r="AX32" s="607" t="s">
        <v>317</v>
      </c>
      <c r="AY32" s="608"/>
      <c r="AZ32" s="608"/>
      <c r="BA32" s="608"/>
      <c r="BB32" s="608"/>
      <c r="BC32" s="608"/>
      <c r="BD32" s="608"/>
      <c r="BE32" s="608"/>
      <c r="BF32" s="609"/>
      <c r="BG32" s="667">
        <v>98.8</v>
      </c>
      <c r="BH32" s="643"/>
      <c r="BI32" s="643"/>
      <c r="BJ32" s="643"/>
      <c r="BK32" s="643"/>
      <c r="BL32" s="643"/>
      <c r="BM32" s="616">
        <v>97.2</v>
      </c>
      <c r="BN32" s="643"/>
      <c r="BO32" s="643"/>
      <c r="BP32" s="643"/>
      <c r="BQ32" s="656"/>
      <c r="BR32" s="667">
        <v>99</v>
      </c>
      <c r="BS32" s="643"/>
      <c r="BT32" s="643"/>
      <c r="BU32" s="643"/>
      <c r="BV32" s="643"/>
      <c r="BW32" s="643"/>
      <c r="BX32" s="616">
        <v>97.1</v>
      </c>
      <c r="BY32" s="643"/>
      <c r="BZ32" s="643"/>
      <c r="CA32" s="643"/>
      <c r="CB32" s="656"/>
      <c r="CD32" s="652"/>
      <c r="CE32" s="653"/>
      <c r="CF32" s="607" t="s">
        <v>318</v>
      </c>
      <c r="CG32" s="608"/>
      <c r="CH32" s="608"/>
      <c r="CI32" s="608"/>
      <c r="CJ32" s="608"/>
      <c r="CK32" s="608"/>
      <c r="CL32" s="608"/>
      <c r="CM32" s="608"/>
      <c r="CN32" s="608"/>
      <c r="CO32" s="608"/>
      <c r="CP32" s="608"/>
      <c r="CQ32" s="609"/>
      <c r="CR32" s="610" t="s">
        <v>130</v>
      </c>
      <c r="CS32" s="611"/>
      <c r="CT32" s="611"/>
      <c r="CU32" s="611"/>
      <c r="CV32" s="611"/>
      <c r="CW32" s="611"/>
      <c r="CX32" s="611"/>
      <c r="CY32" s="612"/>
      <c r="CZ32" s="615" t="s">
        <v>246</v>
      </c>
      <c r="DA32" s="640"/>
      <c r="DB32" s="640"/>
      <c r="DC32" s="645"/>
      <c r="DD32" s="619" t="s">
        <v>130</v>
      </c>
      <c r="DE32" s="611"/>
      <c r="DF32" s="611"/>
      <c r="DG32" s="611"/>
      <c r="DH32" s="611"/>
      <c r="DI32" s="611"/>
      <c r="DJ32" s="611"/>
      <c r="DK32" s="612"/>
      <c r="DL32" s="619" t="s">
        <v>246</v>
      </c>
      <c r="DM32" s="611"/>
      <c r="DN32" s="611"/>
      <c r="DO32" s="611"/>
      <c r="DP32" s="611"/>
      <c r="DQ32" s="611"/>
      <c r="DR32" s="611"/>
      <c r="DS32" s="611"/>
      <c r="DT32" s="611"/>
      <c r="DU32" s="611"/>
      <c r="DV32" s="612"/>
      <c r="DW32" s="615" t="s">
        <v>246</v>
      </c>
      <c r="DX32" s="640"/>
      <c r="DY32" s="640"/>
      <c r="DZ32" s="640"/>
      <c r="EA32" s="640"/>
      <c r="EB32" s="640"/>
      <c r="EC32" s="641"/>
    </row>
    <row r="33" spans="2:133" ht="11.25" customHeight="1" x14ac:dyDescent="0.15">
      <c r="B33" s="607" t="s">
        <v>319</v>
      </c>
      <c r="C33" s="608"/>
      <c r="D33" s="608"/>
      <c r="E33" s="608"/>
      <c r="F33" s="608"/>
      <c r="G33" s="608"/>
      <c r="H33" s="608"/>
      <c r="I33" s="608"/>
      <c r="J33" s="608"/>
      <c r="K33" s="608"/>
      <c r="L33" s="608"/>
      <c r="M33" s="608"/>
      <c r="N33" s="608"/>
      <c r="O33" s="608"/>
      <c r="P33" s="608"/>
      <c r="Q33" s="609"/>
      <c r="R33" s="610">
        <v>69344</v>
      </c>
      <c r="S33" s="611"/>
      <c r="T33" s="611"/>
      <c r="U33" s="611"/>
      <c r="V33" s="611"/>
      <c r="W33" s="611"/>
      <c r="X33" s="611"/>
      <c r="Y33" s="612"/>
      <c r="Z33" s="613">
        <v>0.1</v>
      </c>
      <c r="AA33" s="613"/>
      <c r="AB33" s="613"/>
      <c r="AC33" s="613"/>
      <c r="AD33" s="614">
        <v>23691</v>
      </c>
      <c r="AE33" s="614"/>
      <c r="AF33" s="614"/>
      <c r="AG33" s="614"/>
      <c r="AH33" s="614"/>
      <c r="AI33" s="614"/>
      <c r="AJ33" s="614"/>
      <c r="AK33" s="614"/>
      <c r="AL33" s="615">
        <v>0.1</v>
      </c>
      <c r="AM33" s="616"/>
      <c r="AN33" s="616"/>
      <c r="AO33" s="617"/>
      <c r="AP33" s="662"/>
      <c r="AQ33" s="663"/>
      <c r="AR33" s="663"/>
      <c r="AS33" s="663"/>
      <c r="AT33" s="666"/>
      <c r="AU33" s="213"/>
      <c r="AV33" s="213"/>
      <c r="AW33" s="213"/>
      <c r="AX33" s="631" t="s">
        <v>320</v>
      </c>
      <c r="AY33" s="632"/>
      <c r="AZ33" s="632"/>
      <c r="BA33" s="632"/>
      <c r="BB33" s="632"/>
      <c r="BC33" s="632"/>
      <c r="BD33" s="632"/>
      <c r="BE33" s="632"/>
      <c r="BF33" s="633"/>
      <c r="BG33" s="668">
        <v>99</v>
      </c>
      <c r="BH33" s="669"/>
      <c r="BI33" s="669"/>
      <c r="BJ33" s="669"/>
      <c r="BK33" s="669"/>
      <c r="BL33" s="669"/>
      <c r="BM33" s="670">
        <v>97.5</v>
      </c>
      <c r="BN33" s="669"/>
      <c r="BO33" s="669"/>
      <c r="BP33" s="669"/>
      <c r="BQ33" s="671"/>
      <c r="BR33" s="668">
        <v>99.1</v>
      </c>
      <c r="BS33" s="669"/>
      <c r="BT33" s="669"/>
      <c r="BU33" s="669"/>
      <c r="BV33" s="669"/>
      <c r="BW33" s="669"/>
      <c r="BX33" s="670">
        <v>97.5</v>
      </c>
      <c r="BY33" s="669"/>
      <c r="BZ33" s="669"/>
      <c r="CA33" s="669"/>
      <c r="CB33" s="671"/>
      <c r="CD33" s="607" t="s">
        <v>321</v>
      </c>
      <c r="CE33" s="608"/>
      <c r="CF33" s="608"/>
      <c r="CG33" s="608"/>
      <c r="CH33" s="608"/>
      <c r="CI33" s="608"/>
      <c r="CJ33" s="608"/>
      <c r="CK33" s="608"/>
      <c r="CL33" s="608"/>
      <c r="CM33" s="608"/>
      <c r="CN33" s="608"/>
      <c r="CO33" s="608"/>
      <c r="CP33" s="608"/>
      <c r="CQ33" s="609"/>
      <c r="CR33" s="610">
        <v>26841651</v>
      </c>
      <c r="CS33" s="643"/>
      <c r="CT33" s="643"/>
      <c r="CU33" s="643"/>
      <c r="CV33" s="643"/>
      <c r="CW33" s="643"/>
      <c r="CX33" s="643"/>
      <c r="CY33" s="644"/>
      <c r="CZ33" s="615">
        <v>38.1</v>
      </c>
      <c r="DA33" s="640"/>
      <c r="DB33" s="640"/>
      <c r="DC33" s="645"/>
      <c r="DD33" s="619">
        <v>20497531</v>
      </c>
      <c r="DE33" s="643"/>
      <c r="DF33" s="643"/>
      <c r="DG33" s="643"/>
      <c r="DH33" s="643"/>
      <c r="DI33" s="643"/>
      <c r="DJ33" s="643"/>
      <c r="DK33" s="644"/>
      <c r="DL33" s="619">
        <v>15646847</v>
      </c>
      <c r="DM33" s="643"/>
      <c r="DN33" s="643"/>
      <c r="DO33" s="643"/>
      <c r="DP33" s="643"/>
      <c r="DQ33" s="643"/>
      <c r="DR33" s="643"/>
      <c r="DS33" s="643"/>
      <c r="DT33" s="643"/>
      <c r="DU33" s="643"/>
      <c r="DV33" s="644"/>
      <c r="DW33" s="615">
        <v>40.5</v>
      </c>
      <c r="DX33" s="640"/>
      <c r="DY33" s="640"/>
      <c r="DZ33" s="640"/>
      <c r="EA33" s="640"/>
      <c r="EB33" s="640"/>
      <c r="EC33" s="641"/>
    </row>
    <row r="34" spans="2:133" ht="11.25" customHeight="1" x14ac:dyDescent="0.15">
      <c r="B34" s="607" t="s">
        <v>322</v>
      </c>
      <c r="C34" s="608"/>
      <c r="D34" s="608"/>
      <c r="E34" s="608"/>
      <c r="F34" s="608"/>
      <c r="G34" s="608"/>
      <c r="H34" s="608"/>
      <c r="I34" s="608"/>
      <c r="J34" s="608"/>
      <c r="K34" s="608"/>
      <c r="L34" s="608"/>
      <c r="M34" s="608"/>
      <c r="N34" s="608"/>
      <c r="O34" s="608"/>
      <c r="P34" s="608"/>
      <c r="Q34" s="609"/>
      <c r="R34" s="610">
        <v>168203</v>
      </c>
      <c r="S34" s="611"/>
      <c r="T34" s="611"/>
      <c r="U34" s="611"/>
      <c r="V34" s="611"/>
      <c r="W34" s="611"/>
      <c r="X34" s="611"/>
      <c r="Y34" s="612"/>
      <c r="Z34" s="613">
        <v>0.2</v>
      </c>
      <c r="AA34" s="613"/>
      <c r="AB34" s="613"/>
      <c r="AC34" s="613"/>
      <c r="AD34" s="614" t="s">
        <v>246</v>
      </c>
      <c r="AE34" s="614"/>
      <c r="AF34" s="614"/>
      <c r="AG34" s="614"/>
      <c r="AH34" s="614"/>
      <c r="AI34" s="614"/>
      <c r="AJ34" s="614"/>
      <c r="AK34" s="614"/>
      <c r="AL34" s="615" t="s">
        <v>130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14640395</v>
      </c>
      <c r="CS34" s="611"/>
      <c r="CT34" s="611"/>
      <c r="CU34" s="611"/>
      <c r="CV34" s="611"/>
      <c r="CW34" s="611"/>
      <c r="CX34" s="611"/>
      <c r="CY34" s="612"/>
      <c r="CZ34" s="615">
        <v>20.8</v>
      </c>
      <c r="DA34" s="640"/>
      <c r="DB34" s="640"/>
      <c r="DC34" s="645"/>
      <c r="DD34" s="619">
        <v>10273966</v>
      </c>
      <c r="DE34" s="611"/>
      <c r="DF34" s="611"/>
      <c r="DG34" s="611"/>
      <c r="DH34" s="611"/>
      <c r="DI34" s="611"/>
      <c r="DJ34" s="611"/>
      <c r="DK34" s="612"/>
      <c r="DL34" s="619">
        <v>8837313</v>
      </c>
      <c r="DM34" s="611"/>
      <c r="DN34" s="611"/>
      <c r="DO34" s="611"/>
      <c r="DP34" s="611"/>
      <c r="DQ34" s="611"/>
      <c r="DR34" s="611"/>
      <c r="DS34" s="611"/>
      <c r="DT34" s="611"/>
      <c r="DU34" s="611"/>
      <c r="DV34" s="612"/>
      <c r="DW34" s="615">
        <v>22.9</v>
      </c>
      <c r="DX34" s="640"/>
      <c r="DY34" s="640"/>
      <c r="DZ34" s="640"/>
      <c r="EA34" s="640"/>
      <c r="EB34" s="640"/>
      <c r="EC34" s="641"/>
    </row>
    <row r="35" spans="2:133" ht="11.25" customHeight="1" x14ac:dyDescent="0.15">
      <c r="B35" s="607" t="s">
        <v>324</v>
      </c>
      <c r="C35" s="608"/>
      <c r="D35" s="608"/>
      <c r="E35" s="608"/>
      <c r="F35" s="608"/>
      <c r="G35" s="608"/>
      <c r="H35" s="608"/>
      <c r="I35" s="608"/>
      <c r="J35" s="608"/>
      <c r="K35" s="608"/>
      <c r="L35" s="608"/>
      <c r="M35" s="608"/>
      <c r="N35" s="608"/>
      <c r="O35" s="608"/>
      <c r="P35" s="608"/>
      <c r="Q35" s="609"/>
      <c r="R35" s="610">
        <v>2610249</v>
      </c>
      <c r="S35" s="611"/>
      <c r="T35" s="611"/>
      <c r="U35" s="611"/>
      <c r="V35" s="611"/>
      <c r="W35" s="611"/>
      <c r="X35" s="611"/>
      <c r="Y35" s="612"/>
      <c r="Z35" s="613">
        <v>3.5</v>
      </c>
      <c r="AA35" s="613"/>
      <c r="AB35" s="613"/>
      <c r="AC35" s="613"/>
      <c r="AD35" s="614" t="s">
        <v>130</v>
      </c>
      <c r="AE35" s="614"/>
      <c r="AF35" s="614"/>
      <c r="AG35" s="614"/>
      <c r="AH35" s="614"/>
      <c r="AI35" s="614"/>
      <c r="AJ35" s="614"/>
      <c r="AK35" s="614"/>
      <c r="AL35" s="615" t="s">
        <v>246</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303000</v>
      </c>
      <c r="CS35" s="643"/>
      <c r="CT35" s="643"/>
      <c r="CU35" s="643"/>
      <c r="CV35" s="643"/>
      <c r="CW35" s="643"/>
      <c r="CX35" s="643"/>
      <c r="CY35" s="644"/>
      <c r="CZ35" s="615">
        <v>0.4</v>
      </c>
      <c r="DA35" s="640"/>
      <c r="DB35" s="640"/>
      <c r="DC35" s="645"/>
      <c r="DD35" s="619">
        <v>275209</v>
      </c>
      <c r="DE35" s="643"/>
      <c r="DF35" s="643"/>
      <c r="DG35" s="643"/>
      <c r="DH35" s="643"/>
      <c r="DI35" s="643"/>
      <c r="DJ35" s="643"/>
      <c r="DK35" s="644"/>
      <c r="DL35" s="619">
        <v>275132</v>
      </c>
      <c r="DM35" s="643"/>
      <c r="DN35" s="643"/>
      <c r="DO35" s="643"/>
      <c r="DP35" s="643"/>
      <c r="DQ35" s="643"/>
      <c r="DR35" s="643"/>
      <c r="DS35" s="643"/>
      <c r="DT35" s="643"/>
      <c r="DU35" s="643"/>
      <c r="DV35" s="644"/>
      <c r="DW35" s="615">
        <v>0.7</v>
      </c>
      <c r="DX35" s="640"/>
      <c r="DY35" s="640"/>
      <c r="DZ35" s="640"/>
      <c r="EA35" s="640"/>
      <c r="EB35" s="640"/>
      <c r="EC35" s="641"/>
    </row>
    <row r="36" spans="2:133" ht="11.25" customHeight="1" x14ac:dyDescent="0.15">
      <c r="B36" s="607" t="s">
        <v>328</v>
      </c>
      <c r="C36" s="608"/>
      <c r="D36" s="608"/>
      <c r="E36" s="608"/>
      <c r="F36" s="608"/>
      <c r="G36" s="608"/>
      <c r="H36" s="608"/>
      <c r="I36" s="608"/>
      <c r="J36" s="608"/>
      <c r="K36" s="608"/>
      <c r="L36" s="608"/>
      <c r="M36" s="608"/>
      <c r="N36" s="608"/>
      <c r="O36" s="608"/>
      <c r="P36" s="608"/>
      <c r="Q36" s="609"/>
      <c r="R36" s="610">
        <v>2220526</v>
      </c>
      <c r="S36" s="611"/>
      <c r="T36" s="611"/>
      <c r="U36" s="611"/>
      <c r="V36" s="611"/>
      <c r="W36" s="611"/>
      <c r="X36" s="611"/>
      <c r="Y36" s="612"/>
      <c r="Z36" s="613">
        <v>3</v>
      </c>
      <c r="AA36" s="613"/>
      <c r="AB36" s="613"/>
      <c r="AC36" s="613"/>
      <c r="AD36" s="614" t="s">
        <v>246</v>
      </c>
      <c r="AE36" s="614"/>
      <c r="AF36" s="614"/>
      <c r="AG36" s="614"/>
      <c r="AH36" s="614"/>
      <c r="AI36" s="614"/>
      <c r="AJ36" s="614"/>
      <c r="AK36" s="614"/>
      <c r="AL36" s="615" t="s">
        <v>130</v>
      </c>
      <c r="AM36" s="616"/>
      <c r="AN36" s="616"/>
      <c r="AO36" s="617"/>
      <c r="AP36" s="216"/>
      <c r="AQ36" s="676" t="s">
        <v>329</v>
      </c>
      <c r="AR36" s="677"/>
      <c r="AS36" s="677"/>
      <c r="AT36" s="677"/>
      <c r="AU36" s="677"/>
      <c r="AV36" s="677"/>
      <c r="AW36" s="677"/>
      <c r="AX36" s="677"/>
      <c r="AY36" s="678"/>
      <c r="AZ36" s="599">
        <v>6346890</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122985</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4012806</v>
      </c>
      <c r="CS36" s="611"/>
      <c r="CT36" s="611"/>
      <c r="CU36" s="611"/>
      <c r="CV36" s="611"/>
      <c r="CW36" s="611"/>
      <c r="CX36" s="611"/>
      <c r="CY36" s="612"/>
      <c r="CZ36" s="615">
        <v>5.7</v>
      </c>
      <c r="DA36" s="640"/>
      <c r="DB36" s="640"/>
      <c r="DC36" s="645"/>
      <c r="DD36" s="619">
        <v>3627913</v>
      </c>
      <c r="DE36" s="611"/>
      <c r="DF36" s="611"/>
      <c r="DG36" s="611"/>
      <c r="DH36" s="611"/>
      <c r="DI36" s="611"/>
      <c r="DJ36" s="611"/>
      <c r="DK36" s="612"/>
      <c r="DL36" s="619">
        <v>1978688</v>
      </c>
      <c r="DM36" s="611"/>
      <c r="DN36" s="611"/>
      <c r="DO36" s="611"/>
      <c r="DP36" s="611"/>
      <c r="DQ36" s="611"/>
      <c r="DR36" s="611"/>
      <c r="DS36" s="611"/>
      <c r="DT36" s="611"/>
      <c r="DU36" s="611"/>
      <c r="DV36" s="612"/>
      <c r="DW36" s="615">
        <v>5.0999999999999996</v>
      </c>
      <c r="DX36" s="640"/>
      <c r="DY36" s="640"/>
      <c r="DZ36" s="640"/>
      <c r="EA36" s="640"/>
      <c r="EB36" s="640"/>
      <c r="EC36" s="641"/>
    </row>
    <row r="37" spans="2:133" ht="11.25" customHeight="1" x14ac:dyDescent="0.15">
      <c r="B37" s="607" t="s">
        <v>332</v>
      </c>
      <c r="C37" s="608"/>
      <c r="D37" s="608"/>
      <c r="E37" s="608"/>
      <c r="F37" s="608"/>
      <c r="G37" s="608"/>
      <c r="H37" s="608"/>
      <c r="I37" s="608"/>
      <c r="J37" s="608"/>
      <c r="K37" s="608"/>
      <c r="L37" s="608"/>
      <c r="M37" s="608"/>
      <c r="N37" s="608"/>
      <c r="O37" s="608"/>
      <c r="P37" s="608"/>
      <c r="Q37" s="609"/>
      <c r="R37" s="610">
        <v>2752306</v>
      </c>
      <c r="S37" s="611"/>
      <c r="T37" s="611"/>
      <c r="U37" s="611"/>
      <c r="V37" s="611"/>
      <c r="W37" s="611"/>
      <c r="X37" s="611"/>
      <c r="Y37" s="612"/>
      <c r="Z37" s="613">
        <v>3.7</v>
      </c>
      <c r="AA37" s="613"/>
      <c r="AB37" s="613"/>
      <c r="AC37" s="613"/>
      <c r="AD37" s="614">
        <v>237550</v>
      </c>
      <c r="AE37" s="614"/>
      <c r="AF37" s="614"/>
      <c r="AG37" s="614"/>
      <c r="AH37" s="614"/>
      <c r="AI37" s="614"/>
      <c r="AJ37" s="614"/>
      <c r="AK37" s="614"/>
      <c r="AL37" s="615">
        <v>0.6</v>
      </c>
      <c r="AM37" s="616"/>
      <c r="AN37" s="616"/>
      <c r="AO37" s="617"/>
      <c r="AQ37" s="673" t="s">
        <v>333</v>
      </c>
      <c r="AR37" s="674"/>
      <c r="AS37" s="674"/>
      <c r="AT37" s="674"/>
      <c r="AU37" s="674"/>
      <c r="AV37" s="674"/>
      <c r="AW37" s="674"/>
      <c r="AX37" s="674"/>
      <c r="AY37" s="675"/>
      <c r="AZ37" s="610">
        <v>653135</v>
      </c>
      <c r="BA37" s="611"/>
      <c r="BB37" s="611"/>
      <c r="BC37" s="611"/>
      <c r="BD37" s="643"/>
      <c r="BE37" s="643"/>
      <c r="BF37" s="656"/>
      <c r="BG37" s="607" t="s">
        <v>334</v>
      </c>
      <c r="BH37" s="608"/>
      <c r="BI37" s="608"/>
      <c r="BJ37" s="608"/>
      <c r="BK37" s="608"/>
      <c r="BL37" s="608"/>
      <c r="BM37" s="608"/>
      <c r="BN37" s="608"/>
      <c r="BO37" s="608"/>
      <c r="BP37" s="608"/>
      <c r="BQ37" s="608"/>
      <c r="BR37" s="608"/>
      <c r="BS37" s="608"/>
      <c r="BT37" s="608"/>
      <c r="BU37" s="609"/>
      <c r="BV37" s="610">
        <v>81591</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212779</v>
      </c>
      <c r="CS37" s="643"/>
      <c r="CT37" s="643"/>
      <c r="CU37" s="643"/>
      <c r="CV37" s="643"/>
      <c r="CW37" s="643"/>
      <c r="CX37" s="643"/>
      <c r="CY37" s="644"/>
      <c r="CZ37" s="615">
        <v>0.3</v>
      </c>
      <c r="DA37" s="640"/>
      <c r="DB37" s="640"/>
      <c r="DC37" s="645"/>
      <c r="DD37" s="619">
        <v>212769</v>
      </c>
      <c r="DE37" s="643"/>
      <c r="DF37" s="643"/>
      <c r="DG37" s="643"/>
      <c r="DH37" s="643"/>
      <c r="DI37" s="643"/>
      <c r="DJ37" s="643"/>
      <c r="DK37" s="644"/>
      <c r="DL37" s="619">
        <v>212769</v>
      </c>
      <c r="DM37" s="643"/>
      <c r="DN37" s="643"/>
      <c r="DO37" s="643"/>
      <c r="DP37" s="643"/>
      <c r="DQ37" s="643"/>
      <c r="DR37" s="643"/>
      <c r="DS37" s="643"/>
      <c r="DT37" s="643"/>
      <c r="DU37" s="643"/>
      <c r="DV37" s="644"/>
      <c r="DW37" s="615">
        <v>0.6</v>
      </c>
      <c r="DX37" s="640"/>
      <c r="DY37" s="640"/>
      <c r="DZ37" s="640"/>
      <c r="EA37" s="640"/>
      <c r="EB37" s="640"/>
      <c r="EC37" s="641"/>
    </row>
    <row r="38" spans="2:133" ht="11.25" customHeight="1" x14ac:dyDescent="0.15">
      <c r="B38" s="607" t="s">
        <v>336</v>
      </c>
      <c r="C38" s="608"/>
      <c r="D38" s="608"/>
      <c r="E38" s="608"/>
      <c r="F38" s="608"/>
      <c r="G38" s="608"/>
      <c r="H38" s="608"/>
      <c r="I38" s="608"/>
      <c r="J38" s="608"/>
      <c r="K38" s="608"/>
      <c r="L38" s="608"/>
      <c r="M38" s="608"/>
      <c r="N38" s="608"/>
      <c r="O38" s="608"/>
      <c r="P38" s="608"/>
      <c r="Q38" s="609"/>
      <c r="R38" s="610">
        <v>2996000</v>
      </c>
      <c r="S38" s="611"/>
      <c r="T38" s="611"/>
      <c r="U38" s="611"/>
      <c r="V38" s="611"/>
      <c r="W38" s="611"/>
      <c r="X38" s="611"/>
      <c r="Y38" s="612"/>
      <c r="Z38" s="613">
        <v>4.0999999999999996</v>
      </c>
      <c r="AA38" s="613"/>
      <c r="AB38" s="613"/>
      <c r="AC38" s="613"/>
      <c r="AD38" s="614" t="s">
        <v>130</v>
      </c>
      <c r="AE38" s="614"/>
      <c r="AF38" s="614"/>
      <c r="AG38" s="614"/>
      <c r="AH38" s="614"/>
      <c r="AI38" s="614"/>
      <c r="AJ38" s="614"/>
      <c r="AK38" s="614"/>
      <c r="AL38" s="615" t="s">
        <v>246</v>
      </c>
      <c r="AM38" s="616"/>
      <c r="AN38" s="616"/>
      <c r="AO38" s="617"/>
      <c r="AQ38" s="673" t="s">
        <v>337</v>
      </c>
      <c r="AR38" s="674"/>
      <c r="AS38" s="674"/>
      <c r="AT38" s="674"/>
      <c r="AU38" s="674"/>
      <c r="AV38" s="674"/>
      <c r="AW38" s="674"/>
      <c r="AX38" s="674"/>
      <c r="AY38" s="675"/>
      <c r="AZ38" s="610">
        <v>28464</v>
      </c>
      <c r="BA38" s="611"/>
      <c r="BB38" s="611"/>
      <c r="BC38" s="611"/>
      <c r="BD38" s="643"/>
      <c r="BE38" s="643"/>
      <c r="BF38" s="656"/>
      <c r="BG38" s="607" t="s">
        <v>338</v>
      </c>
      <c r="BH38" s="608"/>
      <c r="BI38" s="608"/>
      <c r="BJ38" s="608"/>
      <c r="BK38" s="608"/>
      <c r="BL38" s="608"/>
      <c r="BM38" s="608"/>
      <c r="BN38" s="608"/>
      <c r="BO38" s="608"/>
      <c r="BP38" s="608"/>
      <c r="BQ38" s="608"/>
      <c r="BR38" s="608"/>
      <c r="BS38" s="608"/>
      <c r="BT38" s="608"/>
      <c r="BU38" s="609"/>
      <c r="BV38" s="610">
        <v>22555</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5665291</v>
      </c>
      <c r="CS38" s="611"/>
      <c r="CT38" s="611"/>
      <c r="CU38" s="611"/>
      <c r="CV38" s="611"/>
      <c r="CW38" s="611"/>
      <c r="CX38" s="611"/>
      <c r="CY38" s="612"/>
      <c r="CZ38" s="615">
        <v>8</v>
      </c>
      <c r="DA38" s="640"/>
      <c r="DB38" s="640"/>
      <c r="DC38" s="645"/>
      <c r="DD38" s="619">
        <v>4576267</v>
      </c>
      <c r="DE38" s="611"/>
      <c r="DF38" s="611"/>
      <c r="DG38" s="611"/>
      <c r="DH38" s="611"/>
      <c r="DI38" s="611"/>
      <c r="DJ38" s="611"/>
      <c r="DK38" s="612"/>
      <c r="DL38" s="619">
        <v>4511804</v>
      </c>
      <c r="DM38" s="611"/>
      <c r="DN38" s="611"/>
      <c r="DO38" s="611"/>
      <c r="DP38" s="611"/>
      <c r="DQ38" s="611"/>
      <c r="DR38" s="611"/>
      <c r="DS38" s="611"/>
      <c r="DT38" s="611"/>
      <c r="DU38" s="611"/>
      <c r="DV38" s="612"/>
      <c r="DW38" s="615">
        <v>11.7</v>
      </c>
      <c r="DX38" s="640"/>
      <c r="DY38" s="640"/>
      <c r="DZ38" s="640"/>
      <c r="EA38" s="640"/>
      <c r="EB38" s="640"/>
      <c r="EC38" s="641"/>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130</v>
      </c>
      <c r="AE39" s="614"/>
      <c r="AF39" s="614"/>
      <c r="AG39" s="614"/>
      <c r="AH39" s="614"/>
      <c r="AI39" s="614"/>
      <c r="AJ39" s="614"/>
      <c r="AK39" s="614"/>
      <c r="AL39" s="615" t="s">
        <v>246</v>
      </c>
      <c r="AM39" s="616"/>
      <c r="AN39" s="616"/>
      <c r="AO39" s="617"/>
      <c r="AQ39" s="673" t="s">
        <v>341</v>
      </c>
      <c r="AR39" s="674"/>
      <c r="AS39" s="674"/>
      <c r="AT39" s="674"/>
      <c r="AU39" s="674"/>
      <c r="AV39" s="674"/>
      <c r="AW39" s="674"/>
      <c r="AX39" s="674"/>
      <c r="AY39" s="675"/>
      <c r="AZ39" s="610" t="s">
        <v>130</v>
      </c>
      <c r="BA39" s="611"/>
      <c r="BB39" s="611"/>
      <c r="BC39" s="611"/>
      <c r="BD39" s="643"/>
      <c r="BE39" s="643"/>
      <c r="BF39" s="656"/>
      <c r="BG39" s="607" t="s">
        <v>342</v>
      </c>
      <c r="BH39" s="608"/>
      <c r="BI39" s="608"/>
      <c r="BJ39" s="608"/>
      <c r="BK39" s="608"/>
      <c r="BL39" s="608"/>
      <c r="BM39" s="608"/>
      <c r="BN39" s="608"/>
      <c r="BO39" s="608"/>
      <c r="BP39" s="608"/>
      <c r="BQ39" s="608"/>
      <c r="BR39" s="608"/>
      <c r="BS39" s="608"/>
      <c r="BT39" s="608"/>
      <c r="BU39" s="609"/>
      <c r="BV39" s="610">
        <v>32578</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1876249</v>
      </c>
      <c r="CS39" s="643"/>
      <c r="CT39" s="643"/>
      <c r="CU39" s="643"/>
      <c r="CV39" s="643"/>
      <c r="CW39" s="643"/>
      <c r="CX39" s="643"/>
      <c r="CY39" s="644"/>
      <c r="CZ39" s="615">
        <v>2.7</v>
      </c>
      <c r="DA39" s="640"/>
      <c r="DB39" s="640"/>
      <c r="DC39" s="645"/>
      <c r="DD39" s="619">
        <v>1700266</v>
      </c>
      <c r="DE39" s="643"/>
      <c r="DF39" s="643"/>
      <c r="DG39" s="643"/>
      <c r="DH39" s="643"/>
      <c r="DI39" s="643"/>
      <c r="DJ39" s="643"/>
      <c r="DK39" s="644"/>
      <c r="DL39" s="619" t="s">
        <v>130</v>
      </c>
      <c r="DM39" s="643"/>
      <c r="DN39" s="643"/>
      <c r="DO39" s="643"/>
      <c r="DP39" s="643"/>
      <c r="DQ39" s="643"/>
      <c r="DR39" s="643"/>
      <c r="DS39" s="643"/>
      <c r="DT39" s="643"/>
      <c r="DU39" s="643"/>
      <c r="DV39" s="644"/>
      <c r="DW39" s="615" t="s">
        <v>130</v>
      </c>
      <c r="DX39" s="640"/>
      <c r="DY39" s="640"/>
      <c r="DZ39" s="640"/>
      <c r="EA39" s="640"/>
      <c r="EB39" s="640"/>
      <c r="EC39" s="641"/>
    </row>
    <row r="40" spans="2:133" ht="11.25" customHeight="1" x14ac:dyDescent="0.15">
      <c r="B40" s="607" t="s">
        <v>344</v>
      </c>
      <c r="C40" s="608"/>
      <c r="D40" s="608"/>
      <c r="E40" s="608"/>
      <c r="F40" s="608"/>
      <c r="G40" s="608"/>
      <c r="H40" s="608"/>
      <c r="I40" s="608"/>
      <c r="J40" s="608"/>
      <c r="K40" s="608"/>
      <c r="L40" s="608"/>
      <c r="M40" s="608"/>
      <c r="N40" s="608"/>
      <c r="O40" s="608"/>
      <c r="P40" s="608"/>
      <c r="Q40" s="609"/>
      <c r="R40" s="610">
        <v>613400</v>
      </c>
      <c r="S40" s="611"/>
      <c r="T40" s="611"/>
      <c r="U40" s="611"/>
      <c r="V40" s="611"/>
      <c r="W40" s="611"/>
      <c r="X40" s="611"/>
      <c r="Y40" s="612"/>
      <c r="Z40" s="613">
        <v>0.8</v>
      </c>
      <c r="AA40" s="613"/>
      <c r="AB40" s="613"/>
      <c r="AC40" s="613"/>
      <c r="AD40" s="614" t="s">
        <v>130</v>
      </c>
      <c r="AE40" s="614"/>
      <c r="AF40" s="614"/>
      <c r="AG40" s="614"/>
      <c r="AH40" s="614"/>
      <c r="AI40" s="614"/>
      <c r="AJ40" s="614"/>
      <c r="AK40" s="614"/>
      <c r="AL40" s="615" t="s">
        <v>246</v>
      </c>
      <c r="AM40" s="616"/>
      <c r="AN40" s="616"/>
      <c r="AO40" s="617"/>
      <c r="AQ40" s="673" t="s">
        <v>345</v>
      </c>
      <c r="AR40" s="674"/>
      <c r="AS40" s="674"/>
      <c r="AT40" s="674"/>
      <c r="AU40" s="674"/>
      <c r="AV40" s="674"/>
      <c r="AW40" s="674"/>
      <c r="AX40" s="674"/>
      <c r="AY40" s="675"/>
      <c r="AZ40" s="610" t="s">
        <v>130</v>
      </c>
      <c r="BA40" s="611"/>
      <c r="BB40" s="611"/>
      <c r="BC40" s="611"/>
      <c r="BD40" s="643"/>
      <c r="BE40" s="643"/>
      <c r="BF40" s="656"/>
      <c r="BG40" s="660" t="s">
        <v>346</v>
      </c>
      <c r="BH40" s="661"/>
      <c r="BI40" s="661"/>
      <c r="BJ40" s="661"/>
      <c r="BK40" s="661"/>
      <c r="BL40" s="217"/>
      <c r="BM40" s="608" t="s">
        <v>347</v>
      </c>
      <c r="BN40" s="608"/>
      <c r="BO40" s="608"/>
      <c r="BP40" s="608"/>
      <c r="BQ40" s="608"/>
      <c r="BR40" s="608"/>
      <c r="BS40" s="608"/>
      <c r="BT40" s="608"/>
      <c r="BU40" s="609"/>
      <c r="BV40" s="610">
        <v>110</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343910</v>
      </c>
      <c r="CS40" s="611"/>
      <c r="CT40" s="611"/>
      <c r="CU40" s="611"/>
      <c r="CV40" s="611"/>
      <c r="CW40" s="611"/>
      <c r="CX40" s="611"/>
      <c r="CY40" s="612"/>
      <c r="CZ40" s="615">
        <v>0.5</v>
      </c>
      <c r="DA40" s="640"/>
      <c r="DB40" s="640"/>
      <c r="DC40" s="645"/>
      <c r="DD40" s="619">
        <v>43910</v>
      </c>
      <c r="DE40" s="611"/>
      <c r="DF40" s="611"/>
      <c r="DG40" s="611"/>
      <c r="DH40" s="611"/>
      <c r="DI40" s="611"/>
      <c r="DJ40" s="611"/>
      <c r="DK40" s="612"/>
      <c r="DL40" s="619">
        <v>43910</v>
      </c>
      <c r="DM40" s="611"/>
      <c r="DN40" s="611"/>
      <c r="DO40" s="611"/>
      <c r="DP40" s="611"/>
      <c r="DQ40" s="611"/>
      <c r="DR40" s="611"/>
      <c r="DS40" s="611"/>
      <c r="DT40" s="611"/>
      <c r="DU40" s="611"/>
      <c r="DV40" s="612"/>
      <c r="DW40" s="615">
        <v>0.1</v>
      </c>
      <c r="DX40" s="640"/>
      <c r="DY40" s="640"/>
      <c r="DZ40" s="640"/>
      <c r="EA40" s="640"/>
      <c r="EB40" s="640"/>
      <c r="EC40" s="641"/>
    </row>
    <row r="41" spans="2:133" ht="11.25" customHeight="1" x14ac:dyDescent="0.15">
      <c r="B41" s="631" t="s">
        <v>349</v>
      </c>
      <c r="C41" s="632"/>
      <c r="D41" s="632"/>
      <c r="E41" s="632"/>
      <c r="F41" s="632"/>
      <c r="G41" s="632"/>
      <c r="H41" s="632"/>
      <c r="I41" s="632"/>
      <c r="J41" s="632"/>
      <c r="K41" s="632"/>
      <c r="L41" s="632"/>
      <c r="M41" s="632"/>
      <c r="N41" s="632"/>
      <c r="O41" s="632"/>
      <c r="P41" s="632"/>
      <c r="Q41" s="633"/>
      <c r="R41" s="682">
        <v>73726813</v>
      </c>
      <c r="S41" s="683"/>
      <c r="T41" s="683"/>
      <c r="U41" s="683"/>
      <c r="V41" s="683"/>
      <c r="W41" s="683"/>
      <c r="X41" s="683"/>
      <c r="Y41" s="687"/>
      <c r="Z41" s="688">
        <v>100</v>
      </c>
      <c r="AA41" s="688"/>
      <c r="AB41" s="688"/>
      <c r="AC41" s="688"/>
      <c r="AD41" s="689">
        <v>37982951</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1219258</v>
      </c>
      <c r="BA41" s="611"/>
      <c r="BB41" s="611"/>
      <c r="BC41" s="611"/>
      <c r="BD41" s="643"/>
      <c r="BE41" s="643"/>
      <c r="BF41" s="656"/>
      <c r="BG41" s="660"/>
      <c r="BH41" s="661"/>
      <c r="BI41" s="661"/>
      <c r="BJ41" s="661"/>
      <c r="BK41" s="661"/>
      <c r="BL41" s="217"/>
      <c r="BM41" s="608" t="s">
        <v>351</v>
      </c>
      <c r="BN41" s="608"/>
      <c r="BO41" s="608"/>
      <c r="BP41" s="608"/>
      <c r="BQ41" s="608"/>
      <c r="BR41" s="608"/>
      <c r="BS41" s="608"/>
      <c r="BT41" s="608"/>
      <c r="BU41" s="609"/>
      <c r="BV41" s="610" t="s">
        <v>246</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130</v>
      </c>
      <c r="CS41" s="643"/>
      <c r="CT41" s="643"/>
      <c r="CU41" s="643"/>
      <c r="CV41" s="643"/>
      <c r="CW41" s="643"/>
      <c r="CX41" s="643"/>
      <c r="CY41" s="644"/>
      <c r="CZ41" s="615" t="s">
        <v>246</v>
      </c>
      <c r="DA41" s="640"/>
      <c r="DB41" s="640"/>
      <c r="DC41" s="645"/>
      <c r="DD41" s="619" t="s">
        <v>130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353</v>
      </c>
      <c r="AR42" s="680"/>
      <c r="AS42" s="680"/>
      <c r="AT42" s="680"/>
      <c r="AU42" s="680"/>
      <c r="AV42" s="680"/>
      <c r="AW42" s="680"/>
      <c r="AX42" s="680"/>
      <c r="AY42" s="681"/>
      <c r="AZ42" s="682">
        <v>4446033</v>
      </c>
      <c r="BA42" s="683"/>
      <c r="BB42" s="683"/>
      <c r="BC42" s="683"/>
      <c r="BD42" s="669"/>
      <c r="BE42" s="669"/>
      <c r="BF42" s="671"/>
      <c r="BG42" s="662"/>
      <c r="BH42" s="663"/>
      <c r="BI42" s="663"/>
      <c r="BJ42" s="663"/>
      <c r="BK42" s="663"/>
      <c r="BL42" s="218"/>
      <c r="BM42" s="632" t="s">
        <v>354</v>
      </c>
      <c r="BN42" s="632"/>
      <c r="BO42" s="632"/>
      <c r="BP42" s="632"/>
      <c r="BQ42" s="632"/>
      <c r="BR42" s="632"/>
      <c r="BS42" s="632"/>
      <c r="BT42" s="632"/>
      <c r="BU42" s="633"/>
      <c r="BV42" s="682">
        <v>330</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7164373</v>
      </c>
      <c r="CS42" s="643"/>
      <c r="CT42" s="643"/>
      <c r="CU42" s="643"/>
      <c r="CV42" s="643"/>
      <c r="CW42" s="643"/>
      <c r="CX42" s="643"/>
      <c r="CY42" s="644"/>
      <c r="CZ42" s="615">
        <v>10.199999999999999</v>
      </c>
      <c r="DA42" s="640"/>
      <c r="DB42" s="640"/>
      <c r="DC42" s="645"/>
      <c r="DD42" s="619">
        <v>2367010</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213521</v>
      </c>
      <c r="CS43" s="643"/>
      <c r="CT43" s="643"/>
      <c r="CU43" s="643"/>
      <c r="CV43" s="643"/>
      <c r="CW43" s="643"/>
      <c r="CX43" s="643"/>
      <c r="CY43" s="644"/>
      <c r="CZ43" s="615">
        <v>0.3</v>
      </c>
      <c r="DA43" s="640"/>
      <c r="DB43" s="640"/>
      <c r="DC43" s="645"/>
      <c r="DD43" s="619">
        <v>211859</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359</v>
      </c>
      <c r="CG44" s="608"/>
      <c r="CH44" s="608"/>
      <c r="CI44" s="608"/>
      <c r="CJ44" s="608"/>
      <c r="CK44" s="608"/>
      <c r="CL44" s="608"/>
      <c r="CM44" s="608"/>
      <c r="CN44" s="608"/>
      <c r="CO44" s="608"/>
      <c r="CP44" s="608"/>
      <c r="CQ44" s="609"/>
      <c r="CR44" s="610">
        <v>7164373</v>
      </c>
      <c r="CS44" s="611"/>
      <c r="CT44" s="611"/>
      <c r="CU44" s="611"/>
      <c r="CV44" s="611"/>
      <c r="CW44" s="611"/>
      <c r="CX44" s="611"/>
      <c r="CY44" s="612"/>
      <c r="CZ44" s="615">
        <v>10.199999999999999</v>
      </c>
      <c r="DA44" s="616"/>
      <c r="DB44" s="616"/>
      <c r="DC44" s="622"/>
      <c r="DD44" s="619">
        <v>2367010</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1641352</v>
      </c>
      <c r="CS45" s="643"/>
      <c r="CT45" s="643"/>
      <c r="CU45" s="643"/>
      <c r="CV45" s="643"/>
      <c r="CW45" s="643"/>
      <c r="CX45" s="643"/>
      <c r="CY45" s="644"/>
      <c r="CZ45" s="615">
        <v>2.2999999999999998</v>
      </c>
      <c r="DA45" s="640"/>
      <c r="DB45" s="640"/>
      <c r="DC45" s="645"/>
      <c r="DD45" s="619">
        <v>101321</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5488656</v>
      </c>
      <c r="CS46" s="611"/>
      <c r="CT46" s="611"/>
      <c r="CU46" s="611"/>
      <c r="CV46" s="611"/>
      <c r="CW46" s="611"/>
      <c r="CX46" s="611"/>
      <c r="CY46" s="612"/>
      <c r="CZ46" s="615">
        <v>7.8</v>
      </c>
      <c r="DA46" s="616"/>
      <c r="DB46" s="616"/>
      <c r="DC46" s="622"/>
      <c r="DD46" s="619">
        <v>2231324</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t="s">
        <v>130</v>
      </c>
      <c r="CS47" s="643"/>
      <c r="CT47" s="643"/>
      <c r="CU47" s="643"/>
      <c r="CV47" s="643"/>
      <c r="CW47" s="643"/>
      <c r="CX47" s="643"/>
      <c r="CY47" s="644"/>
      <c r="CZ47" s="615" t="s">
        <v>246</v>
      </c>
      <c r="DA47" s="640"/>
      <c r="DB47" s="640"/>
      <c r="DC47" s="645"/>
      <c r="DD47" s="619" t="s">
        <v>130</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364</v>
      </c>
      <c r="CG48" s="608"/>
      <c r="CH48" s="608"/>
      <c r="CI48" s="608"/>
      <c r="CJ48" s="608"/>
      <c r="CK48" s="608"/>
      <c r="CL48" s="608"/>
      <c r="CM48" s="608"/>
      <c r="CN48" s="608"/>
      <c r="CO48" s="608"/>
      <c r="CP48" s="608"/>
      <c r="CQ48" s="609"/>
      <c r="CR48" s="610" t="s">
        <v>130</v>
      </c>
      <c r="CS48" s="611"/>
      <c r="CT48" s="611"/>
      <c r="CU48" s="611"/>
      <c r="CV48" s="611"/>
      <c r="CW48" s="611"/>
      <c r="CX48" s="611"/>
      <c r="CY48" s="612"/>
      <c r="CZ48" s="615" t="s">
        <v>246</v>
      </c>
      <c r="DA48" s="616"/>
      <c r="DB48" s="616"/>
      <c r="DC48" s="622"/>
      <c r="DD48" s="619" t="s">
        <v>246</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365</v>
      </c>
      <c r="CE49" s="632"/>
      <c r="CF49" s="632"/>
      <c r="CG49" s="632"/>
      <c r="CH49" s="632"/>
      <c r="CI49" s="632"/>
      <c r="CJ49" s="632"/>
      <c r="CK49" s="632"/>
      <c r="CL49" s="632"/>
      <c r="CM49" s="632"/>
      <c r="CN49" s="632"/>
      <c r="CO49" s="632"/>
      <c r="CP49" s="632"/>
      <c r="CQ49" s="633"/>
      <c r="CR49" s="682">
        <v>70512761</v>
      </c>
      <c r="CS49" s="669"/>
      <c r="CT49" s="669"/>
      <c r="CU49" s="669"/>
      <c r="CV49" s="669"/>
      <c r="CW49" s="669"/>
      <c r="CX49" s="669"/>
      <c r="CY49" s="698"/>
      <c r="CZ49" s="690">
        <v>100</v>
      </c>
      <c r="DA49" s="699"/>
      <c r="DB49" s="699"/>
      <c r="DC49" s="700"/>
      <c r="DD49" s="701">
        <v>43927905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iqUQXE0Ne/frE3V/3EjteiWsfXDKcKlxFBzv5hZDVvivd7gBlzx//B16Cri6YA3r/ApidDyLwOP3inxwZ/rk/A==" saltValue="8c9EUJd6D9icHj80WDmB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388</v>
      </c>
      <c r="C7" s="737"/>
      <c r="D7" s="737"/>
      <c r="E7" s="737"/>
      <c r="F7" s="737"/>
      <c r="G7" s="737"/>
      <c r="H7" s="737"/>
      <c r="I7" s="737"/>
      <c r="J7" s="737"/>
      <c r="K7" s="737"/>
      <c r="L7" s="737"/>
      <c r="M7" s="737"/>
      <c r="N7" s="737"/>
      <c r="O7" s="737"/>
      <c r="P7" s="738"/>
      <c r="Q7" s="739">
        <v>73752</v>
      </c>
      <c r="R7" s="740"/>
      <c r="S7" s="740"/>
      <c r="T7" s="740"/>
      <c r="U7" s="740"/>
      <c r="V7" s="740">
        <v>70539</v>
      </c>
      <c r="W7" s="740"/>
      <c r="X7" s="740"/>
      <c r="Y7" s="740"/>
      <c r="Z7" s="740"/>
      <c r="AA7" s="740">
        <v>3213</v>
      </c>
      <c r="AB7" s="740"/>
      <c r="AC7" s="740"/>
      <c r="AD7" s="740"/>
      <c r="AE7" s="741"/>
      <c r="AF7" s="742">
        <v>2654</v>
      </c>
      <c r="AG7" s="743"/>
      <c r="AH7" s="743"/>
      <c r="AI7" s="743"/>
      <c r="AJ7" s="744"/>
      <c r="AK7" s="745">
        <v>2595</v>
      </c>
      <c r="AL7" s="746"/>
      <c r="AM7" s="746"/>
      <c r="AN7" s="746"/>
      <c r="AO7" s="746"/>
      <c r="AP7" s="746">
        <v>42355</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598</v>
      </c>
      <c r="BT7" s="734"/>
      <c r="BU7" s="734"/>
      <c r="BV7" s="734"/>
      <c r="BW7" s="734"/>
      <c r="BX7" s="734"/>
      <c r="BY7" s="734"/>
      <c r="BZ7" s="734"/>
      <c r="CA7" s="734"/>
      <c r="CB7" s="734"/>
      <c r="CC7" s="734"/>
      <c r="CD7" s="734"/>
      <c r="CE7" s="734"/>
      <c r="CF7" s="734"/>
      <c r="CG7" s="749"/>
      <c r="CH7" s="730">
        <v>23</v>
      </c>
      <c r="CI7" s="731"/>
      <c r="CJ7" s="731"/>
      <c r="CK7" s="731"/>
      <c r="CL7" s="732"/>
      <c r="CM7" s="730">
        <v>350</v>
      </c>
      <c r="CN7" s="731"/>
      <c r="CO7" s="731"/>
      <c r="CP7" s="731"/>
      <c r="CQ7" s="732"/>
      <c r="CR7" s="730">
        <v>20</v>
      </c>
      <c r="CS7" s="731"/>
      <c r="CT7" s="731"/>
      <c r="CU7" s="731"/>
      <c r="CV7" s="732"/>
      <c r="CW7" s="730" t="s">
        <v>525</v>
      </c>
      <c r="CX7" s="731"/>
      <c r="CY7" s="731"/>
      <c r="CZ7" s="731"/>
      <c r="DA7" s="732"/>
      <c r="DB7" s="730" t="s">
        <v>525</v>
      </c>
      <c r="DC7" s="731"/>
      <c r="DD7" s="731"/>
      <c r="DE7" s="731"/>
      <c r="DF7" s="732"/>
      <c r="DG7" s="730" t="s">
        <v>525</v>
      </c>
      <c r="DH7" s="731"/>
      <c r="DI7" s="731"/>
      <c r="DJ7" s="731"/>
      <c r="DK7" s="732"/>
      <c r="DL7" s="730" t="s">
        <v>525</v>
      </c>
      <c r="DM7" s="731"/>
      <c r="DN7" s="731"/>
      <c r="DO7" s="731"/>
      <c r="DP7" s="732"/>
      <c r="DQ7" s="730" t="s">
        <v>525</v>
      </c>
      <c r="DR7" s="731"/>
      <c r="DS7" s="731"/>
      <c r="DT7" s="731"/>
      <c r="DU7" s="732"/>
      <c r="DV7" s="733"/>
      <c r="DW7" s="734"/>
      <c r="DX7" s="734"/>
      <c r="DY7" s="734"/>
      <c r="DZ7" s="735"/>
      <c r="EA7" s="228"/>
    </row>
    <row r="8" spans="1:131" s="229" customFormat="1" ht="26.25" customHeight="1" x14ac:dyDescent="0.15">
      <c r="A8" s="232">
        <v>2</v>
      </c>
      <c r="B8" s="767" t="s">
        <v>389</v>
      </c>
      <c r="C8" s="768"/>
      <c r="D8" s="768"/>
      <c r="E8" s="768"/>
      <c r="F8" s="768"/>
      <c r="G8" s="768"/>
      <c r="H8" s="768"/>
      <c r="I8" s="768"/>
      <c r="J8" s="768"/>
      <c r="K8" s="768"/>
      <c r="L8" s="768"/>
      <c r="M8" s="768"/>
      <c r="N8" s="768"/>
      <c r="O8" s="768"/>
      <c r="P8" s="769"/>
      <c r="Q8" s="770">
        <v>42</v>
      </c>
      <c r="R8" s="771"/>
      <c r="S8" s="771"/>
      <c r="T8" s="771"/>
      <c r="U8" s="771"/>
      <c r="V8" s="771">
        <v>41</v>
      </c>
      <c r="W8" s="771"/>
      <c r="X8" s="771"/>
      <c r="Y8" s="771"/>
      <c r="Z8" s="771"/>
      <c r="AA8" s="771">
        <v>1</v>
      </c>
      <c r="AB8" s="771"/>
      <c r="AC8" s="771"/>
      <c r="AD8" s="771"/>
      <c r="AE8" s="772"/>
      <c r="AF8" s="773">
        <v>1</v>
      </c>
      <c r="AG8" s="774"/>
      <c r="AH8" s="774"/>
      <c r="AI8" s="774"/>
      <c r="AJ8" s="775"/>
      <c r="AK8" s="756">
        <v>16</v>
      </c>
      <c r="AL8" s="757"/>
      <c r="AM8" s="757"/>
      <c r="AN8" s="757"/>
      <c r="AO8" s="757"/>
      <c r="AP8" s="757" t="s">
        <v>525</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599</v>
      </c>
      <c r="BT8" s="761"/>
      <c r="BU8" s="761"/>
      <c r="BV8" s="761"/>
      <c r="BW8" s="761"/>
      <c r="BX8" s="761"/>
      <c r="BY8" s="761"/>
      <c r="BZ8" s="761"/>
      <c r="CA8" s="761"/>
      <c r="CB8" s="761"/>
      <c r="CC8" s="761"/>
      <c r="CD8" s="761"/>
      <c r="CE8" s="761"/>
      <c r="CF8" s="761"/>
      <c r="CG8" s="762"/>
      <c r="CH8" s="763">
        <v>14</v>
      </c>
      <c r="CI8" s="764"/>
      <c r="CJ8" s="764"/>
      <c r="CK8" s="764"/>
      <c r="CL8" s="765"/>
      <c r="CM8" s="763">
        <v>1210</v>
      </c>
      <c r="CN8" s="764"/>
      <c r="CO8" s="764"/>
      <c r="CP8" s="764"/>
      <c r="CQ8" s="765"/>
      <c r="CR8" s="763">
        <v>461</v>
      </c>
      <c r="CS8" s="764"/>
      <c r="CT8" s="764"/>
      <c r="CU8" s="764"/>
      <c r="CV8" s="765"/>
      <c r="CW8" s="763">
        <v>73</v>
      </c>
      <c r="CX8" s="764"/>
      <c r="CY8" s="764"/>
      <c r="CZ8" s="764"/>
      <c r="DA8" s="765"/>
      <c r="DB8" s="763" t="s">
        <v>525</v>
      </c>
      <c r="DC8" s="764"/>
      <c r="DD8" s="764"/>
      <c r="DE8" s="764"/>
      <c r="DF8" s="765"/>
      <c r="DG8" s="763" t="s">
        <v>525</v>
      </c>
      <c r="DH8" s="764"/>
      <c r="DI8" s="764"/>
      <c r="DJ8" s="764"/>
      <c r="DK8" s="765"/>
      <c r="DL8" s="763" t="s">
        <v>525</v>
      </c>
      <c r="DM8" s="764"/>
      <c r="DN8" s="764"/>
      <c r="DO8" s="764"/>
      <c r="DP8" s="765"/>
      <c r="DQ8" s="763" t="s">
        <v>525</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391</v>
      </c>
      <c r="B23" s="776" t="s">
        <v>392</v>
      </c>
      <c r="C23" s="777"/>
      <c r="D23" s="777"/>
      <c r="E23" s="777"/>
      <c r="F23" s="777"/>
      <c r="G23" s="777"/>
      <c r="H23" s="777"/>
      <c r="I23" s="777"/>
      <c r="J23" s="777"/>
      <c r="K23" s="777"/>
      <c r="L23" s="777"/>
      <c r="M23" s="777"/>
      <c r="N23" s="777"/>
      <c r="O23" s="777"/>
      <c r="P23" s="778"/>
      <c r="Q23" s="779">
        <v>73794</v>
      </c>
      <c r="R23" s="780"/>
      <c r="S23" s="780"/>
      <c r="T23" s="780"/>
      <c r="U23" s="780"/>
      <c r="V23" s="780">
        <v>70580</v>
      </c>
      <c r="W23" s="780"/>
      <c r="X23" s="780"/>
      <c r="Y23" s="780"/>
      <c r="Z23" s="780"/>
      <c r="AA23" s="780">
        <v>3214</v>
      </c>
      <c r="AB23" s="780"/>
      <c r="AC23" s="780"/>
      <c r="AD23" s="780"/>
      <c r="AE23" s="781"/>
      <c r="AF23" s="782">
        <v>2655</v>
      </c>
      <c r="AG23" s="780"/>
      <c r="AH23" s="780"/>
      <c r="AI23" s="780"/>
      <c r="AJ23" s="783"/>
      <c r="AK23" s="784"/>
      <c r="AL23" s="785"/>
      <c r="AM23" s="785"/>
      <c r="AN23" s="785"/>
      <c r="AO23" s="785"/>
      <c r="AP23" s="780">
        <v>42355</v>
      </c>
      <c r="AQ23" s="780"/>
      <c r="AR23" s="780"/>
      <c r="AS23" s="780"/>
      <c r="AT23" s="780"/>
      <c r="AU23" s="796"/>
      <c r="AV23" s="796"/>
      <c r="AW23" s="796"/>
      <c r="AX23" s="796"/>
      <c r="AY23" s="797"/>
      <c r="AZ23" s="798" t="s">
        <v>393</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404</v>
      </c>
      <c r="C28" s="737"/>
      <c r="D28" s="737"/>
      <c r="E28" s="737"/>
      <c r="F28" s="737"/>
      <c r="G28" s="737"/>
      <c r="H28" s="737"/>
      <c r="I28" s="737"/>
      <c r="J28" s="737"/>
      <c r="K28" s="737"/>
      <c r="L28" s="737"/>
      <c r="M28" s="737"/>
      <c r="N28" s="737"/>
      <c r="O28" s="737"/>
      <c r="P28" s="738"/>
      <c r="Q28" s="809">
        <v>15915</v>
      </c>
      <c r="R28" s="810"/>
      <c r="S28" s="810"/>
      <c r="T28" s="810"/>
      <c r="U28" s="810"/>
      <c r="V28" s="810">
        <v>15792</v>
      </c>
      <c r="W28" s="810"/>
      <c r="X28" s="810"/>
      <c r="Y28" s="810"/>
      <c r="Z28" s="810"/>
      <c r="AA28" s="810">
        <v>123</v>
      </c>
      <c r="AB28" s="810"/>
      <c r="AC28" s="810"/>
      <c r="AD28" s="810"/>
      <c r="AE28" s="811"/>
      <c r="AF28" s="812">
        <v>123</v>
      </c>
      <c r="AG28" s="810"/>
      <c r="AH28" s="810"/>
      <c r="AI28" s="810"/>
      <c r="AJ28" s="813"/>
      <c r="AK28" s="814">
        <v>1224</v>
      </c>
      <c r="AL28" s="815"/>
      <c r="AM28" s="815"/>
      <c r="AN28" s="815"/>
      <c r="AO28" s="815"/>
      <c r="AP28" s="815" t="s">
        <v>525</v>
      </c>
      <c r="AQ28" s="815"/>
      <c r="AR28" s="815"/>
      <c r="AS28" s="815"/>
      <c r="AT28" s="815"/>
      <c r="AU28" s="815" t="s">
        <v>525</v>
      </c>
      <c r="AV28" s="815"/>
      <c r="AW28" s="815"/>
      <c r="AX28" s="815"/>
      <c r="AY28" s="815"/>
      <c r="AZ28" s="816" t="s">
        <v>525</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405</v>
      </c>
      <c r="C29" s="768"/>
      <c r="D29" s="768"/>
      <c r="E29" s="768"/>
      <c r="F29" s="768"/>
      <c r="G29" s="768"/>
      <c r="H29" s="768"/>
      <c r="I29" s="768"/>
      <c r="J29" s="768"/>
      <c r="K29" s="768"/>
      <c r="L29" s="768"/>
      <c r="M29" s="768"/>
      <c r="N29" s="768"/>
      <c r="O29" s="768"/>
      <c r="P29" s="769"/>
      <c r="Q29" s="770">
        <v>14436</v>
      </c>
      <c r="R29" s="771"/>
      <c r="S29" s="771"/>
      <c r="T29" s="771"/>
      <c r="U29" s="771"/>
      <c r="V29" s="771">
        <v>13869</v>
      </c>
      <c r="W29" s="771"/>
      <c r="X29" s="771"/>
      <c r="Y29" s="771"/>
      <c r="Z29" s="771"/>
      <c r="AA29" s="771">
        <v>567</v>
      </c>
      <c r="AB29" s="771"/>
      <c r="AC29" s="771"/>
      <c r="AD29" s="771"/>
      <c r="AE29" s="772"/>
      <c r="AF29" s="773">
        <v>567</v>
      </c>
      <c r="AG29" s="774"/>
      <c r="AH29" s="774"/>
      <c r="AI29" s="774"/>
      <c r="AJ29" s="775"/>
      <c r="AK29" s="821">
        <v>2658</v>
      </c>
      <c r="AL29" s="817"/>
      <c r="AM29" s="817"/>
      <c r="AN29" s="817"/>
      <c r="AO29" s="817"/>
      <c r="AP29" s="817" t="s">
        <v>525</v>
      </c>
      <c r="AQ29" s="817"/>
      <c r="AR29" s="817"/>
      <c r="AS29" s="817"/>
      <c r="AT29" s="817"/>
      <c r="AU29" s="817" t="s">
        <v>525</v>
      </c>
      <c r="AV29" s="817"/>
      <c r="AW29" s="817"/>
      <c r="AX29" s="817"/>
      <c r="AY29" s="817"/>
      <c r="AZ29" s="818" t="s">
        <v>525</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406</v>
      </c>
      <c r="C30" s="768"/>
      <c r="D30" s="768"/>
      <c r="E30" s="768"/>
      <c r="F30" s="768"/>
      <c r="G30" s="768"/>
      <c r="H30" s="768"/>
      <c r="I30" s="768"/>
      <c r="J30" s="768"/>
      <c r="K30" s="768"/>
      <c r="L30" s="768"/>
      <c r="M30" s="768"/>
      <c r="N30" s="768"/>
      <c r="O30" s="768"/>
      <c r="P30" s="769"/>
      <c r="Q30" s="770">
        <v>2833</v>
      </c>
      <c r="R30" s="771"/>
      <c r="S30" s="771"/>
      <c r="T30" s="771"/>
      <c r="U30" s="771"/>
      <c r="V30" s="771">
        <v>2821</v>
      </c>
      <c r="W30" s="771"/>
      <c r="X30" s="771"/>
      <c r="Y30" s="771"/>
      <c r="Z30" s="771"/>
      <c r="AA30" s="771">
        <v>12</v>
      </c>
      <c r="AB30" s="771"/>
      <c r="AC30" s="771"/>
      <c r="AD30" s="771"/>
      <c r="AE30" s="772"/>
      <c r="AF30" s="773">
        <v>12</v>
      </c>
      <c r="AG30" s="774"/>
      <c r="AH30" s="774"/>
      <c r="AI30" s="774"/>
      <c r="AJ30" s="775"/>
      <c r="AK30" s="821">
        <v>432</v>
      </c>
      <c r="AL30" s="817"/>
      <c r="AM30" s="817"/>
      <c r="AN30" s="817"/>
      <c r="AO30" s="817"/>
      <c r="AP30" s="817" t="s">
        <v>525</v>
      </c>
      <c r="AQ30" s="817"/>
      <c r="AR30" s="817"/>
      <c r="AS30" s="817"/>
      <c r="AT30" s="817"/>
      <c r="AU30" s="817" t="s">
        <v>525</v>
      </c>
      <c r="AV30" s="817"/>
      <c r="AW30" s="817"/>
      <c r="AX30" s="817"/>
      <c r="AY30" s="817"/>
      <c r="AZ30" s="818" t="s">
        <v>525</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407</v>
      </c>
      <c r="C31" s="768"/>
      <c r="D31" s="768"/>
      <c r="E31" s="768"/>
      <c r="F31" s="768"/>
      <c r="G31" s="768"/>
      <c r="H31" s="768"/>
      <c r="I31" s="768"/>
      <c r="J31" s="768"/>
      <c r="K31" s="768"/>
      <c r="L31" s="768"/>
      <c r="M31" s="768"/>
      <c r="N31" s="768"/>
      <c r="O31" s="768"/>
      <c r="P31" s="769"/>
      <c r="Q31" s="770">
        <v>4212</v>
      </c>
      <c r="R31" s="771"/>
      <c r="S31" s="771"/>
      <c r="T31" s="771"/>
      <c r="U31" s="771"/>
      <c r="V31" s="771">
        <v>3703</v>
      </c>
      <c r="W31" s="771"/>
      <c r="X31" s="771"/>
      <c r="Y31" s="771"/>
      <c r="Z31" s="771"/>
      <c r="AA31" s="771">
        <v>509</v>
      </c>
      <c r="AB31" s="771"/>
      <c r="AC31" s="771"/>
      <c r="AD31" s="771"/>
      <c r="AE31" s="772"/>
      <c r="AF31" s="773">
        <v>2563</v>
      </c>
      <c r="AG31" s="774"/>
      <c r="AH31" s="774"/>
      <c r="AI31" s="774"/>
      <c r="AJ31" s="775"/>
      <c r="AK31" s="821">
        <v>28</v>
      </c>
      <c r="AL31" s="817"/>
      <c r="AM31" s="817"/>
      <c r="AN31" s="817"/>
      <c r="AO31" s="817"/>
      <c r="AP31" s="817">
        <v>15071</v>
      </c>
      <c r="AQ31" s="817"/>
      <c r="AR31" s="817"/>
      <c r="AS31" s="817"/>
      <c r="AT31" s="817"/>
      <c r="AU31" s="817" t="s">
        <v>525</v>
      </c>
      <c r="AV31" s="817"/>
      <c r="AW31" s="817"/>
      <c r="AX31" s="817"/>
      <c r="AY31" s="817"/>
      <c r="AZ31" s="818" t="s">
        <v>525</v>
      </c>
      <c r="BA31" s="818"/>
      <c r="BB31" s="818"/>
      <c r="BC31" s="818"/>
      <c r="BD31" s="818"/>
      <c r="BE31" s="819" t="s">
        <v>408</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409</v>
      </c>
      <c r="C32" s="768"/>
      <c r="D32" s="768"/>
      <c r="E32" s="768"/>
      <c r="F32" s="768"/>
      <c r="G32" s="768"/>
      <c r="H32" s="768"/>
      <c r="I32" s="768"/>
      <c r="J32" s="768"/>
      <c r="K32" s="768"/>
      <c r="L32" s="768"/>
      <c r="M32" s="768"/>
      <c r="N32" s="768"/>
      <c r="O32" s="768"/>
      <c r="P32" s="769"/>
      <c r="Q32" s="770">
        <v>3489</v>
      </c>
      <c r="R32" s="771"/>
      <c r="S32" s="771"/>
      <c r="T32" s="771"/>
      <c r="U32" s="771"/>
      <c r="V32" s="771">
        <v>3395</v>
      </c>
      <c r="W32" s="771"/>
      <c r="X32" s="771"/>
      <c r="Y32" s="771"/>
      <c r="Z32" s="771"/>
      <c r="AA32" s="771">
        <v>94</v>
      </c>
      <c r="AB32" s="771"/>
      <c r="AC32" s="771"/>
      <c r="AD32" s="771"/>
      <c r="AE32" s="772"/>
      <c r="AF32" s="773">
        <v>1646</v>
      </c>
      <c r="AG32" s="774"/>
      <c r="AH32" s="774"/>
      <c r="AI32" s="774"/>
      <c r="AJ32" s="775"/>
      <c r="AK32" s="821">
        <v>653</v>
      </c>
      <c r="AL32" s="817"/>
      <c r="AM32" s="817"/>
      <c r="AN32" s="817"/>
      <c r="AO32" s="817"/>
      <c r="AP32" s="817">
        <v>8102</v>
      </c>
      <c r="AQ32" s="817"/>
      <c r="AR32" s="817"/>
      <c r="AS32" s="817"/>
      <c r="AT32" s="817"/>
      <c r="AU32" s="817">
        <v>502</v>
      </c>
      <c r="AV32" s="817"/>
      <c r="AW32" s="817"/>
      <c r="AX32" s="817"/>
      <c r="AY32" s="817"/>
      <c r="AZ32" s="818" t="s">
        <v>525</v>
      </c>
      <c r="BA32" s="818"/>
      <c r="BB32" s="818"/>
      <c r="BC32" s="818"/>
      <c r="BD32" s="818"/>
      <c r="BE32" s="819" t="s">
        <v>410</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391</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4911</v>
      </c>
      <c r="AG63" s="831"/>
      <c r="AH63" s="831"/>
      <c r="AI63" s="831"/>
      <c r="AJ63" s="832"/>
      <c r="AK63" s="833"/>
      <c r="AL63" s="828"/>
      <c r="AM63" s="828"/>
      <c r="AN63" s="828"/>
      <c r="AO63" s="828"/>
      <c r="AP63" s="831">
        <v>23173</v>
      </c>
      <c r="AQ63" s="831"/>
      <c r="AR63" s="831"/>
      <c r="AS63" s="831"/>
      <c r="AT63" s="831"/>
      <c r="AU63" s="831">
        <v>502</v>
      </c>
      <c r="AV63" s="831"/>
      <c r="AW63" s="831"/>
      <c r="AX63" s="831"/>
      <c r="AY63" s="831"/>
      <c r="AZ63" s="835"/>
      <c r="BA63" s="835"/>
      <c r="BB63" s="835"/>
      <c r="BC63" s="835"/>
      <c r="BD63" s="835"/>
      <c r="BE63" s="836"/>
      <c r="BF63" s="836"/>
      <c r="BG63" s="836"/>
      <c r="BH63" s="836"/>
      <c r="BI63" s="837"/>
      <c r="BJ63" s="838" t="s">
        <v>413</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415</v>
      </c>
      <c r="B66" s="715"/>
      <c r="C66" s="715"/>
      <c r="D66" s="715"/>
      <c r="E66" s="715"/>
      <c r="F66" s="715"/>
      <c r="G66" s="715"/>
      <c r="H66" s="715"/>
      <c r="I66" s="715"/>
      <c r="J66" s="715"/>
      <c r="K66" s="715"/>
      <c r="L66" s="715"/>
      <c r="M66" s="715"/>
      <c r="N66" s="715"/>
      <c r="O66" s="715"/>
      <c r="P66" s="716"/>
      <c r="Q66" s="720" t="s">
        <v>396</v>
      </c>
      <c r="R66" s="721"/>
      <c r="S66" s="721"/>
      <c r="T66" s="721"/>
      <c r="U66" s="722"/>
      <c r="V66" s="720" t="s">
        <v>416</v>
      </c>
      <c r="W66" s="721"/>
      <c r="X66" s="721"/>
      <c r="Y66" s="721"/>
      <c r="Z66" s="722"/>
      <c r="AA66" s="720" t="s">
        <v>417</v>
      </c>
      <c r="AB66" s="721"/>
      <c r="AC66" s="721"/>
      <c r="AD66" s="721"/>
      <c r="AE66" s="722"/>
      <c r="AF66" s="841" t="s">
        <v>418</v>
      </c>
      <c r="AG66" s="802"/>
      <c r="AH66" s="802"/>
      <c r="AI66" s="802"/>
      <c r="AJ66" s="842"/>
      <c r="AK66" s="720" t="s">
        <v>419</v>
      </c>
      <c r="AL66" s="715"/>
      <c r="AM66" s="715"/>
      <c r="AN66" s="715"/>
      <c r="AO66" s="716"/>
      <c r="AP66" s="720" t="s">
        <v>420</v>
      </c>
      <c r="AQ66" s="721"/>
      <c r="AR66" s="721"/>
      <c r="AS66" s="721"/>
      <c r="AT66" s="722"/>
      <c r="AU66" s="720" t="s">
        <v>421</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589</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525</v>
      </c>
      <c r="AQ68" s="853"/>
      <c r="AR68" s="853"/>
      <c r="AS68" s="853"/>
      <c r="AT68" s="853"/>
      <c r="AU68" s="853" t="s">
        <v>525</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590</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525</v>
      </c>
      <c r="AL69" s="817"/>
      <c r="AM69" s="817"/>
      <c r="AN69" s="817"/>
      <c r="AO69" s="817"/>
      <c r="AP69" s="817" t="s">
        <v>525</v>
      </c>
      <c r="AQ69" s="817"/>
      <c r="AR69" s="817"/>
      <c r="AS69" s="817"/>
      <c r="AT69" s="817"/>
      <c r="AU69" s="817" t="s">
        <v>525</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591</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525</v>
      </c>
      <c r="AQ70" s="817"/>
      <c r="AR70" s="817"/>
      <c r="AS70" s="817"/>
      <c r="AT70" s="817"/>
      <c r="AU70" s="817" t="s">
        <v>525</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592</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525</v>
      </c>
      <c r="AL71" s="817"/>
      <c r="AM71" s="817"/>
      <c r="AN71" s="817"/>
      <c r="AO71" s="817"/>
      <c r="AP71" s="817" t="s">
        <v>525</v>
      </c>
      <c r="AQ71" s="817"/>
      <c r="AR71" s="817"/>
      <c r="AS71" s="817"/>
      <c r="AT71" s="817"/>
      <c r="AU71" s="817" t="s">
        <v>525</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593</v>
      </c>
      <c r="C72" s="861"/>
      <c r="D72" s="861"/>
      <c r="E72" s="861"/>
      <c r="F72" s="861"/>
      <c r="G72" s="861"/>
      <c r="H72" s="861"/>
      <c r="I72" s="861"/>
      <c r="J72" s="861"/>
      <c r="K72" s="861"/>
      <c r="L72" s="861"/>
      <c r="M72" s="861"/>
      <c r="N72" s="861"/>
      <c r="O72" s="861"/>
      <c r="P72" s="862"/>
      <c r="Q72" s="863">
        <v>2423</v>
      </c>
      <c r="R72" s="817"/>
      <c r="S72" s="817"/>
      <c r="T72" s="817"/>
      <c r="U72" s="817"/>
      <c r="V72" s="817">
        <v>2308</v>
      </c>
      <c r="W72" s="817"/>
      <c r="X72" s="817"/>
      <c r="Y72" s="817"/>
      <c r="Z72" s="817"/>
      <c r="AA72" s="817">
        <v>115</v>
      </c>
      <c r="AB72" s="817"/>
      <c r="AC72" s="817"/>
      <c r="AD72" s="817"/>
      <c r="AE72" s="817"/>
      <c r="AF72" s="817">
        <v>115</v>
      </c>
      <c r="AG72" s="817"/>
      <c r="AH72" s="817"/>
      <c r="AI72" s="817"/>
      <c r="AJ72" s="817"/>
      <c r="AK72" s="817">
        <v>130</v>
      </c>
      <c r="AL72" s="817"/>
      <c r="AM72" s="817"/>
      <c r="AN72" s="817"/>
      <c r="AO72" s="817"/>
      <c r="AP72" s="817" t="s">
        <v>525</v>
      </c>
      <c r="AQ72" s="817"/>
      <c r="AR72" s="817"/>
      <c r="AS72" s="817"/>
      <c r="AT72" s="817"/>
      <c r="AU72" s="817" t="s">
        <v>525</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594</v>
      </c>
      <c r="C73" s="861"/>
      <c r="D73" s="861"/>
      <c r="E73" s="861"/>
      <c r="F73" s="861"/>
      <c r="G73" s="861"/>
      <c r="H73" s="861"/>
      <c r="I73" s="861"/>
      <c r="J73" s="861"/>
      <c r="K73" s="861"/>
      <c r="L73" s="861"/>
      <c r="M73" s="861"/>
      <c r="N73" s="861"/>
      <c r="O73" s="861"/>
      <c r="P73" s="862"/>
      <c r="Q73" s="863">
        <v>719774</v>
      </c>
      <c r="R73" s="817"/>
      <c r="S73" s="817"/>
      <c r="T73" s="817"/>
      <c r="U73" s="817"/>
      <c r="V73" s="817">
        <v>711648</v>
      </c>
      <c r="W73" s="817"/>
      <c r="X73" s="817"/>
      <c r="Y73" s="817"/>
      <c r="Z73" s="817"/>
      <c r="AA73" s="817">
        <v>8126</v>
      </c>
      <c r="AB73" s="817"/>
      <c r="AC73" s="817"/>
      <c r="AD73" s="817"/>
      <c r="AE73" s="817"/>
      <c r="AF73" s="817">
        <v>8126</v>
      </c>
      <c r="AG73" s="817"/>
      <c r="AH73" s="817"/>
      <c r="AI73" s="817"/>
      <c r="AJ73" s="817"/>
      <c r="AK73" s="817">
        <v>4022</v>
      </c>
      <c r="AL73" s="817"/>
      <c r="AM73" s="817"/>
      <c r="AN73" s="817"/>
      <c r="AO73" s="817"/>
      <c r="AP73" s="817" t="s">
        <v>525</v>
      </c>
      <c r="AQ73" s="817"/>
      <c r="AR73" s="817"/>
      <c r="AS73" s="817"/>
      <c r="AT73" s="817"/>
      <c r="AU73" s="817" t="s">
        <v>525</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595</v>
      </c>
      <c r="C74" s="861"/>
      <c r="D74" s="861"/>
      <c r="E74" s="861"/>
      <c r="F74" s="861"/>
      <c r="G74" s="861"/>
      <c r="H74" s="861"/>
      <c r="I74" s="861"/>
      <c r="J74" s="861"/>
      <c r="K74" s="861"/>
      <c r="L74" s="861"/>
      <c r="M74" s="861"/>
      <c r="N74" s="861"/>
      <c r="O74" s="861"/>
      <c r="P74" s="862"/>
      <c r="Q74" s="863">
        <v>3634</v>
      </c>
      <c r="R74" s="817"/>
      <c r="S74" s="817"/>
      <c r="T74" s="817"/>
      <c r="U74" s="817"/>
      <c r="V74" s="817">
        <v>3409</v>
      </c>
      <c r="W74" s="817"/>
      <c r="X74" s="817"/>
      <c r="Y74" s="817"/>
      <c r="Z74" s="817"/>
      <c r="AA74" s="817">
        <v>225</v>
      </c>
      <c r="AB74" s="817"/>
      <c r="AC74" s="817"/>
      <c r="AD74" s="817"/>
      <c r="AE74" s="817"/>
      <c r="AF74" s="817">
        <v>225</v>
      </c>
      <c r="AG74" s="817"/>
      <c r="AH74" s="817"/>
      <c r="AI74" s="817"/>
      <c r="AJ74" s="817"/>
      <c r="AK74" s="817">
        <v>39</v>
      </c>
      <c r="AL74" s="817"/>
      <c r="AM74" s="817"/>
      <c r="AN74" s="817"/>
      <c r="AO74" s="817"/>
      <c r="AP74" s="817">
        <v>9615</v>
      </c>
      <c r="AQ74" s="817"/>
      <c r="AR74" s="817"/>
      <c r="AS74" s="817"/>
      <c r="AT74" s="817"/>
      <c r="AU74" s="817">
        <v>1923</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596</v>
      </c>
      <c r="C75" s="861"/>
      <c r="D75" s="861"/>
      <c r="E75" s="861"/>
      <c r="F75" s="861"/>
      <c r="G75" s="861"/>
      <c r="H75" s="861"/>
      <c r="I75" s="861"/>
      <c r="J75" s="861"/>
      <c r="K75" s="861"/>
      <c r="L75" s="861"/>
      <c r="M75" s="861"/>
      <c r="N75" s="861"/>
      <c r="O75" s="861"/>
      <c r="P75" s="862"/>
      <c r="Q75" s="864">
        <v>18</v>
      </c>
      <c r="R75" s="865"/>
      <c r="S75" s="865"/>
      <c r="T75" s="865"/>
      <c r="U75" s="821"/>
      <c r="V75" s="866">
        <v>13</v>
      </c>
      <c r="W75" s="865"/>
      <c r="X75" s="865"/>
      <c r="Y75" s="865"/>
      <c r="Z75" s="821"/>
      <c r="AA75" s="866">
        <v>5</v>
      </c>
      <c r="AB75" s="865"/>
      <c r="AC75" s="865"/>
      <c r="AD75" s="865"/>
      <c r="AE75" s="821"/>
      <c r="AF75" s="866">
        <v>5</v>
      </c>
      <c r="AG75" s="865"/>
      <c r="AH75" s="865"/>
      <c r="AI75" s="865"/>
      <c r="AJ75" s="821"/>
      <c r="AK75" s="866">
        <v>5</v>
      </c>
      <c r="AL75" s="865"/>
      <c r="AM75" s="865"/>
      <c r="AN75" s="865"/>
      <c r="AO75" s="821"/>
      <c r="AP75" s="866" t="s">
        <v>525</v>
      </c>
      <c r="AQ75" s="865"/>
      <c r="AR75" s="865"/>
      <c r="AS75" s="865"/>
      <c r="AT75" s="821"/>
      <c r="AU75" s="866" t="s">
        <v>525</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597</v>
      </c>
      <c r="C76" s="861"/>
      <c r="D76" s="861"/>
      <c r="E76" s="861"/>
      <c r="F76" s="861"/>
      <c r="G76" s="861"/>
      <c r="H76" s="861"/>
      <c r="I76" s="861"/>
      <c r="J76" s="861"/>
      <c r="K76" s="861"/>
      <c r="L76" s="861"/>
      <c r="M76" s="861"/>
      <c r="N76" s="861"/>
      <c r="O76" s="861"/>
      <c r="P76" s="862"/>
      <c r="Q76" s="864">
        <v>11929</v>
      </c>
      <c r="R76" s="865"/>
      <c r="S76" s="865"/>
      <c r="T76" s="865"/>
      <c r="U76" s="821"/>
      <c r="V76" s="866">
        <v>11218</v>
      </c>
      <c r="W76" s="865"/>
      <c r="X76" s="865"/>
      <c r="Y76" s="865"/>
      <c r="Z76" s="821"/>
      <c r="AA76" s="866">
        <v>711</v>
      </c>
      <c r="AB76" s="865"/>
      <c r="AC76" s="865"/>
      <c r="AD76" s="865"/>
      <c r="AE76" s="821"/>
      <c r="AF76" s="866">
        <v>9114</v>
      </c>
      <c r="AG76" s="865"/>
      <c r="AH76" s="865"/>
      <c r="AI76" s="865"/>
      <c r="AJ76" s="821"/>
      <c r="AK76" s="866" t="s">
        <v>525</v>
      </c>
      <c r="AL76" s="865"/>
      <c r="AM76" s="865"/>
      <c r="AN76" s="865"/>
      <c r="AO76" s="821"/>
      <c r="AP76" s="866" t="s">
        <v>525</v>
      </c>
      <c r="AQ76" s="865"/>
      <c r="AR76" s="865"/>
      <c r="AS76" s="865"/>
      <c r="AT76" s="821"/>
      <c r="AU76" s="866" t="s">
        <v>525</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391</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18376</v>
      </c>
      <c r="AG88" s="831"/>
      <c r="AH88" s="831"/>
      <c r="AI88" s="831"/>
      <c r="AJ88" s="831"/>
      <c r="AK88" s="828"/>
      <c r="AL88" s="828"/>
      <c r="AM88" s="828"/>
      <c r="AN88" s="828"/>
      <c r="AO88" s="828"/>
      <c r="AP88" s="831">
        <v>9615</v>
      </c>
      <c r="AQ88" s="831"/>
      <c r="AR88" s="831"/>
      <c r="AS88" s="831"/>
      <c r="AT88" s="831"/>
      <c r="AU88" s="831">
        <v>1923</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391</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481</v>
      </c>
      <c r="CS102" s="839"/>
      <c r="CT102" s="839"/>
      <c r="CU102" s="839"/>
      <c r="CV102" s="878"/>
      <c r="CW102" s="877">
        <v>73</v>
      </c>
      <c r="CX102" s="839"/>
      <c r="CY102" s="839"/>
      <c r="CZ102" s="839"/>
      <c r="DA102" s="878"/>
      <c r="DB102" s="877" t="s">
        <v>525</v>
      </c>
      <c r="DC102" s="839"/>
      <c r="DD102" s="839"/>
      <c r="DE102" s="839"/>
      <c r="DF102" s="878"/>
      <c r="DG102" s="877" t="s">
        <v>525</v>
      </c>
      <c r="DH102" s="839"/>
      <c r="DI102" s="839"/>
      <c r="DJ102" s="839"/>
      <c r="DK102" s="878"/>
      <c r="DL102" s="877" t="s">
        <v>525</v>
      </c>
      <c r="DM102" s="839"/>
      <c r="DN102" s="839"/>
      <c r="DO102" s="839"/>
      <c r="DP102" s="878"/>
      <c r="DQ102" s="877" t="s">
        <v>525</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308</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308</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308</v>
      </c>
      <c r="DR109" s="880"/>
      <c r="DS109" s="880"/>
      <c r="DT109" s="880"/>
      <c r="DU109" s="881"/>
      <c r="DV109" s="879" t="s">
        <v>433</v>
      </c>
      <c r="DW109" s="880"/>
      <c r="DX109" s="880"/>
      <c r="DY109" s="880"/>
      <c r="DZ109" s="882"/>
    </row>
    <row r="110" spans="1:131" s="224"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5680513</v>
      </c>
      <c r="AB110" s="887"/>
      <c r="AC110" s="887"/>
      <c r="AD110" s="887"/>
      <c r="AE110" s="888"/>
      <c r="AF110" s="889">
        <v>5724307</v>
      </c>
      <c r="AG110" s="887"/>
      <c r="AH110" s="887"/>
      <c r="AI110" s="887"/>
      <c r="AJ110" s="888"/>
      <c r="AK110" s="889">
        <v>5777003</v>
      </c>
      <c r="AL110" s="887"/>
      <c r="AM110" s="887"/>
      <c r="AN110" s="887"/>
      <c r="AO110" s="888"/>
      <c r="AP110" s="890">
        <v>17.399999999999999</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47968444</v>
      </c>
      <c r="BR110" s="918"/>
      <c r="BS110" s="918"/>
      <c r="BT110" s="918"/>
      <c r="BU110" s="918"/>
      <c r="BV110" s="918">
        <v>44951313</v>
      </c>
      <c r="BW110" s="918"/>
      <c r="BX110" s="918"/>
      <c r="BY110" s="918"/>
      <c r="BZ110" s="918"/>
      <c r="CA110" s="918">
        <v>42355400</v>
      </c>
      <c r="CB110" s="918"/>
      <c r="CC110" s="918"/>
      <c r="CD110" s="918"/>
      <c r="CE110" s="918"/>
      <c r="CF110" s="931">
        <v>127.2</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595580</v>
      </c>
      <c r="DH110" s="918"/>
      <c r="DI110" s="918"/>
      <c r="DJ110" s="918"/>
      <c r="DK110" s="918"/>
      <c r="DL110" s="918">
        <v>451196</v>
      </c>
      <c r="DM110" s="918"/>
      <c r="DN110" s="918"/>
      <c r="DO110" s="918"/>
      <c r="DP110" s="918"/>
      <c r="DQ110" s="918">
        <v>1144073</v>
      </c>
      <c r="DR110" s="918"/>
      <c r="DS110" s="918"/>
      <c r="DT110" s="918"/>
      <c r="DU110" s="918"/>
      <c r="DV110" s="919">
        <v>3.4</v>
      </c>
      <c r="DW110" s="919"/>
      <c r="DX110" s="919"/>
      <c r="DY110" s="919"/>
      <c r="DZ110" s="920"/>
    </row>
    <row r="111" spans="1:131" s="224" customFormat="1" ht="26.25" customHeight="1" x14ac:dyDescent="0.15">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440</v>
      </c>
      <c r="AB111" s="925"/>
      <c r="AC111" s="925"/>
      <c r="AD111" s="925"/>
      <c r="AE111" s="926"/>
      <c r="AF111" s="927" t="s">
        <v>441</v>
      </c>
      <c r="AG111" s="925"/>
      <c r="AH111" s="925"/>
      <c r="AI111" s="925"/>
      <c r="AJ111" s="926"/>
      <c r="AK111" s="927" t="s">
        <v>413</v>
      </c>
      <c r="AL111" s="925"/>
      <c r="AM111" s="925"/>
      <c r="AN111" s="925"/>
      <c r="AO111" s="926"/>
      <c r="AP111" s="928" t="s">
        <v>130</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v>1305121</v>
      </c>
      <c r="BR111" s="913"/>
      <c r="BS111" s="913"/>
      <c r="BT111" s="913"/>
      <c r="BU111" s="913"/>
      <c r="BV111" s="913">
        <v>1085352</v>
      </c>
      <c r="BW111" s="913"/>
      <c r="BX111" s="913"/>
      <c r="BY111" s="913"/>
      <c r="BZ111" s="913"/>
      <c r="CA111" s="913">
        <v>1701639</v>
      </c>
      <c r="CB111" s="913"/>
      <c r="CC111" s="913"/>
      <c r="CD111" s="913"/>
      <c r="CE111" s="913"/>
      <c r="CF111" s="907">
        <v>5.0999999999999996</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v>709541</v>
      </c>
      <c r="DH111" s="913"/>
      <c r="DI111" s="913"/>
      <c r="DJ111" s="913"/>
      <c r="DK111" s="913"/>
      <c r="DL111" s="913">
        <v>634156</v>
      </c>
      <c r="DM111" s="913"/>
      <c r="DN111" s="913"/>
      <c r="DO111" s="913"/>
      <c r="DP111" s="913"/>
      <c r="DQ111" s="913">
        <v>557566</v>
      </c>
      <c r="DR111" s="913"/>
      <c r="DS111" s="913"/>
      <c r="DT111" s="913"/>
      <c r="DU111" s="913"/>
      <c r="DV111" s="914">
        <v>1.7</v>
      </c>
      <c r="DW111" s="914"/>
      <c r="DX111" s="914"/>
      <c r="DY111" s="914"/>
      <c r="DZ111" s="915"/>
    </row>
    <row r="112" spans="1:131" s="224" customFormat="1" ht="26.25" customHeight="1" x14ac:dyDescent="0.15">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446</v>
      </c>
      <c r="AB112" s="946"/>
      <c r="AC112" s="946"/>
      <c r="AD112" s="946"/>
      <c r="AE112" s="947"/>
      <c r="AF112" s="948" t="s">
        <v>447</v>
      </c>
      <c r="AG112" s="946"/>
      <c r="AH112" s="946"/>
      <c r="AI112" s="946"/>
      <c r="AJ112" s="947"/>
      <c r="AK112" s="948" t="s">
        <v>130</v>
      </c>
      <c r="AL112" s="946"/>
      <c r="AM112" s="946"/>
      <c r="AN112" s="946"/>
      <c r="AO112" s="947"/>
      <c r="AP112" s="949" t="s">
        <v>446</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542938</v>
      </c>
      <c r="BR112" s="913"/>
      <c r="BS112" s="913"/>
      <c r="BT112" s="913"/>
      <c r="BU112" s="913"/>
      <c r="BV112" s="913">
        <v>541372</v>
      </c>
      <c r="BW112" s="913"/>
      <c r="BX112" s="913"/>
      <c r="BY112" s="913"/>
      <c r="BZ112" s="913"/>
      <c r="CA112" s="913">
        <v>502320</v>
      </c>
      <c r="CB112" s="913"/>
      <c r="CC112" s="913"/>
      <c r="CD112" s="913"/>
      <c r="CE112" s="913"/>
      <c r="CF112" s="907">
        <v>1.5</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130</v>
      </c>
      <c r="DH112" s="913"/>
      <c r="DI112" s="913"/>
      <c r="DJ112" s="913"/>
      <c r="DK112" s="913"/>
      <c r="DL112" s="913" t="s">
        <v>130</v>
      </c>
      <c r="DM112" s="913"/>
      <c r="DN112" s="913"/>
      <c r="DO112" s="913"/>
      <c r="DP112" s="913"/>
      <c r="DQ112" s="913" t="s">
        <v>446</v>
      </c>
      <c r="DR112" s="913"/>
      <c r="DS112" s="913"/>
      <c r="DT112" s="913"/>
      <c r="DU112" s="913"/>
      <c r="DV112" s="914" t="s">
        <v>440</v>
      </c>
      <c r="DW112" s="914"/>
      <c r="DX112" s="914"/>
      <c r="DY112" s="914"/>
      <c r="DZ112" s="915"/>
    </row>
    <row r="113" spans="1:130" s="224" customFormat="1" ht="26.25" customHeight="1" x14ac:dyDescent="0.15">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246862</v>
      </c>
      <c r="AB113" s="925"/>
      <c r="AC113" s="925"/>
      <c r="AD113" s="925"/>
      <c r="AE113" s="926"/>
      <c r="AF113" s="927">
        <v>526613</v>
      </c>
      <c r="AG113" s="925"/>
      <c r="AH113" s="925"/>
      <c r="AI113" s="925"/>
      <c r="AJ113" s="926"/>
      <c r="AK113" s="927">
        <v>430244</v>
      </c>
      <c r="AL113" s="925"/>
      <c r="AM113" s="925"/>
      <c r="AN113" s="925"/>
      <c r="AO113" s="926"/>
      <c r="AP113" s="928">
        <v>1.3</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1705049</v>
      </c>
      <c r="BR113" s="913"/>
      <c r="BS113" s="913"/>
      <c r="BT113" s="913"/>
      <c r="BU113" s="913"/>
      <c r="BV113" s="913">
        <v>1731637</v>
      </c>
      <c r="BW113" s="913"/>
      <c r="BX113" s="913"/>
      <c r="BY113" s="913"/>
      <c r="BZ113" s="913"/>
      <c r="CA113" s="913">
        <v>1923044</v>
      </c>
      <c r="CB113" s="913"/>
      <c r="CC113" s="913"/>
      <c r="CD113" s="913"/>
      <c r="CE113" s="913"/>
      <c r="CF113" s="907">
        <v>5.8</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446</v>
      </c>
      <c r="DH113" s="946"/>
      <c r="DI113" s="946"/>
      <c r="DJ113" s="946"/>
      <c r="DK113" s="947"/>
      <c r="DL113" s="948" t="s">
        <v>453</v>
      </c>
      <c r="DM113" s="946"/>
      <c r="DN113" s="946"/>
      <c r="DO113" s="946"/>
      <c r="DP113" s="947"/>
      <c r="DQ113" s="948" t="s">
        <v>454</v>
      </c>
      <c r="DR113" s="946"/>
      <c r="DS113" s="946"/>
      <c r="DT113" s="946"/>
      <c r="DU113" s="947"/>
      <c r="DV113" s="949" t="s">
        <v>413</v>
      </c>
      <c r="DW113" s="950"/>
      <c r="DX113" s="950"/>
      <c r="DY113" s="950"/>
      <c r="DZ113" s="951"/>
    </row>
    <row r="114" spans="1:130" s="224" customFormat="1" ht="26.25" customHeight="1" x14ac:dyDescent="0.15">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48728</v>
      </c>
      <c r="AB114" s="946"/>
      <c r="AC114" s="946"/>
      <c r="AD114" s="946"/>
      <c r="AE114" s="947"/>
      <c r="AF114" s="948">
        <v>81669</v>
      </c>
      <c r="AG114" s="946"/>
      <c r="AH114" s="946"/>
      <c r="AI114" s="946"/>
      <c r="AJ114" s="947"/>
      <c r="AK114" s="948">
        <v>114405</v>
      </c>
      <c r="AL114" s="946"/>
      <c r="AM114" s="946"/>
      <c r="AN114" s="946"/>
      <c r="AO114" s="947"/>
      <c r="AP114" s="949">
        <v>0.3</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5287531</v>
      </c>
      <c r="BR114" s="913"/>
      <c r="BS114" s="913"/>
      <c r="BT114" s="913"/>
      <c r="BU114" s="913"/>
      <c r="BV114" s="913">
        <v>5231126</v>
      </c>
      <c r="BW114" s="913"/>
      <c r="BX114" s="913"/>
      <c r="BY114" s="913"/>
      <c r="BZ114" s="913"/>
      <c r="CA114" s="913">
        <v>5154573</v>
      </c>
      <c r="CB114" s="913"/>
      <c r="CC114" s="913"/>
      <c r="CD114" s="913"/>
      <c r="CE114" s="913"/>
      <c r="CF114" s="907">
        <v>15.5</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446</v>
      </c>
      <c r="DH114" s="946"/>
      <c r="DI114" s="946"/>
      <c r="DJ114" s="946"/>
      <c r="DK114" s="947"/>
      <c r="DL114" s="948" t="s">
        <v>130</v>
      </c>
      <c r="DM114" s="946"/>
      <c r="DN114" s="946"/>
      <c r="DO114" s="946"/>
      <c r="DP114" s="947"/>
      <c r="DQ114" s="948" t="s">
        <v>130</v>
      </c>
      <c r="DR114" s="946"/>
      <c r="DS114" s="946"/>
      <c r="DT114" s="946"/>
      <c r="DU114" s="947"/>
      <c r="DV114" s="949" t="s">
        <v>446</v>
      </c>
      <c r="DW114" s="950"/>
      <c r="DX114" s="950"/>
      <c r="DY114" s="950"/>
      <c r="DZ114" s="951"/>
    </row>
    <row r="115" spans="1:130" s="224" customFormat="1" ht="26.25" customHeight="1" x14ac:dyDescent="0.15">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240343</v>
      </c>
      <c r="AB115" s="925"/>
      <c r="AC115" s="925"/>
      <c r="AD115" s="925"/>
      <c r="AE115" s="926"/>
      <c r="AF115" s="927">
        <v>240500</v>
      </c>
      <c r="AG115" s="925"/>
      <c r="AH115" s="925"/>
      <c r="AI115" s="925"/>
      <c r="AJ115" s="926"/>
      <c r="AK115" s="927">
        <v>515810</v>
      </c>
      <c r="AL115" s="925"/>
      <c r="AM115" s="925"/>
      <c r="AN115" s="925"/>
      <c r="AO115" s="926"/>
      <c r="AP115" s="928">
        <v>1.5</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v>2846</v>
      </c>
      <c r="BR115" s="913"/>
      <c r="BS115" s="913"/>
      <c r="BT115" s="913"/>
      <c r="BU115" s="913"/>
      <c r="BV115" s="913" t="s">
        <v>460</v>
      </c>
      <c r="BW115" s="913"/>
      <c r="BX115" s="913"/>
      <c r="BY115" s="913"/>
      <c r="BZ115" s="913"/>
      <c r="CA115" s="913" t="s">
        <v>461</v>
      </c>
      <c r="CB115" s="913"/>
      <c r="CC115" s="913"/>
      <c r="CD115" s="913"/>
      <c r="CE115" s="913"/>
      <c r="CF115" s="907" t="s">
        <v>446</v>
      </c>
      <c r="CG115" s="908"/>
      <c r="CH115" s="908"/>
      <c r="CI115" s="908"/>
      <c r="CJ115" s="908"/>
      <c r="CK115" s="935"/>
      <c r="CL115" s="936"/>
      <c r="CM115" s="909" t="s">
        <v>462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463</v>
      </c>
      <c r="DH115" s="946"/>
      <c r="DI115" s="946"/>
      <c r="DJ115" s="946"/>
      <c r="DK115" s="947"/>
      <c r="DL115" s="948" t="s">
        <v>453</v>
      </c>
      <c r="DM115" s="946"/>
      <c r="DN115" s="946"/>
      <c r="DO115" s="946"/>
      <c r="DP115" s="947"/>
      <c r="DQ115" s="948" t="s">
        <v>440</v>
      </c>
      <c r="DR115" s="946"/>
      <c r="DS115" s="946"/>
      <c r="DT115" s="946"/>
      <c r="DU115" s="947"/>
      <c r="DV115" s="949" t="s">
        <v>446</v>
      </c>
      <c r="DW115" s="950"/>
      <c r="DX115" s="950"/>
      <c r="DY115" s="950"/>
      <c r="DZ115" s="951"/>
    </row>
    <row r="116" spans="1:130" s="224" customFormat="1" ht="26.25" customHeight="1" x14ac:dyDescent="0.15">
      <c r="A116" s="943"/>
      <c r="B116" s="944"/>
      <c r="C116" s="952" t="s">
        <v>464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440</v>
      </c>
      <c r="AB116" s="946"/>
      <c r="AC116" s="946"/>
      <c r="AD116" s="946"/>
      <c r="AE116" s="947"/>
      <c r="AF116" s="948" t="s">
        <v>413</v>
      </c>
      <c r="AG116" s="946"/>
      <c r="AH116" s="946"/>
      <c r="AI116" s="946"/>
      <c r="AJ116" s="947"/>
      <c r="AK116" s="948" t="s">
        <v>446</v>
      </c>
      <c r="AL116" s="946"/>
      <c r="AM116" s="946"/>
      <c r="AN116" s="946"/>
      <c r="AO116" s="947"/>
      <c r="AP116" s="949" t="s">
        <v>446</v>
      </c>
      <c r="AQ116" s="950"/>
      <c r="AR116" s="950"/>
      <c r="AS116" s="950"/>
      <c r="AT116" s="951"/>
      <c r="AU116" s="895"/>
      <c r="AV116" s="896"/>
      <c r="AW116" s="896"/>
      <c r="AX116" s="896"/>
      <c r="AY116" s="896"/>
      <c r="AZ116" s="954" t="s">
        <v>465</v>
      </c>
      <c r="BA116" s="955"/>
      <c r="BB116" s="955"/>
      <c r="BC116" s="955"/>
      <c r="BD116" s="955"/>
      <c r="BE116" s="955"/>
      <c r="BF116" s="955"/>
      <c r="BG116" s="955"/>
      <c r="BH116" s="955"/>
      <c r="BI116" s="955"/>
      <c r="BJ116" s="955"/>
      <c r="BK116" s="955"/>
      <c r="BL116" s="955"/>
      <c r="BM116" s="955"/>
      <c r="BN116" s="955"/>
      <c r="BO116" s="955"/>
      <c r="BP116" s="956"/>
      <c r="BQ116" s="912" t="s">
        <v>466</v>
      </c>
      <c r="BR116" s="913"/>
      <c r="BS116" s="913"/>
      <c r="BT116" s="913"/>
      <c r="BU116" s="913"/>
      <c r="BV116" s="913" t="s">
        <v>453</v>
      </c>
      <c r="BW116" s="913"/>
      <c r="BX116" s="913"/>
      <c r="BY116" s="913"/>
      <c r="BZ116" s="913"/>
      <c r="CA116" s="913" t="s">
        <v>130</v>
      </c>
      <c r="CB116" s="913"/>
      <c r="CC116" s="913"/>
      <c r="CD116" s="913"/>
      <c r="CE116" s="913"/>
      <c r="CF116" s="907" t="s">
        <v>454</v>
      </c>
      <c r="CG116" s="908"/>
      <c r="CH116" s="908"/>
      <c r="CI116" s="908"/>
      <c r="CJ116" s="908"/>
      <c r="CK116" s="935"/>
      <c r="CL116" s="936"/>
      <c r="CM116" s="909" t="s">
        <v>467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130</v>
      </c>
      <c r="DH116" s="946"/>
      <c r="DI116" s="946"/>
      <c r="DJ116" s="946"/>
      <c r="DK116" s="947"/>
      <c r="DL116" s="948" t="s">
        <v>440</v>
      </c>
      <c r="DM116" s="946"/>
      <c r="DN116" s="946"/>
      <c r="DO116" s="946"/>
      <c r="DP116" s="947"/>
      <c r="DQ116" s="948" t="s">
        <v>130</v>
      </c>
      <c r="DR116" s="946"/>
      <c r="DS116" s="946"/>
      <c r="DT116" s="946"/>
      <c r="DU116" s="947"/>
      <c r="DV116" s="949" t="s">
        <v>130</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468</v>
      </c>
      <c r="Z117" s="881"/>
      <c r="AA117" s="965">
        <v>6216446</v>
      </c>
      <c r="AB117" s="966"/>
      <c r="AC117" s="966"/>
      <c r="AD117" s="966"/>
      <c r="AE117" s="967"/>
      <c r="AF117" s="968">
        <v>6573089</v>
      </c>
      <c r="AG117" s="966"/>
      <c r="AH117" s="966"/>
      <c r="AI117" s="966"/>
      <c r="AJ117" s="967"/>
      <c r="AK117" s="968">
        <v>6837462</v>
      </c>
      <c r="AL117" s="966"/>
      <c r="AM117" s="966"/>
      <c r="AN117" s="966"/>
      <c r="AO117" s="967"/>
      <c r="AP117" s="969"/>
      <c r="AQ117" s="970"/>
      <c r="AR117" s="970"/>
      <c r="AS117" s="970"/>
      <c r="AT117" s="971"/>
      <c r="AU117" s="895"/>
      <c r="AV117" s="896"/>
      <c r="AW117" s="896"/>
      <c r="AX117" s="896"/>
      <c r="AY117" s="896"/>
      <c r="AZ117" s="961" t="s">
        <v>469</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470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460</v>
      </c>
      <c r="DM117" s="946"/>
      <c r="DN117" s="946"/>
      <c r="DO117" s="946"/>
      <c r="DP117" s="947"/>
      <c r="DQ117" s="948" t="s">
        <v>447</v>
      </c>
      <c r="DR117" s="946"/>
      <c r="DS117" s="946"/>
      <c r="DT117" s="946"/>
      <c r="DU117" s="947"/>
      <c r="DV117" s="949" t="s">
        <v>447</v>
      </c>
      <c r="DW117" s="950"/>
      <c r="DX117" s="950"/>
      <c r="DY117" s="950"/>
      <c r="DZ117" s="951"/>
    </row>
    <row r="118" spans="1:130" s="224" customFormat="1" ht="26.25" customHeight="1" x14ac:dyDescent="0.15">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308</v>
      </c>
      <c r="AL118" s="880"/>
      <c r="AM118" s="880"/>
      <c r="AN118" s="880"/>
      <c r="AO118" s="881"/>
      <c r="AP118" s="957" t="s">
        <v>433</v>
      </c>
      <c r="AQ118" s="958"/>
      <c r="AR118" s="958"/>
      <c r="AS118" s="958"/>
      <c r="AT118" s="959"/>
      <c r="AU118" s="895"/>
      <c r="AV118" s="896"/>
      <c r="AW118" s="896"/>
      <c r="AX118" s="896"/>
      <c r="AY118" s="896"/>
      <c r="AZ118" s="960" t="s">
        <v>471</v>
      </c>
      <c r="BA118" s="952"/>
      <c r="BB118" s="952"/>
      <c r="BC118" s="952"/>
      <c r="BD118" s="952"/>
      <c r="BE118" s="952"/>
      <c r="BF118" s="952"/>
      <c r="BG118" s="952"/>
      <c r="BH118" s="952"/>
      <c r="BI118" s="952"/>
      <c r="BJ118" s="952"/>
      <c r="BK118" s="952"/>
      <c r="BL118" s="952"/>
      <c r="BM118" s="952"/>
      <c r="BN118" s="952"/>
      <c r="BO118" s="952"/>
      <c r="BP118" s="953"/>
      <c r="BQ118" s="986" t="s">
        <v>463</v>
      </c>
      <c r="BR118" s="987"/>
      <c r="BS118" s="987"/>
      <c r="BT118" s="987"/>
      <c r="BU118" s="987"/>
      <c r="BV118" s="987" t="s">
        <v>460</v>
      </c>
      <c r="BW118" s="987"/>
      <c r="BX118" s="987"/>
      <c r="BY118" s="987"/>
      <c r="BZ118" s="987"/>
      <c r="CA118" s="987" t="s">
        <v>440</v>
      </c>
      <c r="CB118" s="987"/>
      <c r="CC118" s="987"/>
      <c r="CD118" s="987"/>
      <c r="CE118" s="987"/>
      <c r="CF118" s="907" t="s">
        <v>460</v>
      </c>
      <c r="CG118" s="908"/>
      <c r="CH118" s="908"/>
      <c r="CI118" s="908"/>
      <c r="CJ118" s="908"/>
      <c r="CK118" s="935"/>
      <c r="CL118" s="936"/>
      <c r="CM118" s="909" t="s">
        <v>472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447</v>
      </c>
      <c r="DH118" s="946"/>
      <c r="DI118" s="946"/>
      <c r="DJ118" s="946"/>
      <c r="DK118" s="947"/>
      <c r="DL118" s="948" t="s">
        <v>440</v>
      </c>
      <c r="DM118" s="946"/>
      <c r="DN118" s="946"/>
      <c r="DO118" s="946"/>
      <c r="DP118" s="947"/>
      <c r="DQ118" s="948" t="s">
        <v>447</v>
      </c>
      <c r="DR118" s="946"/>
      <c r="DS118" s="946"/>
      <c r="DT118" s="946"/>
      <c r="DU118" s="947"/>
      <c r="DV118" s="949" t="s">
        <v>440</v>
      </c>
      <c r="DW118" s="950"/>
      <c r="DX118" s="950"/>
      <c r="DY118" s="950"/>
      <c r="DZ118" s="951"/>
    </row>
    <row r="119" spans="1:130" s="224" customFormat="1" ht="26.25" customHeight="1" x14ac:dyDescent="0.15">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154320</v>
      </c>
      <c r="AB119" s="887"/>
      <c r="AC119" s="887"/>
      <c r="AD119" s="887"/>
      <c r="AE119" s="888"/>
      <c r="AF119" s="889">
        <v>154472</v>
      </c>
      <c r="AG119" s="887"/>
      <c r="AH119" s="887"/>
      <c r="AI119" s="887"/>
      <c r="AJ119" s="888"/>
      <c r="AK119" s="889">
        <v>429778</v>
      </c>
      <c r="AL119" s="887"/>
      <c r="AM119" s="887"/>
      <c r="AN119" s="887"/>
      <c r="AO119" s="888"/>
      <c r="AP119" s="890">
        <v>1.3</v>
      </c>
      <c r="AQ119" s="891"/>
      <c r="AR119" s="891"/>
      <c r="AS119" s="891"/>
      <c r="AT119" s="892"/>
      <c r="AU119" s="897"/>
      <c r="AV119" s="898"/>
      <c r="AW119" s="898"/>
      <c r="AX119" s="898"/>
      <c r="AY119" s="898"/>
      <c r="AZ119" s="245" t="s">
        <v>189</v>
      </c>
      <c r="BA119" s="245"/>
      <c r="BB119" s="245"/>
      <c r="BC119" s="245"/>
      <c r="BD119" s="245"/>
      <c r="BE119" s="245"/>
      <c r="BF119" s="245"/>
      <c r="BG119" s="245"/>
      <c r="BH119" s="245"/>
      <c r="BI119" s="245"/>
      <c r="BJ119" s="245"/>
      <c r="BK119" s="245"/>
      <c r="BL119" s="245"/>
      <c r="BM119" s="245"/>
      <c r="BN119" s="245"/>
      <c r="BO119" s="964" t="s">
        <v>473</v>
      </c>
      <c r="BP119" s="992"/>
      <c r="BQ119" s="986">
        <v>56811929</v>
      </c>
      <c r="BR119" s="987"/>
      <c r="BS119" s="987"/>
      <c r="BT119" s="987"/>
      <c r="BU119" s="987"/>
      <c r="BV119" s="987">
        <v>53540800</v>
      </c>
      <c r="BW119" s="987"/>
      <c r="BX119" s="987"/>
      <c r="BY119" s="987"/>
      <c r="BZ119" s="987"/>
      <c r="CA119" s="987">
        <v>51636976</v>
      </c>
      <c r="CB119" s="987"/>
      <c r="CC119" s="987"/>
      <c r="CD119" s="987"/>
      <c r="CE119" s="987"/>
      <c r="CF119" s="988"/>
      <c r="CG119" s="989"/>
      <c r="CH119" s="989"/>
      <c r="CI119" s="989"/>
      <c r="CJ119" s="990"/>
      <c r="CK119" s="937"/>
      <c r="CL119" s="938"/>
      <c r="CM119" s="960" t="s">
        <v>474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460</v>
      </c>
      <c r="DM119" s="973"/>
      <c r="DN119" s="973"/>
      <c r="DO119" s="973"/>
      <c r="DP119" s="974"/>
      <c r="DQ119" s="972" t="s">
        <v>440</v>
      </c>
      <c r="DR119" s="973"/>
      <c r="DS119" s="973"/>
      <c r="DT119" s="973"/>
      <c r="DU119" s="974"/>
      <c r="DV119" s="975" t="s">
        <v>460</v>
      </c>
      <c r="DW119" s="976"/>
      <c r="DX119" s="976"/>
      <c r="DY119" s="976"/>
      <c r="DZ119" s="977"/>
    </row>
    <row r="120" spans="1:130" s="224" customFormat="1" ht="26.25" customHeight="1" x14ac:dyDescent="0.15">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v>86023</v>
      </c>
      <c r="AB120" s="946"/>
      <c r="AC120" s="946"/>
      <c r="AD120" s="946"/>
      <c r="AE120" s="947"/>
      <c r="AF120" s="948">
        <v>86028</v>
      </c>
      <c r="AG120" s="946"/>
      <c r="AH120" s="946"/>
      <c r="AI120" s="946"/>
      <c r="AJ120" s="947"/>
      <c r="AK120" s="948">
        <v>86032</v>
      </c>
      <c r="AL120" s="946"/>
      <c r="AM120" s="946"/>
      <c r="AN120" s="946"/>
      <c r="AO120" s="947"/>
      <c r="AP120" s="949">
        <v>0.3</v>
      </c>
      <c r="AQ120" s="950"/>
      <c r="AR120" s="950"/>
      <c r="AS120" s="950"/>
      <c r="AT120" s="951"/>
      <c r="AU120" s="978" t="s">
        <v>475</v>
      </c>
      <c r="AV120" s="979"/>
      <c r="AW120" s="979"/>
      <c r="AX120" s="979"/>
      <c r="AY120" s="980"/>
      <c r="AZ120" s="916" t="s">
        <v>476</v>
      </c>
      <c r="BA120" s="884"/>
      <c r="BB120" s="884"/>
      <c r="BC120" s="884"/>
      <c r="BD120" s="884"/>
      <c r="BE120" s="884"/>
      <c r="BF120" s="884"/>
      <c r="BG120" s="884"/>
      <c r="BH120" s="884"/>
      <c r="BI120" s="884"/>
      <c r="BJ120" s="884"/>
      <c r="BK120" s="884"/>
      <c r="BL120" s="884"/>
      <c r="BM120" s="884"/>
      <c r="BN120" s="884"/>
      <c r="BO120" s="884"/>
      <c r="BP120" s="885"/>
      <c r="BQ120" s="917">
        <v>8267040</v>
      </c>
      <c r="BR120" s="918"/>
      <c r="BS120" s="918"/>
      <c r="BT120" s="918"/>
      <c r="BU120" s="918"/>
      <c r="BV120" s="918">
        <v>9971545</v>
      </c>
      <c r="BW120" s="918"/>
      <c r="BX120" s="918"/>
      <c r="BY120" s="918"/>
      <c r="BZ120" s="918"/>
      <c r="CA120" s="918">
        <v>10950400</v>
      </c>
      <c r="CB120" s="918"/>
      <c r="CC120" s="918"/>
      <c r="CD120" s="918"/>
      <c r="CE120" s="918"/>
      <c r="CF120" s="931">
        <v>32.9</v>
      </c>
      <c r="CG120" s="932"/>
      <c r="CH120" s="932"/>
      <c r="CI120" s="932"/>
      <c r="CJ120" s="932"/>
      <c r="CK120" s="993" t="s">
        <v>477</v>
      </c>
      <c r="CL120" s="994"/>
      <c r="CM120" s="994"/>
      <c r="CN120" s="994"/>
      <c r="CO120" s="995"/>
      <c r="CP120" s="1001" t="s">
        <v>478</v>
      </c>
      <c r="CQ120" s="1002"/>
      <c r="CR120" s="1002"/>
      <c r="CS120" s="1002"/>
      <c r="CT120" s="1002"/>
      <c r="CU120" s="1002"/>
      <c r="CV120" s="1002"/>
      <c r="CW120" s="1002"/>
      <c r="CX120" s="1002"/>
      <c r="CY120" s="1002"/>
      <c r="CZ120" s="1002"/>
      <c r="DA120" s="1002"/>
      <c r="DB120" s="1002"/>
      <c r="DC120" s="1002"/>
      <c r="DD120" s="1002"/>
      <c r="DE120" s="1002"/>
      <c r="DF120" s="1003"/>
      <c r="DG120" s="917">
        <v>542938</v>
      </c>
      <c r="DH120" s="918"/>
      <c r="DI120" s="918"/>
      <c r="DJ120" s="918"/>
      <c r="DK120" s="918"/>
      <c r="DL120" s="918">
        <v>541372</v>
      </c>
      <c r="DM120" s="918"/>
      <c r="DN120" s="918"/>
      <c r="DO120" s="918"/>
      <c r="DP120" s="918"/>
      <c r="DQ120" s="918">
        <v>502320</v>
      </c>
      <c r="DR120" s="918"/>
      <c r="DS120" s="918"/>
      <c r="DT120" s="918"/>
      <c r="DU120" s="918"/>
      <c r="DV120" s="919">
        <v>1.5</v>
      </c>
      <c r="DW120" s="919"/>
      <c r="DX120" s="919"/>
      <c r="DY120" s="919"/>
      <c r="DZ120" s="920"/>
    </row>
    <row r="121" spans="1:130" s="224" customFormat="1" ht="26.25" customHeight="1" x14ac:dyDescent="0.15">
      <c r="A121" s="1044"/>
      <c r="B121" s="936"/>
      <c r="C121" s="961" t="s">
        <v>479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440</v>
      </c>
      <c r="AB121" s="946"/>
      <c r="AC121" s="946"/>
      <c r="AD121" s="946"/>
      <c r="AE121" s="947"/>
      <c r="AF121" s="948" t="s">
        <v>447</v>
      </c>
      <c r="AG121" s="946"/>
      <c r="AH121" s="946"/>
      <c r="AI121" s="946"/>
      <c r="AJ121" s="947"/>
      <c r="AK121" s="948" t="s">
        <v>447</v>
      </c>
      <c r="AL121" s="946"/>
      <c r="AM121" s="946"/>
      <c r="AN121" s="946"/>
      <c r="AO121" s="947"/>
      <c r="AP121" s="949" t="s">
        <v>130</v>
      </c>
      <c r="AQ121" s="950"/>
      <c r="AR121" s="950"/>
      <c r="AS121" s="950"/>
      <c r="AT121" s="951"/>
      <c r="AU121" s="981"/>
      <c r="AV121" s="982"/>
      <c r="AW121" s="982"/>
      <c r="AX121" s="982"/>
      <c r="AY121" s="983"/>
      <c r="AZ121" s="909" t="s">
        <v>480</v>
      </c>
      <c r="BA121" s="910"/>
      <c r="BB121" s="910"/>
      <c r="BC121" s="910"/>
      <c r="BD121" s="910"/>
      <c r="BE121" s="910"/>
      <c r="BF121" s="910"/>
      <c r="BG121" s="910"/>
      <c r="BH121" s="910"/>
      <c r="BI121" s="910"/>
      <c r="BJ121" s="910"/>
      <c r="BK121" s="910"/>
      <c r="BL121" s="910"/>
      <c r="BM121" s="910"/>
      <c r="BN121" s="910"/>
      <c r="BO121" s="910"/>
      <c r="BP121" s="911"/>
      <c r="BQ121" s="912">
        <v>8890666</v>
      </c>
      <c r="BR121" s="913"/>
      <c r="BS121" s="913"/>
      <c r="BT121" s="913"/>
      <c r="BU121" s="913"/>
      <c r="BV121" s="913">
        <v>7233630</v>
      </c>
      <c r="BW121" s="913"/>
      <c r="BX121" s="913"/>
      <c r="BY121" s="913"/>
      <c r="BZ121" s="913"/>
      <c r="CA121" s="913">
        <v>6394352</v>
      </c>
      <c r="CB121" s="913"/>
      <c r="CC121" s="913"/>
      <c r="CD121" s="913"/>
      <c r="CE121" s="913"/>
      <c r="CF121" s="907">
        <v>19.2</v>
      </c>
      <c r="CG121" s="908"/>
      <c r="CH121" s="908"/>
      <c r="CI121" s="908"/>
      <c r="CJ121" s="908"/>
      <c r="CK121" s="996"/>
      <c r="CL121" s="997"/>
      <c r="CM121" s="997"/>
      <c r="CN121" s="997"/>
      <c r="CO121" s="998"/>
      <c r="CP121" s="1006" t="s">
        <v>481</v>
      </c>
      <c r="CQ121" s="1007"/>
      <c r="CR121" s="1007"/>
      <c r="CS121" s="1007"/>
      <c r="CT121" s="1007"/>
      <c r="CU121" s="1007"/>
      <c r="CV121" s="1007"/>
      <c r="CW121" s="1007"/>
      <c r="CX121" s="1007"/>
      <c r="CY121" s="1007"/>
      <c r="CZ121" s="1007"/>
      <c r="DA121" s="1007"/>
      <c r="DB121" s="1007"/>
      <c r="DC121" s="1007"/>
      <c r="DD121" s="1007"/>
      <c r="DE121" s="1007"/>
      <c r="DF121" s="1008"/>
      <c r="DG121" s="912" t="s">
        <v>440</v>
      </c>
      <c r="DH121" s="913"/>
      <c r="DI121" s="913"/>
      <c r="DJ121" s="913"/>
      <c r="DK121" s="913"/>
      <c r="DL121" s="913" t="s">
        <v>130</v>
      </c>
      <c r="DM121" s="913"/>
      <c r="DN121" s="913"/>
      <c r="DO121" s="913"/>
      <c r="DP121" s="913"/>
      <c r="DQ121" s="913" t="s">
        <v>413</v>
      </c>
      <c r="DR121" s="913"/>
      <c r="DS121" s="913"/>
      <c r="DT121" s="913"/>
      <c r="DU121" s="913"/>
      <c r="DV121" s="914" t="s">
        <v>460</v>
      </c>
      <c r="DW121" s="914"/>
      <c r="DX121" s="914"/>
      <c r="DY121" s="914"/>
      <c r="DZ121" s="915"/>
    </row>
    <row r="122" spans="1:130" s="224" customFormat="1" ht="26.25" customHeight="1" x14ac:dyDescent="0.15">
      <c r="A122" s="1044"/>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460</v>
      </c>
      <c r="AB122" s="946"/>
      <c r="AC122" s="946"/>
      <c r="AD122" s="946"/>
      <c r="AE122" s="947"/>
      <c r="AF122" s="948" t="s">
        <v>130</v>
      </c>
      <c r="AG122" s="946"/>
      <c r="AH122" s="946"/>
      <c r="AI122" s="946"/>
      <c r="AJ122" s="947"/>
      <c r="AK122" s="948" t="s">
        <v>460</v>
      </c>
      <c r="AL122" s="946"/>
      <c r="AM122" s="946"/>
      <c r="AN122" s="946"/>
      <c r="AO122" s="947"/>
      <c r="AP122" s="949" t="s">
        <v>460</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34842356</v>
      </c>
      <c r="BR122" s="987"/>
      <c r="BS122" s="987"/>
      <c r="BT122" s="987"/>
      <c r="BU122" s="987"/>
      <c r="BV122" s="987">
        <v>34482718</v>
      </c>
      <c r="BW122" s="987"/>
      <c r="BX122" s="987"/>
      <c r="BY122" s="987"/>
      <c r="BZ122" s="987"/>
      <c r="CA122" s="987">
        <v>32238067</v>
      </c>
      <c r="CB122" s="987"/>
      <c r="CC122" s="987"/>
      <c r="CD122" s="987"/>
      <c r="CE122" s="987"/>
      <c r="CF122" s="1004">
        <v>96.8</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t="s">
        <v>130</v>
      </c>
      <c r="DH122" s="913"/>
      <c r="DI122" s="913"/>
      <c r="DJ122" s="913"/>
      <c r="DK122" s="913"/>
      <c r="DL122" s="913" t="s">
        <v>130</v>
      </c>
      <c r="DM122" s="913"/>
      <c r="DN122" s="913"/>
      <c r="DO122" s="913"/>
      <c r="DP122" s="913"/>
      <c r="DQ122" s="913" t="s">
        <v>461</v>
      </c>
      <c r="DR122" s="913"/>
      <c r="DS122" s="913"/>
      <c r="DT122" s="913"/>
      <c r="DU122" s="913"/>
      <c r="DV122" s="914" t="s">
        <v>460</v>
      </c>
      <c r="DW122" s="914"/>
      <c r="DX122" s="914"/>
      <c r="DY122" s="914"/>
      <c r="DZ122" s="915"/>
    </row>
    <row r="123" spans="1:130" s="224" customFormat="1" ht="26.25" customHeight="1" x14ac:dyDescent="0.15">
      <c r="A123" s="1044"/>
      <c r="B123" s="936"/>
      <c r="C123" s="909" t="s">
        <v>467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461</v>
      </c>
      <c r="AB123" s="946"/>
      <c r="AC123" s="946"/>
      <c r="AD123" s="946"/>
      <c r="AE123" s="947"/>
      <c r="AF123" s="948" t="s">
        <v>454</v>
      </c>
      <c r="AG123" s="946"/>
      <c r="AH123" s="946"/>
      <c r="AI123" s="946"/>
      <c r="AJ123" s="947"/>
      <c r="AK123" s="948" t="s">
        <v>461</v>
      </c>
      <c r="AL123" s="946"/>
      <c r="AM123" s="946"/>
      <c r="AN123" s="946"/>
      <c r="AO123" s="947"/>
      <c r="AP123" s="949" t="s">
        <v>466</v>
      </c>
      <c r="AQ123" s="950"/>
      <c r="AR123" s="950"/>
      <c r="AS123" s="950"/>
      <c r="AT123" s="951"/>
      <c r="AU123" s="984"/>
      <c r="AV123" s="985"/>
      <c r="AW123" s="985"/>
      <c r="AX123" s="985"/>
      <c r="AY123" s="985"/>
      <c r="AZ123" s="245" t="s">
        <v>189</v>
      </c>
      <c r="BA123" s="245"/>
      <c r="BB123" s="245"/>
      <c r="BC123" s="245"/>
      <c r="BD123" s="245"/>
      <c r="BE123" s="245"/>
      <c r="BF123" s="245"/>
      <c r="BG123" s="245"/>
      <c r="BH123" s="245"/>
      <c r="BI123" s="245"/>
      <c r="BJ123" s="245"/>
      <c r="BK123" s="245"/>
      <c r="BL123" s="245"/>
      <c r="BM123" s="245"/>
      <c r="BN123" s="245"/>
      <c r="BO123" s="964" t="s">
        <v>484</v>
      </c>
      <c r="BP123" s="992"/>
      <c r="BQ123" s="1050">
        <v>52000062</v>
      </c>
      <c r="BR123" s="1051"/>
      <c r="BS123" s="1051"/>
      <c r="BT123" s="1051"/>
      <c r="BU123" s="1051"/>
      <c r="BV123" s="1051">
        <v>51687893</v>
      </c>
      <c r="BW123" s="1051"/>
      <c r="BX123" s="1051"/>
      <c r="BY123" s="1051"/>
      <c r="BZ123" s="1051"/>
      <c r="CA123" s="1051">
        <v>49582819</v>
      </c>
      <c r="CB123" s="1051"/>
      <c r="CC123" s="1051"/>
      <c r="CD123" s="1051"/>
      <c r="CE123" s="1051"/>
      <c r="CF123" s="988"/>
      <c r="CG123" s="989"/>
      <c r="CH123" s="989"/>
      <c r="CI123" s="989"/>
      <c r="CJ123" s="990"/>
      <c r="CK123" s="996"/>
      <c r="CL123" s="997"/>
      <c r="CM123" s="997"/>
      <c r="CN123" s="997"/>
      <c r="CO123" s="998"/>
      <c r="CP123" s="1006" t="s">
        <v>485</v>
      </c>
      <c r="CQ123" s="1007"/>
      <c r="CR123" s="1007"/>
      <c r="CS123" s="1007"/>
      <c r="CT123" s="1007"/>
      <c r="CU123" s="1007"/>
      <c r="CV123" s="1007"/>
      <c r="CW123" s="1007"/>
      <c r="CX123" s="1007"/>
      <c r="CY123" s="1007"/>
      <c r="CZ123" s="1007"/>
      <c r="DA123" s="1007"/>
      <c r="DB123" s="1007"/>
      <c r="DC123" s="1007"/>
      <c r="DD123" s="1007"/>
      <c r="DE123" s="1007"/>
      <c r="DF123" s="1008"/>
      <c r="DG123" s="945" t="s">
        <v>466</v>
      </c>
      <c r="DH123" s="946"/>
      <c r="DI123" s="946"/>
      <c r="DJ123" s="946"/>
      <c r="DK123" s="947"/>
      <c r="DL123" s="948" t="s">
        <v>454</v>
      </c>
      <c r="DM123" s="946"/>
      <c r="DN123" s="946"/>
      <c r="DO123" s="946"/>
      <c r="DP123" s="947"/>
      <c r="DQ123" s="948" t="s">
        <v>466</v>
      </c>
      <c r="DR123" s="946"/>
      <c r="DS123" s="946"/>
      <c r="DT123" s="946"/>
      <c r="DU123" s="947"/>
      <c r="DV123" s="949" t="s">
        <v>447</v>
      </c>
      <c r="DW123" s="950"/>
      <c r="DX123" s="950"/>
      <c r="DY123" s="950"/>
      <c r="DZ123" s="951"/>
    </row>
    <row r="124" spans="1:130" s="224" customFormat="1" ht="26.25" customHeight="1" thickBot="1" x14ac:dyDescent="0.2">
      <c r="A124" s="1044"/>
      <c r="B124" s="936"/>
      <c r="C124" s="909" t="s">
        <v>470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447</v>
      </c>
      <c r="AB124" s="946"/>
      <c r="AC124" s="946"/>
      <c r="AD124" s="946"/>
      <c r="AE124" s="947"/>
      <c r="AF124" s="948" t="s">
        <v>447</v>
      </c>
      <c r="AG124" s="946"/>
      <c r="AH124" s="946"/>
      <c r="AI124" s="946"/>
      <c r="AJ124" s="947"/>
      <c r="AK124" s="948" t="s">
        <v>454</v>
      </c>
      <c r="AL124" s="946"/>
      <c r="AM124" s="946"/>
      <c r="AN124" s="946"/>
      <c r="AO124" s="947"/>
      <c r="AP124" s="949" t="s">
        <v>447</v>
      </c>
      <c r="AQ124" s="950"/>
      <c r="AR124" s="950"/>
      <c r="AS124" s="950"/>
      <c r="AT124" s="951"/>
      <c r="AU124" s="1046" t="s">
        <v>486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15.3</v>
      </c>
      <c r="BR124" s="1014"/>
      <c r="BS124" s="1014"/>
      <c r="BT124" s="1014"/>
      <c r="BU124" s="1014"/>
      <c r="BV124" s="1014">
        <v>5.5</v>
      </c>
      <c r="BW124" s="1014"/>
      <c r="BX124" s="1014"/>
      <c r="BY124" s="1014"/>
      <c r="BZ124" s="1014"/>
      <c r="CA124" s="1014">
        <v>6.1</v>
      </c>
      <c r="CB124" s="1014"/>
      <c r="CC124" s="1014"/>
      <c r="CD124" s="1014"/>
      <c r="CE124" s="1014"/>
      <c r="CF124" s="1015"/>
      <c r="CG124" s="1016"/>
      <c r="CH124" s="1016"/>
      <c r="CI124" s="1016"/>
      <c r="CJ124" s="1017"/>
      <c r="CK124" s="999"/>
      <c r="CL124" s="999"/>
      <c r="CM124" s="999"/>
      <c r="CN124" s="999"/>
      <c r="CO124" s="1000"/>
      <c r="CP124" s="1006" t="s">
        <v>487</v>
      </c>
      <c r="CQ124" s="1007"/>
      <c r="CR124" s="1007"/>
      <c r="CS124" s="1007"/>
      <c r="CT124" s="1007"/>
      <c r="CU124" s="1007"/>
      <c r="CV124" s="1007"/>
      <c r="CW124" s="1007"/>
      <c r="CX124" s="1007"/>
      <c r="CY124" s="1007"/>
      <c r="CZ124" s="1007"/>
      <c r="DA124" s="1007"/>
      <c r="DB124" s="1007"/>
      <c r="DC124" s="1007"/>
      <c r="DD124" s="1007"/>
      <c r="DE124" s="1007"/>
      <c r="DF124" s="1008"/>
      <c r="DG124" s="991" t="s">
        <v>454</v>
      </c>
      <c r="DH124" s="973"/>
      <c r="DI124" s="973"/>
      <c r="DJ124" s="973"/>
      <c r="DK124" s="974"/>
      <c r="DL124" s="972" t="s">
        <v>454</v>
      </c>
      <c r="DM124" s="973"/>
      <c r="DN124" s="973"/>
      <c r="DO124" s="973"/>
      <c r="DP124" s="974"/>
      <c r="DQ124" s="972" t="s">
        <v>454</v>
      </c>
      <c r="DR124" s="973"/>
      <c r="DS124" s="973"/>
      <c r="DT124" s="973"/>
      <c r="DU124" s="974"/>
      <c r="DV124" s="975" t="s">
        <v>454</v>
      </c>
      <c r="DW124" s="976"/>
      <c r="DX124" s="976"/>
      <c r="DY124" s="976"/>
      <c r="DZ124" s="977"/>
    </row>
    <row r="125" spans="1:130" s="224" customFormat="1" ht="26.25" customHeight="1" x14ac:dyDescent="0.15">
      <c r="A125" s="1044"/>
      <c r="B125" s="936"/>
      <c r="C125" s="909" t="s">
        <v>472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454</v>
      </c>
      <c r="AB125" s="946"/>
      <c r="AC125" s="946"/>
      <c r="AD125" s="946"/>
      <c r="AE125" s="947"/>
      <c r="AF125" s="948" t="s">
        <v>454</v>
      </c>
      <c r="AG125" s="946"/>
      <c r="AH125" s="946"/>
      <c r="AI125" s="946"/>
      <c r="AJ125" s="947"/>
      <c r="AK125" s="948" t="s">
        <v>454</v>
      </c>
      <c r="AL125" s="946"/>
      <c r="AM125" s="946"/>
      <c r="AN125" s="946"/>
      <c r="AO125" s="947"/>
      <c r="AP125" s="949" t="s">
        <v>454</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454</v>
      </c>
      <c r="DH125" s="918"/>
      <c r="DI125" s="918"/>
      <c r="DJ125" s="918"/>
      <c r="DK125" s="918"/>
      <c r="DL125" s="918" t="s">
        <v>454</v>
      </c>
      <c r="DM125" s="918"/>
      <c r="DN125" s="918"/>
      <c r="DO125" s="918"/>
      <c r="DP125" s="918"/>
      <c r="DQ125" s="918" t="s">
        <v>454</v>
      </c>
      <c r="DR125" s="918"/>
      <c r="DS125" s="918"/>
      <c r="DT125" s="918"/>
      <c r="DU125" s="918"/>
      <c r="DV125" s="919" t="s">
        <v>454</v>
      </c>
      <c r="DW125" s="919"/>
      <c r="DX125" s="919"/>
      <c r="DY125" s="919"/>
      <c r="DZ125" s="920"/>
    </row>
    <row r="126" spans="1:130" s="224" customFormat="1" ht="26.25" customHeight="1" thickBot="1" x14ac:dyDescent="0.2">
      <c r="A126" s="1044"/>
      <c r="B126" s="936"/>
      <c r="C126" s="909" t="s">
        <v>474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454</v>
      </c>
      <c r="AB126" s="946"/>
      <c r="AC126" s="946"/>
      <c r="AD126" s="946"/>
      <c r="AE126" s="947"/>
      <c r="AF126" s="948" t="s">
        <v>454</v>
      </c>
      <c r="AG126" s="946"/>
      <c r="AH126" s="946"/>
      <c r="AI126" s="946"/>
      <c r="AJ126" s="947"/>
      <c r="AK126" s="948" t="s">
        <v>454</v>
      </c>
      <c r="AL126" s="946"/>
      <c r="AM126" s="946"/>
      <c r="AN126" s="946"/>
      <c r="AO126" s="947"/>
      <c r="AP126" s="949" t="s">
        <v>454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454</v>
      </c>
      <c r="DH126" s="913"/>
      <c r="DI126" s="913"/>
      <c r="DJ126" s="913"/>
      <c r="DK126" s="913"/>
      <c r="DL126" s="913" t="s">
        <v>454</v>
      </c>
      <c r="DM126" s="913"/>
      <c r="DN126" s="913"/>
      <c r="DO126" s="913"/>
      <c r="DP126" s="913"/>
      <c r="DQ126" s="913" t="s">
        <v>454</v>
      </c>
      <c r="DR126" s="913"/>
      <c r="DS126" s="913"/>
      <c r="DT126" s="913"/>
      <c r="DU126" s="913"/>
      <c r="DV126" s="914" t="s">
        <v>454</v>
      </c>
      <c r="DW126" s="914"/>
      <c r="DX126" s="914"/>
      <c r="DY126" s="914"/>
      <c r="DZ126" s="915"/>
    </row>
    <row r="127" spans="1:130" s="224" customFormat="1" ht="26.25" customHeight="1" x14ac:dyDescent="0.15">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454</v>
      </c>
      <c r="AB127" s="946"/>
      <c r="AC127" s="946"/>
      <c r="AD127" s="946"/>
      <c r="AE127" s="947"/>
      <c r="AF127" s="948" t="s">
        <v>466</v>
      </c>
      <c r="AG127" s="946"/>
      <c r="AH127" s="946"/>
      <c r="AI127" s="946"/>
      <c r="AJ127" s="947"/>
      <c r="AK127" s="948" t="s">
        <v>454</v>
      </c>
      <c r="AL127" s="946"/>
      <c r="AM127" s="946"/>
      <c r="AN127" s="946"/>
      <c r="AO127" s="947"/>
      <c r="AP127" s="949" t="s">
        <v>454</v>
      </c>
      <c r="AQ127" s="950"/>
      <c r="AR127" s="950"/>
      <c r="AS127" s="950"/>
      <c r="AT127" s="951"/>
      <c r="AU127" s="226"/>
      <c r="AV127" s="226"/>
      <c r="AW127" s="226"/>
      <c r="AX127" s="1018" t="s">
        <v>492</v>
      </c>
      <c r="AY127" s="1019"/>
      <c r="AZ127" s="1019"/>
      <c r="BA127" s="1019"/>
      <c r="BB127" s="1019"/>
      <c r="BC127" s="1019"/>
      <c r="BD127" s="1019"/>
      <c r="BE127" s="1020"/>
      <c r="BF127" s="1021" t="s">
        <v>493</v>
      </c>
      <c r="BG127" s="1019"/>
      <c r="BH127" s="1019"/>
      <c r="BI127" s="1019"/>
      <c r="BJ127" s="1019"/>
      <c r="BK127" s="1019"/>
      <c r="BL127" s="1020"/>
      <c r="BM127" s="1021" t="s">
        <v>494</v>
      </c>
      <c r="BN127" s="1019"/>
      <c r="BO127" s="1019"/>
      <c r="BP127" s="1019"/>
      <c r="BQ127" s="1019"/>
      <c r="BR127" s="1019"/>
      <c r="BS127" s="1020"/>
      <c r="BT127" s="1021" t="s">
        <v>495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496</v>
      </c>
      <c r="CQ127" s="910"/>
      <c r="CR127" s="910"/>
      <c r="CS127" s="910"/>
      <c r="CT127" s="910"/>
      <c r="CU127" s="910"/>
      <c r="CV127" s="910"/>
      <c r="CW127" s="910"/>
      <c r="CX127" s="910"/>
      <c r="CY127" s="910"/>
      <c r="CZ127" s="910"/>
      <c r="DA127" s="910"/>
      <c r="DB127" s="910"/>
      <c r="DC127" s="910"/>
      <c r="DD127" s="910"/>
      <c r="DE127" s="910"/>
      <c r="DF127" s="911"/>
      <c r="DG127" s="912" t="s">
        <v>454</v>
      </c>
      <c r="DH127" s="913"/>
      <c r="DI127" s="913"/>
      <c r="DJ127" s="913"/>
      <c r="DK127" s="913"/>
      <c r="DL127" s="913" t="s">
        <v>454</v>
      </c>
      <c r="DM127" s="913"/>
      <c r="DN127" s="913"/>
      <c r="DO127" s="913"/>
      <c r="DP127" s="913"/>
      <c r="DQ127" s="913" t="s">
        <v>454</v>
      </c>
      <c r="DR127" s="913"/>
      <c r="DS127" s="913"/>
      <c r="DT127" s="913"/>
      <c r="DU127" s="913"/>
      <c r="DV127" s="914" t="s">
        <v>454</v>
      </c>
      <c r="DW127" s="914"/>
      <c r="DX127" s="914"/>
      <c r="DY127" s="914"/>
      <c r="DZ127" s="915"/>
    </row>
    <row r="128" spans="1:130" s="224" customFormat="1" ht="26.25" customHeight="1" thickBot="1" x14ac:dyDescent="0.2">
      <c r="A128" s="1028" t="s">
        <v>497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498</v>
      </c>
      <c r="X128" s="1030"/>
      <c r="Y128" s="1030"/>
      <c r="Z128" s="1031"/>
      <c r="AA128" s="1032">
        <v>1236242</v>
      </c>
      <c r="AB128" s="1033"/>
      <c r="AC128" s="1033"/>
      <c r="AD128" s="1033"/>
      <c r="AE128" s="1034"/>
      <c r="AF128" s="1035">
        <v>1172299</v>
      </c>
      <c r="AG128" s="1033"/>
      <c r="AH128" s="1033"/>
      <c r="AI128" s="1033"/>
      <c r="AJ128" s="1034"/>
      <c r="AK128" s="1035">
        <v>1122063</v>
      </c>
      <c r="AL128" s="1033"/>
      <c r="AM128" s="1033"/>
      <c r="AN128" s="1033"/>
      <c r="AO128" s="1034"/>
      <c r="AP128" s="1036"/>
      <c r="AQ128" s="1037"/>
      <c r="AR128" s="1037"/>
      <c r="AS128" s="1037"/>
      <c r="AT128" s="1038"/>
      <c r="AU128" s="226"/>
      <c r="AV128" s="226"/>
      <c r="AW128" s="226"/>
      <c r="AX128" s="883" t="s">
        <v>499</v>
      </c>
      <c r="AY128" s="884"/>
      <c r="AZ128" s="884"/>
      <c r="BA128" s="884"/>
      <c r="BB128" s="884"/>
      <c r="BC128" s="884"/>
      <c r="BD128" s="884"/>
      <c r="BE128" s="885"/>
      <c r="BF128" s="1039" t="s">
        <v>454</v>
      </c>
      <c r="BG128" s="1040"/>
      <c r="BH128" s="1040"/>
      <c r="BI128" s="1040"/>
      <c r="BJ128" s="1040"/>
      <c r="BK128" s="1040"/>
      <c r="BL128" s="1041"/>
      <c r="BM128" s="1039">
        <v>11.56</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500</v>
      </c>
      <c r="CQ128" s="713"/>
      <c r="CR128" s="713"/>
      <c r="CS128" s="713"/>
      <c r="CT128" s="713"/>
      <c r="CU128" s="713"/>
      <c r="CV128" s="713"/>
      <c r="CW128" s="713"/>
      <c r="CX128" s="713"/>
      <c r="CY128" s="713"/>
      <c r="CZ128" s="713"/>
      <c r="DA128" s="713"/>
      <c r="DB128" s="713"/>
      <c r="DC128" s="713"/>
      <c r="DD128" s="713"/>
      <c r="DE128" s="713"/>
      <c r="DF128" s="1023"/>
      <c r="DG128" s="1024">
        <v>2846</v>
      </c>
      <c r="DH128" s="1025"/>
      <c r="DI128" s="1025"/>
      <c r="DJ128" s="1025"/>
      <c r="DK128" s="1025"/>
      <c r="DL128" s="1025" t="s">
        <v>501</v>
      </c>
      <c r="DM128" s="1025"/>
      <c r="DN128" s="1025"/>
      <c r="DO128" s="1025"/>
      <c r="DP128" s="1025"/>
      <c r="DQ128" s="1025" t="s">
        <v>502</v>
      </c>
      <c r="DR128" s="1025"/>
      <c r="DS128" s="1025"/>
      <c r="DT128" s="1025"/>
      <c r="DU128" s="1025"/>
      <c r="DV128" s="1026" t="s">
        <v>454</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503</v>
      </c>
      <c r="X129" s="1058"/>
      <c r="Y129" s="1058"/>
      <c r="Z129" s="1059"/>
      <c r="AA129" s="945">
        <v>34606764</v>
      </c>
      <c r="AB129" s="946"/>
      <c r="AC129" s="946"/>
      <c r="AD129" s="946"/>
      <c r="AE129" s="947"/>
      <c r="AF129" s="948">
        <v>36949889</v>
      </c>
      <c r="AG129" s="946"/>
      <c r="AH129" s="946"/>
      <c r="AI129" s="946"/>
      <c r="AJ129" s="947"/>
      <c r="AK129" s="948">
        <v>36455558</v>
      </c>
      <c r="AL129" s="946"/>
      <c r="AM129" s="946"/>
      <c r="AN129" s="946"/>
      <c r="AO129" s="947"/>
      <c r="AP129" s="1060"/>
      <c r="AQ129" s="1061"/>
      <c r="AR129" s="1061"/>
      <c r="AS129" s="1061"/>
      <c r="AT129" s="1062"/>
      <c r="AU129" s="227"/>
      <c r="AV129" s="227"/>
      <c r="AW129" s="227"/>
      <c r="AX129" s="1052" t="s">
        <v>504</v>
      </c>
      <c r="AY129" s="910"/>
      <c r="AZ129" s="910"/>
      <c r="BA129" s="910"/>
      <c r="BB129" s="910"/>
      <c r="BC129" s="910"/>
      <c r="BD129" s="910"/>
      <c r="BE129" s="911"/>
      <c r="BF129" s="1053" t="s">
        <v>501</v>
      </c>
      <c r="BG129" s="1054"/>
      <c r="BH129" s="1054"/>
      <c r="BI129" s="1054"/>
      <c r="BJ129" s="1054"/>
      <c r="BK129" s="1054"/>
      <c r="BL129" s="1055"/>
      <c r="BM129" s="1053">
        <v>16.559999999999999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506</v>
      </c>
      <c r="X130" s="1058"/>
      <c r="Y130" s="1058"/>
      <c r="Z130" s="1059"/>
      <c r="AA130" s="945">
        <v>3345814</v>
      </c>
      <c r="AB130" s="946"/>
      <c r="AC130" s="946"/>
      <c r="AD130" s="946"/>
      <c r="AE130" s="947"/>
      <c r="AF130" s="948">
        <v>3277664</v>
      </c>
      <c r="AG130" s="946"/>
      <c r="AH130" s="946"/>
      <c r="AI130" s="946"/>
      <c r="AJ130" s="947"/>
      <c r="AK130" s="948">
        <v>3163710</v>
      </c>
      <c r="AL130" s="946"/>
      <c r="AM130" s="946"/>
      <c r="AN130" s="946"/>
      <c r="AO130" s="947"/>
      <c r="AP130" s="1060"/>
      <c r="AQ130" s="1061"/>
      <c r="AR130" s="1061"/>
      <c r="AS130" s="1061"/>
      <c r="AT130" s="1062"/>
      <c r="AU130" s="227"/>
      <c r="AV130" s="227"/>
      <c r="AW130" s="227"/>
      <c r="AX130" s="1052" t="s">
        <v>507</v>
      </c>
      <c r="AY130" s="910"/>
      <c r="AZ130" s="910"/>
      <c r="BA130" s="910"/>
      <c r="BB130" s="910"/>
      <c r="BC130" s="910"/>
      <c r="BD130" s="910"/>
      <c r="BE130" s="911"/>
      <c r="BF130" s="1088">
        <v>6.3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508</v>
      </c>
      <c r="X131" s="1095"/>
      <c r="Y131" s="1095"/>
      <c r="Z131" s="1096"/>
      <c r="AA131" s="991">
        <v>31260950</v>
      </c>
      <c r="AB131" s="973"/>
      <c r="AC131" s="973"/>
      <c r="AD131" s="973"/>
      <c r="AE131" s="974"/>
      <c r="AF131" s="972">
        <v>33672225</v>
      </c>
      <c r="AG131" s="973"/>
      <c r="AH131" s="973"/>
      <c r="AI131" s="973"/>
      <c r="AJ131" s="974"/>
      <c r="AK131" s="972">
        <v>33291848</v>
      </c>
      <c r="AL131" s="973"/>
      <c r="AM131" s="973"/>
      <c r="AN131" s="973"/>
      <c r="AO131" s="974"/>
      <c r="AP131" s="1097"/>
      <c r="AQ131" s="1098"/>
      <c r="AR131" s="1098"/>
      <c r="AS131" s="1098"/>
      <c r="AT131" s="1099"/>
      <c r="AU131" s="227"/>
      <c r="AV131" s="227"/>
      <c r="AW131" s="227"/>
      <c r="AX131" s="1070" t="s">
        <v>509</v>
      </c>
      <c r="AY131" s="713"/>
      <c r="AZ131" s="713"/>
      <c r="BA131" s="713"/>
      <c r="BB131" s="713"/>
      <c r="BC131" s="713"/>
      <c r="BD131" s="713"/>
      <c r="BE131" s="1023"/>
      <c r="BF131" s="1071">
        <v>6.1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511</v>
      </c>
      <c r="W132" s="1081"/>
      <c r="X132" s="1081"/>
      <c r="Y132" s="1081"/>
      <c r="Z132" s="1082"/>
      <c r="AA132" s="1083">
        <v>5.2282160329999998</v>
      </c>
      <c r="AB132" s="1084"/>
      <c r="AC132" s="1084"/>
      <c r="AD132" s="1084"/>
      <c r="AE132" s="1085"/>
      <c r="AF132" s="1086">
        <v>6.3052738570000004</v>
      </c>
      <c r="AG132" s="1084"/>
      <c r="AH132" s="1084"/>
      <c r="AI132" s="1084"/>
      <c r="AJ132" s="1085"/>
      <c r="AK132" s="1086">
        <v>7.664606214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512</v>
      </c>
      <c r="W133" s="1064"/>
      <c r="X133" s="1064"/>
      <c r="Y133" s="1064"/>
      <c r="Z133" s="1065"/>
      <c r="AA133" s="1066">
        <v>6.2</v>
      </c>
      <c r="AB133" s="1067"/>
      <c r="AC133" s="1067"/>
      <c r="AD133" s="1067"/>
      <c r="AE133" s="1068"/>
      <c r="AF133" s="1066">
        <v>5.9</v>
      </c>
      <c r="AG133" s="1067"/>
      <c r="AH133" s="1067"/>
      <c r="AI133" s="1067"/>
      <c r="AJ133" s="1068"/>
      <c r="AK133" s="1066">
        <v>6.3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qKLVn4krUUAFk3ywiJpVEaiyHT7kD3CHklIC9EnHdc04zVo3IYMNQHIG/29SfaTTTAItusCZMfcssU4FoMj4Q==" saltValue="vQZnpvDzgIdMketq4hIH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efJ5EA7uFAUDEt5xSAXKDXW0yquSNv1obfNG/EDlIHeqNgaik1Dno04/B/RKvbGBaJeMMpMzuRjYC78l4QFJUQ==" saltValue="W8/zVnn8p7R1QjlosloxQ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tu67/X/x8JGN15y05a2oxl7drKK0HQjA7M5Z3JvoASt2p6o611rmI2OLV4wsUJ36hztqxbSQp/anT9AGycBw==" saltValue="7TMVWiQ9WJWp4aInlAsD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515</v>
      </c>
      <c r="AL6" s="260"/>
      <c r="AM6" s="260"/>
      <c r="AN6" s="260"/>
    </row>
    <row r="7" spans="1:46" ht="13.5" customHeight="1" x14ac:dyDescent="0.15">
      <c r="A7" s="259"/>
      <c r="AK7" s="262"/>
      <c r="AL7" s="263"/>
      <c r="AM7" s="263"/>
      <c r="AN7" s="264"/>
      <c r="AO7" s="1101" t="s">
        <v>516</v>
      </c>
      <c r="AP7" s="265"/>
      <c r="AQ7" s="266" t="s">
        <v>517</v>
      </c>
      <c r="AR7" s="267"/>
    </row>
    <row r="8" spans="1:46" x14ac:dyDescent="0.15">
      <c r="A8" s="259"/>
      <c r="AK8" s="268"/>
      <c r="AL8" s="269"/>
      <c r="AM8" s="269"/>
      <c r="AN8" s="270"/>
      <c r="AO8" s="1102"/>
      <c r="AP8" s="271" t="s">
        <v>518</v>
      </c>
      <c r="AQ8" s="272" t="s">
        <v>519</v>
      </c>
      <c r="AR8" s="273" t="s">
        <v>520</v>
      </c>
    </row>
    <row r="9" spans="1:46" x14ac:dyDescent="0.15">
      <c r="A9" s="259"/>
      <c r="AK9" s="1103" t="s">
        <v>521</v>
      </c>
      <c r="AL9" s="1104"/>
      <c r="AM9" s="1104"/>
      <c r="AN9" s="1105"/>
      <c r="AO9" s="274">
        <v>11273294</v>
      </c>
      <c r="AP9" s="274">
        <v>55068</v>
      </c>
      <c r="AQ9" s="275">
        <v>61723</v>
      </c>
      <c r="AR9" s="276">
        <v>-10.8</v>
      </c>
    </row>
    <row r="10" spans="1:46" ht="13.5" customHeight="1" x14ac:dyDescent="0.15">
      <c r="A10" s="259"/>
      <c r="AK10" s="1103" t="s">
        <v>522</v>
      </c>
      <c r="AL10" s="1104"/>
      <c r="AM10" s="1104"/>
      <c r="AN10" s="1105"/>
      <c r="AO10" s="277">
        <v>26192</v>
      </c>
      <c r="AP10" s="277">
        <v>128</v>
      </c>
      <c r="AQ10" s="278">
        <v>1286</v>
      </c>
      <c r="AR10" s="279">
        <v>-90</v>
      </c>
    </row>
    <row r="11" spans="1:46" ht="13.5" customHeight="1" x14ac:dyDescent="0.15">
      <c r="A11" s="259"/>
      <c r="AK11" s="1103" t="s">
        <v>523</v>
      </c>
      <c r="AL11" s="1104"/>
      <c r="AM11" s="1104"/>
      <c r="AN11" s="1105"/>
      <c r="AO11" s="277">
        <v>114083</v>
      </c>
      <c r="AP11" s="277">
        <v>557</v>
      </c>
      <c r="AQ11" s="278">
        <v>1067</v>
      </c>
      <c r="AR11" s="279">
        <v>-47.8</v>
      </c>
    </row>
    <row r="12" spans="1:46" ht="13.5" customHeight="1" x14ac:dyDescent="0.15">
      <c r="A12" s="259"/>
      <c r="AK12" s="1103" t="s">
        <v>524</v>
      </c>
      <c r="AL12" s="1104"/>
      <c r="AM12" s="1104"/>
      <c r="AN12" s="1105"/>
      <c r="AO12" s="277" t="s">
        <v>525</v>
      </c>
      <c r="AP12" s="277" t="s">
        <v>525</v>
      </c>
      <c r="AQ12" s="278">
        <v>49</v>
      </c>
      <c r="AR12" s="279" t="s">
        <v>525</v>
      </c>
    </row>
    <row r="13" spans="1:46" ht="13.5" customHeight="1" x14ac:dyDescent="0.15">
      <c r="A13" s="259"/>
      <c r="AK13" s="1103" t="s">
        <v>526</v>
      </c>
      <c r="AL13" s="1104"/>
      <c r="AM13" s="1104"/>
      <c r="AN13" s="1105"/>
      <c r="AO13" s="277">
        <v>500856</v>
      </c>
      <c r="AP13" s="277">
        <v>2447</v>
      </c>
      <c r="AQ13" s="278">
        <v>2137</v>
      </c>
      <c r="AR13" s="279">
        <v>14.5</v>
      </c>
    </row>
    <row r="14" spans="1:46" ht="13.5" customHeight="1" x14ac:dyDescent="0.15">
      <c r="A14" s="259"/>
      <c r="AK14" s="1103" t="s">
        <v>527</v>
      </c>
      <c r="AL14" s="1104"/>
      <c r="AM14" s="1104"/>
      <c r="AN14" s="1105"/>
      <c r="AO14" s="277">
        <v>213521</v>
      </c>
      <c r="AP14" s="277">
        <v>1043</v>
      </c>
      <c r="AQ14" s="278">
        <v>1241</v>
      </c>
      <c r="AR14" s="279">
        <v>-16</v>
      </c>
    </row>
    <row r="15" spans="1:46" ht="13.5" customHeight="1" x14ac:dyDescent="0.15">
      <c r="A15" s="259"/>
      <c r="AK15" s="1106" t="s">
        <v>528</v>
      </c>
      <c r="AL15" s="1107"/>
      <c r="AM15" s="1107"/>
      <c r="AN15" s="1108"/>
      <c r="AO15" s="277">
        <v>-587061</v>
      </c>
      <c r="AP15" s="277">
        <v>-2868</v>
      </c>
      <c r="AQ15" s="278">
        <v>-3809</v>
      </c>
      <c r="AR15" s="279">
        <v>-24.7</v>
      </c>
    </row>
    <row r="16" spans="1:46" x14ac:dyDescent="0.15">
      <c r="A16" s="259"/>
      <c r="AK16" s="1106" t="s">
        <v>189</v>
      </c>
      <c r="AL16" s="1107"/>
      <c r="AM16" s="1107"/>
      <c r="AN16" s="1108"/>
      <c r="AO16" s="277">
        <v>11540885</v>
      </c>
      <c r="AP16" s="277">
        <v>56375</v>
      </c>
      <c r="AQ16" s="278">
        <v>63693</v>
      </c>
      <c r="AR16" s="279">
        <v>-11.5</v>
      </c>
    </row>
    <row r="17" spans="1:46" x14ac:dyDescent="0.15">
      <c r="A17" s="259"/>
    </row>
    <row r="18" spans="1:46" x14ac:dyDescent="0.15">
      <c r="A18" s="259"/>
      <c r="AQ18" s="280"/>
      <c r="AR18" s="280"/>
    </row>
    <row r="19" spans="1:46" x14ac:dyDescent="0.15">
      <c r="A19" s="259"/>
      <c r="AK19" s="255" t="s">
        <v>529</v>
      </c>
    </row>
    <row r="20" spans="1:46" x14ac:dyDescent="0.15">
      <c r="A20" s="259"/>
      <c r="AK20" s="281"/>
      <c r="AL20" s="282"/>
      <c r="AM20" s="282"/>
      <c r="AN20" s="283"/>
      <c r="AO20" s="284" t="s">
        <v>530</v>
      </c>
      <c r="AP20" s="285" t="s">
        <v>531</v>
      </c>
      <c r="AQ20" s="286" t="s">
        <v>532</v>
      </c>
      <c r="AR20" s="287"/>
    </row>
    <row r="21" spans="1:46" s="260" customFormat="1" x14ac:dyDescent="0.15">
      <c r="A21" s="288"/>
      <c r="AK21" s="1109" t="s">
        <v>533</v>
      </c>
      <c r="AL21" s="1110"/>
      <c r="AM21" s="1110"/>
      <c r="AN21" s="1111"/>
      <c r="AO21" s="289">
        <v>5.87</v>
      </c>
      <c r="AP21" s="290">
        <v>6.06</v>
      </c>
      <c r="AQ21" s="291">
        <v>-0.19</v>
      </c>
      <c r="AS21" s="292"/>
      <c r="AT21" s="288"/>
    </row>
    <row r="22" spans="1:46" s="260" customFormat="1" x14ac:dyDescent="0.15">
      <c r="A22" s="288"/>
      <c r="AK22" s="1109" t="s">
        <v>534</v>
      </c>
      <c r="AL22" s="1110"/>
      <c r="AM22" s="1110"/>
      <c r="AN22" s="1111"/>
      <c r="AO22" s="293">
        <v>103.4</v>
      </c>
      <c r="AP22" s="294">
        <v>99.8</v>
      </c>
      <c r="AQ22" s="295">
        <v>3.6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537</v>
      </c>
      <c r="AL29" s="260"/>
      <c r="AM29" s="260"/>
      <c r="AN29" s="260"/>
      <c r="AS29" s="302"/>
    </row>
    <row r="30" spans="1:46" ht="13.5" customHeight="1" x14ac:dyDescent="0.15">
      <c r="A30" s="259"/>
      <c r="AK30" s="262"/>
      <c r="AL30" s="263"/>
      <c r="AM30" s="263"/>
      <c r="AN30" s="264"/>
      <c r="AO30" s="1101" t="s">
        <v>516</v>
      </c>
      <c r="AP30" s="265"/>
      <c r="AQ30" s="266" t="s">
        <v>517</v>
      </c>
      <c r="AR30" s="267"/>
    </row>
    <row r="31" spans="1:46" x14ac:dyDescent="0.15">
      <c r="A31" s="259"/>
      <c r="AK31" s="268"/>
      <c r="AL31" s="269"/>
      <c r="AM31" s="269"/>
      <c r="AN31" s="270"/>
      <c r="AO31" s="1102"/>
      <c r="AP31" s="271" t="s">
        <v>518</v>
      </c>
      <c r="AQ31" s="272" t="s">
        <v>519</v>
      </c>
      <c r="AR31" s="273" t="s">
        <v>520</v>
      </c>
    </row>
    <row r="32" spans="1:46" ht="27" customHeight="1" x14ac:dyDescent="0.15">
      <c r="A32" s="259"/>
      <c r="AK32" s="1117" t="s">
        <v>538</v>
      </c>
      <c r="AL32" s="1118"/>
      <c r="AM32" s="1118"/>
      <c r="AN32" s="1119"/>
      <c r="AO32" s="303">
        <v>5777003</v>
      </c>
      <c r="AP32" s="303">
        <v>28219</v>
      </c>
      <c r="AQ32" s="304">
        <v>26449</v>
      </c>
      <c r="AR32" s="305">
        <v>6.7</v>
      </c>
    </row>
    <row r="33" spans="1:46" ht="13.5" customHeight="1" x14ac:dyDescent="0.15">
      <c r="A33" s="259"/>
      <c r="AK33" s="1117" t="s">
        <v>539</v>
      </c>
      <c r="AL33" s="1118"/>
      <c r="AM33" s="1118"/>
      <c r="AN33" s="1119"/>
      <c r="AO33" s="303" t="s">
        <v>525</v>
      </c>
      <c r="AP33" s="303" t="s">
        <v>525</v>
      </c>
      <c r="AQ33" s="304">
        <v>1</v>
      </c>
      <c r="AR33" s="305" t="s">
        <v>525</v>
      </c>
    </row>
    <row r="34" spans="1:46" ht="27" customHeight="1" x14ac:dyDescent="0.15">
      <c r="A34" s="259"/>
      <c r="AK34" s="1117" t="s">
        <v>540</v>
      </c>
      <c r="AL34" s="1118"/>
      <c r="AM34" s="1118"/>
      <c r="AN34" s="1119"/>
      <c r="AO34" s="303" t="s">
        <v>525</v>
      </c>
      <c r="AP34" s="303" t="s">
        <v>525</v>
      </c>
      <c r="AQ34" s="304">
        <v>29</v>
      </c>
      <c r="AR34" s="305" t="s">
        <v>525</v>
      </c>
    </row>
    <row r="35" spans="1:46" ht="27" customHeight="1" x14ac:dyDescent="0.15">
      <c r="A35" s="259"/>
      <c r="AK35" s="1117" t="s">
        <v>541</v>
      </c>
      <c r="AL35" s="1118"/>
      <c r="AM35" s="1118"/>
      <c r="AN35" s="1119"/>
      <c r="AO35" s="303">
        <v>430244</v>
      </c>
      <c r="AP35" s="303">
        <v>2102</v>
      </c>
      <c r="AQ35" s="304">
        <v>5448</v>
      </c>
      <c r="AR35" s="305">
        <v>-61.4</v>
      </c>
    </row>
    <row r="36" spans="1:46" ht="27" customHeight="1" x14ac:dyDescent="0.15">
      <c r="A36" s="259"/>
      <c r="AK36" s="1117" t="s">
        <v>542</v>
      </c>
      <c r="AL36" s="1118"/>
      <c r="AM36" s="1118"/>
      <c r="AN36" s="1119"/>
      <c r="AO36" s="303">
        <v>114405</v>
      </c>
      <c r="AP36" s="303">
        <v>559</v>
      </c>
      <c r="AQ36" s="304">
        <v>445</v>
      </c>
      <c r="AR36" s="305">
        <v>25.6</v>
      </c>
    </row>
    <row r="37" spans="1:46" ht="13.5" customHeight="1" x14ac:dyDescent="0.15">
      <c r="A37" s="259"/>
      <c r="AK37" s="1117" t="s">
        <v>543</v>
      </c>
      <c r="AL37" s="1118"/>
      <c r="AM37" s="1118"/>
      <c r="AN37" s="1119"/>
      <c r="AO37" s="303">
        <v>515810</v>
      </c>
      <c r="AP37" s="303">
        <v>2520</v>
      </c>
      <c r="AQ37" s="304">
        <v>1095</v>
      </c>
      <c r="AR37" s="305">
        <v>130.1</v>
      </c>
    </row>
    <row r="38" spans="1:46" ht="27" customHeight="1" x14ac:dyDescent="0.15">
      <c r="A38" s="259"/>
      <c r="AK38" s="1120" t="s">
        <v>544</v>
      </c>
      <c r="AL38" s="1121"/>
      <c r="AM38" s="1121"/>
      <c r="AN38" s="1122"/>
      <c r="AO38" s="306" t="s">
        <v>525</v>
      </c>
      <c r="AP38" s="306" t="s">
        <v>525</v>
      </c>
      <c r="AQ38" s="307">
        <v>0</v>
      </c>
      <c r="AR38" s="295" t="s">
        <v>525</v>
      </c>
      <c r="AS38" s="302"/>
    </row>
    <row r="39" spans="1:46" x14ac:dyDescent="0.15">
      <c r="A39" s="259"/>
      <c r="AK39" s="1120" t="s">
        <v>545</v>
      </c>
      <c r="AL39" s="1121"/>
      <c r="AM39" s="1121"/>
      <c r="AN39" s="1122"/>
      <c r="AO39" s="303">
        <v>-1122063</v>
      </c>
      <c r="AP39" s="303">
        <v>-5481</v>
      </c>
      <c r="AQ39" s="304">
        <v>-7113</v>
      </c>
      <c r="AR39" s="305">
        <v>-22.9</v>
      </c>
      <c r="AS39" s="302"/>
    </row>
    <row r="40" spans="1:46" ht="27" customHeight="1" x14ac:dyDescent="0.15">
      <c r="A40" s="259"/>
      <c r="AK40" s="1117" t="s">
        <v>546</v>
      </c>
      <c r="AL40" s="1118"/>
      <c r="AM40" s="1118"/>
      <c r="AN40" s="1119"/>
      <c r="AO40" s="303">
        <v>-3163710</v>
      </c>
      <c r="AP40" s="303">
        <v>-15454</v>
      </c>
      <c r="AQ40" s="304">
        <v>-18923</v>
      </c>
      <c r="AR40" s="305">
        <v>-18.3</v>
      </c>
      <c r="AS40" s="302"/>
    </row>
    <row r="41" spans="1:46" x14ac:dyDescent="0.15">
      <c r="A41" s="259"/>
      <c r="AK41" s="1123" t="s">
        <v>301</v>
      </c>
      <c r="AL41" s="1124"/>
      <c r="AM41" s="1124"/>
      <c r="AN41" s="1125"/>
      <c r="AO41" s="303">
        <v>2551689</v>
      </c>
      <c r="AP41" s="303">
        <v>12464</v>
      </c>
      <c r="AQ41" s="304">
        <v>7431</v>
      </c>
      <c r="AR41" s="305">
        <v>67.7</v>
      </c>
      <c r="AS41" s="302"/>
    </row>
    <row r="42" spans="1:46" x14ac:dyDescent="0.15">
      <c r="A42" s="259"/>
      <c r="AK42" s="308" t="s">
        <v>547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548</v>
      </c>
    </row>
    <row r="48" spans="1:46" x14ac:dyDescent="0.15">
      <c r="A48" s="259"/>
      <c r="AK48" s="313" t="s">
        <v>549</v>
      </c>
      <c r="AL48" s="313"/>
      <c r="AM48" s="313"/>
      <c r="AN48" s="313"/>
      <c r="AO48" s="313"/>
      <c r="AP48" s="313"/>
      <c r="AQ48" s="314"/>
      <c r="AR48" s="313"/>
    </row>
    <row r="49" spans="1:44" ht="13.5" customHeight="1" x14ac:dyDescent="0.15">
      <c r="A49" s="259"/>
      <c r="AK49" s="315"/>
      <c r="AL49" s="316"/>
      <c r="AM49" s="1112" t="s">
        <v>516</v>
      </c>
      <c r="AN49" s="1114" t="s">
        <v>550</v>
      </c>
      <c r="AO49" s="1115"/>
      <c r="AP49" s="1115"/>
      <c r="AQ49" s="1115"/>
      <c r="AR49" s="1116"/>
    </row>
    <row r="50" spans="1:44" x14ac:dyDescent="0.15">
      <c r="A50" s="259"/>
      <c r="AK50" s="317"/>
      <c r="AL50" s="318"/>
      <c r="AM50" s="1113"/>
      <c r="AN50" s="319" t="s">
        <v>551</v>
      </c>
      <c r="AO50" s="320" t="s">
        <v>552</v>
      </c>
      <c r="AP50" s="321" t="s">
        <v>553</v>
      </c>
      <c r="AQ50" s="322" t="s">
        <v>554</v>
      </c>
      <c r="AR50" s="323" t="s">
        <v>555</v>
      </c>
    </row>
    <row r="51" spans="1:44" x14ac:dyDescent="0.15">
      <c r="A51" s="259"/>
      <c r="AK51" s="315" t="s">
        <v>556</v>
      </c>
      <c r="AL51" s="316"/>
      <c r="AM51" s="324">
        <v>4281103</v>
      </c>
      <c r="AN51" s="325">
        <v>21528</v>
      </c>
      <c r="AO51" s="326">
        <v>14.1</v>
      </c>
      <c r="AP51" s="327">
        <v>33173</v>
      </c>
      <c r="AQ51" s="328">
        <v>-19.2</v>
      </c>
      <c r="AR51" s="329">
        <v>33.299999999999997</v>
      </c>
    </row>
    <row r="52" spans="1:44" x14ac:dyDescent="0.15">
      <c r="A52" s="259"/>
      <c r="AK52" s="330"/>
      <c r="AL52" s="331" t="s">
        <v>557</v>
      </c>
      <c r="AM52" s="332">
        <v>2503284</v>
      </c>
      <c r="AN52" s="333">
        <v>12588</v>
      </c>
      <c r="AO52" s="334">
        <v>9.1</v>
      </c>
      <c r="AP52" s="335">
        <v>20353</v>
      </c>
      <c r="AQ52" s="336">
        <v>-25.4</v>
      </c>
      <c r="AR52" s="337">
        <v>34.5</v>
      </c>
    </row>
    <row r="53" spans="1:44" x14ac:dyDescent="0.15">
      <c r="A53" s="259"/>
      <c r="AK53" s="315" t="s">
        <v>558</v>
      </c>
      <c r="AL53" s="316"/>
      <c r="AM53" s="324">
        <v>6745297</v>
      </c>
      <c r="AN53" s="325">
        <v>33763</v>
      </c>
      <c r="AO53" s="326">
        <v>56.8</v>
      </c>
      <c r="AP53" s="327">
        <v>37644</v>
      </c>
      <c r="AQ53" s="328">
        <v>13.5</v>
      </c>
      <c r="AR53" s="329">
        <v>43.3</v>
      </c>
    </row>
    <row r="54" spans="1:44" x14ac:dyDescent="0.15">
      <c r="A54" s="259"/>
      <c r="AK54" s="330"/>
      <c r="AL54" s="331" t="s">
        <v>557</v>
      </c>
      <c r="AM54" s="332">
        <v>4854394</v>
      </c>
      <c r="AN54" s="333">
        <v>24298</v>
      </c>
      <c r="AO54" s="334">
        <v>93</v>
      </c>
      <c r="AP54" s="335">
        <v>24939</v>
      </c>
      <c r="AQ54" s="336">
        <v>22.5</v>
      </c>
      <c r="AR54" s="337">
        <v>70.5</v>
      </c>
    </row>
    <row r="55" spans="1:44" x14ac:dyDescent="0.15">
      <c r="A55" s="259"/>
      <c r="AK55" s="315" t="s">
        <v>559</v>
      </c>
      <c r="AL55" s="316"/>
      <c r="AM55" s="324">
        <v>2851530</v>
      </c>
      <c r="AN55" s="325">
        <v>14104</v>
      </c>
      <c r="AO55" s="326">
        <v>-58.2</v>
      </c>
      <c r="AP55" s="327">
        <v>39221</v>
      </c>
      <c r="AQ55" s="328">
        <v>4.2</v>
      </c>
      <c r="AR55" s="329">
        <v>-62.4</v>
      </c>
    </row>
    <row r="56" spans="1:44" x14ac:dyDescent="0.15">
      <c r="A56" s="259"/>
      <c r="AK56" s="330"/>
      <c r="AL56" s="331" t="s">
        <v>557</v>
      </c>
      <c r="AM56" s="332">
        <v>1683334</v>
      </c>
      <c r="AN56" s="333">
        <v>8326</v>
      </c>
      <c r="AO56" s="334">
        <v>-65.7</v>
      </c>
      <c r="AP56" s="335">
        <v>24821</v>
      </c>
      <c r="AQ56" s="336">
        <v>-0.5</v>
      </c>
      <c r="AR56" s="337">
        <v>-65.2</v>
      </c>
    </row>
    <row r="57" spans="1:44" x14ac:dyDescent="0.15">
      <c r="A57" s="259"/>
      <c r="AK57" s="315" t="s">
        <v>560</v>
      </c>
      <c r="AL57" s="316"/>
      <c r="AM57" s="324">
        <v>4361369</v>
      </c>
      <c r="AN57" s="325">
        <v>21447</v>
      </c>
      <c r="AO57" s="326">
        <v>52.1</v>
      </c>
      <c r="AP57" s="327">
        <v>38566</v>
      </c>
      <c r="AQ57" s="328">
        <v>-1.7</v>
      </c>
      <c r="AR57" s="329">
        <v>53.8</v>
      </c>
    </row>
    <row r="58" spans="1:44" x14ac:dyDescent="0.15">
      <c r="A58" s="259"/>
      <c r="AK58" s="330"/>
      <c r="AL58" s="331" t="s">
        <v>557</v>
      </c>
      <c r="AM58" s="332">
        <v>2918810</v>
      </c>
      <c r="AN58" s="333">
        <v>14353</v>
      </c>
      <c r="AO58" s="334">
        <v>72.400000000000006</v>
      </c>
      <c r="AP58" s="335">
        <v>24059</v>
      </c>
      <c r="AQ58" s="336">
        <v>-3.1</v>
      </c>
      <c r="AR58" s="337">
        <v>75.5</v>
      </c>
    </row>
    <row r="59" spans="1:44" x14ac:dyDescent="0.15">
      <c r="A59" s="259"/>
      <c r="AK59" s="315" t="s">
        <v>561</v>
      </c>
      <c r="AL59" s="316"/>
      <c r="AM59" s="324">
        <v>7164373</v>
      </c>
      <c r="AN59" s="325">
        <v>34996</v>
      </c>
      <c r="AO59" s="326">
        <v>63.2</v>
      </c>
      <c r="AP59" s="327">
        <v>35156</v>
      </c>
      <c r="AQ59" s="328">
        <v>-8.8000000000000007</v>
      </c>
      <c r="AR59" s="329">
        <v>72</v>
      </c>
    </row>
    <row r="60" spans="1:44" x14ac:dyDescent="0.15">
      <c r="A60" s="259"/>
      <c r="AK60" s="330"/>
      <c r="AL60" s="331" t="s">
        <v>557</v>
      </c>
      <c r="AM60" s="332">
        <v>5488656</v>
      </c>
      <c r="AN60" s="333">
        <v>26811</v>
      </c>
      <c r="AO60" s="334">
        <v>86.8</v>
      </c>
      <c r="AP60" s="335">
        <v>22430</v>
      </c>
      <c r="AQ60" s="336">
        <v>-6.8</v>
      </c>
      <c r="AR60" s="337">
        <v>93.6</v>
      </c>
    </row>
    <row r="61" spans="1:44" x14ac:dyDescent="0.15">
      <c r="A61" s="259"/>
      <c r="AK61" s="315" t="s">
        <v>562</v>
      </c>
      <c r="AL61" s="338"/>
      <c r="AM61" s="324">
        <v>5080734</v>
      </c>
      <c r="AN61" s="325">
        <v>25168</v>
      </c>
      <c r="AO61" s="326">
        <v>25.6</v>
      </c>
      <c r="AP61" s="327">
        <v>36752</v>
      </c>
      <c r="AQ61" s="339">
        <v>-2.4</v>
      </c>
      <c r="AR61" s="329">
        <v>28</v>
      </c>
    </row>
    <row r="62" spans="1:44" x14ac:dyDescent="0.15">
      <c r="A62" s="259"/>
      <c r="AK62" s="330"/>
      <c r="AL62" s="331" t="s">
        <v>557</v>
      </c>
      <c r="AM62" s="332">
        <v>3489696</v>
      </c>
      <c r="AN62" s="333">
        <v>17275</v>
      </c>
      <c r="AO62" s="334">
        <v>39.1</v>
      </c>
      <c r="AP62" s="335">
        <v>23320</v>
      </c>
      <c r="AQ62" s="336">
        <v>-2.7</v>
      </c>
      <c r="AR62" s="337">
        <v>41.8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Aw7/X3whzJ72M8ta/qdDFJcQnUWQB9YptrJ57wXlkvwziGfdVTACRueE0Ctag1AVKdtzJtPLtturVQUR/KQBXA==" saltValue="xuTT18Hgjkn2RGVs/RA+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nvgBC6U+T7DoN8Nhzdzix4l9t9zYFWCKawG6rRfzyYZvzoR7xOjRcI1aivgyCe6Mjhq0U7hxl8vuwaRIYIE6IA==" saltValue="p+Ie9EhCxMW0Vuu684+B9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FQzJbEK6MLa0gsYY3Cleu/hWj3EMYYbxx1UKz9lAEjY9wsWRA/j34kS5P3FZ8gdySCaKt67pzP44lB5O47+Fxg==" saltValue="zGhkcIv6LCfTB5mXPwSq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6" t="s">
        <v>3</v>
      </c>
      <c r="D47" s="1126"/>
      <c r="E47" s="1127"/>
      <c r="F47" s="11">
        <v>6.42</v>
      </c>
      <c r="G47" s="12">
        <v>7</v>
      </c>
      <c r="H47" s="12">
        <v>8.0399999999999991</v>
      </c>
      <c r="I47" s="12">
        <v>11.06</v>
      </c>
      <c r="J47" s="13">
        <v>8.7799999999999994</v>
      </c>
    </row>
    <row r="48" spans="2:10" ht="57.75" customHeight="1" x14ac:dyDescent="0.15">
      <c r="B48" s="14"/>
      <c r="C48" s="1128" t="s">
        <v>4</v>
      </c>
      <c r="D48" s="1128"/>
      <c r="E48" s="1129"/>
      <c r="F48" s="15">
        <v>4.51</v>
      </c>
      <c r="G48" s="16">
        <v>3.98</v>
      </c>
      <c r="H48" s="16">
        <v>5.82</v>
      </c>
      <c r="I48" s="16">
        <v>8.14</v>
      </c>
      <c r="J48" s="17">
        <v>7.28</v>
      </c>
    </row>
    <row r="49" spans="2:10" ht="57.75" customHeight="1" thickBot="1" x14ac:dyDescent="0.2">
      <c r="B49" s="18"/>
      <c r="C49" s="1130" t="s">
        <v>5</v>
      </c>
      <c r="D49" s="1130"/>
      <c r="E49" s="1131"/>
      <c r="F49" s="19" t="s">
        <v>571</v>
      </c>
      <c r="G49" s="20" t="s">
        <v>572</v>
      </c>
      <c r="H49" s="20">
        <v>1.27</v>
      </c>
      <c r="I49" s="20">
        <v>3.49</v>
      </c>
      <c r="J49" s="21" t="s">
        <v>573</v>
      </c>
    </row>
    <row r="50" spans="2:10" x14ac:dyDescent="0.15"/>
  </sheetData>
  <sheetProtection algorithmName="SHA-512" hashValue="RoD7tTjtCs35gCt51gIEsCyWaxCkzm3H87jn7nRcv9sDUyqnyHszEv7xjxJecyKFHxRxFeXkg70K+kujGCS8xw==" saltValue="vlh2uUdUjc4AYubpqvnI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2024-03-25T23:58:30Z</cp:lastPrinted>
  <dcterms:created xsi:type="dcterms:W3CDTF">2024-03-14T01:49:48Z</dcterms:created>
  <dcterms:modified xsi:type="dcterms:W3CDTF">2024-03-28T00:38:34Z</dcterms:modified>
  <cp:category/>
</cp:coreProperties>
</file>