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4fy\050_地方公会計\07 財政状況資料集（ストック情報）分析欄の記入\05 結合作業\アップロード済みファイル\"/>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5" i="12" l="1"/>
  <c r="AA74"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<sst xmlns="http://schemas.openxmlformats.org/spreadsheetml/2006/main" count="1126" uniqueCount="621">
  <si>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</si>
  <si>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</si>
  <si>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</si>
  <si>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</si>
  <si>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</si>
  <si>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</si>
  <si>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</si>
  <si>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</si>
  <si>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</si>
  <si>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</si>
  <si>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</si>
  <si>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</si>
  <si>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</si>
  <si>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</si>
  <si>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</si>
  <si>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</si>
  <si>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</si>
  <si>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</si>
  <si>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</si>
  <si>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</si>
  <si>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</si>
  <si>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</si>
  <si>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</si>
  <si>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</si>
  <si>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</si>
  <si>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</si>
  <si>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</si>
  <si>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</si>
  <si>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</si>
  <si>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</si>
  <si>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</si>
  <si>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</si>
  <si>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</si>
  <si>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</si>
  <si>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</si>
  <si>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</si>
  <si>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</si>
  <si>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</si>
  <si>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</si>
  <si>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</si>
  <si>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</si>
  <si>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</si>
  <si>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</si>
  <si>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</si>
  <si>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</si>
  <si>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</si>
  <si>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</si>
  <si>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</si>
  <si>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</si>
  <si>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</si>
  <si>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</si>
  <si>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</si>
  <si>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</si>
  <si>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</si>
  <si>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</si>
  <si>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</si>
  <si>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</si>
  <si>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</si>
  <si>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</si>
  <si>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</si>
  <si>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</si>
  <si>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</si>
  <si>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</si>
  <si>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</si>
  <si>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</si>
  <si>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</si>
  <si>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</si>
  <si>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</si>
  <si>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</si>
  <si>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</si>
  <si>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</si>
  <si>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</si>
  <si>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</si>
  <si>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</si>
  <si>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</si>
  <si>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</si>
  <si>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</si>
  <si>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</si>
  <si>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</si>
  <si>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</si>
  <si>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</si>
  <si>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</si>
  <si>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</si>
  <si>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</si>
  <si>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</si>
  <si>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</si>
  <si>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</si>
  <si>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</si>
  <si>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</si>
  <si>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</si>
  <si>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</si>
  <si>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</si>
  <si>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</si>
  <si>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</si>
  <si>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</si>
  <si>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</si>
  <si>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</si>
  <si>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</si>
  <si>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勝浦市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</si>
  <si>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</si>
  <si>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</si>
  <si>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</si>
  <si>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</si>
  <si>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</si>
  <si>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</si>
  <si>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</si>
  <si>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</si>
  <si>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</si>
  <si>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</si>
  <si>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</si>
  <si>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</si>
  <si>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</si>
  <si>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</si>
  <si>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</si>
  <si>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</si>
  <si>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</si>
  <si>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</si>
  <si>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</si>
  <si>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</si>
  <si>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</si>
  <si>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</si>
  <si>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</si>
  <si>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</si>
  <si>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</si>
  <si>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</si>
  <si>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</si>
  <si>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</si>
  <si>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</si>
  <si>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</si>
  <si>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</si>
  <si>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</si>
  <si>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</si>
  <si>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</si>
  <si>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</si>
  <si>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</si>
  <si>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</si>
  <si>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</si>
  <si>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</si>
  <si>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</si>
  <si>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</si>
  <si>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</si>
  <si>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</si>
  <si>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</si>
  <si>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</si>
  <si>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</si>
  <si>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</si>
  <si>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</si>
  <si>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</si>
  <si>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</si>
  <si>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</si>
  <si>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</si>
  <si>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</si>
  <si>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</si>
  <si>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</si>
  <si>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</si>
  <si>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</si>
  <si>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</si>
  <si>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</si>
  <si>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</si>
  <si>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</si>
  <si>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</si>
  <si>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</si>
  <si>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</si>
  <si>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</si>
  <si>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</si>
  <si>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</si>
  <si>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</si>
  <si>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</si>
  <si>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</si>
  <si>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</si>
  <si>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</si>
  <si>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</si>
  <si>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</si>
  <si>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</si>
  <si>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</si>
  <si>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</si>
  <si>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</si>
  <si>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</si>
  <si>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</si>
  <si>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</si>
  <si>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</si>
  <si>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</si>
  <si>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</si>
  <si>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</si>
  <si>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</si>
  <si>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</si>
  <si>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</si>
  <si>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</si>
  <si>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</si>
  <si>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</si>
  <si>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</si>
  <si>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</si>
  <si>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</si>
  <si>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</si>
  <si>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</si>
  <si>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</si>
  <si>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</si>
  <si>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</si>
  <si>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</si>
  <si>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</si>
  <si>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</si>
  <si>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</si>
  <si>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</si>
  <si>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</si>
  <si>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</si>
  <si>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</si>
  <si>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</si>
  <si>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</si>
  <si>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</si>
  <si>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</si>
  <si>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</si>
  <si>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</si>
  <si>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</si>
  <si>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</si>
  <si>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</si>
  <si>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</si>
  <si>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千葉県勝浦市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</si>
  <si>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</si>
  <si>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</si>
  <si>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</si>
  <si>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</si>
  <si>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</si>
  <si>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</si>
  <si>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</si>
  <si>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</si>
  <si>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</si>
  <si>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</si>
  <si>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</si>
  <si>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</si>
  <si>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</si>
  <si>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</si>
  <si>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</si>
  <si>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</si>
  <si>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</si>
  <si>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</si>
  <si>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</si>
  <si>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</si>
  <si>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</si>
  <si>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</si>
  <si>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</si>
  <si>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</si>
  <si>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</si>
  <si>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</si>
  <si>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</si>
  <si>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</si>
  <si>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</si>
  <si>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</si>
  <si>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</si>
  <si>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</si>
  <si>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</si>
  <si>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</si>
  <si>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</si>
  <si>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</si>
  <si>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</si>
  <si>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</si>
  <si>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</si>
  <si>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</si>
  <si>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</si>
  <si>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</si>
  <si>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</si>
  <si>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</si>
  <si>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</si>
  <si>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</si>
  <si>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</si>
  <si>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</si>
  <si>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</si>
  <si>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</si>
  <si>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</si>
  <si>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</si>
  <si>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</si>
  <si>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</si>
  <si>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</si>
  <si>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</si>
  <si>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</si>
  <si>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</si>
  <si>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</si>
  <si>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</si>
  <si>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</si>
  <si>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</si>
  <si>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</si>
  <si>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</si>
  <si>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</si>
  <si>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</si>
  <si>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</si>
  <si>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</si>
  <si>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</si>
  <si>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</si>
  <si>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</si>
  <si>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</si>
  <si>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</si>
  <si>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</si>
  <si>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</si>
  <si>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</si>
  <si>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</si>
  <si>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</si>
  <si>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</si>
  <si>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</si>
  <si>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</si>
  <si>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</si>
  <si>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</si>
  <si>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</si>
  <si>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</si>
  <si>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</si>
  <si>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</si>
  <si>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</si>
  <si>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</si>
  <si>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</si>
  <si>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</si>
  <si>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</si>
  <si>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</si>
  <si>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</si>
  <si>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</si>
  <si>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</si>
  <si>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</si>
  <si>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</si>
  <si>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</si>
  <si>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</si>
  <si>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</si>
  <si>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</si>
  <si>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</si>
  <si>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</si>
  <si>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</si>
  <si>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</si>
  <si>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</si>
  <si>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</si>
  <si>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</si>
  <si>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</si>
  <si>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</si>
  <si>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</si>
  <si>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</si>
  <si>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</si>
  <si>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</si>
  <si>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</si>
  <si>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</si>
  <si>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</si>
  <si>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</si>
  <si>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</si>
  <si>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</si>
  <si>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</si>
  <si>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</si>
  <si>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</si>
  <si>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</si>
  <si>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</si>
  <si>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</si>
  <si>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</si>
  <si>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</si>
  <si>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</si>
  <si>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</si>
  <si>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</si>
  <si>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</si>
  <si>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</si>
  <si>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</si>
  <si>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</si>
  <si>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</si>
  <si>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</si>
  <si>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</si>
  <si>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</si>
  <si>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</si>
  <si>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</si>
  <si>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</si>
  <si>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</si>
  <si>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</si>
  <si>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</si>
  <si>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</si>
  <si>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</si>
  <si>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</si>
  <si>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</si>
  <si>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</si>
  <si>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</si>
  <si>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</si>
  <si>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</si>
  <si>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</si>
  <si>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千葉県勝浦市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</si>
  <si>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</si>
  <si>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</si>
  <si>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</si>
  <si>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</si>
  <si>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</si>
  <si>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</si>
  <si>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</si>
  <si>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</si>
  <si>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</si>
  <si>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</si>
  <si>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</si>
  <si>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</si>
  <si>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</si>
  <si>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</si>
  <si>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</si>
  <si>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</si>
  <si>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</si>
  <si>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</si>
  <si>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</si>
  <si>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</si>
  <si>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</si>
  <si>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</si>
  <si>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</si>
  <si>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</si>
  <si>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</si>
  <si>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</si>
  <si>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</si>
  <si>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</si>
  <si>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</si>
  <si>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</si>
  <si>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</si>
  <si>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</si>
  <si>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</si>
  <si>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</si>
  <si>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</si>
  <si>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</si>
  <si>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</si>
  <si>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</si>
  <si>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</si>
  <si>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</si>
  <si>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</si>
  <si>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</si>
  <si>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</si>
  <si>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</si>
  <si>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</si>
  <si>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</si>
  <si>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</si>
  <si>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</si>
  <si>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</si>
  <si>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</si>
  <si>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</si>
  <si>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</si>
  <si>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</si>
  <si>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</si>
  <si>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</si>
  <si>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</si>
  <si>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</si>
  <si>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</si>
  <si>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</si>
  <si>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</si>
  <si>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</si>
  <si>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</si>
  <si>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</si>
  <si>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</si>
  <si>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</si>
  <si>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</si>
  <si>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</si>
  <si>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</si>
  <si>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</si>
  <si>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</si>
  <si>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</si>
  <si>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</si>
  <si>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</si>
  <si>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</si>
  <si>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</si>
  <si>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</si>
  <si>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</si>
  <si>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</si>
  <si>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</si>
  <si>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</si>
  <si>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</si>
  <si>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</si>
  <si>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</si>
  <si>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</si>
  <si>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</si>
  <si>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</si>
  <si>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</si>
  <si>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</si>
  <si>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</si>
  <si>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</si>
  <si>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</si>
  <si>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</si>
  <si>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</si>
  <si>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</si>
  <si>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</si>
  <si>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</si>
  <si>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</si>
  <si>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</si>
  <si>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</si>
  <si>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</si>
  <si>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</si>
  <si>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</si>
  <si>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</si>
  <si>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</si>
  <si>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</si>
  <si>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</si>
  <si>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</si>
  <si>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</si>
  <si>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</si>
  <si>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</si>
  <si>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</si>
  <si>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</si>
  <si>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</si>
  <si>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</si>
  <si>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国民健康保険特別会計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</si>
  <si>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</si>
  <si>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</si>
  <si>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</si>
  <si>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</si>
  <si>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</si>
  <si>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</si>
  <si>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</si>
  <si>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</si>
  <si>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</si>
  <si>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</si>
  <si>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</si>
  <si>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</si>
  <si>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</si>
  <si>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</si>
  <si>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</si>
  <si>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</si>
  <si>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</si>
  <si>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</si>
  <si>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</si>
  <si>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</si>
  <si>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</si>
  <si>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</si>
  <si>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</si>
  <si>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</si>
  <si>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</si>
  <si>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</si>
  <si>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</si>
  <si>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</si>
  <si>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</si>
  <si>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</si>
  <si>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</si>
  <si>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</si>
  <si>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</si>
  <si>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</si>
  <si>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</si>
  <si>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</si>
  <si>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</si>
  <si>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</si>
  <si>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</si>
  <si>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</si>
  <si>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</si>
  <si>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</si>
  <si>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</si>
  <si>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</si>
  <si>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</si>
  <si>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</si>
  <si>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</si>
  <si>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</si>
  <si>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</si>
  <si>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</si>
  <si>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</si>
  <si>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</si>
  <si>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</si>
  <si>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</si>
  <si>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</si>
  <si>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</si>
  <si>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</si>
  <si>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</si>
  <si>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</si>
  <si>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</si>
  <si>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</si>
  <si>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</si>
  <si>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</si>
  <si>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</si>
  <si>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</si>
  <si>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</si>
  <si>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</si>
  <si>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</si>
  <si>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</si>
  <si>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</si>
  <si>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</si>
  <si>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</si>
  <si>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</si>
  <si>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</si>
  <si>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</si>
  <si>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</si>
  <si>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</si>
  <si>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</si>
  <si>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</si>
  <si>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</si>
  <si>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</si>
  <si>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</si>
  <si>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</si>
  <si>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</si>
  <si>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</si>
  <si>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</si>
  <si>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</si>
  <si>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</si>
  <si>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0.36</t>
  </si>
  <si>
    <t>▲ 1.25</t>
  </si>
  <si>
    <t>▲ 0.61</t>
  </si>
  <si>
    <t>水道事業会計</t>
  </si>
  <si>
    <t>一般会計</t>
  </si>
  <si>
    <t>国民健康保険特別会計</t>
  </si>
  <si>
    <t>介護保険特別会計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</si>
  <si>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</si>
  <si>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</si>
  <si>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</si>
  <si>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</si>
  <si>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</si>
  <si>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</si>
  <si>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</si>
  <si>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</si>
  <si>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</si>
  <si>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</si>
  <si>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37"/>
  </si>
  <si>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37"/>
  </si>
  <si>
    <t>千葉県市町村総合事務組合(千葉県自治研修センター特別会計)</t>
    <rPh sb="13" eb="16">
      <t>チバケン</t>
    </rPh>
    <rPh sb="16" eb="18">
      <t>ジチ</t>
    </rPh>
    <rPh sb="18" eb="20">
      <t>ケンシュウ</t>
    </rPh>
    <rPh sb="24" eb="26">
      <t>トクベツ</t>
    </rPh>
    <rPh sb="26" eb="28">
      <t>カイケイ</t>
    </rPh>
    <phoneticPr fontId="37"/>
  </si>
  <si>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rPh sb="27" eb="29">
      <t>カイケイ</t>
    </rPh>
    <phoneticPr fontId="37"/>
  </si>
  <si>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37"/>
  </si>
  <si>
    <t>千葉県後期高齢者医療広域連合(特別会計)</t>
    <rPh sb="0" eb="3">
      <t>チバケン</t>
    </rPh>
    <rPh sb="3" eb="5">
      <t>コウキ</t>
    </rPh>
    <rPh sb="5" eb="8">
      <t>コウレイシャ</t>
    </rPh>
    <rPh sb="8" eb="10">
      <t>イリョウ</t>
    </rPh>
    <rPh sb="10" eb="12">
      <t>コウイキ</t>
    </rPh>
    <rPh sb="12" eb="14">
      <t>レンゴウ</t>
    </rPh>
    <rPh sb="15" eb="17">
      <t>トクベツ</t>
    </rPh>
    <rPh sb="17" eb="19">
      <t>カイケイ</t>
    </rPh>
    <phoneticPr fontId="37"/>
  </si>
  <si>
    <t>夷隅郡市広域市町村圏事務組合(一般会計)</t>
    <rPh sb="0" eb="2">
      <t>イスミ</t>
    </rPh>
    <rPh sb="2" eb="3">
      <t>グン</t>
    </rPh>
    <rPh sb="3" eb="4">
      <t>シ</t>
    </rPh>
    <rPh sb="4" eb="6">
      <t>コウイキ</t>
    </rPh>
    <rPh sb="6" eb="9">
      <t>シチョウソン</t>
    </rPh>
    <rPh sb="9" eb="10">
      <t>ケン</t>
    </rPh>
    <rPh sb="10" eb="12">
      <t>ジム</t>
    </rPh>
    <rPh sb="12" eb="14">
      <t>クミアイ</t>
    </rPh>
    <rPh sb="15" eb="17">
      <t>イッパン</t>
    </rPh>
    <rPh sb="17" eb="19">
      <t>カイケイ</t>
    </rPh>
    <phoneticPr fontId="37"/>
  </si>
  <si>
    <t>南房総広域水道企業団(水道用水供給事業会計)</t>
    <rPh sb="0" eb="1">
      <t>ミナミ</t>
    </rPh>
    <rPh sb="1" eb="3">
      <t>ボウソウ</t>
    </rPh>
    <rPh sb="3" eb="5">
      <t>コウイキ</t>
    </rPh>
    <rPh sb="5" eb="7">
      <t>スイドウ</t>
    </rPh>
    <rPh sb="7" eb="9">
      <t>キギョウ</t>
    </rPh>
    <rPh sb="9" eb="10">
      <t>ダン</t>
    </rPh>
    <rPh sb="11" eb="14">
      <t>スイドウヨウ</t>
    </rPh>
    <rPh sb="14" eb="15">
      <t>ミズ</t>
    </rPh>
    <rPh sb="15" eb="17">
      <t>キョウキュウ</t>
    </rPh>
    <rPh sb="17" eb="18">
      <t>ジ</t>
    </rPh>
    <rPh sb="18" eb="19">
      <t>ギョウ</t>
    </rPh>
    <rPh sb="19" eb="21">
      <t>カイケイ</t>
    </rPh>
    <phoneticPr fontId="37"/>
  </si>
  <si>
    <t>-</t>
    <phoneticPr fontId="2"/>
  </si>
  <si>
    <t>-</t>
    <phoneticPr fontId="2"/>
  </si>
  <si>
    <t>ふるさと応援基金</t>
    <rPh sb="4" eb="6">
      <t>オウエン</t>
    </rPh>
    <rPh sb="6" eb="8">
      <t>キキン</t>
    </rPh>
    <phoneticPr fontId="5"/>
  </si>
  <si>
    <t>小高御代福祉基金</t>
    <rPh sb="0" eb="2">
      <t>コダカ</t>
    </rPh>
    <rPh sb="2" eb="4">
      <t>ミヨ</t>
    </rPh>
    <rPh sb="4" eb="6">
      <t>フクシ</t>
    </rPh>
    <rPh sb="6" eb="8">
      <t>キキン</t>
    </rPh>
    <phoneticPr fontId="5"/>
  </si>
  <si>
    <t>勝浦市の地方創生に係る基金</t>
    <rPh sb="0" eb="3">
      <t>カツウラシ</t>
    </rPh>
    <rPh sb="4" eb="6">
      <t>チホウ</t>
    </rPh>
    <rPh sb="6" eb="8">
      <t>ソウセイ</t>
    </rPh>
    <rPh sb="9" eb="10">
      <t>カカ</t>
    </rPh>
    <rPh sb="11" eb="13">
      <t>キキン</t>
    </rPh>
    <phoneticPr fontId="5"/>
  </si>
  <si>
    <t>人材育成基金</t>
    <phoneticPr fontId="2"/>
  </si>
  <si>
    <t>-</t>
    <phoneticPr fontId="2"/>
  </si>
  <si>
    <t>福祉基金</t>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</si>
  <si>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</si>
  <si>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</si>
  <si>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</si>
  <si>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</si>
  <si>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</si>
  <si>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は、類似団体と比較して低い水準にあり、近年横ばいとなっているが、これは交付税措置のある地方債を優先し借入していることが原因と考えられる。一方将来負担比率は類似団体と比較すると高い水準となっているが、前述のとおり施設整備等の将来負担額が課題となっている可能性がある。近年減少傾向にあるため、引き続き地方債残高や退職手当支給予定額等の将来負担額に応じた適切な設備投資を行っていく必要があ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</si>
  <si>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</si>
  <si>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</si>
  <si>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</si>
  <si>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平成３０年度のみの数値であるが、有形固定資産減価償却率については前述のとおり、急激な上昇は見込まれない一方、類似団体と比べ、同じ償却率での将来負担が高い傾向がある。このことから、標準財政規模・充当可能基金額等に比べ、施設整備に多くの投資を行っている可能性がある。公共施設等総合管理計画に基づき、財政規模に応じた、適切な規模での施設整備・維持を行う必要がある。</t>
    <rPh sb="0" eb="2">
      <t>ヘイセイ</t>
    </rPh>
    <rPh sb="4" eb="5">
      <t>ネン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</si>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</sst>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43F8-45C1-9473-23E353CB6E0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28883</c:v>
                </c:pt>
                <c:pt idx="1">
                  <c:v>47676</c:v>
                </c:pt>
                <c:pt idx="2">
                  <c:v>48275</c:v>
                </c:pt>
                <c:pt idx="3">
                  <c:v>79197</c:v>
                </c:pt>
                <c:pt idx="4">
                  <c:v>52886</c:v>
                </c:pt>
              </c:numCache>
            </c:numRef>
          </c:val>
          <c:smooth val="0"/>
          <c:extLst>
            <c:ext xmlns:c16="http://schemas.microsoft.com/office/drawing/2014/chart" uri="{C3380CC4-5D6E-409C-BE32-E72D297353CC}">
              <c16:uniqueId val="{00000001-43F8-45C1-9473-23E353CB6E0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6.18</c:v>
                </c:pt>
                <c:pt idx="1">
                  <c:v>5.61</c:v>
                </c:pt>
                <c:pt idx="2">
                  <c:v>6.34</c:v>
                </c:pt>
                <c:pt idx="3">
                  <c:v>6.07</c:v>
                </c:pt>
                <c:pt idx="4">
                  <c:v>7.67</c:v>
                </c:pt>
              </c:numCache>
            </c:numRef>
          </c:val>
          <c:extLst>
            <c:ext xmlns:c16="http://schemas.microsoft.com/office/drawing/2014/chart" uri="{C3380CC4-5D6E-409C-BE32-E72D297353CC}">
              <c16:uniqueId val="{00000000-8E1D-47AB-B45A-B51865E00BA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13.55</c:v>
                </c:pt>
                <c:pt idx="1">
                  <c:v>15.58</c:v>
                </c:pt>
                <c:pt idx="2">
                  <c:v>13.57</c:v>
                </c:pt>
                <c:pt idx="3">
                  <c:v>13.2</c:v>
                </c:pt>
                <c:pt idx="4">
                  <c:v>14.65</c:v>
                </c:pt>
              </c:numCache>
            </c:numRef>
          </c:val>
          <c:extLst>
            <c:ext xmlns:c16="http://schemas.microsoft.com/office/drawing/2014/chart" uri="{C3380CC4-5D6E-409C-BE32-E72D297353CC}">
              <c16:uniqueId val="{00000001-8E1D-47AB-B45A-B51865E00BA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-0.36</c:v>
                </c:pt>
                <c:pt idx="1">
                  <c:v>1.36</c:v>
                </c:pt>
                <c:pt idx="2">
                  <c:v>-1.25</c:v>
                </c:pt>
                <c:pt idx="3">
                  <c:v>-0.61</c:v>
                </c:pt>
                <c:pt idx="4">
                  <c:v>4.01</c:v>
                </c:pt>
              </c:numCache>
            </c:numRef>
          </c:val>
          <c:smooth val="0"/>
          <c:extLst>
            <c:ext xmlns:c16="http://schemas.microsoft.com/office/drawing/2014/chart" uri="{C3380CC4-5D6E-409C-BE32-E72D297353CC}">
              <c16:uniqueId val="{00000002-8E1D-47AB-B45A-B51865E00BA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5F5-4C30-A32F-CC5ABC9BFFD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5F5-4C30-A32F-CC5ABC9BFFD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5F5-4C30-A32F-CC5ABC9BFFD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5F5-4C30-A32F-CC5ABC9BFFD2}"/>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95F5-4C30-A32F-CC5ABC9BFFD2}"/>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7.0000000000000007E-2</c:v>
                </c:pt>
                <c:pt idx="2">
                  <c:v>#N/A</c:v>
                </c:pt>
                <c:pt idx="3">
                  <c:v>0.05</c:v>
                </c:pt>
                <c:pt idx="4">
                  <c:v>#N/A</c:v>
                </c:pt>
                <c:pt idx="5">
                  <c:v>0.01</c:v>
                </c:pt>
                <c:pt idx="6">
                  <c:v>#N/A</c:v>
                </c:pt>
                <c:pt idx="7">
                  <c:v>0.01</c:v>
                </c:pt>
                <c:pt idx="8">
                  <c:v>#N/A</c:v>
                </c:pt>
                <c:pt idx="9">
                  <c:v>0.04</c:v>
                </c:pt>
              </c:numCache>
            </c:numRef>
          </c:val>
          <c:extLst>
            <c:ext xmlns:c16="http://schemas.microsoft.com/office/drawing/2014/chart" uri="{C3380CC4-5D6E-409C-BE32-E72D297353CC}">
              <c16:uniqueId val="{00000005-95F5-4C30-A32F-CC5ABC9BFFD2}"/>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2.19</c:v>
                </c:pt>
                <c:pt idx="2">
                  <c:v>#N/A</c:v>
                </c:pt>
                <c:pt idx="3">
                  <c:v>2.94</c:v>
                </c:pt>
                <c:pt idx="4">
                  <c:v>#N/A</c:v>
                </c:pt>
                <c:pt idx="5">
                  <c:v>0.89</c:v>
                </c:pt>
                <c:pt idx="6">
                  <c:v>#N/A</c:v>
                </c:pt>
                <c:pt idx="7">
                  <c:v>1.66</c:v>
                </c:pt>
                <c:pt idx="8">
                  <c:v>#N/A</c:v>
                </c:pt>
                <c:pt idx="9">
                  <c:v>1.88</c:v>
                </c:pt>
              </c:numCache>
            </c:numRef>
          </c:val>
          <c:extLst>
            <c:ext xmlns:c16="http://schemas.microsoft.com/office/drawing/2014/chart" uri="{C3380CC4-5D6E-409C-BE32-E72D297353CC}">
              <c16:uniqueId val="{00000006-95F5-4C30-A32F-CC5ABC9BFFD2}"/>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3.52</c:v>
                </c:pt>
                <c:pt idx="2">
                  <c:v>#N/A</c:v>
                </c:pt>
                <c:pt idx="3">
                  <c:v>3.27</c:v>
                </c:pt>
                <c:pt idx="4">
                  <c:v>#N/A</c:v>
                </c:pt>
                <c:pt idx="5">
                  <c:v>1.85</c:v>
                </c:pt>
                <c:pt idx="6">
                  <c:v>#N/A</c:v>
                </c:pt>
                <c:pt idx="7">
                  <c:v>1.33</c:v>
                </c:pt>
                <c:pt idx="8">
                  <c:v>#N/A</c:v>
                </c:pt>
                <c:pt idx="9">
                  <c:v>2.14</c:v>
                </c:pt>
              </c:numCache>
            </c:numRef>
          </c:val>
          <c:extLst>
            <c:ext xmlns:c16="http://schemas.microsoft.com/office/drawing/2014/chart" uri="{C3380CC4-5D6E-409C-BE32-E72D297353CC}">
              <c16:uniqueId val="{00000007-95F5-4C30-A32F-CC5ABC9BFFD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6.17</c:v>
                </c:pt>
                <c:pt idx="2">
                  <c:v>#N/A</c:v>
                </c:pt>
                <c:pt idx="3">
                  <c:v>5.6</c:v>
                </c:pt>
                <c:pt idx="4">
                  <c:v>#N/A</c:v>
                </c:pt>
                <c:pt idx="5">
                  <c:v>6.33</c:v>
                </c:pt>
                <c:pt idx="6">
                  <c:v>#N/A</c:v>
                </c:pt>
                <c:pt idx="7">
                  <c:v>6.06</c:v>
                </c:pt>
                <c:pt idx="8">
                  <c:v>#N/A</c:v>
                </c:pt>
                <c:pt idx="9">
                  <c:v>7.66</c:v>
                </c:pt>
              </c:numCache>
            </c:numRef>
          </c:val>
          <c:extLst>
            <c:ext xmlns:c16="http://schemas.microsoft.com/office/drawing/2014/chart" uri="{C3380CC4-5D6E-409C-BE32-E72D297353CC}">
              <c16:uniqueId val="{00000008-95F5-4C30-A32F-CC5ABC9BFFD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14.04</c:v>
                </c:pt>
                <c:pt idx="2">
                  <c:v>#N/A</c:v>
                </c:pt>
                <c:pt idx="3">
                  <c:v>14.11</c:v>
                </c:pt>
                <c:pt idx="4">
                  <c:v>#N/A</c:v>
                </c:pt>
                <c:pt idx="5">
                  <c:v>13.61</c:v>
                </c:pt>
                <c:pt idx="6">
                  <c:v>#N/A</c:v>
                </c:pt>
                <c:pt idx="7">
                  <c:v>13.77</c:v>
                </c:pt>
                <c:pt idx="8">
                  <c:v>#N/A</c:v>
                </c:pt>
                <c:pt idx="9">
                  <c:v>12.55</c:v>
                </c:pt>
              </c:numCache>
            </c:numRef>
          </c:val>
          <c:extLst>
            <c:ext xmlns:c16="http://schemas.microsoft.com/office/drawing/2014/chart" uri="{C3380CC4-5D6E-409C-BE32-E72D297353CC}">
              <c16:uniqueId val="{00000009-95F5-4C30-A32F-CC5ABC9BFFD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581</c:v>
                </c:pt>
                <c:pt idx="5">
                  <c:v>575</c:v>
                </c:pt>
                <c:pt idx="8">
                  <c:v>572</c:v>
                </c:pt>
                <c:pt idx="11">
                  <c:v>583</c:v>
                </c:pt>
                <c:pt idx="14">
                  <c:v>586</c:v>
                </c:pt>
              </c:numCache>
            </c:numRef>
          </c:val>
          <c:extLst>
            <c:ext xmlns:c16="http://schemas.microsoft.com/office/drawing/2014/chart" uri="{C3380CC4-5D6E-409C-BE32-E72D297353CC}">
              <c16:uniqueId val="{00000000-0976-4C22-8D10-D30B52ADEF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76-4C22-8D10-D30B52ADEF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976-4C22-8D10-D30B52ADEF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47</c:v>
                </c:pt>
                <c:pt idx="6">
                  <c:v>41</c:v>
                </c:pt>
                <c:pt idx="9">
                  <c:v>32</c:v>
                </c:pt>
                <c:pt idx="12">
                  <c:v>31</c:v>
                </c:pt>
              </c:numCache>
            </c:numRef>
          </c:val>
          <c:extLst>
            <c:ext xmlns:c16="http://schemas.microsoft.com/office/drawing/2014/chart" uri="{C3380CC4-5D6E-409C-BE32-E72D297353CC}">
              <c16:uniqueId val="{00000003-0976-4C22-8D10-D30B52ADEF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c:v>
                </c:pt>
                <c:pt idx="3">
                  <c:v>2</c:v>
                </c:pt>
                <c:pt idx="6">
                  <c:v>3</c:v>
                </c:pt>
                <c:pt idx="9">
                  <c:v>1</c:v>
                </c:pt>
                <c:pt idx="12">
                  <c:v>1</c:v>
                </c:pt>
              </c:numCache>
            </c:numRef>
          </c:val>
          <c:extLst>
            <c:ext xmlns:c16="http://schemas.microsoft.com/office/drawing/2014/chart" uri="{C3380CC4-5D6E-409C-BE32-E72D297353CC}">
              <c16:uniqueId val="{00000004-0976-4C22-8D10-D30B52ADEF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76-4C22-8D10-D30B52ADEF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76-4C22-8D10-D30B52ADEF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837</c:v>
                </c:pt>
                <c:pt idx="3">
                  <c:v>877</c:v>
                </c:pt>
                <c:pt idx="6">
                  <c:v>864</c:v>
                </c:pt>
                <c:pt idx="9">
                  <c:v>891</c:v>
                </c:pt>
                <c:pt idx="12">
                  <c:v>886</c:v>
                </c:pt>
              </c:numCache>
            </c:numRef>
          </c:val>
          <c:extLst>
            <c:ext xmlns:c16="http://schemas.microsoft.com/office/drawing/2014/chart" uri="{C3380CC4-5D6E-409C-BE32-E72D297353CC}">
              <c16:uniqueId val="{00000007-0976-4C22-8D10-D30B52ADEF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299</c:v>
                </c:pt>
                <c:pt idx="2">
                  <c:v>#N/A</c:v>
                </c:pt>
                <c:pt idx="3">
                  <c:v>#N/A</c:v>
                </c:pt>
                <c:pt idx="4">
                  <c:v>351</c:v>
                </c:pt>
                <c:pt idx="5">
                  <c:v>#N/A</c:v>
                </c:pt>
                <c:pt idx="6">
                  <c:v>#N/A</c:v>
                </c:pt>
                <c:pt idx="7">
                  <c:v>336</c:v>
                </c:pt>
                <c:pt idx="8">
                  <c:v>#N/A</c:v>
                </c:pt>
                <c:pt idx="9">
                  <c:v>#N/A</c:v>
                </c:pt>
                <c:pt idx="10">
                  <c:v>341</c:v>
                </c:pt>
                <c:pt idx="11">
                  <c:v>#N/A</c:v>
                </c:pt>
                <c:pt idx="12">
                  <c:v>#N/A</c:v>
                </c:pt>
                <c:pt idx="13">
                  <c:v>332</c:v>
                </c:pt>
                <c:pt idx="14">
                  <c:v>#N/A</c:v>
                </c:pt>
              </c:numCache>
            </c:numRef>
          </c:val>
          <c:smooth val="0"/>
          <c:extLst>
            <c:ext xmlns:c16="http://schemas.microsoft.com/office/drawing/2014/chart" uri="{C3380CC4-5D6E-409C-BE32-E72D297353CC}">
              <c16:uniqueId val="{00000008-0976-4C22-8D10-D30B52ADEF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6033</c:v>
                </c:pt>
                <c:pt idx="5">
                  <c:v>5979</c:v>
                </c:pt>
                <c:pt idx="8">
                  <c:v>6054</c:v>
                </c:pt>
                <c:pt idx="11">
                  <c:v>6324</c:v>
                </c:pt>
                <c:pt idx="14">
                  <c:v>6375</c:v>
                </c:pt>
              </c:numCache>
            </c:numRef>
          </c:val>
          <c:extLst>
            <c:ext xmlns:c16="http://schemas.microsoft.com/office/drawing/2014/chart" uri="{C3380CC4-5D6E-409C-BE32-E72D297353CC}">
              <c16:uniqueId val="{00000000-51E7-41A0-B9E1-971DD351B1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95</c:v>
                </c:pt>
                <c:pt idx="5">
                  <c:v>73</c:v>
                </c:pt>
                <c:pt idx="8">
                  <c:v>56</c:v>
                </c:pt>
                <c:pt idx="11">
                  <c:v>47</c:v>
                </c:pt>
                <c:pt idx="14">
                  <c:v>32</c:v>
                </c:pt>
              </c:numCache>
            </c:numRef>
          </c:val>
          <c:extLst>
            <c:ext xmlns:c16="http://schemas.microsoft.com/office/drawing/2014/chart" uri="{C3380CC4-5D6E-409C-BE32-E72D297353CC}">
              <c16:uniqueId val="{00000001-51E7-41A0-B9E1-971DD351B1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2263</c:v>
                </c:pt>
                <c:pt idx="5">
                  <c:v>2246</c:v>
                </c:pt>
                <c:pt idx="8">
                  <c:v>1969</c:v>
                </c:pt>
                <c:pt idx="11">
                  <c:v>2141</c:v>
                </c:pt>
                <c:pt idx="14">
                  <c:v>2322</c:v>
                </c:pt>
              </c:numCache>
            </c:numRef>
          </c:val>
          <c:extLst>
            <c:ext xmlns:c16="http://schemas.microsoft.com/office/drawing/2014/chart" uri="{C3380CC4-5D6E-409C-BE32-E72D297353CC}">
              <c16:uniqueId val="{00000002-51E7-41A0-B9E1-971DD351B1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1E7-41A0-B9E1-971DD351B1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1E7-41A0-B9E1-971DD351B1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5-51E7-41A0-B9E1-971DD351B1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3360</c:v>
                </c:pt>
                <c:pt idx="3">
                  <c:v>3250</c:v>
                </c:pt>
                <c:pt idx="6">
                  <c:v>3099</c:v>
                </c:pt>
                <c:pt idx="9">
                  <c:v>3023</c:v>
                </c:pt>
                <c:pt idx="12">
                  <c:v>2939</c:v>
                </c:pt>
              </c:numCache>
            </c:numRef>
          </c:val>
          <c:extLst>
            <c:ext xmlns:c16="http://schemas.microsoft.com/office/drawing/2014/chart" uri="{C3380CC4-5D6E-409C-BE32-E72D297353CC}">
              <c16:uniqueId val="{00000006-51E7-41A0-B9E1-971DD351B1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168</c:v>
                </c:pt>
                <c:pt idx="3">
                  <c:v>151</c:v>
                </c:pt>
                <c:pt idx="6">
                  <c:v>107</c:v>
                </c:pt>
                <c:pt idx="9">
                  <c:v>94</c:v>
                </c:pt>
                <c:pt idx="12">
                  <c:v>362</c:v>
                </c:pt>
              </c:numCache>
            </c:numRef>
          </c:val>
          <c:extLst>
            <c:ext xmlns:c16="http://schemas.microsoft.com/office/drawing/2014/chart" uri="{C3380CC4-5D6E-409C-BE32-E72D297353CC}">
              <c16:uniqueId val="{00000007-51E7-41A0-B9E1-971DD351B1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109</c:v>
                </c:pt>
                <c:pt idx="3">
                  <c:v>80</c:v>
                </c:pt>
                <c:pt idx="6">
                  <c:v>60</c:v>
                </c:pt>
                <c:pt idx="9">
                  <c:v>40</c:v>
                </c:pt>
                <c:pt idx="12">
                  <c:v>28</c:v>
                </c:pt>
              </c:numCache>
            </c:numRef>
          </c:val>
          <c:extLst>
            <c:ext xmlns:c16="http://schemas.microsoft.com/office/drawing/2014/chart" uri="{C3380CC4-5D6E-409C-BE32-E72D297353CC}">
              <c16:uniqueId val="{00000008-51E7-41A0-B9E1-971DD351B1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1E7-41A0-B9E1-971DD351B1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8850</c:v>
                </c:pt>
                <c:pt idx="3">
                  <c:v>8710</c:v>
                </c:pt>
                <c:pt idx="6">
                  <c:v>8649</c:v>
                </c:pt>
                <c:pt idx="9">
                  <c:v>8894</c:v>
                </c:pt>
                <c:pt idx="12">
                  <c:v>8701</c:v>
                </c:pt>
              </c:numCache>
            </c:numRef>
          </c:val>
          <c:extLst>
            <c:ext xmlns:c16="http://schemas.microsoft.com/office/drawing/2014/chart" uri="{C3380CC4-5D6E-409C-BE32-E72D297353CC}">
              <c16:uniqueId val="{0000000A-51E7-41A0-B9E1-971DD351B1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4097</c:v>
                </c:pt>
                <c:pt idx="2">
                  <c:v>#N/A</c:v>
                </c:pt>
                <c:pt idx="3">
                  <c:v>#N/A</c:v>
                </c:pt>
                <c:pt idx="4">
                  <c:v>3893</c:v>
                </c:pt>
                <c:pt idx="5">
                  <c:v>#N/A</c:v>
                </c:pt>
                <c:pt idx="6">
                  <c:v>#N/A</c:v>
                </c:pt>
                <c:pt idx="7">
                  <c:v>3837</c:v>
                </c:pt>
                <c:pt idx="8">
                  <c:v>#N/A</c:v>
                </c:pt>
                <c:pt idx="9">
                  <c:v>#N/A</c:v>
                </c:pt>
                <c:pt idx="10">
                  <c:v>3540</c:v>
                </c:pt>
                <c:pt idx="11">
                  <c:v>#N/A</c:v>
                </c:pt>
                <c:pt idx="12">
                  <c:v>#N/A</c:v>
                </c:pt>
                <c:pt idx="13">
                  <c:v>3301</c:v>
                </c:pt>
                <c:pt idx="14">
                  <c:v>#N/A</c:v>
                </c:pt>
              </c:numCache>
            </c:numRef>
          </c:val>
          <c:smooth val="0"/>
          <c:extLst>
            <c:ext xmlns:c16="http://schemas.microsoft.com/office/drawing/2014/chart" uri="{C3380CC4-5D6E-409C-BE32-E72D297353CC}">
              <c16:uniqueId val="{0000000B-51E7-41A0-B9E1-971DD351B1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685</c:v>
                </c:pt>
                <c:pt idx="1">
                  <c:v>667</c:v>
                </c:pt>
                <c:pt idx="2">
                  <c:v>779</c:v>
                </c:pt>
              </c:numCache>
            </c:numRef>
          </c:val>
          <c:extLst>
            <c:ext xmlns:c16="http://schemas.microsoft.com/office/drawing/2014/chart" uri="{C3380CC4-5D6E-409C-BE32-E72D297353CC}">
              <c16:uniqueId val="{00000000-22EE-4863-8ECF-53452E16E9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22EE-4863-8ECF-53452E16E9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957</c:v>
                </c:pt>
                <c:pt idx="1">
                  <c:v>1110</c:v>
                </c:pt>
                <c:pt idx="2">
                  <c:v>1164</c:v>
                </c:pt>
              </c:numCache>
            </c:numRef>
          </c:val>
          <c:extLst>
            <c:ext xmlns:c16="http://schemas.microsoft.com/office/drawing/2014/chart" uri="{C3380CC4-5D6E-409C-BE32-E72D297353CC}">
              <c16:uniqueId val="{00000002-22EE-4863-8ECF-53452E16E99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{9BAABDC1-B1D0-4D48-BA87-27F172639ACD}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AF1-444F-9503-3DFAA65EAF6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{A1C150CD-3FEA-4E89-84B6-0BC90443600D}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F1-444F-9503-3DFAA65EAF6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{6A4DFCD6-C996-4FF1-A021-3DBC2C8BBDB6}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F1-444F-9503-3DFAA65EAF6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{789E2964-B0FF-487C-A23B-2C471C8D6DC4}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F1-444F-9503-3DFAA65EAF6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{1147EB45-4292-4674-9382-995ACD07CE92}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F1-444F-9503-3DFAA65EAF6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{AEF0B6C2-23B0-4634-865C-3492609AF7F5}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AF1-444F-9503-3DFAA65EAF6E}"/>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{36A3A759-8306-4D28-99E6-23C95568B040}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AF1-444F-9503-3DFAA65EAF6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{2B82F1E8-D1C5-4A10-841D-6D6509101F3A}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AF1-444F-9503-3DFAA65EAF6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{4744756B-9A25-423A-85DC-7016A99FF2AF}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AF1-444F-9503-3DFAA65EAF6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51.6</c:v>
                </c:pt>
              </c:numCache>
            </c:numRef>
          </c:xVal>
          <c:yVal>
            <c:numRef>
              <c:f>公会計指標分析・財政指標組合せ分析表!$BP$51:$DC$51</c:f>
              <c:numCache>
                <c:formatCode>#,##0.0;"▲ "#,##0.0</c:formatCode>
                <c:ptCount val="40"/>
                <c:pt idx="16">
                  <c:v>85.5</c:v>
                </c:pt>
              </c:numCache>
            </c:numRef>
          </c:yVal>
          <c:smooth val="0"/>
          <c:extLst>
            <c:ext xmlns:c16="http://schemas.microsoft.com/office/drawing/2014/chart" uri="{C3380CC4-5D6E-409C-BE32-E72D297353CC}">
              <c16:uniqueId val="{00000009-6AF1-444F-9503-3DFAA65EAF6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{99E467CA-8C95-4B5D-BAC6-960917C24846}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AF1-444F-9503-3DFAA65EAF6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{44AA2A8D-0CEE-4C1C-AA9E-26C89D5F5CD6}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F1-444F-9503-3DFAA65EAF6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{F3D7AD0B-95BB-4459-8FD8-ED9CE3A9F3FF}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F1-444F-9503-3DFAA65EAF6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{8D435A99-951F-4E3B-B830-6D9270C1DAA1}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F1-444F-9503-3DFAA65EAF6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{24BE0572-6CEF-474E-A876-ECDA157882D1}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F1-444F-9503-3DFAA65EAF6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{5DB7B901-4559-4A27-BC10-FF95093FE6DA}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AF1-444F-9503-3DFAA65EAF6E}"/>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{EC5B7A6F-1E61-4F87-8C33-E9A04B145813}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AF1-444F-9503-3DFAA65EAF6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{A3C55154-CDA3-4D51-8077-30362C749B60}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AF1-444F-9503-3DFAA65EAF6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{B825CD5D-4E87-42D8-BF81-F005BADB4C05}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AF1-444F-9503-3DFAA65EAF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60.8</c:v>
                </c:pt>
              </c:numCache>
            </c:numRef>
          </c:xVal>
          <c:yVal>
            <c:numRef>
              <c:f>公会計指標分析・財政指標組合せ分析表!$BP$55:$DC$55</c:f>
              <c:numCache>
                <c:formatCode>#,##0.0;"▲ "#,##0.0</c:formatCode>
                <c:ptCount val="40"/>
                <c:pt idx="16">
                  <c:v>47.9</c:v>
                </c:pt>
              </c:numCache>
            </c:numRef>
          </c:yVal>
          <c:smooth val="0"/>
          <c:extLst>
            <c:ext xmlns:c16="http://schemas.microsoft.com/office/drawing/2014/chart" uri="{C3380CC4-5D6E-409C-BE32-E72D297353CC}">
              <c16:uniqueId val="{00000013-6AF1-444F-9503-3DFAA65EAF6E}"/>
            </c:ext>
          </c:extLst>
        </c:ser>
        <c:dLbls>
          <c:showLegendKey val="0"/>
          <c:showVal val="1"/>
          <c:showCatName val="0"/>
          <c:showSerName val="0"/>
          <c:showPercent val="0"/>
          <c:showBubbleSize val="0"/>
        </c:dLbls>
        <c:axId val="46179840"/>
        <c:axId val="46181760"/>
      </c:scatterChart>
      <c:valAx>
        <c:axId val="46179840"/>
        <c:scaling>
          <c:orientation val="maxMin"/>
          <c:max val="62"/>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{99A83971-440A-4B68-AE89-C6AA2CE4F58B}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1456-4495-9862-5011B7AE2D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{B3BAFBC2-0D55-4EEE-95A9-36391F934D5D}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456-4495-9862-5011B7AE2D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{DADBE7E5-E9A2-4354-A8C5-6F7E3583AE31}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456-4495-9862-5011B7AE2D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{9C7FE267-4AB5-404C-B2C6-A0B3DB1DF543}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456-4495-9862-5011B7AE2D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{71BC9CCA-8709-41A6-8467-9D08319C3301}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456-4495-9862-5011B7AE2D1D}"/>
                </c:ext>
              </c:extLst>
            </c:dLbl>
            <c:dLbl>
              <c:idx val="8"/>
              <c:layout>
                <c:manualLayout>
                  <c:x val="0"/>
                  <c:y val="1.112930481188177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{8032BE00-AC3E-4AD1-9682-1857392C1556}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1456-4495-9862-5011B7AE2D1D}"/>
                </c:ext>
              </c:extLst>
            </c:dLbl>
            <c:dLbl>
              <c:idx val="16"/>
              <c:layout>
                <c:manualLayout>
                  <c:x val="0"/>
                  <c:y val="-1.112930481188193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{403BCE4B-0B03-4446-84BA-EBC13AC12892}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1456-4495-9862-5011B7AE2D1D}"/>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{15CCCE5C-5527-4CD2-9415-CD322A82744D}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1456-4495-9862-5011B7AE2D1D}"/>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{C079EF5A-1BC6-475C-A3FD-628A8FBF1387}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1456-4495-9862-5011B7AE2D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7.3</c:v>
                </c:pt>
                <c:pt idx="16">
                  <c:v>7.3</c:v>
                </c:pt>
                <c:pt idx="24">
                  <c:v>7.6</c:v>
                </c:pt>
                <c:pt idx="32">
                  <c:v>7.3</c:v>
                </c:pt>
              </c:numCache>
            </c:numRef>
          </c:xVal>
          <c:yVal>
            <c:numRef>
              <c:f>公会計指標分析・財政指標組合せ分析表!$BP$73:$DC$73</c:f>
              <c:numCache>
                <c:formatCode>#,##0.0;"▲ "#,##0.0</c:formatCode>
                <c:ptCount val="40"/>
                <c:pt idx="0">
                  <c:v>91.1</c:v>
                </c:pt>
                <c:pt idx="8">
                  <c:v>86.9</c:v>
                </c:pt>
                <c:pt idx="16">
                  <c:v>85.5</c:v>
                </c:pt>
                <c:pt idx="24">
                  <c:v>78.900000000000006</c:v>
                </c:pt>
                <c:pt idx="32">
                  <c:v>69.5</c:v>
                </c:pt>
              </c:numCache>
            </c:numRef>
          </c:yVal>
          <c:smooth val="0"/>
          <c:extLst>
            <c:ext xmlns:c16="http://schemas.microsoft.com/office/drawing/2014/chart" uri="{C3380CC4-5D6E-409C-BE32-E72D297353CC}">
              <c16:uniqueId val="{00000009-1456-4495-9862-5011B7AE2D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{857512F7-B5EA-41F4-86A4-956A97E21EF1}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1456-4495-9862-5011B7AE2D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{07344660-F96E-426F-9DC1-B4972187B82E}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456-4495-9862-5011B7AE2D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{6C32B432-3AF8-40A3-B536-5B2367437A53}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456-4495-9862-5011B7AE2D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{A7849FC3-8874-4EE7-870E-424C95A9EA3C}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456-4495-9862-5011B7AE2D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{14AC03A9-B4D2-489F-BC54-50A4663EA195}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456-4495-9862-5011B7AE2D1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{8361F5B9-5C44-419A-BB1D-E69E14187B9D}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1456-4495-9862-5011B7AE2D1D}"/>
                </c:ext>
              </c:extLst>
            </c:dLbl>
            <c:dLbl>
              <c:idx val="16"/>
              <c:layout>
                <c:manualLayout>
                  <c:x val="-3.450239043733171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{99FF142C-40EF-4EA2-AF95-F78412231814}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1456-4495-9862-5011B7AE2D1D}"/>
                </c:ext>
              </c:extLst>
            </c:dLbl>
            <c:dLbl>
              <c:idx val="24"/>
              <c:layout>
                <c:manualLayout>
                  <c:x val="-2.87659439068545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{6A859482-EA35-4548-A463-08235D1B47EF}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1456-4495-9862-5011B7AE2D1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{E009EBEB-8231-46EB-9F48-F6FD936CA0BB}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1456-4495-9862-5011B7AE2D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1456-4495-9862-5011B7AE2D1D}"/>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年度の元利償還金については、平成</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起債した上水道事業一般会計出資債などの元利償還が終了したこと、元金償還額が増加した以上に利息償還額が減少しており、高利率で借入れた地方債の償還が進む一方、低利率での地方債借入れが進んでいることから、実質公債費比率の分子が減少した。今後においても、地方債を財源として事業実施する場合は、事業の必要性や優先度を十分精査のうえ、地方債発行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年度の将来負担比率のうち、一般会計等に係る地方債の現在高については、上水道一般会計出資債の償還終了等や、事業の繰越しに伴い地方債の新規発行額を償還額が上回った結果、</a:t>
          </a:r>
          <a:r>
            <a:rPr kumimoji="1" lang="en-US" altLang="ja-JP" sz="1400">
              <a:latin typeface="ＭＳ ゴシック" pitchFamily="49" charset="-128"/>
              <a:ea typeface="ＭＳ ゴシック" pitchFamily="49" charset="-128"/>
            </a:rPr>
            <a:t>193</a:t>
          </a:r>
          <a:r>
            <a:rPr kumimoji="1" lang="ja-JP" altLang="en-US" sz="1400">
              <a:latin typeface="ＭＳ ゴシック" pitchFamily="49" charset="-128"/>
              <a:ea typeface="ＭＳ ゴシック" pitchFamily="49" charset="-128"/>
            </a:rPr>
            <a:t>百万円の減少となった。同様に、退職手当負担見込額についても減少した。</a:t>
          </a:r>
        </a:p>
        <a:p>
          <a:r>
            <a:rPr kumimoji="1" lang="ja-JP" altLang="en-US" sz="1400">
              <a:latin typeface="ＭＳ ゴシック" pitchFamily="49" charset="-128"/>
              <a:ea typeface="ＭＳ ゴシック" pitchFamily="49" charset="-128"/>
            </a:rPr>
            <a:t>　また、充当可能財源等のうち充当可能基金については、財政調整基金やふるさと応援基金等が増加した。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この結果、将来負担比率の分子については減少し、将来負担比率についても減少することとなった。</a:t>
          </a:r>
        </a:p>
        <a:p>
          <a:r>
            <a:rPr kumimoji="1" lang="ja-JP" altLang="en-US" sz="1400">
              <a:latin typeface="ＭＳ ゴシック" pitchFamily="49" charset="-128"/>
              <a:ea typeface="ＭＳ ゴシック" pitchFamily="49" charset="-128"/>
            </a:rPr>
            <a:t>　今後についても財政調整基金残高を確保できるよう、引き続き事業の優先度を調査し、地方債の新規発行の抑制に努める。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千葉県勝浦市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・ふるさと応援基金においては各事業へ充当すべく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億円（返礼経費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億円・事業充当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億円）を取り崩した一方、寄附金により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億円を積み立てた。一方で、財政調整基金において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・財政調整基金の取り崩しを抑え、基金残高の確保に努める。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・ふるさと応援基金においては、返礼率・返礼品等の見直しに伴い、今後の寄附金は減少となる見込みであり、大幅な増加は見込めないことから、限りある財源を有効活用していく。</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・ふるさと応援基金：財源として寄附者の勝浦市に対する思いを実現化することにより、多様な人々の参加による活力あるふるさとづくりに資することを目的とするため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・小高御代福祉基金：母子及び父子家庭に対する児童の入学祝金及び就職祝金の支給並びに心身障害者児に対する福祉手当の支給並びに高齢者の福祉に資する事業に充てるため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・勝浦市の地方創生に係る基金：勝浦市の地方創生事業の推進と着実な遂行を図るため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・ふるさと応援基金：寄附者の意向に基づく事業への財源として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億円（返礼経費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億円・事業充当</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億円）を充当したことによる減少。ふるさと納税分として新たに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・小高御代福祉基金：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億円の取り崩しを行った。利子による積立を行ったものの、取崩し額と比較し少額であったことから、基金残高は減少している。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・勝浦市の地方創生に係る基金：事業充当として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億円の取り崩しを行った。利子による積立を行ったものの、取崩し額と比較し少額であったことから、基金残高は減少している。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・ふるさと応援基金：返礼率や返礼品の見直しに伴い、今後の寄附金は減少となる見込みであり、大幅な増加は見込めないことから、限りある財源を有効活用していく。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・小高御代福祉基金：基金の使途に沿った事業充当に努める。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・勝浦市の地方創生に係る基金：基金の使途に沿った事業充当に努める。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・財政調整基金繰入金の取り崩し額以上に、積立金が多かったことによる増加。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・財政調整基金の残高は、災害等への備えのため、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を目途に積み立てることとしている。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ヵ年での変化なし。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・毎年度の計画的な積立や取り崩しは想定していないため、今後においても大きな変動はないと考える。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
16,644
93.96
12,412,251
11,961,582
407,685
5,317,606
8,701,440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のみの数値であるが、類似団体に比べ有形固定資産減価償却率が低いことが分かる。近年整備された芸術文化交流センターや認定こども園や滞在型観光施設整備事業等の建設の影響により、急激な減価償却率上昇は見込まれないことから、同様な水準を推移すると考えられる。しかし、施設の老朽化は確実に進行していくため、公共施設等総合管理計画に基づいた各施設の集約・複合化、廃止等を検討する一方、施設の今後を見据え、適正な維持管理とともに、公共施設に関する基金の創設などの維持修繕に係る費用の確保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4578731"/>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5699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4353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4578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03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01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49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495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12319</xdr:rowOff>
    </xdr:from>
    <xdr:to>
      <xdr:col>15</xdr:col>
      <xdr:colOff>187325</xdr:colOff>
      <xdr:row>28</xdr:row>
      <xdr:rowOff>113919</xdr:rowOff>
    </xdr:to>
    <xdr:sp macro="" textlink="">
      <xdr:nvSpPr>
        <xdr:cNvPr id="79" name="楕円 78"/>
        <xdr:cNvSpPr/>
      </xdr:nvSpPr>
      <xdr:spPr>
        <a:xfrm>
          <a:off x="3238500" y="481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27</xdr:row>
      <xdr:rowOff>161942</xdr:rowOff>
    </xdr:from>
    <xdr:ext cx="405111" cy="259045"/>
    <xdr:sp macro="" textlink="">
      <xdr:nvSpPr>
        <xdr:cNvPr id="80" name="n_1aveValue有形固定資産減価償却率"/>
        <xdr:cNvSpPr txBox="1"/>
      </xdr:nvSpPr>
      <xdr:spPr>
        <a:xfrm>
          <a:off x="38360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132224</xdr:rowOff>
    </xdr:from>
    <xdr:ext cx="405111" cy="259045"/>
    <xdr:sp macro="" textlink="">
      <xdr:nvSpPr>
        <xdr:cNvPr id="81" name="n_2aveValue有形固定資産減価償却率"/>
        <xdr:cNvSpPr txBox="1"/>
      </xdr:nvSpPr>
      <xdr:spPr>
        <a:xfrm>
          <a:off x="30867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82" name="n_3aveValue有形固定資産減価償却率"/>
        <xdr:cNvSpPr txBox="1"/>
      </xdr:nvSpPr>
      <xdr:spPr>
        <a:xfrm>
          <a:off x="2324744" y="47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83" name="n_4aveValue有形固定資産減価償却率"/>
        <xdr:cNvSpPr txBox="1"/>
      </xdr:nvSpPr>
      <xdr:spPr>
        <a:xfrm>
          <a:off x="1562744" y="473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130446</xdr:rowOff>
    </xdr:from>
    <xdr:ext cx="405111" cy="259045"/>
    <xdr:sp macro="" textlink="">
      <xdr:nvSpPr>
        <xdr:cNvPr id="84" name="n_2mainValue有形固定資産減価償却率"/>
        <xdr:cNvSpPr txBox="1"/>
      </xdr:nvSpPr>
      <xdr:spPr>
        <a:xfrm>
          <a:off x="3086744" y="458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令和元年度の数値は類似団体平均と比較して</a:t>
          </a:r>
          <a:r>
            <a:rPr kumimoji="1" lang="en-US" altLang="ja-JP" sz="1100">
              <a:latin typeface="ＭＳ Ｐゴシック" panose="020B0600070205080204" pitchFamily="50" charset="-128"/>
              <a:ea typeface="ＭＳ Ｐゴシック" panose="020B0600070205080204" pitchFamily="50" charset="-128"/>
            </a:rPr>
            <a:t>146.8</a:t>
          </a:r>
          <a:r>
            <a:rPr kumimoji="1" lang="ja-JP" altLang="en-US" sz="1100">
              <a:latin typeface="ＭＳ Ｐゴシック" panose="020B0600070205080204" pitchFamily="50" charset="-128"/>
              <a:ea typeface="ＭＳ Ｐゴシック" panose="020B0600070205080204" pitchFamily="50" charset="-128"/>
            </a:rPr>
            <a:t>ポイント上回っている。近年整備された芸術文化交流センターや認定こども園や滞在型観光施設整備事業に係る新規発行地方債の影響により、今後更に将来負担額は上昇すると見込まれる。一方で、少子高齢化による経常一般財源の減少、社会保障経費等の経常経費の増加により、今後更に数値が高くなることが予想される。今後は、人件費等を含めた経常的な経費の削減とともに、自主財源の確保に努め、数値の減少につなげていく必要がある。</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0" name="テキスト ボックス 99"/>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10756676" y="562981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06" name="テキスト ボックス 105"/>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08" name="テキスト ボックス 107"/>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0" name="テキスト ボックス 109"/>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2" name="テキスト ボックス 111"/>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15" name="直線コネクタ 114"/>
        <xdr:cNvCxnSpPr/>
      </xdr:nvCxnSpPr>
      <xdr:spPr>
        <a:xfrm flipV="1">
          <a:off x="14793595" y="4690074"/>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16" name="債務償還比率最小値テキスト"/>
        <xdr:cNvSpPr txBox="1"/>
      </xdr:nvSpPr>
      <xdr:spPr>
        <a:xfrm>
          <a:off x="14846300" y="593913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17" name="直線コネクタ 116"/>
        <xdr:cNvCxnSpPr/>
      </xdr:nvCxnSpPr>
      <xdr:spPr>
        <a:xfrm>
          <a:off x="14706600" y="593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18" name="債務償還比率最大値テキスト"/>
        <xdr:cNvSpPr txBox="1"/>
      </xdr:nvSpPr>
      <xdr:spPr>
        <a:xfrm>
          <a:off x="14846300" y="446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19" name="直線コネクタ 118"/>
        <xdr:cNvCxnSpPr/>
      </xdr:nvCxnSpPr>
      <xdr:spPr>
        <a:xfrm>
          <a:off x="14706600" y="469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20" name="債務償還比率平均値テキスト"/>
        <xdr:cNvSpPr txBox="1"/>
      </xdr:nvSpPr>
      <xdr:spPr>
        <a:xfrm>
          <a:off x="14846300" y="4976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21" name="フローチャート: 判断 120"/>
        <xdr:cNvSpPr/>
      </xdr:nvSpPr>
      <xdr:spPr>
        <a:xfrm>
          <a:off x="14744700" y="5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22" name="フローチャート: 判断 121"/>
        <xdr:cNvSpPr/>
      </xdr:nvSpPr>
      <xdr:spPr>
        <a:xfrm>
          <a:off x="14033500" y="517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23" name="フローチャート: 判断 122"/>
        <xdr:cNvSpPr/>
      </xdr:nvSpPr>
      <xdr:spPr>
        <a:xfrm>
          <a:off x="13271500" y="515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24" name="フローチャート: 判断 123"/>
        <xdr:cNvSpPr/>
      </xdr:nvSpPr>
      <xdr:spPr>
        <a:xfrm>
          <a:off x="12509500" y="514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25" name="フローチャート: 判断 124"/>
        <xdr:cNvSpPr/>
      </xdr:nvSpPr>
      <xdr:spPr>
        <a:xfrm>
          <a:off x="11747500" y="511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132679</xdr:rowOff>
    </xdr:from>
    <xdr:to>
      <xdr:col>76</xdr:col>
      <xdr:colOff>73025</xdr:colOff>
      <xdr:row>31</xdr:row>
      <xdr:rowOff>62829</xdr:rowOff>
    </xdr:to>
    <xdr:sp macro="" textlink="">
      <xdr:nvSpPr>
        <xdr:cNvPr id="131" name="楕円 130"/>
        <xdr:cNvSpPr/>
      </xdr:nvSpPr>
      <xdr:spPr>
        <a:xfrm>
          <a:off x="14744700" y="52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111106</xdr:rowOff>
    </xdr:from>
    <xdr:ext cx="469744" cy="259045"/>
    <xdr:sp macro="" textlink="">
      <xdr:nvSpPr>
        <xdr:cNvPr id="132" name="債務償還比率該当値テキスト"/>
        <xdr:cNvSpPr txBox="1"/>
      </xdr:nvSpPr>
      <xdr:spPr>
        <a:xfrm>
          <a:off x="14846300" y="5254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27746</xdr:rowOff>
    </xdr:from>
    <xdr:to>
      <xdr:col>72</xdr:col>
      <xdr:colOff>123825</xdr:colOff>
      <xdr:row>31</xdr:row>
      <xdr:rowOff>129346</xdr:rowOff>
    </xdr:to>
    <xdr:sp macro="" textlink="">
      <xdr:nvSpPr>
        <xdr:cNvPr id="133" name="楕円 132"/>
        <xdr:cNvSpPr/>
      </xdr:nvSpPr>
      <xdr:spPr>
        <a:xfrm>
          <a:off x="14033500" y="534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12029</xdr:rowOff>
    </xdr:from>
    <xdr:to>
      <xdr:col>76</xdr:col>
      <xdr:colOff>22225</xdr:colOff>
      <xdr:row>31</xdr:row>
      <xdr:rowOff>78546</xdr:rowOff>
    </xdr:to>
    <xdr:cxnSp macro="">
      <xdr:nvCxnSpPr>
        <xdr:cNvPr id="134" name="直線コネクタ 133"/>
        <xdr:cNvCxnSpPr/>
      </xdr:nvCxnSpPr>
      <xdr:spPr>
        <a:xfrm flipV="1">
          <a:off x="14084300" y="5326979"/>
          <a:ext cx="711200" cy="6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46972</xdr:rowOff>
    </xdr:from>
    <xdr:to>
      <xdr:col>68</xdr:col>
      <xdr:colOff>123825</xdr:colOff>
      <xdr:row>31</xdr:row>
      <xdr:rowOff>148572</xdr:rowOff>
    </xdr:to>
    <xdr:sp macro="" textlink="">
      <xdr:nvSpPr>
        <xdr:cNvPr id="135" name="楕円 134"/>
        <xdr:cNvSpPr/>
      </xdr:nvSpPr>
      <xdr:spPr>
        <a:xfrm>
          <a:off x="13271500" y="536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78546</xdr:rowOff>
    </xdr:from>
    <xdr:to>
      <xdr:col>72</xdr:col>
      <xdr:colOff>73025</xdr:colOff>
      <xdr:row>31</xdr:row>
      <xdr:rowOff>97772</xdr:rowOff>
    </xdr:to>
    <xdr:cxnSp macro="">
      <xdr:nvCxnSpPr>
        <xdr:cNvPr id="136" name="直線コネクタ 135"/>
        <xdr:cNvCxnSpPr/>
      </xdr:nvCxnSpPr>
      <xdr:spPr>
        <a:xfrm flipV="1">
          <a:off x="13322300" y="5393496"/>
          <a:ext cx="762000" cy="1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84667</xdr:rowOff>
    </xdr:from>
    <xdr:to>
      <xdr:col>64</xdr:col>
      <xdr:colOff>123825</xdr:colOff>
      <xdr:row>31</xdr:row>
      <xdr:rowOff>14817</xdr:rowOff>
    </xdr:to>
    <xdr:sp macro="" textlink="">
      <xdr:nvSpPr>
        <xdr:cNvPr id="137" name="楕円 136"/>
        <xdr:cNvSpPr/>
      </xdr:nvSpPr>
      <xdr:spPr>
        <a:xfrm>
          <a:off x="12509500" y="5228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135467</xdr:rowOff>
    </xdr:from>
    <xdr:to>
      <xdr:col>68</xdr:col>
      <xdr:colOff>73025</xdr:colOff>
      <xdr:row>31</xdr:row>
      <xdr:rowOff>97772</xdr:rowOff>
    </xdr:to>
    <xdr:cxnSp macro="">
      <xdr:nvCxnSpPr>
        <xdr:cNvPr id="138" name="直線コネクタ 137"/>
        <xdr:cNvCxnSpPr/>
      </xdr:nvCxnSpPr>
      <xdr:spPr>
        <a:xfrm>
          <a:off x="12560300" y="5278967"/>
          <a:ext cx="762000" cy="13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72572</xdr:rowOff>
    </xdr:from>
    <xdr:to>
      <xdr:col>60</xdr:col>
      <xdr:colOff>123825</xdr:colOff>
      <xdr:row>32</xdr:row>
      <xdr:rowOff>2722</xdr:rowOff>
    </xdr:to>
    <xdr:sp macro="" textlink="">
      <xdr:nvSpPr>
        <xdr:cNvPr id="139" name="楕円 138"/>
        <xdr:cNvSpPr/>
      </xdr:nvSpPr>
      <xdr:spPr>
        <a:xfrm>
          <a:off x="11747500" y="538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135467</xdr:rowOff>
    </xdr:from>
    <xdr:to>
      <xdr:col>64</xdr:col>
      <xdr:colOff>73025</xdr:colOff>
      <xdr:row>31</xdr:row>
      <xdr:rowOff>123372</xdr:rowOff>
    </xdr:to>
    <xdr:cxnSp macro="">
      <xdr:nvCxnSpPr>
        <xdr:cNvPr id="140" name="直線コネクタ 139"/>
        <xdr:cNvCxnSpPr/>
      </xdr:nvCxnSpPr>
      <xdr:spPr>
        <a:xfrm flipV="1">
          <a:off x="11798300" y="5278967"/>
          <a:ext cx="762000" cy="15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41" name="n_1aveValue債務償還比率"/>
        <xdr:cNvSpPr txBox="1"/>
      </xdr:nvSpPr>
      <xdr:spPr>
        <a:xfrm>
          <a:off x="13836727" y="495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126406</xdr:rowOff>
    </xdr:from>
    <xdr:ext cx="469744" cy="259045"/>
    <xdr:sp macro="" textlink="">
      <xdr:nvSpPr>
        <xdr:cNvPr id="142" name="n_2aveValue債務償還比率"/>
        <xdr:cNvSpPr txBox="1"/>
      </xdr:nvSpPr>
      <xdr:spPr>
        <a:xfrm>
          <a:off x="13087427" y="49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115200</xdr:rowOff>
    </xdr:from>
    <xdr:ext cx="469744" cy="259045"/>
    <xdr:sp macro="" textlink="">
      <xdr:nvSpPr>
        <xdr:cNvPr id="143" name="n_3aveValue債務償還比率"/>
        <xdr:cNvSpPr txBox="1"/>
      </xdr:nvSpPr>
      <xdr:spPr>
        <a:xfrm>
          <a:off x="12325427" y="491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93816</xdr:rowOff>
    </xdr:from>
    <xdr:ext cx="469744" cy="259045"/>
    <xdr:sp macro="" textlink="">
      <xdr:nvSpPr>
        <xdr:cNvPr id="144" name="n_4aveValue債務償還比率"/>
        <xdr:cNvSpPr txBox="1"/>
      </xdr:nvSpPr>
      <xdr:spPr>
        <a:xfrm>
          <a:off x="11563427" y="48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120473</xdr:rowOff>
    </xdr:from>
    <xdr:ext cx="469744" cy="259045"/>
    <xdr:sp macro="" textlink="">
      <xdr:nvSpPr>
        <xdr:cNvPr id="145" name="n_1mainValue債務償還比率"/>
        <xdr:cNvSpPr txBox="1"/>
      </xdr:nvSpPr>
      <xdr:spPr>
        <a:xfrm>
          <a:off x="13836727" y="5435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139699</xdr:rowOff>
    </xdr:from>
    <xdr:ext cx="469744" cy="259045"/>
    <xdr:sp macro="" textlink="">
      <xdr:nvSpPr>
        <xdr:cNvPr id="146" name="n_2mainValue債務償還比率"/>
        <xdr:cNvSpPr txBox="1"/>
      </xdr:nvSpPr>
      <xdr:spPr>
        <a:xfrm>
          <a:off x="13087427" y="545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5944</xdr:rowOff>
    </xdr:from>
    <xdr:ext cx="469744" cy="259045"/>
    <xdr:sp macro="" textlink="">
      <xdr:nvSpPr>
        <xdr:cNvPr id="147" name="n_3mainValue債務償還比率"/>
        <xdr:cNvSpPr txBox="1"/>
      </xdr:nvSpPr>
      <xdr:spPr>
        <a:xfrm>
          <a:off x="12325427" y="532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165299</xdr:rowOff>
    </xdr:from>
    <xdr:ext cx="469744" cy="259045"/>
    <xdr:sp macro="" textlink="">
      <xdr:nvSpPr>
        <xdr:cNvPr id="148" name="n_4mainValue債務償還比率"/>
        <xdr:cNvSpPr txBox="1"/>
      </xdr:nvSpPr>
      <xdr:spPr>
        <a:xfrm>
          <a:off x="11563427" y="548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
16,644
93.96
12,412,251
11,961,582
407,685
5,317,606
8,701,440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143510</xdr:rowOff>
    </xdr:from>
    <xdr:to>
      <xdr:col>15</xdr:col>
      <xdr:colOff>101600</xdr:colOff>
      <xdr:row>36</xdr:row>
      <xdr:rowOff>73660</xdr:rowOff>
    </xdr:to>
    <xdr:sp macro="" textlink="">
      <xdr:nvSpPr>
        <xdr:cNvPr id="73" name="楕円 72"/>
        <xdr:cNvSpPr/>
      </xdr:nvSpPr>
      <xdr:spPr>
        <a:xfrm>
          <a:off x="2857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59707</xdr:rowOff>
    </xdr:from>
    <xdr:ext cx="405111" cy="259045"/>
    <xdr:sp macro="" textlink="">
      <xdr:nvSpPr>
        <xdr:cNvPr id="74" name="n_1aveValue【道路】&#10;有形固定資産減価償却率"/>
        <xdr:cNvSpPr txBox="1"/>
      </xdr:nvSpPr>
      <xdr:spPr>
        <a:xfrm>
          <a:off x="35820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75"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25417</xdr:rowOff>
    </xdr:from>
    <xdr:ext cx="405111" cy="259045"/>
    <xdr:sp macro="" textlink="">
      <xdr:nvSpPr>
        <xdr:cNvPr id="76" name="n_3aveValue【道路】&#10;有形固定資産減価償却率"/>
        <xdr:cNvSpPr txBox="1"/>
      </xdr:nvSpPr>
      <xdr:spPr>
        <a:xfrm>
          <a:off x="1816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12082</xdr:rowOff>
    </xdr:from>
    <xdr:ext cx="405111" cy="259045"/>
    <xdr:sp macro="" textlink="">
      <xdr:nvSpPr>
        <xdr:cNvPr id="77" name="n_4aveValue【道路】&#10;有形固定資産減価償却率"/>
        <xdr:cNvSpPr txBox="1"/>
      </xdr:nvSpPr>
      <xdr:spPr>
        <a:xfrm>
          <a:off x="927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90187</xdr:rowOff>
    </xdr:from>
    <xdr:ext cx="405111" cy="259045"/>
    <xdr:sp macro="" textlink="">
      <xdr:nvSpPr>
        <xdr:cNvPr id="78" name="n_2mainValue【道路】&#10;有形固定資産減価償却率"/>
        <xdr:cNvSpPr txBox="1"/>
      </xdr:nvSpPr>
      <xdr:spPr>
        <a:xfrm>
          <a:off x="2705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2" name="テキスト ボックス 9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4" name="テキスト ボックス 9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6" name="テキスト ボックス 9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98" name="テキスト ボックス 97"/>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00" name="テキスト ボックス 9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2" name="テキスト ボックス 10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04" name="直線コネクタ 103"/>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05"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06" name="直線コネクタ 105"/>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07"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08" name="直線コネクタ 107"/>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09"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10" name="フローチャート: 判断 109"/>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11" name="フローチャート: 判断 110"/>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12" name="フローチャート: 判断 111"/>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13" name="フローチャート: 判断 112"/>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14" name="フローチャート: 判断 113"/>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21710</xdr:rowOff>
    </xdr:from>
    <xdr:to>
      <xdr:col>46</xdr:col>
      <xdr:colOff>38100</xdr:colOff>
      <xdr:row>41</xdr:row>
      <xdr:rowOff>123310</xdr:rowOff>
    </xdr:to>
    <xdr:sp macro="" textlink="">
      <xdr:nvSpPr>
        <xdr:cNvPr id="120" name="楕円 119"/>
        <xdr:cNvSpPr/>
      </xdr:nvSpPr>
      <xdr:spPr>
        <a:xfrm>
          <a:off x="8699500" y="70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39</xdr:row>
      <xdr:rowOff>51957</xdr:rowOff>
    </xdr:from>
    <xdr:ext cx="534377" cy="259045"/>
    <xdr:sp macro="" textlink="">
      <xdr:nvSpPr>
        <xdr:cNvPr id="121"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22"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23"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24"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114437</xdr:rowOff>
    </xdr:from>
    <xdr:ext cx="534377" cy="259045"/>
    <xdr:sp macro="" textlink="">
      <xdr:nvSpPr>
        <xdr:cNvPr id="125" name="n_2mainValue【道路】&#10;一人当たり延長"/>
        <xdr:cNvSpPr txBox="1"/>
      </xdr:nvSpPr>
      <xdr:spPr>
        <a:xfrm>
          <a:off x="8483111" y="71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6" name="テキスト ボックス 13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6" name="テキスト ボックス 145"/>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49" name="直線コネクタ 148"/>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50"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51" name="直線コネクタ 150"/>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52"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53" name="直線コネクタ 152"/>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54"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55" name="フローチャート: 判断 154"/>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56" name="フローチャート: 判断 155"/>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57" name="フローチャート: 判断 156"/>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58" name="フローチャート: 判断 157"/>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59" name="フローチャート: 判断 158"/>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31115</xdr:rowOff>
    </xdr:from>
    <xdr:to>
      <xdr:col>15</xdr:col>
      <xdr:colOff>101600</xdr:colOff>
      <xdr:row>63</xdr:row>
      <xdr:rowOff>132715</xdr:rowOff>
    </xdr:to>
    <xdr:sp macro="" textlink="">
      <xdr:nvSpPr>
        <xdr:cNvPr id="165" name="楕円 164"/>
        <xdr:cNvSpPr/>
      </xdr:nvSpPr>
      <xdr:spPr>
        <a:xfrm>
          <a:off x="2857500" y="1083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103522</xdr:rowOff>
    </xdr:from>
    <xdr:ext cx="405111" cy="259045"/>
    <xdr:sp macro="" textlink="">
      <xdr:nvSpPr>
        <xdr:cNvPr id="166" name="n_1aveValue【橋りょう・トンネル】&#10;有形固定資産減価償却率"/>
        <xdr:cNvSpPr txBox="1"/>
      </xdr:nvSpPr>
      <xdr:spPr>
        <a:xfrm>
          <a:off x="3582044" y="1039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88282</xdr:rowOff>
    </xdr:from>
    <xdr:ext cx="405111" cy="259045"/>
    <xdr:sp macro="" textlink="">
      <xdr:nvSpPr>
        <xdr:cNvPr id="167" name="n_2aveValue【橋りょう・トンネル】&#10;有形固定資産減価償却率"/>
        <xdr:cNvSpPr txBox="1"/>
      </xdr:nvSpPr>
      <xdr:spPr>
        <a:xfrm>
          <a:off x="2705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59707</xdr:rowOff>
    </xdr:from>
    <xdr:ext cx="405111" cy="259045"/>
    <xdr:sp macro="" textlink="">
      <xdr:nvSpPr>
        <xdr:cNvPr id="168" name="n_3aveValue【橋りょう・トンネル】&#10;有形固定資産減価償却率"/>
        <xdr:cNvSpPr txBox="1"/>
      </xdr:nvSpPr>
      <xdr:spPr>
        <a:xfrm>
          <a:off x="1816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31132</xdr:rowOff>
    </xdr:from>
    <xdr:ext cx="405111" cy="259045"/>
    <xdr:sp macro="" textlink="">
      <xdr:nvSpPr>
        <xdr:cNvPr id="169" name="n_4aveValue【橋りょう・トンネル】&#10;有形固定資産減価償却率"/>
        <xdr:cNvSpPr txBox="1"/>
      </xdr:nvSpPr>
      <xdr:spPr>
        <a:xfrm>
          <a:off x="927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123842</xdr:rowOff>
    </xdr:from>
    <xdr:ext cx="405111" cy="259045"/>
    <xdr:sp macro="" textlink="">
      <xdr:nvSpPr>
        <xdr:cNvPr id="170" name="n_2mainValue【橋りょう・トンネル】&#10;有形固定資産減価償却率"/>
        <xdr:cNvSpPr txBox="1"/>
      </xdr:nvSpPr>
      <xdr:spPr>
        <a:xfrm>
          <a:off x="2705744" y="1092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6" name="テキスト ボックス 18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8" name="テキスト ボックス 18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0" name="テキスト ボックス 18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194" name="直線コネクタ 193"/>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195"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196" name="直線コネクタ 195"/>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197"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198" name="直線コネクタ 197"/>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69241</xdr:rowOff>
    </xdr:from>
    <xdr:ext cx="599010" cy="259045"/>
    <xdr:sp macro="" textlink="">
      <xdr:nvSpPr>
        <xdr:cNvPr id="199" name="【橋りょう・トンネル】&#10;一人当たり有形固定資産（償却資産）額平均値テキスト"/>
        <xdr:cNvSpPr txBox="1"/>
      </xdr:nvSpPr>
      <xdr:spPr>
        <a:xfrm>
          <a:off x="10515600" y="10699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00" name="フローチャート: 判断 199"/>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01" name="フローチャート: 判断 200"/>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02" name="フローチャート: 判断 201"/>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03" name="フローチャート: 判断 202"/>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04" name="フローチャート: 判断 203"/>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33076</xdr:rowOff>
    </xdr:from>
    <xdr:to>
      <xdr:col>46</xdr:col>
      <xdr:colOff>38100</xdr:colOff>
      <xdr:row>61</xdr:row>
      <xdr:rowOff>134676</xdr:rowOff>
    </xdr:to>
    <xdr:sp macro="" textlink="">
      <xdr:nvSpPr>
        <xdr:cNvPr id="210" name="楕円 209"/>
        <xdr:cNvSpPr/>
      </xdr:nvSpPr>
      <xdr:spPr>
        <a:xfrm>
          <a:off x="8699500" y="104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37583</xdr:rowOff>
    </xdr:from>
    <xdr:ext cx="599010" cy="259045"/>
    <xdr:sp macro="" textlink="">
      <xdr:nvSpPr>
        <xdr:cNvPr id="211"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15184</xdr:rowOff>
    </xdr:from>
    <xdr:ext cx="599010" cy="259045"/>
    <xdr:sp macro="" textlink="">
      <xdr:nvSpPr>
        <xdr:cNvPr id="212" name="n_2aveValue【橋りょう・トンネル】&#10;一人当たり有形固定資産（償却資産）額"/>
        <xdr:cNvSpPr txBox="1"/>
      </xdr:nvSpPr>
      <xdr:spPr>
        <a:xfrm>
          <a:off x="8450795" y="1081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13"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14"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151203</xdr:rowOff>
    </xdr:from>
    <xdr:ext cx="599010" cy="259045"/>
    <xdr:sp macro="" textlink="">
      <xdr:nvSpPr>
        <xdr:cNvPr id="215" name="n_2mainValue【橋りょう・トンネル】&#10;一人当たり有形固定資産（償却資産）額"/>
        <xdr:cNvSpPr txBox="1"/>
      </xdr:nvSpPr>
      <xdr:spPr>
        <a:xfrm>
          <a:off x="8450795" y="1026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6" name="正方形/長方形 21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7" name="正方形/長方形 21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8" name="正方形/長方形 21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9" name="正方形/長方形 21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0" name="正方形/長方形 21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1" name="正方形/長方形 22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2" name="正方形/長方形 22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6" name="テキスト ボックス 22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7" name="直線コネクタ 22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8" name="テキスト ボックス 22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9" name="直線コネクタ 22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0" name="テキスト ボックス 22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1" name="直線コネクタ 23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2" name="テキスト ボックス 23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3" name="直線コネクタ 23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4" name="テキスト ボックス 23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5" name="直線コネクタ 23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6" name="テキスト ボックス 23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8" name="テキスト ボックス 23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40" name="直線コネクタ 239"/>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2" name="直線コネクタ 24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3"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4" name="直線コネクタ 243"/>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45" name="【公営住宅】&#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46" name="フローチャート: 判断 245"/>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47" name="フローチャート: 判断 246"/>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48" name="フローチャート: 判断 247"/>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49" name="フローチャート: 判断 248"/>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50" name="フローチャート: 判断 249"/>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101600</xdr:rowOff>
    </xdr:from>
    <xdr:to>
      <xdr:col>15</xdr:col>
      <xdr:colOff>101600</xdr:colOff>
      <xdr:row>83</xdr:row>
      <xdr:rowOff>31750</xdr:rowOff>
    </xdr:to>
    <xdr:sp macro="" textlink="">
      <xdr:nvSpPr>
        <xdr:cNvPr id="256" name="楕円 255"/>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74947</xdr:rowOff>
    </xdr:from>
    <xdr:ext cx="405111" cy="259045"/>
    <xdr:sp macro="" textlink="">
      <xdr:nvSpPr>
        <xdr:cNvPr id="257"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26688</xdr:rowOff>
    </xdr:from>
    <xdr:ext cx="405111" cy="259045"/>
    <xdr:sp macro="" textlink="">
      <xdr:nvSpPr>
        <xdr:cNvPr id="258" name="n_2aveValue【公営住宅】&#10;有形固定資産減価償却率"/>
        <xdr:cNvSpPr txBox="1"/>
      </xdr:nvSpPr>
      <xdr:spPr>
        <a:xfrm>
          <a:off x="2705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259"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260"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261" name="n_2main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2" name="直線コネクタ 27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3" name="テキスト ボックス 27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4" name="直線コネクタ 27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5" name="テキスト ボックス 27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6" name="直線コネクタ 27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7" name="テキスト ボックス 27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8" name="直線コネクタ 27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79" name="テキスト ボックス 27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1" name="テキスト ボックス 28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283" name="直線コネクタ 28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28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285" name="直線コネクタ 28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28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287" name="直線コネクタ 28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79936</xdr:rowOff>
    </xdr:from>
    <xdr:ext cx="469744" cy="259045"/>
    <xdr:sp macro="" textlink="">
      <xdr:nvSpPr>
        <xdr:cNvPr id="288" name="【公営住宅】&#10;一人当たり面積平均値テキスト"/>
        <xdr:cNvSpPr txBox="1"/>
      </xdr:nvSpPr>
      <xdr:spPr>
        <a:xfrm>
          <a:off x="10515600" y="14653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289" name="フローチャート: 判断 28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290" name="フローチャート: 判断 28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291" name="フローチャート: 判断 29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292" name="フローチャート: 判断 29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293" name="フローチャート: 判断 29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4" name="テキスト ボックス 2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5" name="テキスト ボックス 2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6" name="テキスト ボックス 2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7" name="テキスト ボックス 2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8" name="テキスト ボックス 2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139640</xdr:rowOff>
    </xdr:from>
    <xdr:to>
      <xdr:col>46</xdr:col>
      <xdr:colOff>38100</xdr:colOff>
      <xdr:row>86</xdr:row>
      <xdr:rowOff>69790</xdr:rowOff>
    </xdr:to>
    <xdr:sp macro="" textlink="">
      <xdr:nvSpPr>
        <xdr:cNvPr id="299" name="楕円 298"/>
        <xdr:cNvSpPr/>
      </xdr:nvSpPr>
      <xdr:spPr>
        <a:xfrm>
          <a:off x="8699500" y="147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47134</xdr:rowOff>
    </xdr:from>
    <xdr:ext cx="469744" cy="259045"/>
    <xdr:sp macro="" textlink="">
      <xdr:nvSpPr>
        <xdr:cNvPr id="300"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01"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02"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03"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60917</xdr:rowOff>
    </xdr:from>
    <xdr:ext cx="469744" cy="259045"/>
    <xdr:sp macro="" textlink="">
      <xdr:nvSpPr>
        <xdr:cNvPr id="304" name="n_2mainValue【公営住宅】&#10;一人当たり面積"/>
        <xdr:cNvSpPr txBox="1"/>
      </xdr:nvSpPr>
      <xdr:spPr>
        <a:xfrm>
          <a:off x="8515427" y="148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5" name="テキスト ボックス 31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6" name="直線コネクタ 31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17" name="テキスト ボックス 316"/>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8" name="直線コネクタ 31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9" name="テキスト ボックス 31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0" name="直線コネクタ 31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1" name="テキスト ボックス 32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2" name="直線コネクタ 32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3" name="テキスト ボックス 32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4" name="直線コネクタ 32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5" name="テキスト ボックス 32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6" name="直線コネクタ 32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27" name="テキスト ボックス 326"/>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8" name="直線コネクタ 32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20682</xdr:rowOff>
    </xdr:from>
    <xdr:to>
      <xdr:col>24</xdr:col>
      <xdr:colOff>62865</xdr:colOff>
      <xdr:row>109</xdr:row>
      <xdr:rowOff>35379</xdr:rowOff>
    </xdr:to>
    <xdr:cxnSp macro="">
      <xdr:nvCxnSpPr>
        <xdr:cNvPr id="330" name="直線コネクタ 329"/>
        <xdr:cNvCxnSpPr/>
      </xdr:nvCxnSpPr>
      <xdr:spPr>
        <a:xfrm flipV="1">
          <a:off x="4634865" y="1716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31"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32" name="直線コネクタ 331"/>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138809</xdr:rowOff>
    </xdr:from>
    <xdr:ext cx="340478" cy="259045"/>
    <xdr:sp macro="" textlink="">
      <xdr:nvSpPr>
        <xdr:cNvPr id="333" name="【港湾・漁港】&#10;有形固定資産減価償却率最大値テキスト"/>
        <xdr:cNvSpPr txBox="1"/>
      </xdr:nvSpPr>
      <xdr:spPr>
        <a:xfrm>
          <a:off x="4673600" y="1694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20682</xdr:rowOff>
    </xdr:from>
    <xdr:to>
      <xdr:col>24</xdr:col>
      <xdr:colOff>152400</xdr:colOff>
      <xdr:row>100</xdr:row>
      <xdr:rowOff>20682</xdr:rowOff>
    </xdr:to>
    <xdr:cxnSp macro="">
      <xdr:nvCxnSpPr>
        <xdr:cNvPr id="334" name="直線コネクタ 333"/>
        <xdr:cNvCxnSpPr/>
      </xdr:nvCxnSpPr>
      <xdr:spPr>
        <a:xfrm>
          <a:off x="4546600" y="1716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137721</xdr:rowOff>
    </xdr:from>
    <xdr:ext cx="405111" cy="259045"/>
    <xdr:sp macro="" textlink="">
      <xdr:nvSpPr>
        <xdr:cNvPr id="335" name="【港湾・漁港】&#10;有形固定資産減価償却率平均値テキスト"/>
        <xdr:cNvSpPr txBox="1"/>
      </xdr:nvSpPr>
      <xdr:spPr>
        <a:xfrm>
          <a:off x="4673600" y="1796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159294</xdr:rowOff>
    </xdr:from>
    <xdr:to>
      <xdr:col>24</xdr:col>
      <xdr:colOff>114300</xdr:colOff>
      <xdr:row>105</xdr:row>
      <xdr:rowOff>89444</xdr:rowOff>
    </xdr:to>
    <xdr:sp macro="" textlink="">
      <xdr:nvSpPr>
        <xdr:cNvPr id="336" name="フローチャート: 判断 335"/>
        <xdr:cNvSpPr/>
      </xdr:nvSpPr>
      <xdr:spPr>
        <a:xfrm>
          <a:off x="4584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121738</xdr:rowOff>
    </xdr:from>
    <xdr:to>
      <xdr:col>20</xdr:col>
      <xdr:colOff>38100</xdr:colOff>
      <xdr:row>105</xdr:row>
      <xdr:rowOff>51888</xdr:rowOff>
    </xdr:to>
    <xdr:sp macro="" textlink="">
      <xdr:nvSpPr>
        <xdr:cNvPr id="337" name="フローチャート: 判断 336"/>
        <xdr:cNvSpPr/>
      </xdr:nvSpPr>
      <xdr:spPr>
        <a:xfrm>
          <a:off x="3746500" y="1795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95613</xdr:rowOff>
    </xdr:from>
    <xdr:to>
      <xdr:col>15</xdr:col>
      <xdr:colOff>101600</xdr:colOff>
      <xdr:row>105</xdr:row>
      <xdr:rowOff>25763</xdr:rowOff>
    </xdr:to>
    <xdr:sp macro="" textlink="">
      <xdr:nvSpPr>
        <xdr:cNvPr id="338" name="フローチャート: 判断 337"/>
        <xdr:cNvSpPr/>
      </xdr:nvSpPr>
      <xdr:spPr>
        <a:xfrm>
          <a:off x="2857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339" name="フローチャート: 判断 338"/>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77651</xdr:rowOff>
    </xdr:from>
    <xdr:to>
      <xdr:col>6</xdr:col>
      <xdr:colOff>38100</xdr:colOff>
      <xdr:row>105</xdr:row>
      <xdr:rowOff>7801</xdr:rowOff>
    </xdr:to>
    <xdr:sp macro="" textlink="">
      <xdr:nvSpPr>
        <xdr:cNvPr id="340" name="フローチャート: 判断 339"/>
        <xdr:cNvSpPr/>
      </xdr:nvSpPr>
      <xdr:spPr>
        <a:xfrm>
          <a:off x="1079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1" name="テキスト ボックス 3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2" name="テキスト ボックス 3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3" name="テキスト ボックス 3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4" name="テキスト ボックス 3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5" name="テキスト ボックス 3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31931</xdr:rowOff>
    </xdr:from>
    <xdr:to>
      <xdr:col>15</xdr:col>
      <xdr:colOff>101600</xdr:colOff>
      <xdr:row>105</xdr:row>
      <xdr:rowOff>133531</xdr:rowOff>
    </xdr:to>
    <xdr:sp macro="" textlink="">
      <xdr:nvSpPr>
        <xdr:cNvPr id="346" name="楕円 345"/>
        <xdr:cNvSpPr/>
      </xdr:nvSpPr>
      <xdr:spPr>
        <a:xfrm>
          <a:off x="2857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68415</xdr:rowOff>
    </xdr:from>
    <xdr:ext cx="405111" cy="259045"/>
    <xdr:sp macro="" textlink="">
      <xdr:nvSpPr>
        <xdr:cNvPr id="347" name="n_1aveValue【港湾・漁港】&#10;有形固定資産減価償却率"/>
        <xdr:cNvSpPr txBox="1"/>
      </xdr:nvSpPr>
      <xdr:spPr>
        <a:xfrm>
          <a:off x="35820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42290</xdr:rowOff>
    </xdr:from>
    <xdr:ext cx="405111" cy="259045"/>
    <xdr:sp macro="" textlink="">
      <xdr:nvSpPr>
        <xdr:cNvPr id="348" name="n_2aveValue【港湾・漁港】&#10;有形固定資産減価償却率"/>
        <xdr:cNvSpPr txBox="1"/>
      </xdr:nvSpPr>
      <xdr:spPr>
        <a:xfrm>
          <a:off x="27057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49" name="n_3aveValue【港湾・漁港】&#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24328</xdr:rowOff>
    </xdr:from>
    <xdr:ext cx="405111" cy="259045"/>
    <xdr:sp macro="" textlink="">
      <xdr:nvSpPr>
        <xdr:cNvPr id="350" name="n_4aveValue【港湾・漁港】&#10;有形固定資産減価償却率"/>
        <xdr:cNvSpPr txBox="1"/>
      </xdr:nvSpPr>
      <xdr:spPr>
        <a:xfrm>
          <a:off x="927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124658</xdr:rowOff>
    </xdr:from>
    <xdr:ext cx="405111" cy="259045"/>
    <xdr:sp macro="" textlink="">
      <xdr:nvSpPr>
        <xdr:cNvPr id="351" name="n_2mainValue【港湾・漁港】&#10;有形固定資産減価償却率"/>
        <xdr:cNvSpPr txBox="1"/>
      </xdr:nvSpPr>
      <xdr:spPr>
        <a:xfrm>
          <a:off x="2705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2" name="直線コネクタ 36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63" name="テキスト ボックス 362"/>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4" name="直線コネクタ 36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65" name="テキスト ボックス 364"/>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6" name="直線コネクタ 36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67" name="テキスト ボックス 366"/>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8" name="直線コネクタ 36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69" name="テキスト ボックス 368"/>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0" name="直線コネクタ 36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1" name="テキスト ボックス 37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98749</xdr:rowOff>
    </xdr:from>
    <xdr:to>
      <xdr:col>54</xdr:col>
      <xdr:colOff>189865</xdr:colOff>
      <xdr:row>108</xdr:row>
      <xdr:rowOff>76166</xdr:rowOff>
    </xdr:to>
    <xdr:cxnSp macro="">
      <xdr:nvCxnSpPr>
        <xdr:cNvPr id="373" name="直線コネクタ 372"/>
        <xdr:cNvCxnSpPr/>
      </xdr:nvCxnSpPr>
      <xdr:spPr>
        <a:xfrm flipV="1">
          <a:off x="10476865" y="17243749"/>
          <a:ext cx="0" cy="134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74"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75" name="直線コネクタ 374"/>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45426</xdr:rowOff>
    </xdr:from>
    <xdr:ext cx="690189" cy="259045"/>
    <xdr:sp macro="" textlink="">
      <xdr:nvSpPr>
        <xdr:cNvPr id="376" name="【港湾・漁港】&#10;一人当たり有形固定資産（償却資産）額最大値テキスト"/>
        <xdr:cNvSpPr txBox="1"/>
      </xdr:nvSpPr>
      <xdr:spPr>
        <a:xfrm>
          <a:off x="10515600" y="17018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2,950,679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98749</xdr:rowOff>
    </xdr:from>
    <xdr:to>
      <xdr:col>55</xdr:col>
      <xdr:colOff>88900</xdr:colOff>
      <xdr:row>100</xdr:row>
      <xdr:rowOff>98749</xdr:rowOff>
    </xdr:to>
    <xdr:cxnSp macro="">
      <xdr:nvCxnSpPr>
        <xdr:cNvPr id="377" name="直線コネクタ 376"/>
        <xdr:cNvCxnSpPr/>
      </xdr:nvCxnSpPr>
      <xdr:spPr>
        <a:xfrm>
          <a:off x="10388600" y="1724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20139</xdr:rowOff>
    </xdr:from>
    <xdr:ext cx="599010" cy="259045"/>
    <xdr:sp macro="" textlink="">
      <xdr:nvSpPr>
        <xdr:cNvPr id="378" name="【港湾・漁港】&#10;一人当たり有形固定資産（償却資産）額平均値テキスト"/>
        <xdr:cNvSpPr txBox="1"/>
      </xdr:nvSpPr>
      <xdr:spPr>
        <a:xfrm>
          <a:off x="10515600" y="18365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41712</xdr:rowOff>
    </xdr:from>
    <xdr:to>
      <xdr:col>55</xdr:col>
      <xdr:colOff>50800</xdr:colOff>
      <xdr:row>107</xdr:row>
      <xdr:rowOff>143312</xdr:rowOff>
    </xdr:to>
    <xdr:sp macro="" textlink="">
      <xdr:nvSpPr>
        <xdr:cNvPr id="379" name="フローチャート: 判断 378"/>
        <xdr:cNvSpPr/>
      </xdr:nvSpPr>
      <xdr:spPr>
        <a:xfrm>
          <a:off x="10426700" y="1838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47782</xdr:rowOff>
    </xdr:from>
    <xdr:to>
      <xdr:col>50</xdr:col>
      <xdr:colOff>165100</xdr:colOff>
      <xdr:row>107</xdr:row>
      <xdr:rowOff>149382</xdr:rowOff>
    </xdr:to>
    <xdr:sp macro="" textlink="">
      <xdr:nvSpPr>
        <xdr:cNvPr id="380" name="フローチャート: 判断 379"/>
        <xdr:cNvSpPr/>
      </xdr:nvSpPr>
      <xdr:spPr>
        <a:xfrm>
          <a:off x="9588500" y="1839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33503</xdr:rowOff>
    </xdr:from>
    <xdr:to>
      <xdr:col>46</xdr:col>
      <xdr:colOff>38100</xdr:colOff>
      <xdr:row>107</xdr:row>
      <xdr:rowOff>135103</xdr:rowOff>
    </xdr:to>
    <xdr:sp macro="" textlink="">
      <xdr:nvSpPr>
        <xdr:cNvPr id="381" name="フローチャート: 判断 380"/>
        <xdr:cNvSpPr/>
      </xdr:nvSpPr>
      <xdr:spPr>
        <a:xfrm>
          <a:off x="8699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51223</xdr:rowOff>
    </xdr:from>
    <xdr:to>
      <xdr:col>41</xdr:col>
      <xdr:colOff>101600</xdr:colOff>
      <xdr:row>107</xdr:row>
      <xdr:rowOff>152823</xdr:rowOff>
    </xdr:to>
    <xdr:sp macro="" textlink="">
      <xdr:nvSpPr>
        <xdr:cNvPr id="382" name="フローチャート: 判断 381"/>
        <xdr:cNvSpPr/>
      </xdr:nvSpPr>
      <xdr:spPr>
        <a:xfrm>
          <a:off x="7810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51688</xdr:rowOff>
    </xdr:from>
    <xdr:to>
      <xdr:col>36</xdr:col>
      <xdr:colOff>165100</xdr:colOff>
      <xdr:row>107</xdr:row>
      <xdr:rowOff>153288</xdr:rowOff>
    </xdr:to>
    <xdr:sp macro="" textlink="">
      <xdr:nvSpPr>
        <xdr:cNvPr id="383" name="フローチャート: 判断 382"/>
        <xdr:cNvSpPr/>
      </xdr:nvSpPr>
      <xdr:spPr>
        <a:xfrm>
          <a:off x="6921500" y="183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4" name="テキスト ボックス 38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5" name="テキスト ボックス 38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6" name="テキスト ボックス 38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7" name="テキスト ボックス 38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8" name="テキスト ボックス 38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15557</xdr:rowOff>
    </xdr:from>
    <xdr:to>
      <xdr:col>46</xdr:col>
      <xdr:colOff>38100</xdr:colOff>
      <xdr:row>107</xdr:row>
      <xdr:rowOff>117157</xdr:rowOff>
    </xdr:to>
    <xdr:sp macro="" textlink="">
      <xdr:nvSpPr>
        <xdr:cNvPr id="389" name="楕円 388"/>
        <xdr:cNvSpPr/>
      </xdr:nvSpPr>
      <xdr:spPr>
        <a:xfrm>
          <a:off x="8699500" y="1836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105</xdr:row>
      <xdr:rowOff>165909</xdr:rowOff>
    </xdr:from>
    <xdr:ext cx="599010" cy="259045"/>
    <xdr:sp macro="" textlink="">
      <xdr:nvSpPr>
        <xdr:cNvPr id="390" name="n_1aveValue【港湾・漁港】&#10;一人当たり有形固定資産（償却資産）額"/>
        <xdr:cNvSpPr txBox="1"/>
      </xdr:nvSpPr>
      <xdr:spPr>
        <a:xfrm>
          <a:off x="9327095" y="1816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126230</xdr:rowOff>
    </xdr:from>
    <xdr:ext cx="599010" cy="259045"/>
    <xdr:sp macro="" textlink="">
      <xdr:nvSpPr>
        <xdr:cNvPr id="391" name="n_2aveValue【港湾・漁港】&#10;一人当たり有形固定資産（償却資産）額"/>
        <xdr:cNvSpPr txBox="1"/>
      </xdr:nvSpPr>
      <xdr:spPr>
        <a:xfrm>
          <a:off x="8450795" y="18471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169350</xdr:rowOff>
    </xdr:from>
    <xdr:ext cx="599010" cy="259045"/>
    <xdr:sp macro="" textlink="">
      <xdr:nvSpPr>
        <xdr:cNvPr id="392" name="n_3aveValue【港湾・漁港】&#10;一人当たり有形固定資産（償却資産）額"/>
        <xdr:cNvSpPr txBox="1"/>
      </xdr:nvSpPr>
      <xdr:spPr>
        <a:xfrm>
          <a:off x="7561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169815</xdr:rowOff>
    </xdr:from>
    <xdr:ext cx="599010" cy="259045"/>
    <xdr:sp macro="" textlink="">
      <xdr:nvSpPr>
        <xdr:cNvPr id="393" name="n_4aveValue【港湾・漁港】&#10;一人当たり有形固定資産（償却資産）額"/>
        <xdr:cNvSpPr txBox="1"/>
      </xdr:nvSpPr>
      <xdr:spPr>
        <a:xfrm>
          <a:off x="6672795" y="18172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133684</xdr:rowOff>
    </xdr:from>
    <xdr:ext cx="599010" cy="259045"/>
    <xdr:sp macro="" textlink="">
      <xdr:nvSpPr>
        <xdr:cNvPr id="394" name="n_2mainValue【港湾・漁港】&#10;一人当たり有形固定資産（償却資産）額"/>
        <xdr:cNvSpPr txBox="1"/>
      </xdr:nvSpPr>
      <xdr:spPr>
        <a:xfrm>
          <a:off x="8450795" y="1813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20" name="直線コネクタ 419"/>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3"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4" name="直線コネクタ 4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5"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6" name="フローチャート: 判断 4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7" name="フローチャート: 判断 426"/>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8" name="フローチャート: 判断 427"/>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9" name="フローチャート: 判断 428"/>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30" name="フローチャート: 判断 429"/>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156028</xdr:rowOff>
    </xdr:from>
    <xdr:to>
      <xdr:col>76</xdr:col>
      <xdr:colOff>165100</xdr:colOff>
      <xdr:row>38</xdr:row>
      <xdr:rowOff>86178</xdr:rowOff>
    </xdr:to>
    <xdr:sp macro="" textlink="">
      <xdr:nvSpPr>
        <xdr:cNvPr id="436" name="楕円 435"/>
        <xdr:cNvSpPr/>
      </xdr:nvSpPr>
      <xdr:spPr>
        <a:xfrm>
          <a:off x="14541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164754</xdr:rowOff>
    </xdr:from>
    <xdr:ext cx="405111" cy="259045"/>
    <xdr:sp macro="" textlink="">
      <xdr:nvSpPr>
        <xdr:cNvPr id="437" name="n_1aveValue【認定こども園・幼稚園・保育所】&#10;有形固定資産減価償却率"/>
        <xdr:cNvSpPr txBox="1"/>
      </xdr:nvSpPr>
      <xdr:spPr>
        <a:xfrm>
          <a:off x="15266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38"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156590</xdr:rowOff>
    </xdr:from>
    <xdr:ext cx="405111" cy="259045"/>
    <xdr:sp macro="" textlink="">
      <xdr:nvSpPr>
        <xdr:cNvPr id="439" name="n_3aveValue【認定こども園・幼稚園・保育所】&#10;有形固定資産減価償却率"/>
        <xdr:cNvSpPr txBox="1"/>
      </xdr:nvSpPr>
      <xdr:spPr>
        <a:xfrm>
          <a:off x="135007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0"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102705</xdr:rowOff>
    </xdr:from>
    <xdr:ext cx="405111" cy="259045"/>
    <xdr:sp macro="" textlink="">
      <xdr:nvSpPr>
        <xdr:cNvPr id="441" name="n_2mainValue【認定こども園・幼稚園・保育所】&#10;有形固定資産減価償却率"/>
        <xdr:cNvSpPr txBox="1"/>
      </xdr:nvSpPr>
      <xdr:spPr>
        <a:xfrm>
          <a:off x="14389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2" name="直線コネクタ 45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3" name="テキスト ボックス 45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4" name="直線コネクタ 45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55" name="テキスト ボックス 45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6" name="直線コネクタ 45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57" name="テキスト ボックス 45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8" name="直線コネクタ 45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59" name="テキスト ボックス 45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0" name="直線コネクタ 45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1" name="テキスト ボックス 46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2" name="直線コネクタ 46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3" name="テキスト ボックス 46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67" name="直線コネクタ 46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6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69" name="直線コネクタ 46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7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71" name="直線コネクタ 47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72"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73" name="フローチャート: 判断 47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74" name="フローチャート: 判断 47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75" name="フローチャート: 判断 47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76" name="フローチャート: 判断 47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77" name="フローチャート: 判断 47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62956</xdr:rowOff>
    </xdr:from>
    <xdr:to>
      <xdr:col>107</xdr:col>
      <xdr:colOff>101600</xdr:colOff>
      <xdr:row>41</xdr:row>
      <xdr:rowOff>164556</xdr:rowOff>
    </xdr:to>
    <xdr:sp macro="" textlink="">
      <xdr:nvSpPr>
        <xdr:cNvPr id="483" name="楕円 482"/>
        <xdr:cNvSpPr/>
      </xdr:nvSpPr>
      <xdr:spPr>
        <a:xfrm>
          <a:off x="20383500" y="709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35758</xdr:rowOff>
    </xdr:from>
    <xdr:ext cx="469744" cy="259045"/>
    <xdr:sp macro="" textlink="">
      <xdr:nvSpPr>
        <xdr:cNvPr id="484" name="n_1aveValue【認定こども園・幼稚園・保育所】&#10;一人当たり面積"/>
        <xdr:cNvSpPr txBox="1"/>
      </xdr:nvSpPr>
      <xdr:spPr>
        <a:xfrm>
          <a:off x="21075727" y="672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30860</xdr:rowOff>
    </xdr:from>
    <xdr:ext cx="469744" cy="259045"/>
    <xdr:sp macro="" textlink="">
      <xdr:nvSpPr>
        <xdr:cNvPr id="485" name="n_2aveValue【認定こども園・幼稚園・保育所】&#10;一人当たり面積"/>
        <xdr:cNvSpPr txBox="1"/>
      </xdr:nvSpPr>
      <xdr:spPr>
        <a:xfrm>
          <a:off x="20199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29227</xdr:rowOff>
    </xdr:from>
    <xdr:ext cx="469744" cy="259045"/>
    <xdr:sp macro="" textlink="">
      <xdr:nvSpPr>
        <xdr:cNvPr id="486" name="n_3aveValue【認定こども園・幼稚園・保育所】&#10;一人当たり面積"/>
        <xdr:cNvSpPr txBox="1"/>
      </xdr:nvSpPr>
      <xdr:spPr>
        <a:xfrm>
          <a:off x="19310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43923</xdr:rowOff>
    </xdr:from>
    <xdr:ext cx="469744" cy="259045"/>
    <xdr:sp macro="" textlink="">
      <xdr:nvSpPr>
        <xdr:cNvPr id="487" name="n_4aveValue【認定こども園・幼稚園・保育所】&#10;一人当たり面積"/>
        <xdr:cNvSpPr txBox="1"/>
      </xdr:nvSpPr>
      <xdr:spPr>
        <a:xfrm>
          <a:off x="18421427" y="673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155683</xdr:rowOff>
    </xdr:from>
    <xdr:ext cx="469744" cy="259045"/>
    <xdr:sp macro="" textlink="">
      <xdr:nvSpPr>
        <xdr:cNvPr id="488" name="n_2mainValue【認定こども園・幼稚園・保育所】&#10;一人当たり面積"/>
        <xdr:cNvSpPr txBox="1"/>
      </xdr:nvSpPr>
      <xdr:spPr>
        <a:xfrm>
          <a:off x="20199427" y="718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9" name="正方形/長方形 48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0" name="正方形/長方形 48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1" name="正方形/長方形 49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2" name="正方形/長方形 49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3" name="正方形/長方形 49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4" name="正方形/長方形 49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5" name="正方形/長方形 49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6" name="正方形/長方形 49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7" name="テキスト ボックス 49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8" name="直線コネクタ 49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9" name="テキスト ボックス 49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0" name="直線コネクタ 49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1" name="テキスト ボックス 50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2" name="直線コネクタ 50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3" name="テキスト ボックス 50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4" name="直線コネクタ 50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5" name="テキスト ボックス 50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6" name="直線コネクタ 50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7" name="テキスト ボックス 50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8" name="直線コネクタ 50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9" name="テキスト ボックス 50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0" name="直線コネクタ 5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1" name="テキスト ボックス 51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13" name="直線コネクタ 512"/>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14"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15" name="直線コネクタ 514"/>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16"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17" name="直線コネクタ 516"/>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518"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19" name="フローチャート: 判断 518"/>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20" name="フローチャート: 判断 519"/>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21" name="フローチャート: 判断 520"/>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22" name="フローチャート: 判断 521"/>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23" name="フローチャート: 判断 522"/>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4" name="テキスト ボックス 5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5" name="テキスト ボックス 5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6" name="テキスト ボックス 5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7" name="テキスト ボックス 5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8" name="テキスト ボックス 5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52070</xdr:rowOff>
    </xdr:from>
    <xdr:to>
      <xdr:col>76</xdr:col>
      <xdr:colOff>165100</xdr:colOff>
      <xdr:row>57</xdr:row>
      <xdr:rowOff>153670</xdr:rowOff>
    </xdr:to>
    <xdr:sp macro="" textlink="">
      <xdr:nvSpPr>
        <xdr:cNvPr id="529" name="楕円 528"/>
        <xdr:cNvSpPr/>
      </xdr:nvSpPr>
      <xdr:spPr>
        <a:xfrm>
          <a:off x="14541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88282</xdr:rowOff>
    </xdr:from>
    <xdr:ext cx="405111" cy="259045"/>
    <xdr:sp macro="" textlink="">
      <xdr:nvSpPr>
        <xdr:cNvPr id="530"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51452</xdr:rowOff>
    </xdr:from>
    <xdr:ext cx="405111" cy="259045"/>
    <xdr:sp macro="" textlink="">
      <xdr:nvSpPr>
        <xdr:cNvPr id="531" name="n_2aveValue【学校施設】&#10;有形固定資産減価償却率"/>
        <xdr:cNvSpPr txBox="1"/>
      </xdr:nvSpPr>
      <xdr:spPr>
        <a:xfrm>
          <a:off x="14389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32"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33"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170197</xdr:rowOff>
    </xdr:from>
    <xdr:ext cx="405111" cy="259045"/>
    <xdr:sp macro="" textlink="">
      <xdr:nvSpPr>
        <xdr:cNvPr id="534" name="n_2mainValue【学校施設】&#10;有形固定資産減価償却率"/>
        <xdr:cNvSpPr txBox="1"/>
      </xdr:nvSpPr>
      <xdr:spPr>
        <a:xfrm>
          <a:off x="14389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5" name="正方形/長方形 5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6" name="正方形/長方形 5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7" name="正方形/長方形 5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8" name="正方形/長方形 5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9" name="正方形/長方形 5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0" name="正方形/長方形 5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1" name="正方形/長方形 5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2" name="正方形/長方形 5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3" name="テキスト ボックス 5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4" name="直線コネクタ 5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5" name="直線コネクタ 54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6" name="テキスト ボックス 54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7" name="直線コネクタ 54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8" name="テキスト ボックス 54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9" name="直線コネクタ 54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0" name="テキスト ボックス 54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1" name="直線コネクタ 55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2" name="テキスト ボックス 55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3" name="直線コネクタ 55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4" name="テキスト ボックス 55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5" name="直線コネクタ 5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6" name="テキスト ボックス 55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58" name="直線コネクタ 557"/>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59"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60" name="直線コネクタ 559"/>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61"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62" name="直線コネクタ 561"/>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563" name="【学校施設】&#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64" name="フローチャート: 判断 563"/>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65" name="フローチャート: 判断 564"/>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566" name="フローチャート: 判断 565"/>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567" name="フローチャート: 判断 566"/>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568" name="フローチャート: 判断 567"/>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9" name="テキスト ボックス 56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0" name="テキスト ボックス 56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1" name="テキスト ボックス 57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2" name="テキスト ボックス 57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3" name="テキスト ボックス 57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76073</xdr:rowOff>
    </xdr:from>
    <xdr:to>
      <xdr:col>107</xdr:col>
      <xdr:colOff>101600</xdr:colOff>
      <xdr:row>63</xdr:row>
      <xdr:rowOff>6223</xdr:rowOff>
    </xdr:to>
    <xdr:sp macro="" textlink="">
      <xdr:nvSpPr>
        <xdr:cNvPr id="574" name="楕円 573"/>
        <xdr:cNvSpPr/>
      </xdr:nvSpPr>
      <xdr:spPr>
        <a:xfrm>
          <a:off x="20383500" y="1070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52658</xdr:rowOff>
    </xdr:from>
    <xdr:ext cx="469744" cy="259045"/>
    <xdr:sp macro="" textlink="">
      <xdr:nvSpPr>
        <xdr:cNvPr id="575" name="n_1aveValue【学校施設】&#10;一人当たり面積"/>
        <xdr:cNvSpPr txBox="1"/>
      </xdr:nvSpPr>
      <xdr:spPr>
        <a:xfrm>
          <a:off x="21075727" y="1033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55707</xdr:rowOff>
    </xdr:from>
    <xdr:ext cx="469744" cy="259045"/>
    <xdr:sp macro="" textlink="">
      <xdr:nvSpPr>
        <xdr:cNvPr id="576" name="n_2aveValue【学校施設】&#10;一人当たり面積"/>
        <xdr:cNvSpPr txBox="1"/>
      </xdr:nvSpPr>
      <xdr:spPr>
        <a:xfrm>
          <a:off x="20199427" y="1034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577"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53801</xdr:rowOff>
    </xdr:from>
    <xdr:ext cx="469744" cy="259045"/>
    <xdr:sp macro="" textlink="">
      <xdr:nvSpPr>
        <xdr:cNvPr id="578" name="n_4aveValue【学校施設】&#10;一人当たり面積"/>
        <xdr:cNvSpPr txBox="1"/>
      </xdr:nvSpPr>
      <xdr:spPr>
        <a:xfrm>
          <a:off x="18421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168800</xdr:rowOff>
    </xdr:from>
    <xdr:ext cx="469744" cy="259045"/>
    <xdr:sp macro="" textlink="">
      <xdr:nvSpPr>
        <xdr:cNvPr id="579" name="n_2mainValue【学校施設】&#10;一人当たり面積"/>
        <xdr:cNvSpPr txBox="1"/>
      </xdr:nvSpPr>
      <xdr:spPr>
        <a:xfrm>
          <a:off x="20199427" y="10798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0" name="テキスト ボックス 58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1" name="直線コネクタ 59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2" name="テキスト ボックス 591"/>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3" name="直線コネクタ 59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4" name="テキスト ボックス 59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5" name="直線コネクタ 59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6" name="テキスト ボックス 59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7" name="直線コネクタ 59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8" name="テキスト ボックス 59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9" name="直線コネクタ 59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0" name="テキスト ボックス 59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1" name="直線コネクタ 60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2" name="テキスト ボックス 601"/>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05" name="直線コネクタ 604"/>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06"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07" name="直線コネクタ 606"/>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08"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09" name="直線コネクタ 608"/>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39206</xdr:rowOff>
    </xdr:from>
    <xdr:ext cx="405111" cy="259045"/>
    <xdr:sp macro="" textlink="">
      <xdr:nvSpPr>
        <xdr:cNvPr id="610" name="【児童館】&#10;有形固定資産減価償却率平均値テキスト"/>
        <xdr:cNvSpPr txBox="1"/>
      </xdr:nvSpPr>
      <xdr:spPr>
        <a:xfrm>
          <a:off x="16357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11" name="フローチャート: 判断 610"/>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12" name="フローチャート: 判断 611"/>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13" name="フローチャート: 判断 612"/>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14" name="フローチャート: 判断 613"/>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15" name="フローチャート: 判断 614"/>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6" name="テキスト ボックス 61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7" name="テキスト ボックス 61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8" name="テキスト ボックス 61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9" name="テキスト ボックス 61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0" name="テキスト ボックス 61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114663</xdr:rowOff>
    </xdr:from>
    <xdr:to>
      <xdr:col>76</xdr:col>
      <xdr:colOff>165100</xdr:colOff>
      <xdr:row>81</xdr:row>
      <xdr:rowOff>44813</xdr:rowOff>
    </xdr:to>
    <xdr:sp macro="" textlink="">
      <xdr:nvSpPr>
        <xdr:cNvPr id="621" name="楕円 620"/>
        <xdr:cNvSpPr/>
      </xdr:nvSpPr>
      <xdr:spPr>
        <a:xfrm>
          <a:off x="145415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156046</xdr:rowOff>
    </xdr:from>
    <xdr:ext cx="405111" cy="259045"/>
    <xdr:sp macro="" textlink="">
      <xdr:nvSpPr>
        <xdr:cNvPr id="622"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14713</xdr:rowOff>
    </xdr:from>
    <xdr:ext cx="405111" cy="259045"/>
    <xdr:sp macro="" textlink="">
      <xdr:nvSpPr>
        <xdr:cNvPr id="623" name="n_2aveValue【児童館】&#10;有形固定資産減価償却率"/>
        <xdr:cNvSpPr txBox="1"/>
      </xdr:nvSpPr>
      <xdr:spPr>
        <a:xfrm>
          <a:off x="14389744" y="1424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24"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25"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61340</xdr:rowOff>
    </xdr:from>
    <xdr:ext cx="405111" cy="259045"/>
    <xdr:sp macro="" textlink="">
      <xdr:nvSpPr>
        <xdr:cNvPr id="626" name="n_2mainValue【児童館】&#10;有形固定資産減価償却率"/>
        <xdr:cNvSpPr txBox="1"/>
      </xdr:nvSpPr>
      <xdr:spPr>
        <a:xfrm>
          <a:off x="14389744" y="1360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5" name="テキスト ボックス 63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6" name="直線コネクタ 63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7" name="直線コネクタ 63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38" name="テキスト ボックス 63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39" name="直線コネクタ 63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0" name="テキスト ボックス 63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1" name="直線コネクタ 64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2" name="テキスト ボックス 64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3" name="直線コネクタ 64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4" name="テキスト ボックス 64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5" name="直線コネクタ 64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6" name="テキスト ボックス 64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7" name="直線コネクタ 64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8" name="テキスト ボックス 64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650" name="直線コネクタ 649"/>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651"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652" name="直線コネクタ 651"/>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653"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654" name="直線コネクタ 653"/>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55" name="【児童館】&#10;一人当たり面積平均値テキスト"/>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56" name="フローチャート: 判断 655"/>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657" name="フローチャート: 判断 656"/>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658" name="フローチャート: 判断 657"/>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659" name="フローチャート: 判断 658"/>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660" name="フローチャート: 判断 659"/>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1" name="テキスト ボックス 66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2" name="テキスト ボックス 66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3" name="テキスト ボックス 66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4" name="テキスト ボックス 66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5" name="テキスト ボックス 66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127000</xdr:rowOff>
    </xdr:from>
    <xdr:to>
      <xdr:col>107</xdr:col>
      <xdr:colOff>101600</xdr:colOff>
      <xdr:row>85</xdr:row>
      <xdr:rowOff>57150</xdr:rowOff>
    </xdr:to>
    <xdr:sp macro="" textlink="">
      <xdr:nvSpPr>
        <xdr:cNvPr id="666" name="楕円 665"/>
        <xdr:cNvSpPr/>
      </xdr:nvSpPr>
      <xdr:spPr>
        <a:xfrm>
          <a:off x="203835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130827</xdr:rowOff>
    </xdr:from>
    <xdr:ext cx="469744" cy="259045"/>
    <xdr:sp macro="" textlink="">
      <xdr:nvSpPr>
        <xdr:cNvPr id="667"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668"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669"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670"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48277</xdr:rowOff>
    </xdr:from>
    <xdr:ext cx="469744" cy="259045"/>
    <xdr:sp macro="" textlink="">
      <xdr:nvSpPr>
        <xdr:cNvPr id="671" name="n_2mainValue【児童館】&#10;一人当たり面積"/>
        <xdr:cNvSpPr txBox="1"/>
      </xdr:nvSpPr>
      <xdr:spPr>
        <a:xfrm>
          <a:off x="20199427" y="1462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2" name="正方形/長方形 67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3" name="正方形/長方形 67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4" name="正方形/長方形 67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5" name="正方形/長方形 67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6" name="正方形/長方形 67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7" name="正方形/長方形 67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8" name="正方形/長方形 67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9" name="正方形/長方形 678"/>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0" name="正方形/長方形 67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1" name="正方形/長方形 68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2" name="正方形/長方形 68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3" name="正方形/長方形 68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4" name="正方形/長方形 68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5" name="正方形/長方形 68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6" name="正方形/長方形 68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7" name="正方形/長方形 686"/>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88" name="正方形/長方形 68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9" name="正方形/長方形 68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0" name="テキスト ボックス 68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のみの数値であるが、、直近では橋りょう・トンネル、港湾・漁港の有形固定資産減価償却率が他団体に比べ高くなっている。橋りょう・トンネルは施設点検等を行い、順次更新・修繕等を行っている状況であり、また港湾・漁港についても管理計画に基づき維持管理を行っている。</a:t>
          </a:r>
        </a:p>
        <a:p>
          <a:r>
            <a:rPr kumimoji="1" lang="ja-JP" altLang="en-US" sz="1300">
              <a:latin typeface="ＭＳ Ｐゴシック" panose="020B0600070205080204" pitchFamily="50" charset="-128"/>
              <a:ea typeface="ＭＳ Ｐゴシック" panose="020B0600070205080204" pitchFamily="50" charset="-128"/>
            </a:rPr>
            <a:t>道路については国交付金や公共施設当適正管理推進事業債を活用し、計画に基づき舗装修繕・打ち換え等を行い長寿命化等を図っている。公営住宅では、老朽化した施設の除却等を進めた結果、認定こども園・幼稚園・保育所については、認定こども園整備に伴う旧保育所の解体により減価償却率が減少した。</a:t>
          </a:r>
        </a:p>
        <a:p>
          <a:r>
            <a:rPr kumimoji="1" lang="ja-JP" altLang="en-US" sz="1300">
              <a:latin typeface="ＭＳ Ｐゴシック" panose="020B0600070205080204" pitchFamily="50" charset="-128"/>
              <a:ea typeface="ＭＳ Ｐゴシック" panose="020B0600070205080204" pitchFamily="50" charset="-128"/>
            </a:rPr>
            <a:t>一人当たりの数値に着目すると、橋りょう・トンネル、港湾・漁港の数値が類似団体比較で高くなっているが、これは本市の地形・産業に起因するものと考えられる。</a:t>
          </a:r>
        </a:p>
        <a:p>
          <a:r>
            <a:rPr kumimoji="1" lang="ja-JP" altLang="en-US" sz="1300">
              <a:latin typeface="ＭＳ Ｐゴシック" panose="020B0600070205080204" pitchFamily="50" charset="-128"/>
              <a:ea typeface="ＭＳ Ｐゴシック" panose="020B0600070205080204" pitchFamily="50" charset="-128"/>
            </a:rPr>
            <a:t>今後の方針としては、人口減少・少子高齢化の現状を再度認識し、市内各公共施設の集約化・複合化の検討を行い、将来を見据えた老朽化対策に取り組んでいく。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
16,644
93.96
12,412,251
11,961,582
407,685
5,317,606
8,701,440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149497</xdr:rowOff>
    </xdr:from>
    <xdr:to>
      <xdr:col>15</xdr:col>
      <xdr:colOff>101600</xdr:colOff>
      <xdr:row>40</xdr:row>
      <xdr:rowOff>79647</xdr:rowOff>
    </xdr:to>
    <xdr:sp macro="" textlink="">
      <xdr:nvSpPr>
        <xdr:cNvPr id="74" name="楕円 73"/>
        <xdr:cNvSpPr/>
      </xdr:nvSpPr>
      <xdr:spPr>
        <a:xfrm>
          <a:off x="2857500" y="683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70049</xdr:rowOff>
    </xdr:from>
    <xdr:ext cx="405111" cy="259045"/>
    <xdr:sp macro="" textlink="">
      <xdr:nvSpPr>
        <xdr:cNvPr id="75" name="n_1aveValue【図書館】&#10;有形固定資産減価償却率"/>
        <xdr:cNvSpPr txBox="1"/>
      </xdr:nvSpPr>
      <xdr:spPr>
        <a:xfrm>
          <a:off x="35820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61884</xdr:rowOff>
    </xdr:from>
    <xdr:ext cx="405111" cy="259045"/>
    <xdr:sp macro="" textlink="">
      <xdr:nvSpPr>
        <xdr:cNvPr id="76" name="n_2aveValue【図書館】&#10;有形固定資産減価償却率"/>
        <xdr:cNvSpPr txBox="1"/>
      </xdr:nvSpPr>
      <xdr:spPr>
        <a:xfrm>
          <a:off x="2705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61884</xdr:rowOff>
    </xdr:from>
    <xdr:ext cx="405111" cy="259045"/>
    <xdr:sp macro="" textlink="">
      <xdr:nvSpPr>
        <xdr:cNvPr id="77" name="n_3aveValue【図書館】&#10;有形固定資産減価償却率"/>
        <xdr:cNvSpPr txBox="1"/>
      </xdr:nvSpPr>
      <xdr:spPr>
        <a:xfrm>
          <a:off x="1816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78"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70774</xdr:rowOff>
    </xdr:from>
    <xdr:ext cx="405111" cy="259045"/>
    <xdr:sp macro="" textlink="">
      <xdr:nvSpPr>
        <xdr:cNvPr id="79" name="n_2mainValue【図書館】&#10;有形固定資産減価償却率"/>
        <xdr:cNvSpPr txBox="1"/>
      </xdr:nvSpPr>
      <xdr:spPr>
        <a:xfrm>
          <a:off x="2705744" y="6928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03" name="直線コネクタ 102"/>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04"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05" name="直線コネクタ 104"/>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06"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07" name="直線コネクタ 106"/>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08"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09" name="フローチャート: 判断 108"/>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10" name="フローチャート: 判断 109"/>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11" name="フローチャート: 判断 110"/>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12" name="フローチャート: 判断 111"/>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13" name="フローチャート: 判断 112"/>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63500</xdr:rowOff>
    </xdr:from>
    <xdr:to>
      <xdr:col>46</xdr:col>
      <xdr:colOff>38100</xdr:colOff>
      <xdr:row>41</xdr:row>
      <xdr:rowOff>165100</xdr:rowOff>
    </xdr:to>
    <xdr:sp macro="" textlink="">
      <xdr:nvSpPr>
        <xdr:cNvPr id="119" name="楕円 118"/>
        <xdr:cNvSpPr/>
      </xdr:nvSpPr>
      <xdr:spPr>
        <a:xfrm>
          <a:off x="8699500" y="709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25417</xdr:rowOff>
    </xdr:from>
    <xdr:ext cx="469744" cy="259045"/>
    <xdr:sp macro="" textlink="">
      <xdr:nvSpPr>
        <xdr:cNvPr id="120" name="n_1aveValue【図書館】&#10;一人当たり面積"/>
        <xdr:cNvSpPr txBox="1"/>
      </xdr:nvSpPr>
      <xdr:spPr>
        <a:xfrm>
          <a:off x="9391727" y="671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33037</xdr:rowOff>
    </xdr:from>
    <xdr:ext cx="469744" cy="259045"/>
    <xdr:sp macro="" textlink="">
      <xdr:nvSpPr>
        <xdr:cNvPr id="121" name="n_2aveValue【図書館】&#10;一人当たり面積"/>
        <xdr:cNvSpPr txBox="1"/>
      </xdr:nvSpPr>
      <xdr:spPr>
        <a:xfrm>
          <a:off x="8515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22" name="n_3ave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52087</xdr:rowOff>
    </xdr:from>
    <xdr:ext cx="469744" cy="259045"/>
    <xdr:sp macro="" textlink="">
      <xdr:nvSpPr>
        <xdr:cNvPr id="123" name="n_4aveValue【図書館】&#10;一人当たり面積"/>
        <xdr:cNvSpPr txBox="1"/>
      </xdr:nvSpPr>
      <xdr:spPr>
        <a:xfrm>
          <a:off x="6737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156227</xdr:rowOff>
    </xdr:from>
    <xdr:ext cx="469744" cy="259045"/>
    <xdr:sp macro="" textlink="">
      <xdr:nvSpPr>
        <xdr:cNvPr id="124" name="n_2mainValue【図書館】&#10;一人当たり面積"/>
        <xdr:cNvSpPr txBox="1"/>
      </xdr:nvSpPr>
      <xdr:spPr>
        <a:xfrm>
          <a:off x="8515427"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3" name="正方形/長方形 13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4" name="正方形/長方形 13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5" name="正方形/長方形 13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6" name="正方形/長方形 13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7" name="正方形/長方形 13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8" name="正方形/長方形 13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9" name="正方形/長方形 13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0" name="正方形/長方形 13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5" name="正方形/長方形 1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6" name="正方形/長方形 1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7" name="正方形/長方形 1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68" name="正方形/長方形 1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69" name="正方形/長方形 1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0" name="正方形/長方形 1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1" name="正方形/長方形 1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2" name="正方形/長方形 1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3" name="正方形/長方形 1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4" name="正方形/長方形 1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5" name="正方形/長方形 1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6" name="正方形/長方形 1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7" name="正方形/長方形 1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78" name="正方形/長方形 1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79" name="正方形/長方形 1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0" name="正方形/長方形 1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1" name="テキスト ボックス 1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2" name="直線コネクタ 1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3" name="テキスト ボックス 1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84" name="直線コネクタ 1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85" name="テキスト ボックス 1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6" name="直線コネクタ 1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7" name="テキスト ボックス 1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88" name="直線コネクタ 1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89" name="テキスト ボックス 1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0" name="直線コネクタ 1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1" name="テキスト ボックス 1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2" name="直線コネクタ 1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3" name="テキスト ボックス 1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4" name="直線コネクタ 1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95" name="テキスト ボックス 1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6" name="直線コネクタ 1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198" name="直線コネクタ 197"/>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19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00" name="直線コネクタ 1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201"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02" name="直線コネクタ 201"/>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203"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204" name="フローチャート: 判断 203"/>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205" name="フローチャート: 判断 204"/>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206" name="フローチャート: 判断 205"/>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207" name="フローチャート: 判断 206"/>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208" name="フローチャート: 判断 207"/>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09" name="テキスト ボックス 2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0" name="テキスト ボックス 2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1" name="テキスト ボックス 2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2" name="テキスト ボックス 2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3" name="テキスト ボックス 2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108676</xdr:rowOff>
    </xdr:from>
    <xdr:to>
      <xdr:col>76</xdr:col>
      <xdr:colOff>165100</xdr:colOff>
      <xdr:row>39</xdr:row>
      <xdr:rowOff>38826</xdr:rowOff>
    </xdr:to>
    <xdr:sp macro="" textlink="">
      <xdr:nvSpPr>
        <xdr:cNvPr id="214" name="楕円 213"/>
        <xdr:cNvSpPr/>
      </xdr:nvSpPr>
      <xdr:spPr>
        <a:xfrm>
          <a:off x="14541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166387</xdr:rowOff>
    </xdr:from>
    <xdr:ext cx="405111" cy="259045"/>
    <xdr:sp macro="" textlink="">
      <xdr:nvSpPr>
        <xdr:cNvPr id="215" name="n_1aveValue【一般廃棄物処理施設】&#10;有形固定資産減価償却率"/>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153324</xdr:rowOff>
    </xdr:from>
    <xdr:ext cx="405111" cy="259045"/>
    <xdr:sp macro="" textlink="">
      <xdr:nvSpPr>
        <xdr:cNvPr id="216" name="n_2aveValue【一般廃棄物処理施設】&#10;有形固定資産減価償却率"/>
        <xdr:cNvSpPr txBox="1"/>
      </xdr:nvSpPr>
      <xdr:spPr>
        <a:xfrm>
          <a:off x="14389744" y="6325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217"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218" name="n_4aveValue【一般廃棄物処理施設】&#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29953</xdr:rowOff>
    </xdr:from>
    <xdr:ext cx="405111" cy="259045"/>
    <xdr:sp macro="" textlink="">
      <xdr:nvSpPr>
        <xdr:cNvPr id="219" name="n_2mainValue【一般廃棄物処理施設】&#10;有形固定資産減価償却率"/>
        <xdr:cNvSpPr txBox="1"/>
      </xdr:nvSpPr>
      <xdr:spPr>
        <a:xfrm>
          <a:off x="14389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0" name="正方形/長方形 2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1" name="正方形/長方形 2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2" name="正方形/長方形 2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3" name="正方形/長方形 2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4" name="正方形/長方形 2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25" name="正方形/長方形 2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26" name="正方形/長方形 2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27" name="正方形/長方形 2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28" name="テキスト ボックス 2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29" name="直線コネクタ 2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30" name="直線コネクタ 2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31" name="テキスト ボックス 2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32" name="直線コネクタ 2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33" name="テキスト ボックス 2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34" name="直線コネクタ 2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35" name="テキスト ボックス 2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36" name="直線コネクタ 2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37" name="テキスト ボックス 2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38" name="直線コネクタ 2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39" name="テキスト ボックス 2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241" name="直線コネクタ 240"/>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242"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243" name="直線コネクタ 242"/>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244"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245" name="直線コネクタ 244"/>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246"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247" name="フローチャート: 判断 246"/>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248" name="フローチャート: 判断 247"/>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249" name="フローチャート: 判断 248"/>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250" name="フローチャート: 判断 249"/>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251" name="フローチャート: 判断 250"/>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52" name="テキスト ボックス 25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53" name="テキスト ボックス 25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54" name="テキスト ボックス 25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55" name="テキスト ボックス 25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56" name="テキスト ボックス 25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165994</xdr:rowOff>
    </xdr:from>
    <xdr:to>
      <xdr:col>107</xdr:col>
      <xdr:colOff>101600</xdr:colOff>
      <xdr:row>41</xdr:row>
      <xdr:rowOff>96144</xdr:rowOff>
    </xdr:to>
    <xdr:sp macro="" textlink="">
      <xdr:nvSpPr>
        <xdr:cNvPr id="257" name="楕円 256"/>
        <xdr:cNvSpPr/>
      </xdr:nvSpPr>
      <xdr:spPr>
        <a:xfrm>
          <a:off x="20383500" y="70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117926</xdr:rowOff>
    </xdr:from>
    <xdr:ext cx="599010" cy="259045"/>
    <xdr:sp macro="" textlink="">
      <xdr:nvSpPr>
        <xdr:cNvPr id="258"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259"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260"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261"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87271</xdr:rowOff>
    </xdr:from>
    <xdr:ext cx="534377" cy="259045"/>
    <xdr:sp macro="" textlink="">
      <xdr:nvSpPr>
        <xdr:cNvPr id="262" name="n_2mainValue【一般廃棄物処理施設】&#10;一人当たり有形固定資産（償却資産）額"/>
        <xdr:cNvSpPr txBox="1"/>
      </xdr:nvSpPr>
      <xdr:spPr>
        <a:xfrm>
          <a:off x="20167111" y="71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63" name="正方形/長方形 2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4" name="正方形/長方形 2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5" name="正方形/長方形 2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6" name="正方形/長方形 2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7" name="正方形/長方形 2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8" name="正方形/長方形 2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9" name="正方形/長方形 2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0" name="正方形/長方形 2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1" name="テキスト ボックス 2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2" name="直線コネクタ 2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73" name="テキスト ボックス 27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74" name="直線コネクタ 27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75" name="テキスト ボックス 274"/>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76" name="直線コネクタ 27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77" name="テキスト ボックス 27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78" name="直線コネクタ 27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79" name="テキスト ボックス 27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80" name="直線コネクタ 27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81" name="テキスト ボックス 28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82" name="直線コネクタ 28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83" name="テキスト ボックス 28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84" name="直線コネクタ 28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85" name="テキスト ボックス 284"/>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6" name="直線コネクタ 2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288" name="直線コネクタ 287"/>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289"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290" name="直線コネクタ 289"/>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291"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292" name="直線コネクタ 291"/>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293"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294" name="フローチャート: 判断 293"/>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295" name="フローチャート: 判断 294"/>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296" name="フローチャート: 判断 295"/>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297" name="フローチャート: 判断 296"/>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298" name="フローチャート: 判断 297"/>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9" name="テキスト ボックス 29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00" name="テキスト ボックス 29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1" name="テキスト ボックス 30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2" name="テキスト ボックス 30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3" name="テキスト ボックス 30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22678</xdr:rowOff>
    </xdr:from>
    <xdr:to>
      <xdr:col>76</xdr:col>
      <xdr:colOff>165100</xdr:colOff>
      <xdr:row>59</xdr:row>
      <xdr:rowOff>124278</xdr:rowOff>
    </xdr:to>
    <xdr:sp macro="" textlink="">
      <xdr:nvSpPr>
        <xdr:cNvPr id="304" name="楕円 303"/>
        <xdr:cNvSpPr/>
      </xdr:nvSpPr>
      <xdr:spPr>
        <a:xfrm>
          <a:off x="14541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28139</xdr:rowOff>
    </xdr:from>
    <xdr:ext cx="405111" cy="259045"/>
    <xdr:sp macro="" textlink="">
      <xdr:nvSpPr>
        <xdr:cNvPr id="305"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161126</xdr:rowOff>
    </xdr:from>
    <xdr:ext cx="405111" cy="259045"/>
    <xdr:sp macro="" textlink="">
      <xdr:nvSpPr>
        <xdr:cNvPr id="306" name="n_2aveValue【保健センター・保健所】&#10;有形固定資産減価償却率"/>
        <xdr:cNvSpPr txBox="1"/>
      </xdr:nvSpPr>
      <xdr:spPr>
        <a:xfrm>
          <a:off x="143897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307"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308"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140805</xdr:rowOff>
    </xdr:from>
    <xdr:ext cx="405111" cy="259045"/>
    <xdr:sp macro="" textlink="">
      <xdr:nvSpPr>
        <xdr:cNvPr id="309" name="n_2mainValue【保健センター・保健所】&#10;有形固定資産減価償却率"/>
        <xdr:cNvSpPr txBox="1"/>
      </xdr:nvSpPr>
      <xdr:spPr>
        <a:xfrm>
          <a:off x="14389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0" name="正方形/長方形 3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1" name="正方形/長方形 3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2" name="正方形/長方形 3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3" name="正方形/長方形 3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4" name="正方形/長方形 3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5" name="正方形/長方形 3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6" name="正方形/長方形 3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17" name="正方形/長方形 3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18" name="テキスト ボックス 3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9" name="直線コネクタ 3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20" name="直線コネクタ 31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21" name="テキスト ボックス 32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22" name="直線コネクタ 32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23" name="テキスト ボックス 32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24" name="直線コネクタ 32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25" name="テキスト ボックス 32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26" name="直線コネクタ 32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27" name="テキスト ボックス 32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28" name="直線コネクタ 32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29" name="テキスト ボックス 32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0" name="直線コネクタ 32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1" name="テキスト ボックス 33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333" name="直線コネクタ 332"/>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334"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335" name="直線コネクタ 334"/>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336"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337" name="直線コネクタ 336"/>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338"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339" name="フローチャート: 判断 338"/>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340" name="フローチャート: 判断 339"/>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341" name="フローチャート: 判断 340"/>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342" name="フローチャート: 判断 341"/>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343" name="フローチャート: 判断 342"/>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4" name="テキスト ボックス 3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5" name="テキスト ボックス 3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6" name="テキスト ボックス 3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7" name="テキスト ボックス 3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8" name="テキスト ボックス 3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44450</xdr:rowOff>
    </xdr:from>
    <xdr:to>
      <xdr:col>107</xdr:col>
      <xdr:colOff>101600</xdr:colOff>
      <xdr:row>63</xdr:row>
      <xdr:rowOff>146050</xdr:rowOff>
    </xdr:to>
    <xdr:sp macro="" textlink="">
      <xdr:nvSpPr>
        <xdr:cNvPr id="349" name="楕円 348"/>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166387</xdr:rowOff>
    </xdr:from>
    <xdr:ext cx="469744" cy="259045"/>
    <xdr:sp macro="" textlink="">
      <xdr:nvSpPr>
        <xdr:cNvPr id="350"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351"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352"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353"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354"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5" name="正方形/長方形 35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6" name="正方形/長方形 35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57" name="正方形/長方形 35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58" name="正方形/長方形 35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59" name="正方形/長方形 35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0" name="正方形/長方形 35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1" name="正方形/長方形 36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2" name="正方形/長方形 36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3" name="テキスト ボックス 36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4" name="直線コネクタ 36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65" name="テキスト ボックス 36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6" name="直線コネクタ 36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67" name="テキスト ボックス 36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68" name="直線コネクタ 36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69" name="テキスト ボックス 36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0" name="直線コネクタ 36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1" name="テキスト ボックス 37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2" name="直線コネクタ 37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3" name="テキスト ボックス 37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4" name="直線コネクタ 37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375" name="テキスト ボックス 374"/>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6" name="直線コネクタ 37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378" name="直線コネクタ 377"/>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379"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380" name="直線コネクタ 379"/>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381"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82" name="直線コネクタ 38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383"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384" name="フローチャート: 判断 383"/>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385" name="フローチャート: 判断 384"/>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386" name="フローチャート: 判断 385"/>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387" name="フローチャート: 判断 386"/>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388" name="フローチャート: 判断 387"/>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89" name="テキスト ボックス 38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0" name="テキスト ボックス 38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1" name="テキスト ボックス 39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2" name="テキスト ボックス 39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3" name="テキスト ボックス 39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156211</xdr:rowOff>
    </xdr:from>
    <xdr:to>
      <xdr:col>76</xdr:col>
      <xdr:colOff>165100</xdr:colOff>
      <xdr:row>83</xdr:row>
      <xdr:rowOff>86361</xdr:rowOff>
    </xdr:to>
    <xdr:sp macro="" textlink="">
      <xdr:nvSpPr>
        <xdr:cNvPr id="394" name="楕円 393"/>
        <xdr:cNvSpPr/>
      </xdr:nvSpPr>
      <xdr:spPr>
        <a:xfrm>
          <a:off x="1454150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128288</xdr:rowOff>
    </xdr:from>
    <xdr:ext cx="405111" cy="259045"/>
    <xdr:sp macro="" textlink="">
      <xdr:nvSpPr>
        <xdr:cNvPr id="395" name="n_1aveValue【消防施設】&#10;有形固定資産減価償却率"/>
        <xdr:cNvSpPr txBox="1"/>
      </xdr:nvSpPr>
      <xdr:spPr>
        <a:xfrm>
          <a:off x="15266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142257</xdr:rowOff>
    </xdr:from>
    <xdr:ext cx="405111" cy="259045"/>
    <xdr:sp macro="" textlink="">
      <xdr:nvSpPr>
        <xdr:cNvPr id="396" name="n_2aveValue【消防施設】&#10;有形固定資産減価償却率"/>
        <xdr:cNvSpPr txBox="1"/>
      </xdr:nvSpPr>
      <xdr:spPr>
        <a:xfrm>
          <a:off x="14389744" y="13858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5097</xdr:rowOff>
    </xdr:from>
    <xdr:ext cx="405111" cy="259045"/>
    <xdr:sp macro="" textlink="">
      <xdr:nvSpPr>
        <xdr:cNvPr id="397" name="n_3aveValue【消防施設】&#10;有形固定資産減価償却率"/>
        <xdr:cNvSpPr txBox="1"/>
      </xdr:nvSpPr>
      <xdr:spPr>
        <a:xfrm>
          <a:off x="13500744" y="13721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92727</xdr:rowOff>
    </xdr:from>
    <xdr:ext cx="405111" cy="259045"/>
    <xdr:sp macro="" textlink="">
      <xdr:nvSpPr>
        <xdr:cNvPr id="398" name="n_4aveValue【消防施設】&#10;有形固定資産減価償却率"/>
        <xdr:cNvSpPr txBox="1"/>
      </xdr:nvSpPr>
      <xdr:spPr>
        <a:xfrm>
          <a:off x="12611744" y="1380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77488</xdr:rowOff>
    </xdr:from>
    <xdr:ext cx="405111" cy="259045"/>
    <xdr:sp macro="" textlink="">
      <xdr:nvSpPr>
        <xdr:cNvPr id="399" name="n_2mainValue【消防施設】&#10;有形固定資産減価償却率"/>
        <xdr:cNvSpPr txBox="1"/>
      </xdr:nvSpPr>
      <xdr:spPr>
        <a:xfrm>
          <a:off x="14389744" y="1430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0" name="正方形/長方形 3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1" name="正方形/長方形 40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2" name="正方形/長方形 40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3" name="正方形/長方形 40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04" name="正方形/長方形 40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05" name="正方形/長方形 40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06" name="正方形/長方形 40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07" name="正方形/長方形 40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08" name="テキスト ボックス 40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09" name="直線コネクタ 40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0" name="直線コネクタ 40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1" name="テキスト ボックス 41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2" name="直線コネクタ 41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413" name="テキスト ボックス 412"/>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14" name="直線コネクタ 41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415" name="テキスト ボックス 414"/>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16" name="直線コネクタ 41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417" name="テキスト ボックス 416"/>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18" name="直線コネクタ 41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419" name="テキスト ボックス 418"/>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0" name="直線コネクタ 4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421" name="テキスト ボックス 420"/>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423" name="直線コネクタ 422"/>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424"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425" name="直線コネクタ 424"/>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426"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427" name="直線コネクタ 426"/>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34486</xdr:rowOff>
    </xdr:from>
    <xdr:ext cx="469744" cy="259045"/>
    <xdr:sp macro="" textlink="">
      <xdr:nvSpPr>
        <xdr:cNvPr id="428" name="【消防施設】&#10;一人当たり面積平均値テキスト"/>
        <xdr:cNvSpPr txBox="1"/>
      </xdr:nvSpPr>
      <xdr:spPr>
        <a:xfrm>
          <a:off x="22199600" y="14779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429" name="フローチャート: 判断 428"/>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430" name="フローチャート: 判断 429"/>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431" name="フローチャート: 判断 430"/>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432" name="フローチャート: 判断 431"/>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433" name="フローチャート: 判断 432"/>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4" name="テキスト ボックス 43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5" name="テキスト ボックス 43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36" name="テキスト ボックス 43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37" name="テキスト ボックス 43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38" name="テキスト ボックス 43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63126</xdr:rowOff>
    </xdr:from>
    <xdr:to>
      <xdr:col>107</xdr:col>
      <xdr:colOff>101600</xdr:colOff>
      <xdr:row>86</xdr:row>
      <xdr:rowOff>164726</xdr:rowOff>
    </xdr:to>
    <xdr:sp macro="" textlink="">
      <xdr:nvSpPr>
        <xdr:cNvPr id="439" name="楕円 438"/>
        <xdr:cNvSpPr/>
      </xdr:nvSpPr>
      <xdr:spPr>
        <a:xfrm>
          <a:off x="20383500" y="1480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9639</xdr:rowOff>
    </xdr:from>
    <xdr:ext cx="469744" cy="259045"/>
    <xdr:sp macro="" textlink="">
      <xdr:nvSpPr>
        <xdr:cNvPr id="440"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441"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442"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443"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155853</xdr:rowOff>
    </xdr:from>
    <xdr:ext cx="469744" cy="259045"/>
    <xdr:sp macro="" textlink="">
      <xdr:nvSpPr>
        <xdr:cNvPr id="444" name="n_2mainValue【消防施設】&#10;一人当たり面積"/>
        <xdr:cNvSpPr txBox="1"/>
      </xdr:nvSpPr>
      <xdr:spPr>
        <a:xfrm>
          <a:off x="20199427" y="1490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45" name="正方形/長方形 4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46" name="正方形/長方形 4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47" name="正方形/長方形 4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8" name="正方形/長方形 4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9" name="正方形/長方形 4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0" name="正方形/長方形 4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1" name="正方形/長方形 4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2" name="正方形/長方形 4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53" name="テキスト ボックス 4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54" name="直線コネクタ 4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55" name="テキスト ボックス 4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56" name="直線コネクタ 4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57" name="テキスト ボックス 4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58" name="直線コネクタ 4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59" name="テキスト ボックス 4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0" name="直線コネクタ 4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1" name="テキスト ボックス 4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2" name="直線コネクタ 4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63" name="テキスト ボックス 4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64" name="直線コネクタ 4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65" name="テキスト ボックス 4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66" name="直線コネクタ 4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67" name="テキスト ボックス 4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68" name="直線コネクタ 4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470" name="直線コネクタ 469"/>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71"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72" name="直線コネクタ 471"/>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473"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474" name="直線コネクタ 473"/>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18522</xdr:rowOff>
    </xdr:from>
    <xdr:ext cx="405111" cy="259045"/>
    <xdr:sp macro="" textlink="">
      <xdr:nvSpPr>
        <xdr:cNvPr id="475" name="【庁舎】&#10;有形固定資産減価償却率平均値テキスト"/>
        <xdr:cNvSpPr txBox="1"/>
      </xdr:nvSpPr>
      <xdr:spPr>
        <a:xfrm>
          <a:off x="16357600" y="17849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476" name="フローチャート: 判断 475"/>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477" name="フローチャート: 判断 476"/>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478" name="フローチャート: 判断 477"/>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479" name="フローチャート: 判断 478"/>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480" name="フローチャート: 判断 479"/>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1" name="テキスト ボックス 4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2" name="テキスト ボックス 4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3" name="テキスト ボックス 4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84" name="テキスト ボックス 4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85" name="テキスト ボックス 4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165826</xdr:rowOff>
    </xdr:from>
    <xdr:to>
      <xdr:col>76</xdr:col>
      <xdr:colOff>165100</xdr:colOff>
      <xdr:row>104</xdr:row>
      <xdr:rowOff>95976</xdr:rowOff>
    </xdr:to>
    <xdr:sp macro="" textlink="">
      <xdr:nvSpPr>
        <xdr:cNvPr id="486" name="楕円 485"/>
        <xdr:cNvSpPr/>
      </xdr:nvSpPr>
      <xdr:spPr>
        <a:xfrm>
          <a:off x="14541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166388</xdr:rowOff>
    </xdr:from>
    <xdr:ext cx="405111" cy="259045"/>
    <xdr:sp macro="" textlink="">
      <xdr:nvSpPr>
        <xdr:cNvPr id="487"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11991</xdr:rowOff>
    </xdr:from>
    <xdr:ext cx="405111" cy="259045"/>
    <xdr:sp macro="" textlink="">
      <xdr:nvSpPr>
        <xdr:cNvPr id="488" name="n_2aveValue【庁舎】&#10;有形固定資産減価償却率"/>
        <xdr:cNvSpPr txBox="1"/>
      </xdr:nvSpPr>
      <xdr:spPr>
        <a:xfrm>
          <a:off x="14389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489"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490"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491" name="n_2mainValue【庁舎】&#10;有形固定資産減価償却率"/>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9" name="正方形/長方形 4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0" name="テキスト ボックス 4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1" name="直線コネクタ 5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02" name="直線コネクタ 50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3" name="テキスト ボックス 50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4" name="直線コネクタ 50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5" name="テキスト ボックス 50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6" name="直線コネクタ 50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7" name="テキスト ボックス 50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8" name="直線コネクタ 50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9" name="テキスト ボックス 50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10" name="直線コネクタ 50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11" name="テキスト ボックス 51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12" name="直線コネクタ 51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13" name="テキスト ボックス 51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4" name="直線コネクタ 5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5" name="テキスト ボックス 5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517" name="直線コネクタ 516"/>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518"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519" name="直線コネクタ 518"/>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520"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521" name="直線コネクタ 520"/>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39750</xdr:rowOff>
    </xdr:from>
    <xdr:ext cx="469744" cy="259045"/>
    <xdr:sp macro="" textlink="">
      <xdr:nvSpPr>
        <xdr:cNvPr id="522" name="【庁舎】&#10;一人当たり面積平均値テキスト"/>
        <xdr:cNvSpPr txBox="1"/>
      </xdr:nvSpPr>
      <xdr:spPr>
        <a:xfrm>
          <a:off x="22199600" y="18042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523" name="フローチャート: 判断 522"/>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524" name="フローチャート: 判断 523"/>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525" name="フローチャート: 判断 524"/>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526" name="フローチャート: 判断 525"/>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527" name="フローチャート: 判断 526"/>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8" name="テキスト ボックス 5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9" name="テキスト ボックス 5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0" name="テキスト ボックス 5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1" name="テキスト ボックス 5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2" name="テキスト ボックス 5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10705</xdr:rowOff>
    </xdr:from>
    <xdr:to>
      <xdr:col>107</xdr:col>
      <xdr:colOff>101600</xdr:colOff>
      <xdr:row>105</xdr:row>
      <xdr:rowOff>112305</xdr:rowOff>
    </xdr:to>
    <xdr:sp macro="" textlink="">
      <xdr:nvSpPr>
        <xdr:cNvPr id="533" name="楕円 532"/>
        <xdr:cNvSpPr/>
      </xdr:nvSpPr>
      <xdr:spPr>
        <a:xfrm>
          <a:off x="203835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171285</xdr:rowOff>
    </xdr:from>
    <xdr:ext cx="469744" cy="259045"/>
    <xdr:sp macro="" textlink="">
      <xdr:nvSpPr>
        <xdr:cNvPr id="534"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2195</xdr:rowOff>
    </xdr:from>
    <xdr:ext cx="469744" cy="259045"/>
    <xdr:sp macro="" textlink="">
      <xdr:nvSpPr>
        <xdr:cNvPr id="535" name="n_2aveValue【庁舎】&#10;一人当たり面積"/>
        <xdr:cNvSpPr txBox="1"/>
      </xdr:nvSpPr>
      <xdr:spPr>
        <a:xfrm>
          <a:off x="20199427" y="1817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536"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537"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128832</xdr:rowOff>
    </xdr:from>
    <xdr:ext cx="469744" cy="259045"/>
    <xdr:sp macro="" textlink="">
      <xdr:nvSpPr>
        <xdr:cNvPr id="538" name="n_2mainValue【庁舎】&#10;一人当たり面積"/>
        <xdr:cNvSpPr txBox="1"/>
      </xdr:nvSpPr>
      <xdr:spPr>
        <a:xfrm>
          <a:off x="20199427" y="177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39" name="正方形/長方形 53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0" name="正方形/長方形 53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1" name="テキスト ボックス 54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３０年度のみの数値であるが、直近では図書館、一般廃棄物処理施設、消防施設の減価償却率が高くなっている。図書館については旧市役所庁舎を改装したものであるが、改修から年数が経過しているため、公共施設等総合管理計画に基づいた他の公共施設との一体運用を検討する必要がある。消防施設については順次建て替えを行っている。一般廃棄物処理施設は長寿命化をはかりながら運営している状況であるが、耐用年数を大幅に経過しており、現状施設の老朽化が著しく進行しており、維持管理にかかる経費が増加傾向にある。このため施設建て替え・広域での処理等の方針を早急に検討する必要があり、本市の喫緊の課題となっている。保健センター・保健所、庁舎については類似団体よりも償却率が低いが、建築から年数が経過しているため、適切に維持管理を行い長寿命化を図る必要がある。</a:t>
          </a:r>
        </a:p>
        <a:p>
          <a:r>
            <a:rPr kumimoji="1" lang="ja-JP" altLang="en-US" sz="1300">
              <a:latin typeface="ＭＳ Ｐゴシック" panose="020B0600070205080204" pitchFamily="50" charset="-128"/>
              <a:ea typeface="ＭＳ Ｐゴシック" panose="020B0600070205080204" pitchFamily="50" charset="-128"/>
            </a:rPr>
            <a:t>一人当たりの数値に着目すると、庁舎の数値が類似団体比較で高くなっているため、施設の複合化を含めて検討を行う必要がある。</a:t>
          </a:r>
        </a:p>
        <a:p>
          <a:r>
            <a:rPr kumimoji="1" lang="ja-JP" altLang="en-US" sz="1300">
              <a:latin typeface="ＭＳ Ｐゴシック" panose="020B0600070205080204" pitchFamily="50" charset="-128"/>
              <a:ea typeface="ＭＳ Ｐゴシック" panose="020B0600070205080204" pitchFamily="50" charset="-128"/>
            </a:rPr>
            <a:t>今後の方針としては、人口減少・少子高齢化の現状を再度認識し、市内各公共施設の集約化・複合化の検討を行い、将来を見据えた老朽化対策に取り組んでいく。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
16,644
93.96
12,412,251
11,961,582
407,685
5,317,606
8,701,440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財政力指数は、対前年度で</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上回っている。昨年と比べ上昇したものの、財政力指数は現状維持の状況にあり、本市においては「人口減少」と「少子高齢化」が今後ますます進展し、依然厳しい状況が続くことが想定されることから、財政の根幹である市税について、今後県などと連携を密にして課税客体の把握と、より一層の滞納整理の強化による収納率の向上を図り、歳入確保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45508</xdr:rowOff>
    </xdr:to>
    <xdr:cxnSp macro="">
      <xdr:nvCxnSpPr>
        <xdr:cNvPr id="69" name="直線コネクタ 68"/>
        <xdr:cNvCxnSpPr/>
      </xdr:nvCxnSpPr>
      <xdr:spPr>
        <a:xfrm flipV="1">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45508</xdr:rowOff>
    </xdr:to>
    <xdr:cxnSp macro="">
      <xdr:nvCxnSpPr>
        <xdr:cNvPr id="72" name="直線コネクタ 71"/>
        <xdr:cNvCxnSpPr/>
      </xdr:nvCxnSpPr>
      <xdr:spPr>
        <a:xfrm>
          <a:off x="3225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166158</xdr:rowOff>
    </xdr:from>
    <xdr:to>
      <xdr:col>19</xdr:col>
      <xdr:colOff>184150</xdr:colOff>
      <xdr:row>42</xdr:row>
      <xdr:rowOff>96308</xdr:rowOff>
    </xdr:to>
    <xdr:sp macro="" textlink="">
      <xdr:nvSpPr>
        <xdr:cNvPr id="90" name="楕円 89"/>
        <xdr:cNvSpPr/>
      </xdr:nvSpPr>
      <xdr:spPr>
        <a:xfrm>
          <a:off x="4064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106485</xdr:rowOff>
    </xdr:from>
    <xdr:ext cx="736600" cy="259045"/>
    <xdr:sp macro="" textlink="">
      <xdr:nvSpPr>
        <xdr:cNvPr id="91" name="テキスト ボックス 90"/>
        <xdr:cNvSpPr txBox="1"/>
      </xdr:nvSpPr>
      <xdr:spPr>
        <a:xfrm>
          <a:off x="3733800" y="6964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106485</xdr:rowOff>
    </xdr:from>
    <xdr:ext cx="762000" cy="259045"/>
    <xdr:sp macro="" textlink="">
      <xdr:nvSpPr>
        <xdr:cNvPr id="93" name="テキスト ボックス 92"/>
        <xdr:cNvSpPr txBox="1"/>
      </xdr:nvSpPr>
      <xdr:spPr>
        <a:xfrm>
          <a:off x="2844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106485</xdr:rowOff>
    </xdr:from>
    <xdr:ext cx="762000" cy="259045"/>
    <xdr:sp macro="" textlink="">
      <xdr:nvSpPr>
        <xdr:cNvPr id="95" name="テキスト ボックス 94"/>
        <xdr:cNvSpPr txBox="1"/>
      </xdr:nvSpPr>
      <xdr:spPr>
        <a:xfrm>
          <a:off x="1955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経常収支比率は、対前年度で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ポイント改善した。類似団体内平均値と比較すると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歳出面においては経常経費充当一般財源のうち物件費等が減額（海水浴場不開設による減など）となった一方で、歳入面においては経常一般財源のうち普通交付税、地方消費税交付金、地方税等が増加した影響によるものである。類似団体平均を上回っていることから、引き続き定員適正化計画の推進、各種団体等への補助金の適正交付等により歳出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125367</xdr:rowOff>
    </xdr:from>
    <xdr:to>
      <xdr:col>23</xdr:col>
      <xdr:colOff>133350</xdr:colOff>
      <xdr:row>60</xdr:row>
      <xdr:rowOff>156391</xdr:rowOff>
    </xdr:to>
    <xdr:cxnSp macro="">
      <xdr:nvCxnSpPr>
        <xdr:cNvPr id="134" name="直線コネクタ 133"/>
        <xdr:cNvCxnSpPr/>
      </xdr:nvCxnSpPr>
      <xdr:spPr>
        <a:xfrm flipV="1">
          <a:off x="4114800" y="1041236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5" name="財政構造の弾力性平均値テキスト"/>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152944</xdr:rowOff>
    </xdr:from>
    <xdr:to>
      <xdr:col>19</xdr:col>
      <xdr:colOff>133350</xdr:colOff>
      <xdr:row>60</xdr:row>
      <xdr:rowOff>156391</xdr:rowOff>
    </xdr:to>
    <xdr:cxnSp macro="">
      <xdr:nvCxnSpPr>
        <xdr:cNvPr id="137" name="直線コネクタ 136"/>
        <xdr:cNvCxnSpPr/>
      </xdr:nvCxnSpPr>
      <xdr:spPr>
        <a:xfrm>
          <a:off x="3225800" y="10439944"/>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32294</xdr:rowOff>
    </xdr:from>
    <xdr:to>
      <xdr:col>15</xdr:col>
      <xdr:colOff>82550</xdr:colOff>
      <xdr:row>60</xdr:row>
      <xdr:rowOff>152944</xdr:rowOff>
    </xdr:to>
    <xdr:cxnSp macro="">
      <xdr:nvCxnSpPr>
        <xdr:cNvPr id="140" name="直線コネクタ 139"/>
        <xdr:cNvCxnSpPr/>
      </xdr:nvCxnSpPr>
      <xdr:spPr>
        <a:xfrm>
          <a:off x="2336800" y="1031929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155320</xdr:rowOff>
    </xdr:from>
    <xdr:ext cx="762000" cy="259045"/>
    <xdr:sp macro="" textlink="">
      <xdr:nvSpPr>
        <xdr:cNvPr id="142" name="テキスト ボックス 141"/>
        <xdr:cNvSpPr txBox="1"/>
      </xdr:nvSpPr>
      <xdr:spPr>
        <a:xfrm>
          <a:off x="2844800" y="1009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32294</xdr:rowOff>
    </xdr:from>
    <xdr:to>
      <xdr:col>11</xdr:col>
      <xdr:colOff>31750</xdr:colOff>
      <xdr:row>60</xdr:row>
      <xdr:rowOff>115026</xdr:rowOff>
    </xdr:to>
    <xdr:cxnSp macro="">
      <xdr:nvCxnSpPr>
        <xdr:cNvPr id="143" name="直線コネクタ 142"/>
        <xdr:cNvCxnSpPr/>
      </xdr:nvCxnSpPr>
      <xdr:spPr>
        <a:xfrm flipV="1">
          <a:off x="1447800" y="1031929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45" name="テキスト ボックス 144"/>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74567</xdr:rowOff>
    </xdr:from>
    <xdr:to>
      <xdr:col>23</xdr:col>
      <xdr:colOff>184150</xdr:colOff>
      <xdr:row>61</xdr:row>
      <xdr:rowOff>4717</xdr:rowOff>
    </xdr:to>
    <xdr:sp macro="" textlink="">
      <xdr:nvSpPr>
        <xdr:cNvPr id="153" name="楕円 152"/>
        <xdr:cNvSpPr/>
      </xdr:nvSpPr>
      <xdr:spPr>
        <a:xfrm>
          <a:off x="4902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46644</xdr:rowOff>
    </xdr:from>
    <xdr:ext cx="762000" cy="259045"/>
    <xdr:sp macro="" textlink="">
      <xdr:nvSpPr>
        <xdr:cNvPr id="154" name="財政構造の弾力性該当値テキスト"/>
        <xdr:cNvSpPr txBox="1"/>
      </xdr:nvSpPr>
      <xdr:spPr>
        <a:xfrm>
          <a:off x="5041900" y="1033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105591</xdr:rowOff>
    </xdr:from>
    <xdr:to>
      <xdr:col>19</xdr:col>
      <xdr:colOff>184150</xdr:colOff>
      <xdr:row>61</xdr:row>
      <xdr:rowOff>35741</xdr:rowOff>
    </xdr:to>
    <xdr:sp macro="" textlink="">
      <xdr:nvSpPr>
        <xdr:cNvPr id="155" name="楕円 154"/>
        <xdr:cNvSpPr/>
      </xdr:nvSpPr>
      <xdr:spPr>
        <a:xfrm>
          <a:off x="40640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20518</xdr:rowOff>
    </xdr:from>
    <xdr:ext cx="736600" cy="259045"/>
    <xdr:sp macro="" textlink="">
      <xdr:nvSpPr>
        <xdr:cNvPr id="156" name="テキスト ボックス 155"/>
        <xdr:cNvSpPr txBox="1"/>
      </xdr:nvSpPr>
      <xdr:spPr>
        <a:xfrm>
          <a:off x="3733800" y="1047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102144</xdr:rowOff>
    </xdr:from>
    <xdr:to>
      <xdr:col>15</xdr:col>
      <xdr:colOff>133350</xdr:colOff>
      <xdr:row>61</xdr:row>
      <xdr:rowOff>32294</xdr:rowOff>
    </xdr:to>
    <xdr:sp macro="" textlink="">
      <xdr:nvSpPr>
        <xdr:cNvPr id="157" name="楕円 156"/>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17071</xdr:rowOff>
    </xdr:from>
    <xdr:ext cx="762000" cy="259045"/>
    <xdr:sp macro="" textlink="">
      <xdr:nvSpPr>
        <xdr:cNvPr id="158" name="テキスト ボックス 157"/>
        <xdr:cNvSpPr txBox="1"/>
      </xdr:nvSpPr>
      <xdr:spPr>
        <a:xfrm>
          <a:off x="2844800" y="1047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152944</xdr:rowOff>
    </xdr:from>
    <xdr:to>
      <xdr:col>11</xdr:col>
      <xdr:colOff>82550</xdr:colOff>
      <xdr:row>60</xdr:row>
      <xdr:rowOff>83094</xdr:rowOff>
    </xdr:to>
    <xdr:sp macro="" textlink="">
      <xdr:nvSpPr>
        <xdr:cNvPr id="159" name="楕円 158"/>
        <xdr:cNvSpPr/>
      </xdr:nvSpPr>
      <xdr:spPr>
        <a:xfrm>
          <a:off x="2286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93271</xdr:rowOff>
    </xdr:from>
    <xdr:ext cx="762000" cy="259045"/>
    <xdr:sp macro="" textlink="">
      <xdr:nvSpPr>
        <xdr:cNvPr id="160" name="テキスト ボックス 159"/>
        <xdr:cNvSpPr txBox="1"/>
      </xdr:nvSpPr>
      <xdr:spPr>
        <a:xfrm>
          <a:off x="1955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64226</xdr:rowOff>
    </xdr:from>
    <xdr:to>
      <xdr:col>7</xdr:col>
      <xdr:colOff>31750</xdr:colOff>
      <xdr:row>60</xdr:row>
      <xdr:rowOff>165826</xdr:rowOff>
    </xdr:to>
    <xdr:sp macro="" textlink="">
      <xdr:nvSpPr>
        <xdr:cNvPr id="161" name="楕円 160"/>
        <xdr:cNvSpPr/>
      </xdr:nvSpPr>
      <xdr:spPr>
        <a:xfrm>
          <a:off x="13970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150603</xdr:rowOff>
    </xdr:from>
    <xdr:ext cx="762000" cy="259045"/>
    <xdr:sp macro="" textlink="">
      <xdr:nvSpPr>
        <xdr:cNvPr id="162" name="テキスト ボックス 161"/>
        <xdr:cNvSpPr txBox="1"/>
      </xdr:nvSpPr>
      <xdr:spPr>
        <a:xfrm>
          <a:off x="1066800" y="1043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[241,565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人当たり人件費・物件費等決算額は、前年度と比較して</a:t>
          </a:r>
          <a:r>
            <a:rPr kumimoji="1" lang="en-US" altLang="ja-JP" sz="1300">
              <a:latin typeface="ＭＳ Ｐゴシック" panose="020B0600070205080204" pitchFamily="50" charset="-128"/>
              <a:ea typeface="ＭＳ Ｐゴシック" panose="020B0600070205080204" pitchFamily="50" charset="-128"/>
            </a:rPr>
            <a:t>10,100</a:t>
          </a:r>
          <a:r>
            <a:rPr kumimoji="1" lang="ja-JP" altLang="en-US" sz="1300">
              <a:latin typeface="ＭＳ Ｐゴシック" panose="020B0600070205080204" pitchFamily="50" charset="-128"/>
              <a:ea typeface="ＭＳ Ｐゴシック" panose="020B0600070205080204" pitchFamily="50" charset="-128"/>
            </a:rPr>
            <a:t>円増額となった。類似団体内平均値と比較すると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46,526</a:t>
          </a:r>
          <a:r>
            <a:rPr kumimoji="1" lang="ja-JP" altLang="en-US" sz="1300">
              <a:latin typeface="ＭＳ Ｐゴシック" panose="020B0600070205080204" pitchFamily="50" charset="-128"/>
              <a:ea typeface="ＭＳ Ｐゴシック" panose="020B0600070205080204" pitchFamily="50" charset="-128"/>
            </a:rPr>
            <a:t>円上回っている。前年度比較において増額となった主な要因としては、ふるさと応援寄附者特産品等贈呈事業等の物件費が増となったことが考えられる。今後はより効率的な行政運営に努めるとともに、公共施設の再編を検討するなど、その他事務事業全般にわたり行財政改革を推進し、削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37826</xdr:rowOff>
    </xdr:from>
    <xdr:to>
      <xdr:col>23</xdr:col>
      <xdr:colOff>133350</xdr:colOff>
      <xdr:row>84</xdr:row>
      <xdr:rowOff>62196</xdr:rowOff>
    </xdr:to>
    <xdr:cxnSp macro="">
      <xdr:nvCxnSpPr>
        <xdr:cNvPr id="194" name="直線コネクタ 193"/>
        <xdr:cNvCxnSpPr/>
      </xdr:nvCxnSpPr>
      <xdr:spPr>
        <a:xfrm>
          <a:off x="4114800" y="14439626"/>
          <a:ext cx="838200" cy="2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87106</xdr:rowOff>
    </xdr:from>
    <xdr:ext cx="762000" cy="259045"/>
    <xdr:sp macro="" textlink="">
      <xdr:nvSpPr>
        <xdr:cNvPr id="195" name="人件費・物件費等の状況平均値テキスト"/>
        <xdr:cNvSpPr txBox="1"/>
      </xdr:nvSpPr>
      <xdr:spPr>
        <a:xfrm>
          <a:off x="5041900" y="14146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149289</xdr:rowOff>
    </xdr:from>
    <xdr:to>
      <xdr:col>19</xdr:col>
      <xdr:colOff>133350</xdr:colOff>
      <xdr:row>84</xdr:row>
      <xdr:rowOff>37826</xdr:rowOff>
    </xdr:to>
    <xdr:cxnSp macro="">
      <xdr:nvCxnSpPr>
        <xdr:cNvPr id="197" name="直線コネクタ 196"/>
        <xdr:cNvCxnSpPr/>
      </xdr:nvCxnSpPr>
      <xdr:spPr>
        <a:xfrm>
          <a:off x="3225800" y="14379639"/>
          <a:ext cx="889000" cy="5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142998</xdr:rowOff>
    </xdr:from>
    <xdr:ext cx="736600" cy="259045"/>
    <xdr:sp macro="" textlink="">
      <xdr:nvSpPr>
        <xdr:cNvPr id="199" name="テキスト ボックス 198"/>
        <xdr:cNvSpPr txBox="1"/>
      </xdr:nvSpPr>
      <xdr:spPr>
        <a:xfrm>
          <a:off x="3733800" y="14030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120878</xdr:rowOff>
    </xdr:from>
    <xdr:to>
      <xdr:col>15</xdr:col>
      <xdr:colOff>82550</xdr:colOff>
      <xdr:row>83</xdr:row>
      <xdr:rowOff>149289</xdr:rowOff>
    </xdr:to>
    <xdr:cxnSp macro="">
      <xdr:nvCxnSpPr>
        <xdr:cNvPr id="200" name="直線コネクタ 199"/>
        <xdr:cNvCxnSpPr/>
      </xdr:nvCxnSpPr>
      <xdr:spPr>
        <a:xfrm>
          <a:off x="2336800" y="14351228"/>
          <a:ext cx="889000" cy="28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127745</xdr:rowOff>
    </xdr:from>
    <xdr:ext cx="762000" cy="259045"/>
    <xdr:sp macro="" textlink="">
      <xdr:nvSpPr>
        <xdr:cNvPr id="202" name="テキスト ボックス 201"/>
        <xdr:cNvSpPr txBox="1"/>
      </xdr:nvSpPr>
      <xdr:spPr>
        <a:xfrm>
          <a:off x="2844800" y="1401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94520</xdr:rowOff>
    </xdr:from>
    <xdr:to>
      <xdr:col>11</xdr:col>
      <xdr:colOff>31750</xdr:colOff>
      <xdr:row>83</xdr:row>
      <xdr:rowOff>120878</xdr:rowOff>
    </xdr:to>
    <xdr:cxnSp macro="">
      <xdr:nvCxnSpPr>
        <xdr:cNvPr id="203" name="直線コネクタ 202"/>
        <xdr:cNvCxnSpPr/>
      </xdr:nvCxnSpPr>
      <xdr:spPr>
        <a:xfrm>
          <a:off x="1447800" y="14324870"/>
          <a:ext cx="889000" cy="2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117287</xdr:rowOff>
    </xdr:from>
    <xdr:ext cx="762000" cy="259045"/>
    <xdr:sp macro="" textlink="">
      <xdr:nvSpPr>
        <xdr:cNvPr id="205" name="テキスト ボックス 204"/>
        <xdr:cNvSpPr txBox="1"/>
      </xdr:nvSpPr>
      <xdr:spPr>
        <a:xfrm>
          <a:off x="1955800" y="1400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107517</xdr:rowOff>
    </xdr:from>
    <xdr:ext cx="762000" cy="259045"/>
    <xdr:sp macro="" textlink="">
      <xdr:nvSpPr>
        <xdr:cNvPr id="207" name="テキスト ボックス 206"/>
        <xdr:cNvSpPr txBox="1"/>
      </xdr:nvSpPr>
      <xdr:spPr>
        <a:xfrm>
          <a:off x="1066800" y="1399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11396</xdr:rowOff>
    </xdr:from>
    <xdr:to>
      <xdr:col>23</xdr:col>
      <xdr:colOff>184150</xdr:colOff>
      <xdr:row>84</xdr:row>
      <xdr:rowOff>112996</xdr:rowOff>
    </xdr:to>
    <xdr:sp macro="" textlink="">
      <xdr:nvSpPr>
        <xdr:cNvPr id="213" name="楕円 212"/>
        <xdr:cNvSpPr/>
      </xdr:nvSpPr>
      <xdr:spPr>
        <a:xfrm>
          <a:off x="4902200" y="1441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154923</xdr:rowOff>
    </xdr:from>
    <xdr:ext cx="762000" cy="259045"/>
    <xdr:sp macro="" textlink="">
      <xdr:nvSpPr>
        <xdr:cNvPr id="214" name="人件費・物件費等の状況該当値テキスト"/>
        <xdr:cNvSpPr txBox="1"/>
      </xdr:nvSpPr>
      <xdr:spPr>
        <a:xfrm>
          <a:off x="5041900" y="143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158476</xdr:rowOff>
    </xdr:from>
    <xdr:to>
      <xdr:col>19</xdr:col>
      <xdr:colOff>184150</xdr:colOff>
      <xdr:row>84</xdr:row>
      <xdr:rowOff>88626</xdr:rowOff>
    </xdr:to>
    <xdr:sp macro="" textlink="">
      <xdr:nvSpPr>
        <xdr:cNvPr id="215" name="楕円 214"/>
        <xdr:cNvSpPr/>
      </xdr:nvSpPr>
      <xdr:spPr>
        <a:xfrm>
          <a:off x="4064000" y="14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73403</xdr:rowOff>
    </xdr:from>
    <xdr:ext cx="736600" cy="259045"/>
    <xdr:sp macro="" textlink="">
      <xdr:nvSpPr>
        <xdr:cNvPr id="216" name="テキスト ボックス 215"/>
        <xdr:cNvSpPr txBox="1"/>
      </xdr:nvSpPr>
      <xdr:spPr>
        <a:xfrm>
          <a:off x="3733800" y="14475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98489</xdr:rowOff>
    </xdr:from>
    <xdr:to>
      <xdr:col>15</xdr:col>
      <xdr:colOff>133350</xdr:colOff>
      <xdr:row>84</xdr:row>
      <xdr:rowOff>28639</xdr:rowOff>
    </xdr:to>
    <xdr:sp macro="" textlink="">
      <xdr:nvSpPr>
        <xdr:cNvPr id="217" name="楕円 216"/>
        <xdr:cNvSpPr/>
      </xdr:nvSpPr>
      <xdr:spPr>
        <a:xfrm>
          <a:off x="3175000" y="1432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13416</xdr:rowOff>
    </xdr:from>
    <xdr:ext cx="762000" cy="259045"/>
    <xdr:sp macro="" textlink="">
      <xdr:nvSpPr>
        <xdr:cNvPr id="218" name="テキスト ボックス 217"/>
        <xdr:cNvSpPr txBox="1"/>
      </xdr:nvSpPr>
      <xdr:spPr>
        <a:xfrm>
          <a:off x="2844800" y="1441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70078</xdr:rowOff>
    </xdr:from>
    <xdr:to>
      <xdr:col>11</xdr:col>
      <xdr:colOff>82550</xdr:colOff>
      <xdr:row>84</xdr:row>
      <xdr:rowOff>228</xdr:rowOff>
    </xdr:to>
    <xdr:sp macro="" textlink="">
      <xdr:nvSpPr>
        <xdr:cNvPr id="219" name="楕円 218"/>
        <xdr:cNvSpPr/>
      </xdr:nvSpPr>
      <xdr:spPr>
        <a:xfrm>
          <a:off x="2286000" y="1430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156455</xdr:rowOff>
    </xdr:from>
    <xdr:ext cx="762000" cy="259045"/>
    <xdr:sp macro="" textlink="">
      <xdr:nvSpPr>
        <xdr:cNvPr id="220" name="テキスト ボックス 219"/>
        <xdr:cNvSpPr txBox="1"/>
      </xdr:nvSpPr>
      <xdr:spPr>
        <a:xfrm>
          <a:off x="1955800" y="143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43720</xdr:rowOff>
    </xdr:from>
    <xdr:to>
      <xdr:col>7</xdr:col>
      <xdr:colOff>31750</xdr:colOff>
      <xdr:row>83</xdr:row>
      <xdr:rowOff>145320</xdr:rowOff>
    </xdr:to>
    <xdr:sp macro="" textlink="">
      <xdr:nvSpPr>
        <xdr:cNvPr id="221" name="楕円 220"/>
        <xdr:cNvSpPr/>
      </xdr:nvSpPr>
      <xdr:spPr>
        <a:xfrm>
          <a:off x="1397000" y="1427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130097</xdr:rowOff>
    </xdr:from>
    <xdr:ext cx="762000" cy="259045"/>
    <xdr:sp macro="" textlink="">
      <xdr:nvSpPr>
        <xdr:cNvPr id="222" name="テキスト ボックス 221"/>
        <xdr:cNvSpPr txBox="1"/>
      </xdr:nvSpPr>
      <xdr:spPr>
        <a:xfrm>
          <a:off x="1066800" y="1436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ポイント減少した。また、類似団体内平均値を</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ポイント上回っており、高止まりの状況にある。これらの要因は、勤続</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の階層において、給与が国の水準を上回っていることが影響していると考えられる。今後については高年齢層の職員が退職することにより改善が図られるものと考えるが、更なる給与制度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159052</xdr:rowOff>
    </xdr:from>
    <xdr:to>
      <xdr:col>81</xdr:col>
      <xdr:colOff>44450</xdr:colOff>
      <xdr:row>87</xdr:row>
      <xdr:rowOff>33564</xdr:rowOff>
    </xdr:to>
    <xdr:cxnSp macro="">
      <xdr:nvCxnSpPr>
        <xdr:cNvPr id="258" name="直線コネクタ 257"/>
        <xdr:cNvCxnSpPr/>
      </xdr:nvCxnSpPr>
      <xdr:spPr>
        <a:xfrm flipV="1">
          <a:off x="16179800" y="1490375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68036</xdr:rowOff>
    </xdr:to>
    <xdr:cxnSp macro="">
      <xdr:nvCxnSpPr>
        <xdr:cNvPr id="261" name="直線コネクタ 260"/>
        <xdr:cNvCxnSpPr/>
      </xdr:nvCxnSpPr>
      <xdr:spPr>
        <a:xfrm flipV="1">
          <a:off x="15290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115709</xdr:rowOff>
    </xdr:from>
    <xdr:ext cx="736600" cy="259045"/>
    <xdr:sp macro="" textlink="">
      <xdr:nvSpPr>
        <xdr:cNvPr id="263" name="テキスト ボックス 262"/>
        <xdr:cNvSpPr txBox="1"/>
      </xdr:nvSpPr>
      <xdr:spPr>
        <a:xfrm>
          <a:off x="15798800" y="14346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68036</xdr:rowOff>
    </xdr:from>
    <xdr:to>
      <xdr:col>72</xdr:col>
      <xdr:colOff>203200</xdr:colOff>
      <xdr:row>87</xdr:row>
      <xdr:rowOff>68036</xdr:rowOff>
    </xdr:to>
    <xdr:cxnSp macro="">
      <xdr:nvCxnSpPr>
        <xdr:cNvPr id="264" name="直線コネクタ 263"/>
        <xdr:cNvCxnSpPr/>
      </xdr:nvCxnSpPr>
      <xdr:spPr>
        <a:xfrm>
          <a:off x="14401800" y="14984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104218</xdr:rowOff>
    </xdr:from>
    <xdr:ext cx="762000" cy="259045"/>
    <xdr:sp macro="" textlink="">
      <xdr:nvSpPr>
        <xdr:cNvPr id="266" name="テキスト ボックス 265"/>
        <xdr:cNvSpPr txBox="1"/>
      </xdr:nvSpPr>
      <xdr:spPr>
        <a:xfrm>
          <a:off x="14909800" y="1433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88</xdr:row>
      <xdr:rowOff>0</xdr:rowOff>
    </xdr:to>
    <xdr:cxnSp macro="">
      <xdr:nvCxnSpPr>
        <xdr:cNvPr id="267" name="直線コネクタ 266"/>
        <xdr:cNvCxnSpPr/>
      </xdr:nvCxnSpPr>
      <xdr:spPr>
        <a:xfrm flipV="1">
          <a:off x="13512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115709</xdr:rowOff>
    </xdr:from>
    <xdr:ext cx="762000" cy="259045"/>
    <xdr:sp macro="" textlink="">
      <xdr:nvSpPr>
        <xdr:cNvPr id="269" name="テキスト ボックス 268"/>
        <xdr:cNvSpPr txBox="1"/>
      </xdr:nvSpPr>
      <xdr:spPr>
        <a:xfrm>
          <a:off x="14020800" y="14346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71" name="テキスト ボックス 270"/>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108252</xdr:rowOff>
    </xdr:from>
    <xdr:to>
      <xdr:col>81</xdr:col>
      <xdr:colOff>95250</xdr:colOff>
      <xdr:row>87</xdr:row>
      <xdr:rowOff>38402</xdr:rowOff>
    </xdr:to>
    <xdr:sp macro="" textlink="">
      <xdr:nvSpPr>
        <xdr:cNvPr id="277" name="楕円 276"/>
        <xdr:cNvSpPr/>
      </xdr:nvSpPr>
      <xdr:spPr>
        <a:xfrm>
          <a:off x="169672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80329</xdr:rowOff>
    </xdr:from>
    <xdr:ext cx="762000" cy="259045"/>
    <xdr:sp macro="" textlink="">
      <xdr:nvSpPr>
        <xdr:cNvPr id="278" name="給与水準   （国との比較）該当値テキスト"/>
        <xdr:cNvSpPr txBox="1"/>
      </xdr:nvSpPr>
      <xdr:spPr>
        <a:xfrm>
          <a:off x="17106900" y="1482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79" name="楕円 278"/>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0" name="テキスト ボックス 279"/>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81" name="楕円 280"/>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82" name="テキスト ボックス 281"/>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17236</xdr:rowOff>
    </xdr:from>
    <xdr:to>
      <xdr:col>68</xdr:col>
      <xdr:colOff>203200</xdr:colOff>
      <xdr:row>87</xdr:row>
      <xdr:rowOff>118836</xdr:rowOff>
    </xdr:to>
    <xdr:sp macro="" textlink="">
      <xdr:nvSpPr>
        <xdr:cNvPr id="283" name="楕円 282"/>
        <xdr:cNvSpPr/>
      </xdr:nvSpPr>
      <xdr:spPr>
        <a:xfrm>
          <a:off x="14351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84" name="テキスト ボックス 283"/>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5" name="楕円 284"/>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6" name="テキスト ボックス 285"/>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人当たり職員数は、前年度と比較し</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人増加した。類似団体内平均値と比較すると、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人上回っている。前年度比較における増加した要因は、分母となる市の人口が年々大きく減少していることが影響していると考えられる。今後についても、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70394</xdr:rowOff>
    </xdr:from>
    <xdr:to>
      <xdr:col>81</xdr:col>
      <xdr:colOff>44450</xdr:colOff>
      <xdr:row>64</xdr:row>
      <xdr:rowOff>78438</xdr:rowOff>
    </xdr:to>
    <xdr:cxnSp macro="">
      <xdr:nvCxnSpPr>
        <xdr:cNvPr id="323" name="直線コネクタ 322"/>
        <xdr:cNvCxnSpPr/>
      </xdr:nvCxnSpPr>
      <xdr:spPr>
        <a:xfrm>
          <a:off x="16179800" y="11043194"/>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103250</xdr:rowOff>
    </xdr:from>
    <xdr:ext cx="762000" cy="259045"/>
    <xdr:sp macro="" textlink="">
      <xdr:nvSpPr>
        <xdr:cNvPr id="324" name="定員管理の状況平均値テキスト"/>
        <xdr:cNvSpPr txBox="1"/>
      </xdr:nvSpPr>
      <xdr:spPr>
        <a:xfrm>
          <a:off x="17106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38221</xdr:rowOff>
    </xdr:from>
    <xdr:to>
      <xdr:col>77</xdr:col>
      <xdr:colOff>44450</xdr:colOff>
      <xdr:row>64</xdr:row>
      <xdr:rowOff>70394</xdr:rowOff>
    </xdr:to>
    <xdr:cxnSp macro="">
      <xdr:nvCxnSpPr>
        <xdr:cNvPr id="326" name="直線コネクタ 325"/>
        <xdr:cNvCxnSpPr/>
      </xdr:nvCxnSpPr>
      <xdr:spPr>
        <a:xfrm>
          <a:off x="15290800" y="1101102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17857</xdr:rowOff>
    </xdr:from>
    <xdr:ext cx="736600" cy="259045"/>
    <xdr:sp macro="" textlink="">
      <xdr:nvSpPr>
        <xdr:cNvPr id="328" name="テキスト ボックス 327"/>
        <xdr:cNvSpPr txBox="1"/>
      </xdr:nvSpPr>
      <xdr:spPr>
        <a:xfrm>
          <a:off x="15798800" y="104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7196</xdr:rowOff>
    </xdr:from>
    <xdr:to>
      <xdr:col>72</xdr:col>
      <xdr:colOff>203200</xdr:colOff>
      <xdr:row>64</xdr:row>
      <xdr:rowOff>38221</xdr:rowOff>
    </xdr:to>
    <xdr:cxnSp macro="">
      <xdr:nvCxnSpPr>
        <xdr:cNvPr id="329" name="直線コネクタ 328"/>
        <xdr:cNvCxnSpPr/>
      </xdr:nvCxnSpPr>
      <xdr:spPr>
        <a:xfrm>
          <a:off x="14401800" y="10979996"/>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5218</xdr:rowOff>
    </xdr:from>
    <xdr:ext cx="762000" cy="259045"/>
    <xdr:sp macro="" textlink="">
      <xdr:nvSpPr>
        <xdr:cNvPr id="331" name="テキスト ボックス 330"/>
        <xdr:cNvSpPr txBox="1"/>
      </xdr:nvSpPr>
      <xdr:spPr>
        <a:xfrm>
          <a:off x="14909800" y="1046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128088</xdr:rowOff>
    </xdr:from>
    <xdr:to>
      <xdr:col>68</xdr:col>
      <xdr:colOff>152400</xdr:colOff>
      <xdr:row>64</xdr:row>
      <xdr:rowOff>7196</xdr:rowOff>
    </xdr:to>
    <xdr:cxnSp macro="">
      <xdr:nvCxnSpPr>
        <xdr:cNvPr id="332" name="直線コネクタ 331"/>
        <xdr:cNvCxnSpPr/>
      </xdr:nvCxnSpPr>
      <xdr:spPr>
        <a:xfrm>
          <a:off x="13512800" y="10929438"/>
          <a:ext cx="889000" cy="5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4069</xdr:rowOff>
    </xdr:from>
    <xdr:ext cx="762000" cy="259045"/>
    <xdr:sp macro="" textlink="">
      <xdr:nvSpPr>
        <xdr:cNvPr id="334" name="テキスト ボックス 333"/>
        <xdr:cNvSpPr txBox="1"/>
      </xdr:nvSpPr>
      <xdr:spPr>
        <a:xfrm>
          <a:off x="14020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164028</xdr:rowOff>
    </xdr:from>
    <xdr:ext cx="762000" cy="259045"/>
    <xdr:sp macro="" textlink="">
      <xdr:nvSpPr>
        <xdr:cNvPr id="336" name="テキスト ボックス 335"/>
        <xdr:cNvSpPr txBox="1"/>
      </xdr:nvSpPr>
      <xdr:spPr>
        <a:xfrm>
          <a:off x="13131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27638</xdr:rowOff>
    </xdr:from>
    <xdr:to>
      <xdr:col>81</xdr:col>
      <xdr:colOff>95250</xdr:colOff>
      <xdr:row>64</xdr:row>
      <xdr:rowOff>129238</xdr:rowOff>
    </xdr:to>
    <xdr:sp macro="" textlink="">
      <xdr:nvSpPr>
        <xdr:cNvPr id="342" name="楕円 341"/>
        <xdr:cNvSpPr/>
      </xdr:nvSpPr>
      <xdr:spPr>
        <a:xfrm>
          <a:off x="16967200" y="110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171165</xdr:rowOff>
    </xdr:from>
    <xdr:ext cx="762000" cy="259045"/>
    <xdr:sp macro="" textlink="">
      <xdr:nvSpPr>
        <xdr:cNvPr id="343" name="定員管理の状況該当値テキスト"/>
        <xdr:cNvSpPr txBox="1"/>
      </xdr:nvSpPr>
      <xdr:spPr>
        <a:xfrm>
          <a:off x="17106900" y="10972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19594</xdr:rowOff>
    </xdr:from>
    <xdr:to>
      <xdr:col>77</xdr:col>
      <xdr:colOff>95250</xdr:colOff>
      <xdr:row>64</xdr:row>
      <xdr:rowOff>121194</xdr:rowOff>
    </xdr:to>
    <xdr:sp macro="" textlink="">
      <xdr:nvSpPr>
        <xdr:cNvPr id="344" name="楕円 343"/>
        <xdr:cNvSpPr/>
      </xdr:nvSpPr>
      <xdr:spPr>
        <a:xfrm>
          <a:off x="16129000" y="109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105971</xdr:rowOff>
    </xdr:from>
    <xdr:ext cx="736600" cy="259045"/>
    <xdr:sp macro="" textlink="">
      <xdr:nvSpPr>
        <xdr:cNvPr id="345" name="テキスト ボックス 344"/>
        <xdr:cNvSpPr txBox="1"/>
      </xdr:nvSpPr>
      <xdr:spPr>
        <a:xfrm>
          <a:off x="15798800" y="1107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158871</xdr:rowOff>
    </xdr:from>
    <xdr:to>
      <xdr:col>73</xdr:col>
      <xdr:colOff>44450</xdr:colOff>
      <xdr:row>64</xdr:row>
      <xdr:rowOff>89021</xdr:rowOff>
    </xdr:to>
    <xdr:sp macro="" textlink="">
      <xdr:nvSpPr>
        <xdr:cNvPr id="346" name="楕円 345"/>
        <xdr:cNvSpPr/>
      </xdr:nvSpPr>
      <xdr:spPr>
        <a:xfrm>
          <a:off x="15240000" y="1096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73798</xdr:rowOff>
    </xdr:from>
    <xdr:ext cx="762000" cy="259045"/>
    <xdr:sp macro="" textlink="">
      <xdr:nvSpPr>
        <xdr:cNvPr id="347" name="テキスト ボックス 346"/>
        <xdr:cNvSpPr txBox="1"/>
      </xdr:nvSpPr>
      <xdr:spPr>
        <a:xfrm>
          <a:off x="14909800" y="1104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127846</xdr:rowOff>
    </xdr:from>
    <xdr:to>
      <xdr:col>68</xdr:col>
      <xdr:colOff>203200</xdr:colOff>
      <xdr:row>64</xdr:row>
      <xdr:rowOff>57996</xdr:rowOff>
    </xdr:to>
    <xdr:sp macro="" textlink="">
      <xdr:nvSpPr>
        <xdr:cNvPr id="348" name="楕円 347"/>
        <xdr:cNvSpPr/>
      </xdr:nvSpPr>
      <xdr:spPr>
        <a:xfrm>
          <a:off x="14351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42773</xdr:rowOff>
    </xdr:from>
    <xdr:ext cx="762000" cy="259045"/>
    <xdr:sp macro="" textlink="">
      <xdr:nvSpPr>
        <xdr:cNvPr id="349" name="テキスト ボックス 348"/>
        <xdr:cNvSpPr txBox="1"/>
      </xdr:nvSpPr>
      <xdr:spPr>
        <a:xfrm>
          <a:off x="14020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77288</xdr:rowOff>
    </xdr:from>
    <xdr:to>
      <xdr:col>64</xdr:col>
      <xdr:colOff>152400</xdr:colOff>
      <xdr:row>64</xdr:row>
      <xdr:rowOff>7438</xdr:rowOff>
    </xdr:to>
    <xdr:sp macro="" textlink="">
      <xdr:nvSpPr>
        <xdr:cNvPr id="350" name="楕円 349"/>
        <xdr:cNvSpPr/>
      </xdr:nvSpPr>
      <xdr:spPr>
        <a:xfrm>
          <a:off x="13462000" y="1087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163665</xdr:rowOff>
    </xdr:from>
    <xdr:ext cx="762000" cy="259045"/>
    <xdr:sp macro="" textlink="">
      <xdr:nvSpPr>
        <xdr:cNvPr id="351" name="テキスト ボックス 350"/>
        <xdr:cNvSpPr txBox="1"/>
      </xdr:nvSpPr>
      <xdr:spPr>
        <a:xfrm>
          <a:off x="13131800" y="1096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前年度比較において実質公債費比率が改善した主な要因として、標準税収入額等、普通交付税額が増加したことが影響していると考えられる。今後においても、公債費においては後年度も高い水準で推移していくことが見込まれることから、指標の更なる改善が図れるよう、普通建設事業の厳選を行い新規地方債発行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161290</xdr:rowOff>
    </xdr:to>
    <xdr:cxnSp macro="">
      <xdr:nvCxnSpPr>
        <xdr:cNvPr id="385" name="直線コネクタ 384"/>
        <xdr:cNvCxnSpPr/>
      </xdr:nvCxnSpPr>
      <xdr:spPr>
        <a:xfrm flipV="1">
          <a:off x="16179800" y="632745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36</xdr:row>
      <xdr:rowOff>161290</xdr:rowOff>
    </xdr:to>
    <xdr:cxnSp macro="">
      <xdr:nvCxnSpPr>
        <xdr:cNvPr id="388" name="直線コネクタ 387"/>
        <xdr:cNvCxnSpPr/>
      </xdr:nvCxnSpPr>
      <xdr:spPr>
        <a:xfrm>
          <a:off x="15290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155258</xdr:rowOff>
    </xdr:from>
    <xdr:to>
      <xdr:col>72</xdr:col>
      <xdr:colOff>203200</xdr:colOff>
      <xdr:row>36</xdr:row>
      <xdr:rowOff>155258</xdr:rowOff>
    </xdr:to>
    <xdr:cxnSp macro="">
      <xdr:nvCxnSpPr>
        <xdr:cNvPr id="391" name="直線コネクタ 390"/>
        <xdr:cNvCxnSpPr/>
      </xdr:nvCxnSpPr>
      <xdr:spPr>
        <a:xfrm>
          <a:off x="14401800" y="6327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36</xdr:row>
      <xdr:rowOff>163301</xdr:rowOff>
    </xdr:to>
    <xdr:cxnSp macro="">
      <xdr:nvCxnSpPr>
        <xdr:cNvPr id="394" name="直線コネクタ 393"/>
        <xdr:cNvCxnSpPr/>
      </xdr:nvCxnSpPr>
      <xdr:spPr>
        <a:xfrm flipV="1">
          <a:off x="13512800" y="6327458"/>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4" name="楕円 403"/>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5" name="公債費負担の状況該当値テキスト"/>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6" name="楕円 405"/>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7" name="テキスト ボックス 406"/>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8" name="楕円 407"/>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9" name="テキスト ボックス 408"/>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10" name="楕円 409"/>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11" name="テキスト ボックス 410"/>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112501</xdr:rowOff>
    </xdr:from>
    <xdr:to>
      <xdr:col>64</xdr:col>
      <xdr:colOff>152400</xdr:colOff>
      <xdr:row>37</xdr:row>
      <xdr:rowOff>42651</xdr:rowOff>
    </xdr:to>
    <xdr:sp macro="" textlink="">
      <xdr:nvSpPr>
        <xdr:cNvPr id="412" name="楕円 411"/>
        <xdr:cNvSpPr/>
      </xdr:nvSpPr>
      <xdr:spPr>
        <a:xfrm>
          <a:off x="13462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52828</xdr:rowOff>
    </xdr:from>
    <xdr:ext cx="762000" cy="259045"/>
    <xdr:sp macro="" textlink="">
      <xdr:nvSpPr>
        <xdr:cNvPr id="413" name="テキスト ボックス 412"/>
        <xdr:cNvSpPr txBox="1"/>
      </xdr:nvSpPr>
      <xdr:spPr>
        <a:xfrm>
          <a:off x="13131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ポイント改善した。類似団体内平均値と比較すると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28.2</a:t>
          </a:r>
          <a:r>
            <a:rPr kumimoji="1" lang="ja-JP" altLang="en-US" sz="1300">
              <a:latin typeface="ＭＳ Ｐゴシック" panose="020B0600070205080204" pitchFamily="50" charset="-128"/>
              <a:ea typeface="ＭＳ Ｐゴシック" panose="020B0600070205080204" pitchFamily="50" charset="-128"/>
            </a:rPr>
            <a:t>ポイント上回っている。前年度との比較における改善要因は、地方債残高、退職手当負担見込額の減少及び充当可能基金の増加による。しかし、類似団体の平均との比較からも更なる改善が必要であり、公共施設再編などを見据え、引き続き新規地方債発行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78423</xdr:rowOff>
    </xdr:from>
    <xdr:to>
      <xdr:col>81</xdr:col>
      <xdr:colOff>44450</xdr:colOff>
      <xdr:row>15</xdr:row>
      <xdr:rowOff>116226</xdr:rowOff>
    </xdr:to>
    <xdr:cxnSp macro="">
      <xdr:nvCxnSpPr>
        <xdr:cNvPr id="447" name="直線コネクタ 446"/>
        <xdr:cNvCxnSpPr/>
      </xdr:nvCxnSpPr>
      <xdr:spPr>
        <a:xfrm flipV="1">
          <a:off x="16179800" y="2650173"/>
          <a:ext cx="8382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116226</xdr:rowOff>
    </xdr:from>
    <xdr:to>
      <xdr:col>77</xdr:col>
      <xdr:colOff>44450</xdr:colOff>
      <xdr:row>15</xdr:row>
      <xdr:rowOff>142769</xdr:rowOff>
    </xdr:to>
    <xdr:cxnSp macro="">
      <xdr:nvCxnSpPr>
        <xdr:cNvPr id="450" name="直線コネクタ 449"/>
        <xdr:cNvCxnSpPr/>
      </xdr:nvCxnSpPr>
      <xdr:spPr>
        <a:xfrm flipV="1">
          <a:off x="15290800" y="2687976"/>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56955</xdr:rowOff>
    </xdr:from>
    <xdr:ext cx="736600" cy="259045"/>
    <xdr:sp macro="" textlink="">
      <xdr:nvSpPr>
        <xdr:cNvPr id="452" name="テキスト ボックス 451"/>
        <xdr:cNvSpPr txBox="1"/>
      </xdr:nvSpPr>
      <xdr:spPr>
        <a:xfrm>
          <a:off x="15798800" y="228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142769</xdr:rowOff>
    </xdr:from>
    <xdr:to>
      <xdr:col>72</xdr:col>
      <xdr:colOff>203200</xdr:colOff>
      <xdr:row>15</xdr:row>
      <xdr:rowOff>148399</xdr:rowOff>
    </xdr:to>
    <xdr:cxnSp macro="">
      <xdr:nvCxnSpPr>
        <xdr:cNvPr id="453" name="直線コネクタ 452"/>
        <xdr:cNvCxnSpPr/>
      </xdr:nvCxnSpPr>
      <xdr:spPr>
        <a:xfrm flipV="1">
          <a:off x="14401800" y="271451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52532</xdr:rowOff>
    </xdr:from>
    <xdr:ext cx="762000" cy="259045"/>
    <xdr:sp macro="" textlink="">
      <xdr:nvSpPr>
        <xdr:cNvPr id="455" name="テキスト ボックス 454"/>
        <xdr:cNvSpPr txBox="1"/>
      </xdr:nvSpPr>
      <xdr:spPr>
        <a:xfrm>
          <a:off x="14909800" y="228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148399</xdr:rowOff>
    </xdr:from>
    <xdr:to>
      <xdr:col>68</xdr:col>
      <xdr:colOff>152400</xdr:colOff>
      <xdr:row>15</xdr:row>
      <xdr:rowOff>165290</xdr:rowOff>
    </xdr:to>
    <xdr:cxnSp macro="">
      <xdr:nvCxnSpPr>
        <xdr:cNvPr id="456" name="直線コネクタ 455"/>
        <xdr:cNvCxnSpPr/>
      </xdr:nvCxnSpPr>
      <xdr:spPr>
        <a:xfrm flipV="1">
          <a:off x="13512800" y="2720149"/>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73846</xdr:rowOff>
    </xdr:from>
    <xdr:ext cx="762000" cy="259045"/>
    <xdr:sp macro="" textlink="">
      <xdr:nvSpPr>
        <xdr:cNvPr id="458" name="テキスト ボックス 457"/>
        <xdr:cNvSpPr txBox="1"/>
      </xdr:nvSpPr>
      <xdr:spPr>
        <a:xfrm>
          <a:off x="14020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79477</xdr:rowOff>
    </xdr:from>
    <xdr:ext cx="762000" cy="259045"/>
    <xdr:sp macro="" textlink="">
      <xdr:nvSpPr>
        <xdr:cNvPr id="460" name="テキスト ボックス 459"/>
        <xdr:cNvSpPr txBox="1"/>
      </xdr:nvSpPr>
      <xdr:spPr>
        <a:xfrm>
          <a:off x="13131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27623</xdr:rowOff>
    </xdr:from>
    <xdr:to>
      <xdr:col>81</xdr:col>
      <xdr:colOff>95250</xdr:colOff>
      <xdr:row>15</xdr:row>
      <xdr:rowOff>129223</xdr:rowOff>
    </xdr:to>
    <xdr:sp macro="" textlink="">
      <xdr:nvSpPr>
        <xdr:cNvPr id="466" name="楕円 465"/>
        <xdr:cNvSpPr/>
      </xdr:nvSpPr>
      <xdr:spPr>
        <a:xfrm>
          <a:off x="16967200" y="259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171150</xdr:rowOff>
    </xdr:from>
    <xdr:ext cx="762000" cy="259045"/>
    <xdr:sp macro="" textlink="">
      <xdr:nvSpPr>
        <xdr:cNvPr id="467" name="将来負担の状況該当値テキスト"/>
        <xdr:cNvSpPr txBox="1"/>
      </xdr:nvSpPr>
      <xdr:spPr>
        <a:xfrm>
          <a:off x="17106900" y="257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65426</xdr:rowOff>
    </xdr:from>
    <xdr:to>
      <xdr:col>77</xdr:col>
      <xdr:colOff>95250</xdr:colOff>
      <xdr:row>15</xdr:row>
      <xdr:rowOff>167026</xdr:rowOff>
    </xdr:to>
    <xdr:sp macro="" textlink="">
      <xdr:nvSpPr>
        <xdr:cNvPr id="468" name="楕円 467"/>
        <xdr:cNvSpPr/>
      </xdr:nvSpPr>
      <xdr:spPr>
        <a:xfrm>
          <a:off x="16129000" y="263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151803</xdr:rowOff>
    </xdr:from>
    <xdr:ext cx="736600" cy="259045"/>
    <xdr:sp macro="" textlink="">
      <xdr:nvSpPr>
        <xdr:cNvPr id="469" name="テキスト ボックス 468"/>
        <xdr:cNvSpPr txBox="1"/>
      </xdr:nvSpPr>
      <xdr:spPr>
        <a:xfrm>
          <a:off x="15798800" y="2723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91969</xdr:rowOff>
    </xdr:from>
    <xdr:to>
      <xdr:col>73</xdr:col>
      <xdr:colOff>44450</xdr:colOff>
      <xdr:row>16</xdr:row>
      <xdr:rowOff>22119</xdr:rowOff>
    </xdr:to>
    <xdr:sp macro="" textlink="">
      <xdr:nvSpPr>
        <xdr:cNvPr id="470" name="楕円 469"/>
        <xdr:cNvSpPr/>
      </xdr:nvSpPr>
      <xdr:spPr>
        <a:xfrm>
          <a:off x="15240000" y="266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6896</xdr:rowOff>
    </xdr:from>
    <xdr:ext cx="762000" cy="259045"/>
    <xdr:sp macro="" textlink="">
      <xdr:nvSpPr>
        <xdr:cNvPr id="471" name="テキスト ボックス 470"/>
        <xdr:cNvSpPr txBox="1"/>
      </xdr:nvSpPr>
      <xdr:spPr>
        <a:xfrm>
          <a:off x="14909800" y="275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97599</xdr:rowOff>
    </xdr:from>
    <xdr:to>
      <xdr:col>68</xdr:col>
      <xdr:colOff>203200</xdr:colOff>
      <xdr:row>16</xdr:row>
      <xdr:rowOff>27749</xdr:rowOff>
    </xdr:to>
    <xdr:sp macro="" textlink="">
      <xdr:nvSpPr>
        <xdr:cNvPr id="472" name="楕円 471"/>
        <xdr:cNvSpPr/>
      </xdr:nvSpPr>
      <xdr:spPr>
        <a:xfrm>
          <a:off x="14351000" y="26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12526</xdr:rowOff>
    </xdr:from>
    <xdr:ext cx="762000" cy="259045"/>
    <xdr:sp macro="" textlink="">
      <xdr:nvSpPr>
        <xdr:cNvPr id="473" name="テキスト ボックス 472"/>
        <xdr:cNvSpPr txBox="1"/>
      </xdr:nvSpPr>
      <xdr:spPr>
        <a:xfrm>
          <a:off x="14020800" y="275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114490</xdr:rowOff>
    </xdr:from>
    <xdr:to>
      <xdr:col>64</xdr:col>
      <xdr:colOff>152400</xdr:colOff>
      <xdr:row>16</xdr:row>
      <xdr:rowOff>44640</xdr:rowOff>
    </xdr:to>
    <xdr:sp macro="" textlink="">
      <xdr:nvSpPr>
        <xdr:cNvPr id="474" name="楕円 473"/>
        <xdr:cNvSpPr/>
      </xdr:nvSpPr>
      <xdr:spPr>
        <a:xfrm>
          <a:off x="13462000" y="26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29417</xdr:rowOff>
    </xdr:from>
    <xdr:ext cx="762000" cy="259045"/>
    <xdr:sp macro="" textlink="">
      <xdr:nvSpPr>
        <xdr:cNvPr id="475" name="テキスト ボックス 474"/>
        <xdr:cNvSpPr txBox="1"/>
      </xdr:nvSpPr>
      <xdr:spPr>
        <a:xfrm>
          <a:off x="13131800" y="277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
16,644
93.96
12,412,251
11,961,582
407,685
5,317,606
8,701,440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ポイント上回っている。前年度比較における悪化要因は、会計年度任用職員制度の開始、定期昇給及び人勧に基づく給与等の改定による増によるものである。</a:t>
          </a:r>
        </a:p>
        <a:p>
          <a:r>
            <a:rPr kumimoji="1" lang="ja-JP" altLang="en-US" sz="1300">
              <a:latin typeface="ＭＳ Ｐゴシック" panose="020B0600070205080204" pitchFamily="50" charset="-128"/>
              <a:ea typeface="ＭＳ Ｐゴシック" panose="020B0600070205080204" pitchFamily="50" charset="-128"/>
            </a:rPr>
            <a:t>　類似団体の比較において平均を大きく上回っているため、今後も引き続き適正な定員管理の推進に努める。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142240</xdr:rowOff>
    </xdr:from>
    <xdr:to>
      <xdr:col>24</xdr:col>
      <xdr:colOff>25400</xdr:colOff>
      <xdr:row>41</xdr:row>
      <xdr:rowOff>16510</xdr:rowOff>
    </xdr:to>
    <xdr:cxnSp macro="">
      <xdr:nvCxnSpPr>
        <xdr:cNvPr id="66" name="直線コネクタ 65"/>
        <xdr:cNvCxnSpPr/>
      </xdr:nvCxnSpPr>
      <xdr:spPr>
        <a:xfrm>
          <a:off x="3987800" y="70002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119380</xdr:rowOff>
    </xdr:from>
    <xdr:to>
      <xdr:col>19</xdr:col>
      <xdr:colOff>187325</xdr:colOff>
      <xdr:row>40</xdr:row>
      <xdr:rowOff>142240</xdr:rowOff>
    </xdr:to>
    <xdr:cxnSp macro="">
      <xdr:nvCxnSpPr>
        <xdr:cNvPr id="69" name="直線コネクタ 68"/>
        <xdr:cNvCxnSpPr/>
      </xdr:nvCxnSpPr>
      <xdr:spPr>
        <a:xfrm>
          <a:off x="3098800" y="6977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58420</xdr:rowOff>
    </xdr:from>
    <xdr:to>
      <xdr:col>15</xdr:col>
      <xdr:colOff>98425</xdr:colOff>
      <xdr:row>40</xdr:row>
      <xdr:rowOff>119380</xdr:rowOff>
    </xdr:to>
    <xdr:cxnSp macro="">
      <xdr:nvCxnSpPr>
        <xdr:cNvPr id="72" name="直線コネクタ 71"/>
        <xdr:cNvCxnSpPr/>
      </xdr:nvCxnSpPr>
      <xdr:spPr>
        <a:xfrm>
          <a:off x="2209800" y="6916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58420</xdr:rowOff>
    </xdr:from>
    <xdr:to>
      <xdr:col>11</xdr:col>
      <xdr:colOff>9525</xdr:colOff>
      <xdr:row>40</xdr:row>
      <xdr:rowOff>58420</xdr:rowOff>
    </xdr:to>
    <xdr:cxnSp macro="">
      <xdr:nvCxnSpPr>
        <xdr:cNvPr id="75" name="直線コネクタ 74"/>
        <xdr:cNvCxnSpPr/>
      </xdr:nvCxnSpPr>
      <xdr:spPr>
        <a:xfrm>
          <a:off x="1320800" y="6916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137160</xdr:rowOff>
    </xdr:from>
    <xdr:to>
      <xdr:col>24</xdr:col>
      <xdr:colOff>76200</xdr:colOff>
      <xdr:row>41</xdr:row>
      <xdr:rowOff>67310</xdr:rowOff>
    </xdr:to>
    <xdr:sp macro="" textlink="">
      <xdr:nvSpPr>
        <xdr:cNvPr id="85" name="楕円 84"/>
        <xdr:cNvSpPr/>
      </xdr:nvSpPr>
      <xdr:spPr>
        <a:xfrm>
          <a:off x="47752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109237</xdr:rowOff>
    </xdr:from>
    <xdr:ext cx="762000" cy="259045"/>
    <xdr:sp macro="" textlink="">
      <xdr:nvSpPr>
        <xdr:cNvPr id="86" name="人件費該当値テキスト"/>
        <xdr:cNvSpPr txBox="1"/>
      </xdr:nvSpPr>
      <xdr:spPr>
        <a:xfrm>
          <a:off x="49149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91440</xdr:rowOff>
    </xdr:from>
    <xdr:to>
      <xdr:col>20</xdr:col>
      <xdr:colOff>38100</xdr:colOff>
      <xdr:row>41</xdr:row>
      <xdr:rowOff>21590</xdr:rowOff>
    </xdr:to>
    <xdr:sp macro="" textlink="">
      <xdr:nvSpPr>
        <xdr:cNvPr id="87" name="楕円 86"/>
        <xdr:cNvSpPr/>
      </xdr:nvSpPr>
      <xdr:spPr>
        <a:xfrm>
          <a:off x="3937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6367</xdr:rowOff>
    </xdr:from>
    <xdr:ext cx="736600" cy="259045"/>
    <xdr:sp macro="" textlink="">
      <xdr:nvSpPr>
        <xdr:cNvPr id="88" name="テキスト ボックス 87"/>
        <xdr:cNvSpPr txBox="1"/>
      </xdr:nvSpPr>
      <xdr:spPr>
        <a:xfrm>
          <a:off x="3606800" y="70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68580</xdr:rowOff>
    </xdr:from>
    <xdr:to>
      <xdr:col>15</xdr:col>
      <xdr:colOff>149225</xdr:colOff>
      <xdr:row>40</xdr:row>
      <xdr:rowOff>170180</xdr:rowOff>
    </xdr:to>
    <xdr:sp macro="" textlink="">
      <xdr:nvSpPr>
        <xdr:cNvPr id="89" name="楕円 88"/>
        <xdr:cNvSpPr/>
      </xdr:nvSpPr>
      <xdr:spPr>
        <a:xfrm>
          <a:off x="3048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154957</xdr:rowOff>
    </xdr:from>
    <xdr:ext cx="762000" cy="259045"/>
    <xdr:sp macro="" textlink="">
      <xdr:nvSpPr>
        <xdr:cNvPr id="90" name="テキスト ボックス 89"/>
        <xdr:cNvSpPr txBox="1"/>
      </xdr:nvSpPr>
      <xdr:spPr>
        <a:xfrm>
          <a:off x="2717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xdr:rowOff>
    </xdr:from>
    <xdr:to>
      <xdr:col>11</xdr:col>
      <xdr:colOff>60325</xdr:colOff>
      <xdr:row>40</xdr:row>
      <xdr:rowOff>109220</xdr:rowOff>
    </xdr:to>
    <xdr:sp macro="" textlink="">
      <xdr:nvSpPr>
        <xdr:cNvPr id="91" name="楕円 90"/>
        <xdr:cNvSpPr/>
      </xdr:nvSpPr>
      <xdr:spPr>
        <a:xfrm>
          <a:off x="2159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93997</xdr:rowOff>
    </xdr:from>
    <xdr:ext cx="762000" cy="259045"/>
    <xdr:sp macro="" textlink="">
      <xdr:nvSpPr>
        <xdr:cNvPr id="92" name="テキスト ボックス 91"/>
        <xdr:cNvSpPr txBox="1"/>
      </xdr:nvSpPr>
      <xdr:spPr>
        <a:xfrm>
          <a:off x="1828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xdr:rowOff>
    </xdr:from>
    <xdr:to>
      <xdr:col>6</xdr:col>
      <xdr:colOff>171450</xdr:colOff>
      <xdr:row>40</xdr:row>
      <xdr:rowOff>109220</xdr:rowOff>
    </xdr:to>
    <xdr:sp macro="" textlink="">
      <xdr:nvSpPr>
        <xdr:cNvPr id="93" name="楕円 92"/>
        <xdr:cNvSpPr/>
      </xdr:nvSpPr>
      <xdr:spPr>
        <a:xfrm>
          <a:off x="1270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93997</xdr:rowOff>
    </xdr:from>
    <xdr:ext cx="762000" cy="259045"/>
    <xdr:sp macro="" textlink="">
      <xdr:nvSpPr>
        <xdr:cNvPr id="94" name="テキスト ボックス 93"/>
        <xdr:cNvSpPr txBox="1"/>
      </xdr:nvSpPr>
      <xdr:spPr>
        <a:xfrm>
          <a:off x="939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ポイント上回っている。これは、会計年度任用職員制度の開始などの影響によるものと考えられる。また、物件費は年々増加傾向にあることから、事務事業の見直し等により一層の内部コスト削減に努める。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127000</xdr:rowOff>
    </xdr:from>
    <xdr:to>
      <xdr:col>82</xdr:col>
      <xdr:colOff>107950</xdr:colOff>
      <xdr:row>21</xdr:row>
      <xdr:rowOff>44450</xdr:rowOff>
    </xdr:to>
    <xdr:cxnSp macro="">
      <xdr:nvCxnSpPr>
        <xdr:cNvPr id="127" name="直線コネクタ 126"/>
        <xdr:cNvCxnSpPr/>
      </xdr:nvCxnSpPr>
      <xdr:spPr>
        <a:xfrm flipV="1">
          <a:off x="15671800" y="3556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76200</xdr:rowOff>
    </xdr:from>
    <xdr:to>
      <xdr:col>78</xdr:col>
      <xdr:colOff>69850</xdr:colOff>
      <xdr:row>21</xdr:row>
      <xdr:rowOff>44450</xdr:rowOff>
    </xdr:to>
    <xdr:cxnSp macro="">
      <xdr:nvCxnSpPr>
        <xdr:cNvPr id="130" name="直線コネクタ 129"/>
        <xdr:cNvCxnSpPr/>
      </xdr:nvCxnSpPr>
      <xdr:spPr>
        <a:xfrm>
          <a:off x="14782800" y="3505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0</xdr:rowOff>
    </xdr:from>
    <xdr:to>
      <xdr:col>73</xdr:col>
      <xdr:colOff>180975</xdr:colOff>
      <xdr:row>20</xdr:row>
      <xdr:rowOff>76200</xdr:rowOff>
    </xdr:to>
    <xdr:cxnSp macro="">
      <xdr:nvCxnSpPr>
        <xdr:cNvPr id="133" name="直線コネクタ 132"/>
        <xdr:cNvCxnSpPr/>
      </xdr:nvCxnSpPr>
      <xdr:spPr>
        <a:xfrm>
          <a:off x="13893800" y="342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158750</xdr:rowOff>
    </xdr:from>
    <xdr:to>
      <xdr:col>69</xdr:col>
      <xdr:colOff>92075</xdr:colOff>
      <xdr:row>20</xdr:row>
      <xdr:rowOff>0</xdr:rowOff>
    </xdr:to>
    <xdr:cxnSp macro="">
      <xdr:nvCxnSpPr>
        <xdr:cNvPr id="136" name="直線コネクタ 135"/>
        <xdr:cNvCxnSpPr/>
      </xdr:nvCxnSpPr>
      <xdr:spPr>
        <a:xfrm>
          <a:off x="13004800" y="341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76200</xdr:rowOff>
    </xdr:from>
    <xdr:to>
      <xdr:col>82</xdr:col>
      <xdr:colOff>158750</xdr:colOff>
      <xdr:row>21</xdr:row>
      <xdr:rowOff>6350</xdr:rowOff>
    </xdr:to>
    <xdr:sp macro="" textlink="">
      <xdr:nvSpPr>
        <xdr:cNvPr id="146" name="楕円 145"/>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48277</xdr:rowOff>
    </xdr:from>
    <xdr:ext cx="762000" cy="259045"/>
    <xdr:sp macro="" textlink="">
      <xdr:nvSpPr>
        <xdr:cNvPr id="147" name="物件費該当値テキスト"/>
        <xdr:cNvSpPr txBox="1"/>
      </xdr:nvSpPr>
      <xdr:spPr>
        <a:xfrm>
          <a:off x="165989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165100</xdr:rowOff>
    </xdr:from>
    <xdr:to>
      <xdr:col>78</xdr:col>
      <xdr:colOff>120650</xdr:colOff>
      <xdr:row>21</xdr:row>
      <xdr:rowOff>95250</xdr:rowOff>
    </xdr:to>
    <xdr:sp macro="" textlink="">
      <xdr:nvSpPr>
        <xdr:cNvPr id="148" name="楕円 147"/>
        <xdr:cNvSpPr/>
      </xdr:nvSpPr>
      <xdr:spPr>
        <a:xfrm>
          <a:off x="15621000" y="35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80027</xdr:rowOff>
    </xdr:from>
    <xdr:ext cx="736600" cy="259045"/>
    <xdr:sp macro="" textlink="">
      <xdr:nvSpPr>
        <xdr:cNvPr id="149" name="テキスト ボックス 148"/>
        <xdr:cNvSpPr txBox="1"/>
      </xdr:nvSpPr>
      <xdr:spPr>
        <a:xfrm>
          <a:off x="15290800" y="368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25400</xdr:rowOff>
    </xdr:from>
    <xdr:to>
      <xdr:col>74</xdr:col>
      <xdr:colOff>31750</xdr:colOff>
      <xdr:row>20</xdr:row>
      <xdr:rowOff>127000</xdr:rowOff>
    </xdr:to>
    <xdr:sp macro="" textlink="">
      <xdr:nvSpPr>
        <xdr:cNvPr id="150" name="楕円 149"/>
        <xdr:cNvSpPr/>
      </xdr:nvSpPr>
      <xdr:spPr>
        <a:xfrm>
          <a:off x="14732000" y="3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111777</xdr:rowOff>
    </xdr:from>
    <xdr:ext cx="762000" cy="259045"/>
    <xdr:sp macro="" textlink="">
      <xdr:nvSpPr>
        <xdr:cNvPr id="151" name="テキスト ボックス 150"/>
        <xdr:cNvSpPr txBox="1"/>
      </xdr:nvSpPr>
      <xdr:spPr>
        <a:xfrm>
          <a:off x="144018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120650</xdr:rowOff>
    </xdr:from>
    <xdr:to>
      <xdr:col>69</xdr:col>
      <xdr:colOff>142875</xdr:colOff>
      <xdr:row>20</xdr:row>
      <xdr:rowOff>50800</xdr:rowOff>
    </xdr:to>
    <xdr:sp macro="" textlink="">
      <xdr:nvSpPr>
        <xdr:cNvPr id="152" name="楕円 151"/>
        <xdr:cNvSpPr/>
      </xdr:nvSpPr>
      <xdr:spPr>
        <a:xfrm>
          <a:off x="13843000" y="337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35577</xdr:rowOff>
    </xdr:from>
    <xdr:ext cx="762000" cy="259045"/>
    <xdr:sp macro="" textlink="">
      <xdr:nvSpPr>
        <xdr:cNvPr id="153" name="テキスト ボックス 152"/>
        <xdr:cNvSpPr txBox="1"/>
      </xdr:nvSpPr>
      <xdr:spPr>
        <a:xfrm>
          <a:off x="13512800" y="346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107950</xdr:rowOff>
    </xdr:from>
    <xdr:to>
      <xdr:col>65</xdr:col>
      <xdr:colOff>53975</xdr:colOff>
      <xdr:row>20</xdr:row>
      <xdr:rowOff>38100</xdr:rowOff>
    </xdr:to>
    <xdr:sp macro="" textlink="">
      <xdr:nvSpPr>
        <xdr:cNvPr id="154" name="楕円 153"/>
        <xdr:cNvSpPr/>
      </xdr:nvSpPr>
      <xdr:spPr>
        <a:xfrm>
          <a:off x="12954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22877</xdr:rowOff>
    </xdr:from>
    <xdr:ext cx="762000" cy="259045"/>
    <xdr:sp macro="" textlink="">
      <xdr:nvSpPr>
        <xdr:cNvPr id="155" name="テキスト ボックス 154"/>
        <xdr:cNvSpPr txBox="1"/>
      </xdr:nvSpPr>
      <xdr:spPr>
        <a:xfrm>
          <a:off x="126238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ポイント下回っている。前年度比較における悪化要因は、生活保護費等の増加によるものと考えられる。今後は受給資格の審査等について、より一層の適正化を図ることによって執行経費の適正化に努める。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159657</xdr:rowOff>
    </xdr:from>
    <xdr:to>
      <xdr:col>24</xdr:col>
      <xdr:colOff>25400</xdr:colOff>
      <xdr:row>62</xdr:row>
      <xdr:rowOff>94343</xdr:rowOff>
    </xdr:to>
    <xdr:cxnSp macro="">
      <xdr:nvCxnSpPr>
        <xdr:cNvPr id="184" name="直線コネクタ 183"/>
        <xdr:cNvCxnSpPr/>
      </xdr:nvCxnSpPr>
      <xdr:spPr>
        <a:xfrm flipV="1">
          <a:off x="4826000" y="94179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74584</xdr:rowOff>
    </xdr:from>
    <xdr:ext cx="762000" cy="259045"/>
    <xdr:sp macro="" textlink="">
      <xdr:nvSpPr>
        <xdr:cNvPr id="187" name="扶助費最大値テキスト"/>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159657</xdr:rowOff>
    </xdr:from>
    <xdr:to>
      <xdr:col>24</xdr:col>
      <xdr:colOff>114300</xdr:colOff>
      <xdr:row>54</xdr:row>
      <xdr:rowOff>159657</xdr:rowOff>
    </xdr:to>
    <xdr:cxnSp macro="">
      <xdr:nvCxnSpPr>
        <xdr:cNvPr id="188" name="直線コネクタ 187"/>
        <xdr:cNvCxnSpPr/>
      </xdr:nvCxnSpPr>
      <xdr:spPr>
        <a:xfrm>
          <a:off x="4737100" y="941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159657</xdr:rowOff>
    </xdr:to>
    <xdr:cxnSp macro="">
      <xdr:nvCxnSpPr>
        <xdr:cNvPr id="189" name="直線コネクタ 188"/>
        <xdr:cNvCxnSpPr/>
      </xdr:nvCxnSpPr>
      <xdr:spPr>
        <a:xfrm>
          <a:off x="3987800" y="9309100"/>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89099</xdr:rowOff>
    </xdr:from>
    <xdr:ext cx="762000" cy="259045"/>
    <xdr:sp macro="" textlink="">
      <xdr:nvSpPr>
        <xdr:cNvPr id="190" name="扶助費平均値テキスト"/>
        <xdr:cNvSpPr txBox="1"/>
      </xdr:nvSpPr>
      <xdr:spPr>
        <a:xfrm>
          <a:off x="4914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117022</xdr:rowOff>
    </xdr:from>
    <xdr:to>
      <xdr:col>24</xdr:col>
      <xdr:colOff>76200</xdr:colOff>
      <xdr:row>58</xdr:row>
      <xdr:rowOff>47172</xdr:rowOff>
    </xdr:to>
    <xdr:sp macro="" textlink="">
      <xdr:nvSpPr>
        <xdr:cNvPr id="191" name="フローチャート: 判断 190"/>
        <xdr:cNvSpPr/>
      </xdr:nvSpPr>
      <xdr:spPr>
        <a:xfrm>
          <a:off x="4775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170543</xdr:rowOff>
    </xdr:to>
    <xdr:cxnSp macro="">
      <xdr:nvCxnSpPr>
        <xdr:cNvPr id="192" name="直線コネクタ 191"/>
        <xdr:cNvCxnSpPr/>
      </xdr:nvCxnSpPr>
      <xdr:spPr>
        <a:xfrm flipV="1">
          <a:off x="3098800" y="9309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65315</xdr:rowOff>
    </xdr:from>
    <xdr:to>
      <xdr:col>20</xdr:col>
      <xdr:colOff>38100</xdr:colOff>
      <xdr:row>58</xdr:row>
      <xdr:rowOff>166915</xdr:rowOff>
    </xdr:to>
    <xdr:sp macro="" textlink="">
      <xdr:nvSpPr>
        <xdr:cNvPr id="193" name="フローチャート: 判断 192"/>
        <xdr:cNvSpPr/>
      </xdr:nvSpPr>
      <xdr:spPr>
        <a:xfrm>
          <a:off x="3937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151692</xdr:rowOff>
    </xdr:from>
    <xdr:ext cx="736600" cy="259045"/>
    <xdr:sp macro="" textlink="">
      <xdr:nvSpPr>
        <xdr:cNvPr id="194" name="テキスト ボックス 193"/>
        <xdr:cNvSpPr txBox="1"/>
      </xdr:nvSpPr>
      <xdr:spPr>
        <a:xfrm>
          <a:off x="3606800" y="1009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54</xdr:row>
      <xdr:rowOff>170543</xdr:rowOff>
    </xdr:to>
    <xdr:cxnSp macro="">
      <xdr:nvCxnSpPr>
        <xdr:cNvPr id="195" name="直線コネクタ 194"/>
        <xdr:cNvCxnSpPr/>
      </xdr:nvCxnSpPr>
      <xdr:spPr>
        <a:xfrm>
          <a:off x="2209800" y="9243785"/>
          <a:ext cx="889000" cy="18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21772</xdr:rowOff>
    </xdr:from>
    <xdr:to>
      <xdr:col>15</xdr:col>
      <xdr:colOff>149225</xdr:colOff>
      <xdr:row>58</xdr:row>
      <xdr:rowOff>123372</xdr:rowOff>
    </xdr:to>
    <xdr:sp macro="" textlink="">
      <xdr:nvSpPr>
        <xdr:cNvPr id="196" name="フローチャート: 判断 195"/>
        <xdr:cNvSpPr/>
      </xdr:nvSpPr>
      <xdr:spPr>
        <a:xfrm>
          <a:off x="3048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108149</xdr:rowOff>
    </xdr:from>
    <xdr:ext cx="762000" cy="259045"/>
    <xdr:sp macro="" textlink="">
      <xdr:nvSpPr>
        <xdr:cNvPr id="197" name="テキスト ボックス 196"/>
        <xdr:cNvSpPr txBox="1"/>
      </xdr:nvSpPr>
      <xdr:spPr>
        <a:xfrm>
          <a:off x="2717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156935</xdr:rowOff>
    </xdr:from>
    <xdr:to>
      <xdr:col>11</xdr:col>
      <xdr:colOff>9525</xdr:colOff>
      <xdr:row>55</xdr:row>
      <xdr:rowOff>162378</xdr:rowOff>
    </xdr:to>
    <xdr:cxnSp macro="">
      <xdr:nvCxnSpPr>
        <xdr:cNvPr id="198" name="直線コネクタ 197"/>
        <xdr:cNvCxnSpPr/>
      </xdr:nvCxnSpPr>
      <xdr:spPr>
        <a:xfrm flipV="1">
          <a:off x="1320800" y="9243785"/>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199" name="フローチャート: 判断 198"/>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75492</xdr:rowOff>
    </xdr:from>
    <xdr:ext cx="762000" cy="259045"/>
    <xdr:sp macro="" textlink="">
      <xdr:nvSpPr>
        <xdr:cNvPr id="200" name="テキスト ボックス 199"/>
        <xdr:cNvSpPr txBox="1"/>
      </xdr:nvSpPr>
      <xdr:spPr>
        <a:xfrm>
          <a:off x="1828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127907</xdr:rowOff>
    </xdr:from>
    <xdr:to>
      <xdr:col>6</xdr:col>
      <xdr:colOff>171450</xdr:colOff>
      <xdr:row>58</xdr:row>
      <xdr:rowOff>58057</xdr:rowOff>
    </xdr:to>
    <xdr:sp macro="" textlink="">
      <xdr:nvSpPr>
        <xdr:cNvPr id="201" name="フローチャート: 判断 200"/>
        <xdr:cNvSpPr/>
      </xdr:nvSpPr>
      <xdr:spPr>
        <a:xfrm>
          <a:off x="1270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42834</xdr:rowOff>
    </xdr:from>
    <xdr:ext cx="762000" cy="259045"/>
    <xdr:sp macro="" textlink="">
      <xdr:nvSpPr>
        <xdr:cNvPr id="202" name="テキスト ボックス 201"/>
        <xdr:cNvSpPr txBox="1"/>
      </xdr:nvSpPr>
      <xdr:spPr>
        <a:xfrm>
          <a:off x="939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108857</xdr:rowOff>
    </xdr:from>
    <xdr:to>
      <xdr:col>24</xdr:col>
      <xdr:colOff>76200</xdr:colOff>
      <xdr:row>55</xdr:row>
      <xdr:rowOff>39007</xdr:rowOff>
    </xdr:to>
    <xdr:sp macro="" textlink="">
      <xdr:nvSpPr>
        <xdr:cNvPr id="208" name="楕円 207"/>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17434</xdr:rowOff>
    </xdr:from>
    <xdr:ext cx="762000" cy="259045"/>
    <xdr:sp macro="" textlink="">
      <xdr:nvSpPr>
        <xdr:cNvPr id="209" name="扶助費該当値テキスト"/>
        <xdr:cNvSpPr txBox="1"/>
      </xdr:nvSpPr>
      <xdr:spPr>
        <a:xfrm>
          <a:off x="4914900" y="927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10" name="楕円 209"/>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11" name="テキスト ボックス 210"/>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12" name="楕円 211"/>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3" name="テキスト ボックス 212"/>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106135</xdr:rowOff>
    </xdr:from>
    <xdr:to>
      <xdr:col>11</xdr:col>
      <xdr:colOff>60325</xdr:colOff>
      <xdr:row>54</xdr:row>
      <xdr:rowOff>36285</xdr:rowOff>
    </xdr:to>
    <xdr:sp macro="" textlink="">
      <xdr:nvSpPr>
        <xdr:cNvPr id="214" name="楕円 213"/>
        <xdr:cNvSpPr/>
      </xdr:nvSpPr>
      <xdr:spPr>
        <a:xfrm>
          <a:off x="2159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46462</xdr:rowOff>
    </xdr:from>
    <xdr:ext cx="762000" cy="259045"/>
    <xdr:sp macro="" textlink="">
      <xdr:nvSpPr>
        <xdr:cNvPr id="215" name="テキスト ボックス 214"/>
        <xdr:cNvSpPr txBox="1"/>
      </xdr:nvSpPr>
      <xdr:spPr>
        <a:xfrm>
          <a:off x="1828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16" name="楕円 215"/>
        <xdr:cNvSpPr/>
      </xdr:nvSpPr>
      <xdr:spPr>
        <a:xfrm>
          <a:off x="1270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17" name="テキスト ボックス 216"/>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ポイント上回った。前年度比較において改善した要因は、国民健康保険（事業勘定）特別会計に対する繰出金の減等によるものと考えられる。　また、歳入面で普通交付税、地方消費税交付金、地方税等が増加した影響によるものと考えられる。</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5" name="直線コネクタ 244"/>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6"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7" name="直線コネクタ 246"/>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8"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9" name="直線コネクタ 248"/>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149860</xdr:rowOff>
    </xdr:from>
    <xdr:to>
      <xdr:col>82</xdr:col>
      <xdr:colOff>107950</xdr:colOff>
      <xdr:row>57</xdr:row>
      <xdr:rowOff>31750</xdr:rowOff>
    </xdr:to>
    <xdr:cxnSp macro="">
      <xdr:nvCxnSpPr>
        <xdr:cNvPr id="250" name="直線コネクタ 249"/>
        <xdr:cNvCxnSpPr/>
      </xdr:nvCxnSpPr>
      <xdr:spPr>
        <a:xfrm flipV="1">
          <a:off x="15671800" y="97510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1" name="その他平均値テキスト"/>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2" name="フローチャート: 判断 251"/>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39370</xdr:rowOff>
    </xdr:to>
    <xdr:cxnSp macro="">
      <xdr:nvCxnSpPr>
        <xdr:cNvPr id="253" name="直線コネクタ 252"/>
        <xdr:cNvCxnSpPr/>
      </xdr:nvCxnSpPr>
      <xdr:spPr>
        <a:xfrm flipV="1">
          <a:off x="14782800" y="980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4" name="フローチャート: 判断 253"/>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55" name="テキスト ボックス 254"/>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24130</xdr:rowOff>
    </xdr:from>
    <xdr:to>
      <xdr:col>73</xdr:col>
      <xdr:colOff>180975</xdr:colOff>
      <xdr:row>57</xdr:row>
      <xdr:rowOff>39370</xdr:rowOff>
    </xdr:to>
    <xdr:cxnSp macro="">
      <xdr:nvCxnSpPr>
        <xdr:cNvPr id="256" name="直線コネクタ 255"/>
        <xdr:cNvCxnSpPr/>
      </xdr:nvCxnSpPr>
      <xdr:spPr>
        <a:xfrm>
          <a:off x="13893800" y="979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7" name="フローチャート: 判断 256"/>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8" name="テキスト ボックス 257"/>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16510</xdr:rowOff>
    </xdr:from>
    <xdr:to>
      <xdr:col>69</xdr:col>
      <xdr:colOff>92075</xdr:colOff>
      <xdr:row>57</xdr:row>
      <xdr:rowOff>24130</xdr:rowOff>
    </xdr:to>
    <xdr:cxnSp macro="">
      <xdr:nvCxnSpPr>
        <xdr:cNvPr id="259" name="直線コネクタ 258"/>
        <xdr:cNvCxnSpPr/>
      </xdr:nvCxnSpPr>
      <xdr:spPr>
        <a:xfrm>
          <a:off x="13004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60" name="フローチャート: 判断 259"/>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143527</xdr:rowOff>
    </xdr:from>
    <xdr:ext cx="762000" cy="259045"/>
    <xdr:sp macro="" textlink="">
      <xdr:nvSpPr>
        <xdr:cNvPr id="261" name="テキスト ボックス 260"/>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2" name="フローチャート: 判断 261"/>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128287</xdr:rowOff>
    </xdr:from>
    <xdr:ext cx="762000" cy="259045"/>
    <xdr:sp macro="" textlink="">
      <xdr:nvSpPr>
        <xdr:cNvPr id="263" name="テキスト ボックス 262"/>
        <xdr:cNvSpPr txBox="1"/>
      </xdr:nvSpPr>
      <xdr:spPr>
        <a:xfrm>
          <a:off x="12623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9" name="楕円 268"/>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71137</xdr:rowOff>
    </xdr:from>
    <xdr:ext cx="762000" cy="259045"/>
    <xdr:sp macro="" textlink="">
      <xdr:nvSpPr>
        <xdr:cNvPr id="270" name="その他該当値テキスト"/>
        <xdr:cNvSpPr txBox="1"/>
      </xdr:nvSpPr>
      <xdr:spPr>
        <a:xfrm>
          <a:off x="16598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1" name="楕円 270"/>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2" name="テキスト ボックス 271"/>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160020</xdr:rowOff>
    </xdr:from>
    <xdr:to>
      <xdr:col>74</xdr:col>
      <xdr:colOff>31750</xdr:colOff>
      <xdr:row>57</xdr:row>
      <xdr:rowOff>90170</xdr:rowOff>
    </xdr:to>
    <xdr:sp macro="" textlink="">
      <xdr:nvSpPr>
        <xdr:cNvPr id="273" name="楕円 272"/>
        <xdr:cNvSpPr/>
      </xdr:nvSpPr>
      <xdr:spPr>
        <a:xfrm>
          <a:off x="14732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74" name="テキスト ボックス 273"/>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144780</xdr:rowOff>
    </xdr:from>
    <xdr:to>
      <xdr:col>69</xdr:col>
      <xdr:colOff>142875</xdr:colOff>
      <xdr:row>57</xdr:row>
      <xdr:rowOff>74930</xdr:rowOff>
    </xdr:to>
    <xdr:sp macro="" textlink="">
      <xdr:nvSpPr>
        <xdr:cNvPr id="275" name="楕円 274"/>
        <xdr:cNvSpPr/>
      </xdr:nvSpPr>
      <xdr:spPr>
        <a:xfrm>
          <a:off x="13843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76" name="テキスト ボックス 275"/>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77" name="楕円 276"/>
        <xdr:cNvSpPr/>
      </xdr:nvSpPr>
      <xdr:spPr>
        <a:xfrm>
          <a:off x="12954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77487</xdr:rowOff>
    </xdr:from>
    <xdr:ext cx="762000" cy="259045"/>
    <xdr:sp macro="" textlink="">
      <xdr:nvSpPr>
        <xdr:cNvPr id="278" name="テキスト ボックス 277"/>
        <xdr:cNvSpPr txBox="1"/>
      </xdr:nvSpPr>
      <xdr:spPr>
        <a:xfrm>
          <a:off x="12623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ポイント改善した。類似団体内平均値と比較すると、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下回っている。これは、夷隅郡市広域市町村事務組合負担金（常備消防費）などの減によるものである。しかしながら、補助費等についてはほぼ横ばいで推移していることから、引き続き市単独事業に係る補助金について、その費用対効果や事業の必要性等の再点検を定期的に行い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3" name="直線コネクタ 302"/>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4"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5" name="直線コネクタ 304"/>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6"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7" name="直線コネクタ 306"/>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58420</xdr:rowOff>
    </xdr:to>
    <xdr:cxnSp macro="">
      <xdr:nvCxnSpPr>
        <xdr:cNvPr id="308" name="直線コネクタ 307"/>
        <xdr:cNvCxnSpPr/>
      </xdr:nvCxnSpPr>
      <xdr:spPr>
        <a:xfrm flipV="1">
          <a:off x="15671800" y="62077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9"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10" name="フローチャート: 判断 309"/>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58420</xdr:rowOff>
    </xdr:from>
    <xdr:to>
      <xdr:col>78</xdr:col>
      <xdr:colOff>69850</xdr:colOff>
      <xdr:row>36</xdr:row>
      <xdr:rowOff>81280</xdr:rowOff>
    </xdr:to>
    <xdr:cxnSp macro="">
      <xdr:nvCxnSpPr>
        <xdr:cNvPr id="311" name="直線コネクタ 310"/>
        <xdr:cNvCxnSpPr/>
      </xdr:nvCxnSpPr>
      <xdr:spPr>
        <a:xfrm flipV="1">
          <a:off x="14782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2" name="フローチャート: 判断 311"/>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3" name="テキスト ボックス 312"/>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36</xdr:row>
      <xdr:rowOff>81280</xdr:rowOff>
    </xdr:to>
    <xdr:cxnSp macro="">
      <xdr:nvCxnSpPr>
        <xdr:cNvPr id="314" name="直線コネクタ 313"/>
        <xdr:cNvCxnSpPr/>
      </xdr:nvCxnSpPr>
      <xdr:spPr>
        <a:xfrm>
          <a:off x="13893800" y="62443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5" name="フローチャート: 判断 314"/>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133113</xdr:rowOff>
    </xdr:from>
    <xdr:ext cx="762000" cy="259045"/>
    <xdr:sp macro="" textlink="">
      <xdr:nvSpPr>
        <xdr:cNvPr id="316" name="テキスト ボックス 315"/>
        <xdr:cNvSpPr txBox="1"/>
      </xdr:nvSpPr>
      <xdr:spPr>
        <a:xfrm>
          <a:off x="14401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72136</xdr:rowOff>
    </xdr:to>
    <xdr:cxnSp macro="">
      <xdr:nvCxnSpPr>
        <xdr:cNvPr id="317" name="直線コネクタ 316"/>
        <xdr:cNvCxnSpPr/>
      </xdr:nvCxnSpPr>
      <xdr:spPr>
        <a:xfrm>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8" name="フローチャート: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114825</xdr:rowOff>
    </xdr:from>
    <xdr:ext cx="762000" cy="259045"/>
    <xdr:sp macro="" textlink="">
      <xdr:nvSpPr>
        <xdr:cNvPr id="319" name="テキスト ボックス 318"/>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20" name="フローチャート: 判断 319"/>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101109</xdr:rowOff>
    </xdr:from>
    <xdr:ext cx="762000" cy="259045"/>
    <xdr:sp macro="" textlink="">
      <xdr:nvSpPr>
        <xdr:cNvPr id="321" name="テキスト ボックス 320"/>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27" name="楕円 326"/>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28" name="補助費等該当値テキスト"/>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9" name="楕円 328"/>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30" name="テキスト ボックス 329"/>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1" name="楕円 330"/>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32" name="テキスト ボックス 331"/>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3" name="楕円 332"/>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107713</xdr:rowOff>
    </xdr:from>
    <xdr:ext cx="762000" cy="259045"/>
    <xdr:sp macro="" textlink="">
      <xdr:nvSpPr>
        <xdr:cNvPr id="334" name="テキスト ボックス 333"/>
        <xdr:cNvSpPr txBox="1"/>
      </xdr:nvSpPr>
      <xdr:spPr>
        <a:xfrm>
          <a:off x="13512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5" name="楕円 334"/>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36" name="テキスト ボックス 335"/>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公債費における経常収支比率は、前年度と比較し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ポイント改善した。類似団体内平均値と比較すると、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下回っている。前年度比較において改善した原因として、元金償還額が増加した以上に利息償還額が減少していることから、高利率で借入れた地方債の償還が進む一方、低利率での地方債借入れが進んでいることが影響していると考えられる。今後も事業の優先度を精査し、地方債の新規発行額の抑制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3" name="直線コネクタ 362"/>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4"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5" name="直線コネクタ 364"/>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6"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7" name="直線コネクタ 366"/>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130810</xdr:rowOff>
    </xdr:from>
    <xdr:to>
      <xdr:col>24</xdr:col>
      <xdr:colOff>25400</xdr:colOff>
      <xdr:row>74</xdr:row>
      <xdr:rowOff>142240</xdr:rowOff>
    </xdr:to>
    <xdr:cxnSp macro="">
      <xdr:nvCxnSpPr>
        <xdr:cNvPr id="368" name="直線コネクタ 367"/>
        <xdr:cNvCxnSpPr/>
      </xdr:nvCxnSpPr>
      <xdr:spPr>
        <a:xfrm flipV="1">
          <a:off x="3987800" y="128181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9"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70" name="フローチャート: 判断 369"/>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134620</xdr:rowOff>
    </xdr:from>
    <xdr:to>
      <xdr:col>19</xdr:col>
      <xdr:colOff>187325</xdr:colOff>
      <xdr:row>74</xdr:row>
      <xdr:rowOff>142240</xdr:rowOff>
    </xdr:to>
    <xdr:cxnSp macro="">
      <xdr:nvCxnSpPr>
        <xdr:cNvPr id="371" name="直線コネクタ 370"/>
        <xdr:cNvCxnSpPr/>
      </xdr:nvCxnSpPr>
      <xdr:spPr>
        <a:xfrm>
          <a:off x="3098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2" name="フローチャート: 判断 371"/>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3" name="テキスト ボックス 372"/>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74</xdr:row>
      <xdr:rowOff>134620</xdr:rowOff>
    </xdr:to>
    <xdr:cxnSp macro="">
      <xdr:nvCxnSpPr>
        <xdr:cNvPr id="374" name="直線コネクタ 373"/>
        <xdr:cNvCxnSpPr/>
      </xdr:nvCxnSpPr>
      <xdr:spPr>
        <a:xfrm>
          <a:off x="2209800" y="12821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5" name="フローチャート: 判断 374"/>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6" name="テキスト ボックス 375"/>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125095</xdr:rowOff>
    </xdr:from>
    <xdr:to>
      <xdr:col>11</xdr:col>
      <xdr:colOff>9525</xdr:colOff>
      <xdr:row>74</xdr:row>
      <xdr:rowOff>134620</xdr:rowOff>
    </xdr:to>
    <xdr:cxnSp macro="">
      <xdr:nvCxnSpPr>
        <xdr:cNvPr id="377" name="直線コネクタ 376"/>
        <xdr:cNvCxnSpPr/>
      </xdr:nvCxnSpPr>
      <xdr:spPr>
        <a:xfrm>
          <a:off x="1320800" y="128123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8" name="フローチャート: 判断 377"/>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9" name="テキスト ボックス 378"/>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0" name="フローチャート: 判断 379"/>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1" name="テキスト ボックス 380"/>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80010</xdr:rowOff>
    </xdr:from>
    <xdr:to>
      <xdr:col>24</xdr:col>
      <xdr:colOff>76200</xdr:colOff>
      <xdr:row>75</xdr:row>
      <xdr:rowOff>10160</xdr:rowOff>
    </xdr:to>
    <xdr:sp macro="" textlink="">
      <xdr:nvSpPr>
        <xdr:cNvPr id="387" name="楕円 386"/>
        <xdr:cNvSpPr/>
      </xdr:nvSpPr>
      <xdr:spPr>
        <a:xfrm>
          <a:off x="4775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160037</xdr:rowOff>
    </xdr:from>
    <xdr:ext cx="762000" cy="259045"/>
    <xdr:sp macro="" textlink="">
      <xdr:nvSpPr>
        <xdr:cNvPr id="388" name="公債費該当値テキスト"/>
        <xdr:cNvSpPr txBox="1"/>
      </xdr:nvSpPr>
      <xdr:spPr>
        <a:xfrm>
          <a:off x="4914900" y="1267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89" name="楕円 388"/>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0" name="テキスト ボックス 389"/>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83820</xdr:rowOff>
    </xdr:from>
    <xdr:to>
      <xdr:col>15</xdr:col>
      <xdr:colOff>149225</xdr:colOff>
      <xdr:row>75</xdr:row>
      <xdr:rowOff>13970</xdr:rowOff>
    </xdr:to>
    <xdr:sp macro="" textlink="">
      <xdr:nvSpPr>
        <xdr:cNvPr id="391" name="楕円 390"/>
        <xdr:cNvSpPr/>
      </xdr:nvSpPr>
      <xdr:spPr>
        <a:xfrm>
          <a:off x="3048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24147</xdr:rowOff>
    </xdr:from>
    <xdr:ext cx="762000" cy="259045"/>
    <xdr:sp macro="" textlink="">
      <xdr:nvSpPr>
        <xdr:cNvPr id="392" name="テキスト ボックス 391"/>
        <xdr:cNvSpPr txBox="1"/>
      </xdr:nvSpPr>
      <xdr:spPr>
        <a:xfrm>
          <a:off x="2717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3" name="楕円 392"/>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4" name="テキスト ボックス 393"/>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74295</xdr:rowOff>
    </xdr:from>
    <xdr:to>
      <xdr:col>6</xdr:col>
      <xdr:colOff>171450</xdr:colOff>
      <xdr:row>75</xdr:row>
      <xdr:rowOff>4445</xdr:rowOff>
    </xdr:to>
    <xdr:sp macro="" textlink="">
      <xdr:nvSpPr>
        <xdr:cNvPr id="395" name="楕円 394"/>
        <xdr:cNvSpPr/>
      </xdr:nvSpPr>
      <xdr:spPr>
        <a:xfrm>
          <a:off x="1270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14622</xdr:rowOff>
    </xdr:from>
    <xdr:ext cx="762000" cy="259045"/>
    <xdr:sp macro="" textlink="">
      <xdr:nvSpPr>
        <xdr:cNvPr id="396" name="テキスト ボックス 395"/>
        <xdr:cNvSpPr txBox="1"/>
      </xdr:nvSpPr>
      <xdr:spPr>
        <a:xfrm>
          <a:off x="939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公債費以外における経常収支比率は、前年度と比較して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ポイント改善した。類似団体の平均との比較においては、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回っている。前年度比較において改善した要因は、主に歳入面における普通交付税、地方消費税交付金、地方税等の増によるものである。しかし、本市は人件費及び物件費の経常収支比率が類似団体と比較して高いことから、更なる管理徹底を図り、健全な財政運営に努める。</a:t>
          </a:r>
        </a:p>
      </xdr:txBody>
    </xdr:sp>
    <xdr:clientData/>
  </xdr:twoCellAnchor>
  <xdr:oneCellAnchor>
    <xdr:from>
      <xdr:col>62</xdr:col>
      <xdr:colOff>6350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2" name="直線コネクタ 421"/>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3"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4" name="直線コネクタ 423"/>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5"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6" name="直線コネクタ 425"/>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35561</xdr:rowOff>
    </xdr:to>
    <xdr:cxnSp macro="">
      <xdr:nvCxnSpPr>
        <xdr:cNvPr id="427" name="直線コネクタ 426"/>
        <xdr:cNvCxnSpPr/>
      </xdr:nvCxnSpPr>
      <xdr:spPr>
        <a:xfrm flipV="1">
          <a:off x="15671800" y="133949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8"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9" name="フローチャート: 判断 428"/>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49276</xdr:rowOff>
    </xdr:to>
    <xdr:cxnSp macro="">
      <xdr:nvCxnSpPr>
        <xdr:cNvPr id="430" name="直線コネクタ 429"/>
        <xdr:cNvCxnSpPr/>
      </xdr:nvCxnSpPr>
      <xdr:spPr>
        <a:xfrm flipV="1">
          <a:off x="14782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1" name="フローチャート: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60706</xdr:rowOff>
    </xdr:from>
    <xdr:to>
      <xdr:col>73</xdr:col>
      <xdr:colOff>180975</xdr:colOff>
      <xdr:row>78</xdr:row>
      <xdr:rowOff>49276</xdr:rowOff>
    </xdr:to>
    <xdr:cxnSp macro="">
      <xdr:nvCxnSpPr>
        <xdr:cNvPr id="433" name="直線コネクタ 432"/>
        <xdr:cNvCxnSpPr/>
      </xdr:nvCxnSpPr>
      <xdr:spPr>
        <a:xfrm>
          <a:off x="13893800" y="13262356"/>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4" name="フローチャート: 判断 433"/>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5" name="テキスト ボックス 434"/>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78</xdr:row>
      <xdr:rowOff>21844</xdr:rowOff>
    </xdr:to>
    <xdr:cxnSp macro="">
      <xdr:nvCxnSpPr>
        <xdr:cNvPr id="436" name="直線コネクタ 435"/>
        <xdr:cNvCxnSpPr/>
      </xdr:nvCxnSpPr>
      <xdr:spPr>
        <a:xfrm flipV="1">
          <a:off x="13004800" y="13262356"/>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9" name="フローチャート: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40" name="テキスト ボックス 439"/>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46" name="楕円 445"/>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114571</xdr:rowOff>
    </xdr:from>
    <xdr:ext cx="762000" cy="259045"/>
    <xdr:sp macro="" textlink="">
      <xdr:nvSpPr>
        <xdr:cNvPr id="447" name="公債費以外該当値テキスト"/>
        <xdr:cNvSpPr txBox="1"/>
      </xdr:nvSpPr>
      <xdr:spPr>
        <a:xfrm>
          <a:off x="165989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8" name="楕円 447"/>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49" name="テキスト ボックス 448"/>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169926</xdr:rowOff>
    </xdr:from>
    <xdr:to>
      <xdr:col>74</xdr:col>
      <xdr:colOff>31750</xdr:colOff>
      <xdr:row>78</xdr:row>
      <xdr:rowOff>100076</xdr:rowOff>
    </xdr:to>
    <xdr:sp macro="" textlink="">
      <xdr:nvSpPr>
        <xdr:cNvPr id="450" name="楕円 449"/>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51" name="テキスト ボックス 45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2" name="楕円 451"/>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53" name="テキスト ボックス 452"/>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142494</xdr:rowOff>
    </xdr:from>
    <xdr:to>
      <xdr:col>65</xdr:col>
      <xdr:colOff>53975</xdr:colOff>
      <xdr:row>78</xdr:row>
      <xdr:rowOff>72644</xdr:rowOff>
    </xdr:to>
    <xdr:sp macro="" textlink="">
      <xdr:nvSpPr>
        <xdr:cNvPr id="454" name="楕円 453"/>
        <xdr:cNvSpPr/>
      </xdr:nvSpPr>
      <xdr:spPr>
        <a:xfrm>
          <a:off x="12954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57421</xdr:rowOff>
    </xdr:from>
    <xdr:ext cx="762000" cy="259045"/>
    <xdr:sp macro="" textlink="">
      <xdr:nvSpPr>
        <xdr:cNvPr id="455" name="テキスト ボックス 454"/>
        <xdr:cNvSpPr txBox="1"/>
      </xdr:nvSpPr>
      <xdr:spPr>
        <a:xfrm>
          <a:off x="12623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34744</xdr:rowOff>
    </xdr:from>
    <xdr:to>
      <xdr:col>29</xdr:col>
      <xdr:colOff>127000</xdr:colOff>
      <xdr:row>16</xdr:row>
      <xdr:rowOff>39501</xdr:rowOff>
    </xdr:to>
    <xdr:cxnSp macro="">
      <xdr:nvCxnSpPr>
        <xdr:cNvPr id="52" name="直線コネクタ 51"/>
        <xdr:cNvCxnSpPr/>
      </xdr:nvCxnSpPr>
      <xdr:spPr bwMode="auto">
        <a:xfrm flipV="1">
          <a:off x="5003800" y="2825569"/>
          <a:ext cx="647700" cy="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22010</xdr:rowOff>
    </xdr:from>
    <xdr:ext cx="762000" cy="259045"/>
    <xdr:sp macro="" textlink="">
      <xdr:nvSpPr>
        <xdr:cNvPr id="53" name="人口1人当たり決算額の推移平均値テキスト130"/>
        <xdr:cNvSpPr txBox="1"/>
      </xdr:nvSpPr>
      <xdr:spPr>
        <a:xfrm>
          <a:off x="5740400" y="2984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39501</xdr:rowOff>
    </xdr:from>
    <xdr:to>
      <xdr:col>26</xdr:col>
      <xdr:colOff>50800</xdr:colOff>
      <xdr:row>16</xdr:row>
      <xdr:rowOff>93624</xdr:rowOff>
    </xdr:to>
    <xdr:cxnSp macro="">
      <xdr:nvCxnSpPr>
        <xdr:cNvPr id="55" name="直線コネクタ 54"/>
        <xdr:cNvCxnSpPr/>
      </xdr:nvCxnSpPr>
      <xdr:spPr bwMode="auto">
        <a:xfrm flipV="1">
          <a:off x="4305300" y="2830326"/>
          <a:ext cx="698500" cy="54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168597</xdr:rowOff>
    </xdr:from>
    <xdr:ext cx="736600" cy="259045"/>
    <xdr:sp macro="" textlink="">
      <xdr:nvSpPr>
        <xdr:cNvPr id="57" name="テキスト ボックス 56"/>
        <xdr:cNvSpPr txBox="1"/>
      </xdr:nvSpPr>
      <xdr:spPr>
        <a:xfrm>
          <a:off x="4622800" y="3130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93624</xdr:rowOff>
    </xdr:from>
    <xdr:to>
      <xdr:col>22</xdr:col>
      <xdr:colOff>114300</xdr:colOff>
      <xdr:row>16</xdr:row>
      <xdr:rowOff>149860</xdr:rowOff>
    </xdr:to>
    <xdr:cxnSp macro="">
      <xdr:nvCxnSpPr>
        <xdr:cNvPr id="58" name="直線コネクタ 57"/>
        <xdr:cNvCxnSpPr/>
      </xdr:nvCxnSpPr>
      <xdr:spPr bwMode="auto">
        <a:xfrm flipV="1">
          <a:off x="3606800" y="2884449"/>
          <a:ext cx="698500" cy="56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14651</xdr:rowOff>
    </xdr:from>
    <xdr:ext cx="762000" cy="259045"/>
    <xdr:sp macro="" textlink="">
      <xdr:nvSpPr>
        <xdr:cNvPr id="60" name="テキスト ボックス 59"/>
        <xdr:cNvSpPr txBox="1"/>
      </xdr:nvSpPr>
      <xdr:spPr>
        <a:xfrm>
          <a:off x="3924300" y="314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149860</xdr:rowOff>
    </xdr:from>
    <xdr:to>
      <xdr:col>18</xdr:col>
      <xdr:colOff>177800</xdr:colOff>
      <xdr:row>17</xdr:row>
      <xdr:rowOff>26046</xdr:rowOff>
    </xdr:to>
    <xdr:cxnSp macro="">
      <xdr:nvCxnSpPr>
        <xdr:cNvPr id="61" name="直線コネクタ 60"/>
        <xdr:cNvCxnSpPr/>
      </xdr:nvCxnSpPr>
      <xdr:spPr bwMode="auto">
        <a:xfrm flipV="1">
          <a:off x="2908300" y="2940685"/>
          <a:ext cx="698500" cy="47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26712</xdr:rowOff>
    </xdr:from>
    <xdr:ext cx="762000" cy="259045"/>
    <xdr:sp macro="" textlink="">
      <xdr:nvSpPr>
        <xdr:cNvPr id="63" name="テキスト ボックス 62"/>
        <xdr:cNvSpPr txBox="1"/>
      </xdr:nvSpPr>
      <xdr:spPr>
        <a:xfrm>
          <a:off x="3225800" y="316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49093</xdr:rowOff>
    </xdr:from>
    <xdr:ext cx="762000" cy="259045"/>
    <xdr:sp macro="" textlink="">
      <xdr:nvSpPr>
        <xdr:cNvPr id="65" name="テキスト ボックス 64"/>
        <xdr:cNvSpPr txBox="1"/>
      </xdr:nvSpPr>
      <xdr:spPr>
        <a:xfrm>
          <a:off x="2527300" y="318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155394</xdr:rowOff>
    </xdr:from>
    <xdr:to>
      <xdr:col>29</xdr:col>
      <xdr:colOff>177800</xdr:colOff>
      <xdr:row>16</xdr:row>
      <xdr:rowOff>85544</xdr:rowOff>
    </xdr:to>
    <xdr:sp macro="" textlink="">
      <xdr:nvSpPr>
        <xdr:cNvPr id="71" name="楕円 70"/>
        <xdr:cNvSpPr/>
      </xdr:nvSpPr>
      <xdr:spPr bwMode="auto">
        <a:xfrm>
          <a:off x="5600700" y="2774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471</xdr:rowOff>
    </xdr:from>
    <xdr:ext cx="762000" cy="259045"/>
    <xdr:sp macro="" textlink="">
      <xdr:nvSpPr>
        <xdr:cNvPr id="72" name="人口1人当たり決算額の推移該当値テキスト130"/>
        <xdr:cNvSpPr txBox="1"/>
      </xdr:nvSpPr>
      <xdr:spPr>
        <a:xfrm>
          <a:off x="5740400" y="2619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160151</xdr:rowOff>
    </xdr:from>
    <xdr:to>
      <xdr:col>26</xdr:col>
      <xdr:colOff>101600</xdr:colOff>
      <xdr:row>16</xdr:row>
      <xdr:rowOff>90301</xdr:rowOff>
    </xdr:to>
    <xdr:sp macro="" textlink="">
      <xdr:nvSpPr>
        <xdr:cNvPr id="73" name="楕円 72"/>
        <xdr:cNvSpPr/>
      </xdr:nvSpPr>
      <xdr:spPr bwMode="auto">
        <a:xfrm>
          <a:off x="4953000" y="277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100478</xdr:rowOff>
    </xdr:from>
    <xdr:ext cx="736600" cy="259045"/>
    <xdr:sp macro="" textlink="">
      <xdr:nvSpPr>
        <xdr:cNvPr id="74" name="テキスト ボックス 73"/>
        <xdr:cNvSpPr txBox="1"/>
      </xdr:nvSpPr>
      <xdr:spPr>
        <a:xfrm>
          <a:off x="4622800" y="2548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42824</xdr:rowOff>
    </xdr:from>
    <xdr:to>
      <xdr:col>22</xdr:col>
      <xdr:colOff>165100</xdr:colOff>
      <xdr:row>16</xdr:row>
      <xdr:rowOff>144424</xdr:rowOff>
    </xdr:to>
    <xdr:sp macro="" textlink="">
      <xdr:nvSpPr>
        <xdr:cNvPr id="75" name="楕円 74"/>
        <xdr:cNvSpPr/>
      </xdr:nvSpPr>
      <xdr:spPr bwMode="auto">
        <a:xfrm>
          <a:off x="4254500" y="28336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154601</xdr:rowOff>
    </xdr:from>
    <xdr:ext cx="762000" cy="259045"/>
    <xdr:sp macro="" textlink="">
      <xdr:nvSpPr>
        <xdr:cNvPr id="76" name="テキスト ボックス 75"/>
        <xdr:cNvSpPr txBox="1"/>
      </xdr:nvSpPr>
      <xdr:spPr>
        <a:xfrm>
          <a:off x="3924300" y="260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99060</xdr:rowOff>
    </xdr:from>
    <xdr:to>
      <xdr:col>19</xdr:col>
      <xdr:colOff>38100</xdr:colOff>
      <xdr:row>17</xdr:row>
      <xdr:rowOff>29210</xdr:rowOff>
    </xdr:to>
    <xdr:sp macro="" textlink="">
      <xdr:nvSpPr>
        <xdr:cNvPr id="77" name="楕円 76"/>
        <xdr:cNvSpPr/>
      </xdr:nvSpPr>
      <xdr:spPr bwMode="auto">
        <a:xfrm>
          <a:off x="3556000" y="288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39387</xdr:rowOff>
    </xdr:from>
    <xdr:ext cx="762000" cy="259045"/>
    <xdr:sp macro="" textlink="">
      <xdr:nvSpPr>
        <xdr:cNvPr id="78" name="テキスト ボックス 77"/>
        <xdr:cNvSpPr txBox="1"/>
      </xdr:nvSpPr>
      <xdr:spPr>
        <a:xfrm>
          <a:off x="3225800" y="2658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146696</xdr:rowOff>
    </xdr:from>
    <xdr:to>
      <xdr:col>15</xdr:col>
      <xdr:colOff>101600</xdr:colOff>
      <xdr:row>17</xdr:row>
      <xdr:rowOff>76846</xdr:rowOff>
    </xdr:to>
    <xdr:sp macro="" textlink="">
      <xdr:nvSpPr>
        <xdr:cNvPr id="79" name="楕円 78"/>
        <xdr:cNvSpPr/>
      </xdr:nvSpPr>
      <xdr:spPr bwMode="auto">
        <a:xfrm>
          <a:off x="2857500" y="2937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87023</xdr:rowOff>
    </xdr:from>
    <xdr:ext cx="762000" cy="259045"/>
    <xdr:sp macro="" textlink="">
      <xdr:nvSpPr>
        <xdr:cNvPr id="80" name="テキスト ボックス 79"/>
        <xdr:cNvSpPr txBox="1"/>
      </xdr:nvSpPr>
      <xdr:spPr>
        <a:xfrm>
          <a:off x="2527300" y="2706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13470</xdr:rowOff>
    </xdr:from>
    <xdr:to>
      <xdr:col>29</xdr:col>
      <xdr:colOff>127000</xdr:colOff>
      <xdr:row>38</xdr:row>
      <xdr:rowOff>13557</xdr:rowOff>
    </xdr:to>
    <xdr:cxnSp macro="">
      <xdr:nvCxnSpPr>
        <xdr:cNvPr id="114" name="直線コネクタ 113"/>
        <xdr:cNvCxnSpPr/>
      </xdr:nvCxnSpPr>
      <xdr:spPr bwMode="auto">
        <a:xfrm>
          <a:off x="5003800" y="7481070"/>
          <a:ext cx="647700" cy="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13470</xdr:rowOff>
    </xdr:from>
    <xdr:to>
      <xdr:col>26</xdr:col>
      <xdr:colOff>50800</xdr:colOff>
      <xdr:row>38</xdr:row>
      <xdr:rowOff>16076</xdr:rowOff>
    </xdr:to>
    <xdr:cxnSp macro="">
      <xdr:nvCxnSpPr>
        <xdr:cNvPr id="117" name="直線コネクタ 116"/>
        <xdr:cNvCxnSpPr/>
      </xdr:nvCxnSpPr>
      <xdr:spPr bwMode="auto">
        <a:xfrm flipV="1">
          <a:off x="4305300" y="7481070"/>
          <a:ext cx="698500" cy="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14529</xdr:rowOff>
    </xdr:from>
    <xdr:to>
      <xdr:col>22</xdr:col>
      <xdr:colOff>114300</xdr:colOff>
      <xdr:row>38</xdr:row>
      <xdr:rowOff>16076</xdr:rowOff>
    </xdr:to>
    <xdr:cxnSp macro="">
      <xdr:nvCxnSpPr>
        <xdr:cNvPr id="120" name="直線コネクタ 119"/>
        <xdr:cNvCxnSpPr/>
      </xdr:nvCxnSpPr>
      <xdr:spPr bwMode="auto">
        <a:xfrm>
          <a:off x="3606800" y="7482129"/>
          <a:ext cx="698500" cy="1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14529</xdr:rowOff>
    </xdr:from>
    <xdr:to>
      <xdr:col>18</xdr:col>
      <xdr:colOff>177800</xdr:colOff>
      <xdr:row>38</xdr:row>
      <xdr:rowOff>27330</xdr:rowOff>
    </xdr:to>
    <xdr:cxnSp macro="">
      <xdr:nvCxnSpPr>
        <xdr:cNvPr id="123" name="直線コネクタ 122"/>
        <xdr:cNvCxnSpPr/>
      </xdr:nvCxnSpPr>
      <xdr:spPr bwMode="auto">
        <a:xfrm flipV="1">
          <a:off x="2908300" y="7482129"/>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305657</xdr:rowOff>
    </xdr:from>
    <xdr:to>
      <xdr:col>29</xdr:col>
      <xdr:colOff>177800</xdr:colOff>
      <xdr:row>38</xdr:row>
      <xdr:rowOff>64357</xdr:rowOff>
    </xdr:to>
    <xdr:sp macro="" textlink="">
      <xdr:nvSpPr>
        <xdr:cNvPr id="133" name="楕円 132"/>
        <xdr:cNvSpPr/>
      </xdr:nvSpPr>
      <xdr:spPr bwMode="auto">
        <a:xfrm>
          <a:off x="5600700" y="7430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277734</xdr:rowOff>
    </xdr:from>
    <xdr:ext cx="762000" cy="259045"/>
    <xdr:sp macro="" textlink="">
      <xdr:nvSpPr>
        <xdr:cNvPr id="134" name="人口1人当たり決算額の推移該当値テキスト445"/>
        <xdr:cNvSpPr txBox="1"/>
      </xdr:nvSpPr>
      <xdr:spPr>
        <a:xfrm>
          <a:off x="5740400" y="7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305570</xdr:rowOff>
    </xdr:from>
    <xdr:to>
      <xdr:col>26</xdr:col>
      <xdr:colOff>101600</xdr:colOff>
      <xdr:row>38</xdr:row>
      <xdr:rowOff>64270</xdr:rowOff>
    </xdr:to>
    <xdr:sp macro="" textlink="">
      <xdr:nvSpPr>
        <xdr:cNvPr id="135" name="楕円 134"/>
        <xdr:cNvSpPr/>
      </xdr:nvSpPr>
      <xdr:spPr bwMode="auto">
        <a:xfrm>
          <a:off x="4953000" y="7430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49047</xdr:rowOff>
    </xdr:from>
    <xdr:ext cx="736600" cy="259045"/>
    <xdr:sp macro="" textlink="">
      <xdr:nvSpPr>
        <xdr:cNvPr id="136" name="テキスト ボックス 135"/>
        <xdr:cNvSpPr txBox="1"/>
      </xdr:nvSpPr>
      <xdr:spPr>
        <a:xfrm>
          <a:off x="4622800" y="7516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308176</xdr:rowOff>
    </xdr:from>
    <xdr:to>
      <xdr:col>22</xdr:col>
      <xdr:colOff>165100</xdr:colOff>
      <xdr:row>38</xdr:row>
      <xdr:rowOff>66876</xdr:rowOff>
    </xdr:to>
    <xdr:sp macro="" textlink="">
      <xdr:nvSpPr>
        <xdr:cNvPr id="137" name="楕円 136"/>
        <xdr:cNvSpPr/>
      </xdr:nvSpPr>
      <xdr:spPr bwMode="auto">
        <a:xfrm>
          <a:off x="4254500" y="7432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51653</xdr:rowOff>
    </xdr:from>
    <xdr:ext cx="762000" cy="259045"/>
    <xdr:sp macro="" textlink="">
      <xdr:nvSpPr>
        <xdr:cNvPr id="138" name="テキスト ボックス 137"/>
        <xdr:cNvSpPr txBox="1"/>
      </xdr:nvSpPr>
      <xdr:spPr>
        <a:xfrm>
          <a:off x="3924300" y="7519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306629</xdr:rowOff>
    </xdr:from>
    <xdr:to>
      <xdr:col>19</xdr:col>
      <xdr:colOff>38100</xdr:colOff>
      <xdr:row>38</xdr:row>
      <xdr:rowOff>65329</xdr:rowOff>
    </xdr:to>
    <xdr:sp macro="" textlink="">
      <xdr:nvSpPr>
        <xdr:cNvPr id="139" name="楕円 138"/>
        <xdr:cNvSpPr/>
      </xdr:nvSpPr>
      <xdr:spPr bwMode="auto">
        <a:xfrm>
          <a:off x="3556000" y="7431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50106</xdr:rowOff>
    </xdr:from>
    <xdr:ext cx="762000" cy="259045"/>
    <xdr:sp macro="" textlink="">
      <xdr:nvSpPr>
        <xdr:cNvPr id="140" name="テキスト ボックス 139"/>
        <xdr:cNvSpPr txBox="1"/>
      </xdr:nvSpPr>
      <xdr:spPr>
        <a:xfrm>
          <a:off x="3225800" y="751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319430</xdr:rowOff>
    </xdr:from>
    <xdr:to>
      <xdr:col>15</xdr:col>
      <xdr:colOff>101600</xdr:colOff>
      <xdr:row>38</xdr:row>
      <xdr:rowOff>78130</xdr:rowOff>
    </xdr:to>
    <xdr:sp macro="" textlink="">
      <xdr:nvSpPr>
        <xdr:cNvPr id="141" name="楕円 140"/>
        <xdr:cNvSpPr/>
      </xdr:nvSpPr>
      <xdr:spPr bwMode="auto">
        <a:xfrm>
          <a:off x="2857500" y="744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62907</xdr:rowOff>
    </xdr:from>
    <xdr:ext cx="762000" cy="259045"/>
    <xdr:sp macro="" textlink="">
      <xdr:nvSpPr>
        <xdr:cNvPr id="142" name="テキスト ボックス 141"/>
        <xdr:cNvSpPr txBox="1"/>
      </xdr:nvSpPr>
      <xdr:spPr>
        <a:xfrm>
          <a:off x="2527300" y="753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
16,644
93.96
12,412,251
11,961,582
407,685
5,317,606
8,701,440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36438</xdr:rowOff>
    </xdr:from>
    <xdr:to>
      <xdr:col>24</xdr:col>
      <xdr:colOff>63500</xdr:colOff>
      <xdr:row>34</xdr:row>
      <xdr:rowOff>159088</xdr:rowOff>
    </xdr:to>
    <xdr:cxnSp macro="">
      <xdr:nvCxnSpPr>
        <xdr:cNvPr id="63" name="直線コネクタ 62"/>
        <xdr:cNvCxnSpPr/>
      </xdr:nvCxnSpPr>
      <xdr:spPr>
        <a:xfrm flipV="1">
          <a:off x="3797300" y="5865738"/>
          <a:ext cx="838200" cy="12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119829</xdr:rowOff>
    </xdr:from>
    <xdr:ext cx="599010" cy="259045"/>
    <xdr:sp macro="" textlink="">
      <xdr:nvSpPr>
        <xdr:cNvPr id="64" name="人件費平均値テキスト"/>
        <xdr:cNvSpPr txBox="1"/>
      </xdr:nvSpPr>
      <xdr:spPr>
        <a:xfrm>
          <a:off x="4686300" y="5949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159088</xdr:rowOff>
    </xdr:from>
    <xdr:to>
      <xdr:col>19</xdr:col>
      <xdr:colOff>177800</xdr:colOff>
      <xdr:row>35</xdr:row>
      <xdr:rowOff>30135</xdr:rowOff>
    </xdr:to>
    <xdr:cxnSp macro="">
      <xdr:nvCxnSpPr>
        <xdr:cNvPr id="66" name="直線コネクタ 65"/>
        <xdr:cNvCxnSpPr/>
      </xdr:nvCxnSpPr>
      <xdr:spPr>
        <a:xfrm flipV="1">
          <a:off x="2908300" y="5988388"/>
          <a:ext cx="889000" cy="4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166790</xdr:rowOff>
    </xdr:from>
    <xdr:ext cx="534377" cy="259045"/>
    <xdr:sp macro="" textlink="">
      <xdr:nvSpPr>
        <xdr:cNvPr id="68" name="テキスト ボックス 67"/>
        <xdr:cNvSpPr txBox="1"/>
      </xdr:nvSpPr>
      <xdr:spPr>
        <a:xfrm>
          <a:off x="3530111" y="616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30135</xdr:rowOff>
    </xdr:from>
    <xdr:to>
      <xdr:col>15</xdr:col>
      <xdr:colOff>50800</xdr:colOff>
      <xdr:row>35</xdr:row>
      <xdr:rowOff>65144</xdr:rowOff>
    </xdr:to>
    <xdr:cxnSp macro="">
      <xdr:nvCxnSpPr>
        <xdr:cNvPr id="69" name="直線コネクタ 68"/>
        <xdr:cNvCxnSpPr/>
      </xdr:nvCxnSpPr>
      <xdr:spPr>
        <a:xfrm flipV="1">
          <a:off x="2019300" y="6030885"/>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168956</xdr:rowOff>
    </xdr:from>
    <xdr:ext cx="534377" cy="259045"/>
    <xdr:sp macro="" textlink="">
      <xdr:nvSpPr>
        <xdr:cNvPr id="71" name="テキスト ボックス 70"/>
        <xdr:cNvSpPr txBox="1"/>
      </xdr:nvSpPr>
      <xdr:spPr>
        <a:xfrm>
          <a:off x="2641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65144</xdr:rowOff>
    </xdr:from>
    <xdr:to>
      <xdr:col>10</xdr:col>
      <xdr:colOff>114300</xdr:colOff>
      <xdr:row>35</xdr:row>
      <xdr:rowOff>106118</xdr:rowOff>
    </xdr:to>
    <xdr:cxnSp macro="">
      <xdr:nvCxnSpPr>
        <xdr:cNvPr id="72" name="直線コネクタ 71"/>
        <xdr:cNvCxnSpPr/>
      </xdr:nvCxnSpPr>
      <xdr:spPr>
        <a:xfrm flipV="1">
          <a:off x="1130300" y="6065894"/>
          <a:ext cx="889000" cy="4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6955</xdr:rowOff>
    </xdr:from>
    <xdr:ext cx="534377" cy="259045"/>
    <xdr:sp macro="" textlink="">
      <xdr:nvSpPr>
        <xdr:cNvPr id="74" name="テキスト ボックス 73"/>
        <xdr:cNvSpPr txBox="1"/>
      </xdr:nvSpPr>
      <xdr:spPr>
        <a:xfrm>
          <a:off x="1752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14923</xdr:rowOff>
    </xdr:from>
    <xdr:ext cx="534377" cy="259045"/>
    <xdr:sp macro="" textlink="">
      <xdr:nvSpPr>
        <xdr:cNvPr id="76" name="テキスト ボックス 75"/>
        <xdr:cNvSpPr txBox="1"/>
      </xdr:nvSpPr>
      <xdr:spPr>
        <a:xfrm>
          <a:off x="863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157088</xdr:rowOff>
    </xdr:from>
    <xdr:to>
      <xdr:col>24</xdr:col>
      <xdr:colOff>114300</xdr:colOff>
      <xdr:row>34</xdr:row>
      <xdr:rowOff>87238</xdr:rowOff>
    </xdr:to>
    <xdr:sp macro="" textlink="">
      <xdr:nvSpPr>
        <xdr:cNvPr id="82" name="楕円 81"/>
        <xdr:cNvSpPr/>
      </xdr:nvSpPr>
      <xdr:spPr>
        <a:xfrm>
          <a:off x="4584700" y="581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8515</xdr:rowOff>
    </xdr:from>
    <xdr:ext cx="599010" cy="259045"/>
    <xdr:sp macro="" textlink="">
      <xdr:nvSpPr>
        <xdr:cNvPr id="83" name="人件費該当値テキスト"/>
        <xdr:cNvSpPr txBox="1"/>
      </xdr:nvSpPr>
      <xdr:spPr>
        <a:xfrm>
          <a:off x="4686300" y="566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108288</xdr:rowOff>
    </xdr:from>
    <xdr:to>
      <xdr:col>20</xdr:col>
      <xdr:colOff>38100</xdr:colOff>
      <xdr:row>35</xdr:row>
      <xdr:rowOff>38438</xdr:rowOff>
    </xdr:to>
    <xdr:sp macro="" textlink="">
      <xdr:nvSpPr>
        <xdr:cNvPr id="84" name="楕円 83"/>
        <xdr:cNvSpPr/>
      </xdr:nvSpPr>
      <xdr:spPr>
        <a:xfrm>
          <a:off x="3746500" y="593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54965</xdr:rowOff>
    </xdr:from>
    <xdr:ext cx="599010" cy="259045"/>
    <xdr:sp macro="" textlink="">
      <xdr:nvSpPr>
        <xdr:cNvPr id="85" name="テキスト ボックス 84"/>
        <xdr:cNvSpPr txBox="1"/>
      </xdr:nvSpPr>
      <xdr:spPr>
        <a:xfrm>
          <a:off x="3497795" y="57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150785</xdr:rowOff>
    </xdr:from>
    <xdr:to>
      <xdr:col>15</xdr:col>
      <xdr:colOff>101600</xdr:colOff>
      <xdr:row>35</xdr:row>
      <xdr:rowOff>80935</xdr:rowOff>
    </xdr:to>
    <xdr:sp macro="" textlink="">
      <xdr:nvSpPr>
        <xdr:cNvPr id="86" name="楕円 85"/>
        <xdr:cNvSpPr/>
      </xdr:nvSpPr>
      <xdr:spPr>
        <a:xfrm>
          <a:off x="2857500" y="598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97462</xdr:rowOff>
    </xdr:from>
    <xdr:ext cx="534377" cy="259045"/>
    <xdr:sp macro="" textlink="">
      <xdr:nvSpPr>
        <xdr:cNvPr id="87" name="テキスト ボックス 86"/>
        <xdr:cNvSpPr txBox="1"/>
      </xdr:nvSpPr>
      <xdr:spPr>
        <a:xfrm>
          <a:off x="2641111" y="575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14344</xdr:rowOff>
    </xdr:from>
    <xdr:to>
      <xdr:col>10</xdr:col>
      <xdr:colOff>165100</xdr:colOff>
      <xdr:row>35</xdr:row>
      <xdr:rowOff>115944</xdr:rowOff>
    </xdr:to>
    <xdr:sp macro="" textlink="">
      <xdr:nvSpPr>
        <xdr:cNvPr id="88" name="楕円 87"/>
        <xdr:cNvSpPr/>
      </xdr:nvSpPr>
      <xdr:spPr>
        <a:xfrm>
          <a:off x="1968500" y="60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132471</xdr:rowOff>
    </xdr:from>
    <xdr:ext cx="534377" cy="259045"/>
    <xdr:sp macro="" textlink="">
      <xdr:nvSpPr>
        <xdr:cNvPr id="89" name="テキスト ボックス 88"/>
        <xdr:cNvSpPr txBox="1"/>
      </xdr:nvSpPr>
      <xdr:spPr>
        <a:xfrm>
          <a:off x="1752111" y="57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55318</xdr:rowOff>
    </xdr:from>
    <xdr:to>
      <xdr:col>6</xdr:col>
      <xdr:colOff>38100</xdr:colOff>
      <xdr:row>35</xdr:row>
      <xdr:rowOff>156918</xdr:rowOff>
    </xdr:to>
    <xdr:sp macro="" textlink="">
      <xdr:nvSpPr>
        <xdr:cNvPr id="90" name="楕円 89"/>
        <xdr:cNvSpPr/>
      </xdr:nvSpPr>
      <xdr:spPr>
        <a:xfrm>
          <a:off x="1079500" y="605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1995</xdr:rowOff>
    </xdr:from>
    <xdr:ext cx="534377" cy="259045"/>
    <xdr:sp macro="" textlink="">
      <xdr:nvSpPr>
        <xdr:cNvPr id="91" name="テキスト ボックス 90"/>
        <xdr:cNvSpPr txBox="1"/>
      </xdr:nvSpPr>
      <xdr:spPr>
        <a:xfrm>
          <a:off x="863111" y="583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9343</xdr:rowOff>
    </xdr:from>
    <xdr:to>
      <xdr:col>24</xdr:col>
      <xdr:colOff>63500</xdr:colOff>
      <xdr:row>57</xdr:row>
      <xdr:rowOff>11465</xdr:rowOff>
    </xdr:to>
    <xdr:cxnSp macro="">
      <xdr:nvCxnSpPr>
        <xdr:cNvPr id="122" name="直線コネクタ 121"/>
        <xdr:cNvCxnSpPr/>
      </xdr:nvCxnSpPr>
      <xdr:spPr>
        <a:xfrm>
          <a:off x="3797300" y="9781993"/>
          <a:ext cx="8382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73069</xdr:rowOff>
    </xdr:from>
    <xdr:ext cx="534377" cy="259045"/>
    <xdr:sp macro="" textlink="">
      <xdr:nvSpPr>
        <xdr:cNvPr id="123" name="物件費平均値テキスト"/>
        <xdr:cNvSpPr txBox="1"/>
      </xdr:nvSpPr>
      <xdr:spPr>
        <a:xfrm>
          <a:off x="4686300" y="9845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9343</xdr:rowOff>
    </xdr:from>
    <xdr:to>
      <xdr:col>19</xdr:col>
      <xdr:colOff>177800</xdr:colOff>
      <xdr:row>57</xdr:row>
      <xdr:rowOff>70330</xdr:rowOff>
    </xdr:to>
    <xdr:cxnSp macro="">
      <xdr:nvCxnSpPr>
        <xdr:cNvPr id="125" name="直線コネクタ 124"/>
        <xdr:cNvCxnSpPr/>
      </xdr:nvCxnSpPr>
      <xdr:spPr>
        <a:xfrm flipV="1">
          <a:off x="2908300" y="9781993"/>
          <a:ext cx="889000" cy="6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26957</xdr:rowOff>
    </xdr:from>
    <xdr:ext cx="534377" cy="259045"/>
    <xdr:sp macro="" textlink="">
      <xdr:nvSpPr>
        <xdr:cNvPr id="127" name="テキスト ボックス 126"/>
        <xdr:cNvSpPr txBox="1"/>
      </xdr:nvSpPr>
      <xdr:spPr>
        <a:xfrm>
          <a:off x="3530111" y="997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70330</xdr:rowOff>
    </xdr:from>
    <xdr:to>
      <xdr:col>15</xdr:col>
      <xdr:colOff>50800</xdr:colOff>
      <xdr:row>57</xdr:row>
      <xdr:rowOff>97993</xdr:rowOff>
    </xdr:to>
    <xdr:cxnSp macro="">
      <xdr:nvCxnSpPr>
        <xdr:cNvPr id="128" name="直線コネクタ 127"/>
        <xdr:cNvCxnSpPr/>
      </xdr:nvCxnSpPr>
      <xdr:spPr>
        <a:xfrm flipV="1">
          <a:off x="2019300" y="9842980"/>
          <a:ext cx="889000" cy="2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47622</xdr:rowOff>
    </xdr:from>
    <xdr:ext cx="534377" cy="259045"/>
    <xdr:sp macro="" textlink="">
      <xdr:nvSpPr>
        <xdr:cNvPr id="130" name="テキスト ボックス 129"/>
        <xdr:cNvSpPr txBox="1"/>
      </xdr:nvSpPr>
      <xdr:spPr>
        <a:xfrm>
          <a:off x="2641111" y="9991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97993</xdr:rowOff>
    </xdr:from>
    <xdr:to>
      <xdr:col>10</xdr:col>
      <xdr:colOff>114300</xdr:colOff>
      <xdr:row>57</xdr:row>
      <xdr:rowOff>123280</xdr:rowOff>
    </xdr:to>
    <xdr:cxnSp macro="">
      <xdr:nvCxnSpPr>
        <xdr:cNvPr id="131" name="直線コネクタ 130"/>
        <xdr:cNvCxnSpPr/>
      </xdr:nvCxnSpPr>
      <xdr:spPr>
        <a:xfrm flipV="1">
          <a:off x="1130300" y="9870643"/>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59910</xdr:rowOff>
    </xdr:from>
    <xdr:ext cx="534377" cy="259045"/>
    <xdr:sp macro="" textlink="">
      <xdr:nvSpPr>
        <xdr:cNvPr id="133" name="テキスト ボックス 132"/>
        <xdr:cNvSpPr txBox="1"/>
      </xdr:nvSpPr>
      <xdr:spPr>
        <a:xfrm>
          <a:off x="1752111" y="1000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65426</xdr:rowOff>
    </xdr:from>
    <xdr:ext cx="534377" cy="259045"/>
    <xdr:sp macro="" textlink="">
      <xdr:nvSpPr>
        <xdr:cNvPr id="135" name="テキスト ボックス 134"/>
        <xdr:cNvSpPr txBox="1"/>
      </xdr:nvSpPr>
      <xdr:spPr>
        <a:xfrm>
          <a:off x="863111" y="1000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132115</xdr:rowOff>
    </xdr:from>
    <xdr:to>
      <xdr:col>24</xdr:col>
      <xdr:colOff>114300</xdr:colOff>
      <xdr:row>57</xdr:row>
      <xdr:rowOff>62265</xdr:rowOff>
    </xdr:to>
    <xdr:sp macro="" textlink="">
      <xdr:nvSpPr>
        <xdr:cNvPr id="141" name="楕円 140"/>
        <xdr:cNvSpPr/>
      </xdr:nvSpPr>
      <xdr:spPr>
        <a:xfrm>
          <a:off x="4584700" y="973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154992</xdr:rowOff>
    </xdr:from>
    <xdr:ext cx="599010" cy="259045"/>
    <xdr:sp macro="" textlink="">
      <xdr:nvSpPr>
        <xdr:cNvPr id="142" name="物件費該当値テキスト"/>
        <xdr:cNvSpPr txBox="1"/>
      </xdr:nvSpPr>
      <xdr:spPr>
        <a:xfrm>
          <a:off x="4686300" y="9584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129993</xdr:rowOff>
    </xdr:from>
    <xdr:to>
      <xdr:col>20</xdr:col>
      <xdr:colOff>38100</xdr:colOff>
      <xdr:row>57</xdr:row>
      <xdr:rowOff>60143</xdr:rowOff>
    </xdr:to>
    <xdr:sp macro="" textlink="">
      <xdr:nvSpPr>
        <xdr:cNvPr id="143" name="楕円 142"/>
        <xdr:cNvSpPr/>
      </xdr:nvSpPr>
      <xdr:spPr>
        <a:xfrm>
          <a:off x="3746500" y="973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76670</xdr:rowOff>
    </xdr:from>
    <xdr:ext cx="599010" cy="259045"/>
    <xdr:sp macro="" textlink="">
      <xdr:nvSpPr>
        <xdr:cNvPr id="144" name="テキスト ボックス 143"/>
        <xdr:cNvSpPr txBox="1"/>
      </xdr:nvSpPr>
      <xdr:spPr>
        <a:xfrm>
          <a:off x="3497795" y="9506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19530</xdr:rowOff>
    </xdr:from>
    <xdr:to>
      <xdr:col>15</xdr:col>
      <xdr:colOff>101600</xdr:colOff>
      <xdr:row>57</xdr:row>
      <xdr:rowOff>121130</xdr:rowOff>
    </xdr:to>
    <xdr:sp macro="" textlink="">
      <xdr:nvSpPr>
        <xdr:cNvPr id="145" name="楕円 144"/>
        <xdr:cNvSpPr/>
      </xdr:nvSpPr>
      <xdr:spPr>
        <a:xfrm>
          <a:off x="2857500" y="979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137657</xdr:rowOff>
    </xdr:from>
    <xdr:ext cx="599010" cy="259045"/>
    <xdr:sp macro="" textlink="">
      <xdr:nvSpPr>
        <xdr:cNvPr id="146" name="テキスト ボックス 145"/>
        <xdr:cNvSpPr txBox="1"/>
      </xdr:nvSpPr>
      <xdr:spPr>
        <a:xfrm>
          <a:off x="2608795" y="9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47193</xdr:rowOff>
    </xdr:from>
    <xdr:to>
      <xdr:col>10</xdr:col>
      <xdr:colOff>165100</xdr:colOff>
      <xdr:row>57</xdr:row>
      <xdr:rowOff>148793</xdr:rowOff>
    </xdr:to>
    <xdr:sp macro="" textlink="">
      <xdr:nvSpPr>
        <xdr:cNvPr id="147" name="楕円 146"/>
        <xdr:cNvSpPr/>
      </xdr:nvSpPr>
      <xdr:spPr>
        <a:xfrm>
          <a:off x="1968500" y="981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165320</xdr:rowOff>
    </xdr:from>
    <xdr:ext cx="599010" cy="259045"/>
    <xdr:sp macro="" textlink="">
      <xdr:nvSpPr>
        <xdr:cNvPr id="148" name="テキスト ボックス 147"/>
        <xdr:cNvSpPr txBox="1"/>
      </xdr:nvSpPr>
      <xdr:spPr>
        <a:xfrm>
          <a:off x="1719795" y="959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72480</xdr:rowOff>
    </xdr:from>
    <xdr:to>
      <xdr:col>6</xdr:col>
      <xdr:colOff>38100</xdr:colOff>
      <xdr:row>58</xdr:row>
      <xdr:rowOff>2630</xdr:rowOff>
    </xdr:to>
    <xdr:sp macro="" textlink="">
      <xdr:nvSpPr>
        <xdr:cNvPr id="149" name="楕円 148"/>
        <xdr:cNvSpPr/>
      </xdr:nvSpPr>
      <xdr:spPr>
        <a:xfrm>
          <a:off x="1079500" y="98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19157</xdr:rowOff>
    </xdr:from>
    <xdr:ext cx="534377" cy="259045"/>
    <xdr:sp macro="" textlink="">
      <xdr:nvSpPr>
        <xdr:cNvPr id="150" name="テキスト ボックス 149"/>
        <xdr:cNvSpPr txBox="1"/>
      </xdr:nvSpPr>
      <xdr:spPr>
        <a:xfrm>
          <a:off x="863111" y="96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129318</xdr:rowOff>
    </xdr:from>
    <xdr:to>
      <xdr:col>24</xdr:col>
      <xdr:colOff>63500</xdr:colOff>
      <xdr:row>78</xdr:row>
      <xdr:rowOff>137833</xdr:rowOff>
    </xdr:to>
    <xdr:cxnSp macro="">
      <xdr:nvCxnSpPr>
        <xdr:cNvPr id="179" name="直線コネクタ 178"/>
        <xdr:cNvCxnSpPr/>
      </xdr:nvCxnSpPr>
      <xdr:spPr>
        <a:xfrm flipV="1">
          <a:off x="3797300" y="13502418"/>
          <a:ext cx="838200" cy="8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137833</xdr:rowOff>
    </xdr:from>
    <xdr:to>
      <xdr:col>19</xdr:col>
      <xdr:colOff>177800</xdr:colOff>
      <xdr:row>78</xdr:row>
      <xdr:rowOff>161761</xdr:rowOff>
    </xdr:to>
    <xdr:cxnSp macro="">
      <xdr:nvCxnSpPr>
        <xdr:cNvPr id="182" name="直線コネクタ 181"/>
        <xdr:cNvCxnSpPr/>
      </xdr:nvCxnSpPr>
      <xdr:spPr>
        <a:xfrm flipV="1">
          <a:off x="2908300" y="13510933"/>
          <a:ext cx="889000" cy="23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161761</xdr:rowOff>
    </xdr:from>
    <xdr:to>
      <xdr:col>15</xdr:col>
      <xdr:colOff>50800</xdr:colOff>
      <xdr:row>78</xdr:row>
      <xdr:rowOff>166523</xdr:rowOff>
    </xdr:to>
    <xdr:cxnSp macro="">
      <xdr:nvCxnSpPr>
        <xdr:cNvPr id="185" name="直線コネクタ 184"/>
        <xdr:cNvCxnSpPr/>
      </xdr:nvCxnSpPr>
      <xdr:spPr>
        <a:xfrm flipV="1">
          <a:off x="2019300" y="13534861"/>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166523</xdr:rowOff>
    </xdr:from>
    <xdr:to>
      <xdr:col>10</xdr:col>
      <xdr:colOff>114300</xdr:colOff>
      <xdr:row>78</xdr:row>
      <xdr:rowOff>168714</xdr:rowOff>
    </xdr:to>
    <xdr:cxnSp macro="">
      <xdr:nvCxnSpPr>
        <xdr:cNvPr id="188" name="直線コネクタ 187"/>
        <xdr:cNvCxnSpPr/>
      </xdr:nvCxnSpPr>
      <xdr:spPr>
        <a:xfrm flipV="1">
          <a:off x="1130300" y="13539623"/>
          <a:ext cx="889000" cy="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78518</xdr:rowOff>
    </xdr:from>
    <xdr:to>
      <xdr:col>24</xdr:col>
      <xdr:colOff>114300</xdr:colOff>
      <xdr:row>79</xdr:row>
      <xdr:rowOff>8668</xdr:rowOff>
    </xdr:to>
    <xdr:sp macro="" textlink="">
      <xdr:nvSpPr>
        <xdr:cNvPr id="198" name="楕円 197"/>
        <xdr:cNvSpPr/>
      </xdr:nvSpPr>
      <xdr:spPr>
        <a:xfrm>
          <a:off x="4584700" y="134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164895</xdr:rowOff>
    </xdr:from>
    <xdr:ext cx="469744" cy="259045"/>
    <xdr:sp macro="" textlink="">
      <xdr:nvSpPr>
        <xdr:cNvPr id="199" name="維持補修費該当値テキスト"/>
        <xdr:cNvSpPr txBox="1"/>
      </xdr:nvSpPr>
      <xdr:spPr>
        <a:xfrm>
          <a:off x="4686300" y="1336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87033</xdr:rowOff>
    </xdr:from>
    <xdr:to>
      <xdr:col>20</xdr:col>
      <xdr:colOff>38100</xdr:colOff>
      <xdr:row>79</xdr:row>
      <xdr:rowOff>17183</xdr:rowOff>
    </xdr:to>
    <xdr:sp macro="" textlink="">
      <xdr:nvSpPr>
        <xdr:cNvPr id="200" name="楕円 199"/>
        <xdr:cNvSpPr/>
      </xdr:nvSpPr>
      <xdr:spPr>
        <a:xfrm>
          <a:off x="3746500" y="1346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8310</xdr:rowOff>
    </xdr:from>
    <xdr:ext cx="469744" cy="259045"/>
    <xdr:sp macro="" textlink="">
      <xdr:nvSpPr>
        <xdr:cNvPr id="201" name="テキスト ボックス 200"/>
        <xdr:cNvSpPr txBox="1"/>
      </xdr:nvSpPr>
      <xdr:spPr>
        <a:xfrm>
          <a:off x="3562428" y="1355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110961</xdr:rowOff>
    </xdr:from>
    <xdr:to>
      <xdr:col>15</xdr:col>
      <xdr:colOff>101600</xdr:colOff>
      <xdr:row>79</xdr:row>
      <xdr:rowOff>41111</xdr:rowOff>
    </xdr:to>
    <xdr:sp macro="" textlink="">
      <xdr:nvSpPr>
        <xdr:cNvPr id="202" name="楕円 201"/>
        <xdr:cNvSpPr/>
      </xdr:nvSpPr>
      <xdr:spPr>
        <a:xfrm>
          <a:off x="2857500" y="1348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32238</xdr:rowOff>
    </xdr:from>
    <xdr:ext cx="469744" cy="259045"/>
    <xdr:sp macro="" textlink="">
      <xdr:nvSpPr>
        <xdr:cNvPr id="203" name="テキスト ボックス 202"/>
        <xdr:cNvSpPr txBox="1"/>
      </xdr:nvSpPr>
      <xdr:spPr>
        <a:xfrm>
          <a:off x="2673428" y="1357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115723</xdr:rowOff>
    </xdr:from>
    <xdr:to>
      <xdr:col>10</xdr:col>
      <xdr:colOff>165100</xdr:colOff>
      <xdr:row>79</xdr:row>
      <xdr:rowOff>45873</xdr:rowOff>
    </xdr:to>
    <xdr:sp macro="" textlink="">
      <xdr:nvSpPr>
        <xdr:cNvPr id="204" name="楕円 203"/>
        <xdr:cNvSpPr/>
      </xdr:nvSpPr>
      <xdr:spPr>
        <a:xfrm>
          <a:off x="1968500" y="1348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37000</xdr:rowOff>
    </xdr:from>
    <xdr:ext cx="469744" cy="259045"/>
    <xdr:sp macro="" textlink="">
      <xdr:nvSpPr>
        <xdr:cNvPr id="205" name="テキスト ボックス 204"/>
        <xdr:cNvSpPr txBox="1"/>
      </xdr:nvSpPr>
      <xdr:spPr>
        <a:xfrm>
          <a:off x="1784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117914</xdr:rowOff>
    </xdr:from>
    <xdr:to>
      <xdr:col>6</xdr:col>
      <xdr:colOff>38100</xdr:colOff>
      <xdr:row>79</xdr:row>
      <xdr:rowOff>48064</xdr:rowOff>
    </xdr:to>
    <xdr:sp macro="" textlink="">
      <xdr:nvSpPr>
        <xdr:cNvPr id="206" name="楕円 205"/>
        <xdr:cNvSpPr/>
      </xdr:nvSpPr>
      <xdr:spPr>
        <a:xfrm>
          <a:off x="1079500" y="1349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39191</xdr:rowOff>
    </xdr:from>
    <xdr:ext cx="469744" cy="259045"/>
    <xdr:sp macro="" textlink="">
      <xdr:nvSpPr>
        <xdr:cNvPr id="207" name="テキスト ボックス 206"/>
        <xdr:cNvSpPr txBox="1"/>
      </xdr:nvSpPr>
      <xdr:spPr>
        <a:xfrm>
          <a:off x="895428" y="1358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164567</xdr:rowOff>
    </xdr:from>
    <xdr:to>
      <xdr:col>24</xdr:col>
      <xdr:colOff>63500</xdr:colOff>
      <xdr:row>99</xdr:row>
      <xdr:rowOff>45631</xdr:rowOff>
    </xdr:to>
    <xdr:cxnSp macro="">
      <xdr:nvCxnSpPr>
        <xdr:cNvPr id="237" name="直線コネクタ 236"/>
        <xdr:cNvCxnSpPr/>
      </xdr:nvCxnSpPr>
      <xdr:spPr>
        <a:xfrm flipV="1">
          <a:off x="3797300" y="16966667"/>
          <a:ext cx="838200" cy="5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45631</xdr:rowOff>
    </xdr:from>
    <xdr:to>
      <xdr:col>19</xdr:col>
      <xdr:colOff>177800</xdr:colOff>
      <xdr:row>99</xdr:row>
      <xdr:rowOff>58522</xdr:rowOff>
    </xdr:to>
    <xdr:cxnSp macro="">
      <xdr:nvCxnSpPr>
        <xdr:cNvPr id="240" name="直線コネクタ 239"/>
        <xdr:cNvCxnSpPr/>
      </xdr:nvCxnSpPr>
      <xdr:spPr>
        <a:xfrm flipV="1">
          <a:off x="2908300" y="17019181"/>
          <a:ext cx="889000" cy="1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58522</xdr:rowOff>
    </xdr:from>
    <xdr:to>
      <xdr:col>15</xdr:col>
      <xdr:colOff>50800</xdr:colOff>
      <xdr:row>99</xdr:row>
      <xdr:rowOff>63285</xdr:rowOff>
    </xdr:to>
    <xdr:cxnSp macro="">
      <xdr:nvCxnSpPr>
        <xdr:cNvPr id="243" name="直線コネクタ 242"/>
        <xdr:cNvCxnSpPr/>
      </xdr:nvCxnSpPr>
      <xdr:spPr>
        <a:xfrm flipV="1">
          <a:off x="2019300" y="17032072"/>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136385</xdr:rowOff>
    </xdr:from>
    <xdr:to>
      <xdr:col>10</xdr:col>
      <xdr:colOff>114300</xdr:colOff>
      <xdr:row>99</xdr:row>
      <xdr:rowOff>63285</xdr:rowOff>
    </xdr:to>
    <xdr:cxnSp macro="">
      <xdr:nvCxnSpPr>
        <xdr:cNvPr id="246" name="直線コネクタ 245"/>
        <xdr:cNvCxnSpPr/>
      </xdr:nvCxnSpPr>
      <xdr:spPr>
        <a:xfrm>
          <a:off x="1130300" y="16938485"/>
          <a:ext cx="889000" cy="98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113767</xdr:rowOff>
    </xdr:from>
    <xdr:to>
      <xdr:col>24</xdr:col>
      <xdr:colOff>114300</xdr:colOff>
      <xdr:row>99</xdr:row>
      <xdr:rowOff>43917</xdr:rowOff>
    </xdr:to>
    <xdr:sp macro="" textlink="">
      <xdr:nvSpPr>
        <xdr:cNvPr id="256" name="楕円 255"/>
        <xdr:cNvSpPr/>
      </xdr:nvSpPr>
      <xdr:spPr>
        <a:xfrm>
          <a:off x="4584700" y="1691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28694</xdr:rowOff>
    </xdr:from>
    <xdr:ext cx="534377" cy="259045"/>
    <xdr:sp macro="" textlink="">
      <xdr:nvSpPr>
        <xdr:cNvPr id="257" name="扶助費該当値テキスト"/>
        <xdr:cNvSpPr txBox="1"/>
      </xdr:nvSpPr>
      <xdr:spPr>
        <a:xfrm>
          <a:off x="4686300" y="168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166281</xdr:rowOff>
    </xdr:from>
    <xdr:to>
      <xdr:col>20</xdr:col>
      <xdr:colOff>38100</xdr:colOff>
      <xdr:row>99</xdr:row>
      <xdr:rowOff>96431</xdr:rowOff>
    </xdr:to>
    <xdr:sp macro="" textlink="">
      <xdr:nvSpPr>
        <xdr:cNvPr id="258" name="楕円 257"/>
        <xdr:cNvSpPr/>
      </xdr:nvSpPr>
      <xdr:spPr>
        <a:xfrm>
          <a:off x="3746500" y="1696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87558</xdr:rowOff>
    </xdr:from>
    <xdr:ext cx="534377" cy="259045"/>
    <xdr:sp macro="" textlink="">
      <xdr:nvSpPr>
        <xdr:cNvPr id="259" name="テキスト ボックス 258"/>
        <xdr:cNvSpPr txBox="1"/>
      </xdr:nvSpPr>
      <xdr:spPr>
        <a:xfrm>
          <a:off x="3530111" y="1706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7722</xdr:rowOff>
    </xdr:from>
    <xdr:to>
      <xdr:col>15</xdr:col>
      <xdr:colOff>101600</xdr:colOff>
      <xdr:row>99</xdr:row>
      <xdr:rowOff>109322</xdr:rowOff>
    </xdr:to>
    <xdr:sp macro="" textlink="">
      <xdr:nvSpPr>
        <xdr:cNvPr id="260" name="楕円 259"/>
        <xdr:cNvSpPr/>
      </xdr:nvSpPr>
      <xdr:spPr>
        <a:xfrm>
          <a:off x="2857500" y="1698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100449</xdr:rowOff>
    </xdr:from>
    <xdr:ext cx="534377" cy="259045"/>
    <xdr:sp macro="" textlink="">
      <xdr:nvSpPr>
        <xdr:cNvPr id="261" name="テキスト ボックス 260"/>
        <xdr:cNvSpPr txBox="1"/>
      </xdr:nvSpPr>
      <xdr:spPr>
        <a:xfrm>
          <a:off x="2641111" y="1707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12485</xdr:rowOff>
    </xdr:from>
    <xdr:to>
      <xdr:col>10</xdr:col>
      <xdr:colOff>165100</xdr:colOff>
      <xdr:row>99</xdr:row>
      <xdr:rowOff>114085</xdr:rowOff>
    </xdr:to>
    <xdr:sp macro="" textlink="">
      <xdr:nvSpPr>
        <xdr:cNvPr id="262" name="楕円 261"/>
        <xdr:cNvSpPr/>
      </xdr:nvSpPr>
      <xdr:spPr>
        <a:xfrm>
          <a:off x="1968500" y="169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105212</xdr:rowOff>
    </xdr:from>
    <xdr:ext cx="534377" cy="259045"/>
    <xdr:sp macro="" textlink="">
      <xdr:nvSpPr>
        <xdr:cNvPr id="263" name="テキスト ボックス 262"/>
        <xdr:cNvSpPr txBox="1"/>
      </xdr:nvSpPr>
      <xdr:spPr>
        <a:xfrm>
          <a:off x="1752111" y="1707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85585</xdr:rowOff>
    </xdr:from>
    <xdr:to>
      <xdr:col>6</xdr:col>
      <xdr:colOff>38100</xdr:colOff>
      <xdr:row>99</xdr:row>
      <xdr:rowOff>15735</xdr:rowOff>
    </xdr:to>
    <xdr:sp macro="" textlink="">
      <xdr:nvSpPr>
        <xdr:cNvPr id="264" name="楕円 263"/>
        <xdr:cNvSpPr/>
      </xdr:nvSpPr>
      <xdr:spPr>
        <a:xfrm>
          <a:off x="1079500" y="168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6862</xdr:rowOff>
    </xdr:from>
    <xdr:ext cx="534377" cy="259045"/>
    <xdr:sp macro="" textlink="">
      <xdr:nvSpPr>
        <xdr:cNvPr id="265" name="テキスト ボックス 264"/>
        <xdr:cNvSpPr txBox="1"/>
      </xdr:nvSpPr>
      <xdr:spPr>
        <a:xfrm>
          <a:off x="863111" y="1698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99764</xdr:rowOff>
    </xdr:from>
    <xdr:to>
      <xdr:col>55</xdr:col>
      <xdr:colOff>0</xdr:colOff>
      <xdr:row>38</xdr:row>
      <xdr:rowOff>125566</xdr:rowOff>
    </xdr:to>
    <xdr:cxnSp macro="">
      <xdr:nvCxnSpPr>
        <xdr:cNvPr id="296" name="直線コネクタ 295"/>
        <xdr:cNvCxnSpPr/>
      </xdr:nvCxnSpPr>
      <xdr:spPr>
        <a:xfrm flipV="1">
          <a:off x="9639300" y="6271964"/>
          <a:ext cx="838200" cy="36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117960</xdr:rowOff>
    </xdr:from>
    <xdr:to>
      <xdr:col>50</xdr:col>
      <xdr:colOff>114300</xdr:colOff>
      <xdr:row>38</xdr:row>
      <xdr:rowOff>125566</xdr:rowOff>
    </xdr:to>
    <xdr:cxnSp macro="">
      <xdr:nvCxnSpPr>
        <xdr:cNvPr id="299" name="直線コネクタ 298"/>
        <xdr:cNvCxnSpPr/>
      </xdr:nvCxnSpPr>
      <xdr:spPr>
        <a:xfrm>
          <a:off x="8750300" y="6633060"/>
          <a:ext cx="889000" cy="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62322</xdr:rowOff>
    </xdr:from>
    <xdr:to>
      <xdr:col>45</xdr:col>
      <xdr:colOff>177800</xdr:colOff>
      <xdr:row>38</xdr:row>
      <xdr:rowOff>117960</xdr:rowOff>
    </xdr:to>
    <xdr:cxnSp macro="">
      <xdr:nvCxnSpPr>
        <xdr:cNvPr id="302" name="直線コネクタ 301"/>
        <xdr:cNvCxnSpPr/>
      </xdr:nvCxnSpPr>
      <xdr:spPr>
        <a:xfrm>
          <a:off x="7861300" y="6405972"/>
          <a:ext cx="889000" cy="22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62322</xdr:rowOff>
    </xdr:from>
    <xdr:to>
      <xdr:col>41</xdr:col>
      <xdr:colOff>50800</xdr:colOff>
      <xdr:row>38</xdr:row>
      <xdr:rowOff>53910</xdr:rowOff>
    </xdr:to>
    <xdr:cxnSp macro="">
      <xdr:nvCxnSpPr>
        <xdr:cNvPr id="305" name="直線コネクタ 304"/>
        <xdr:cNvCxnSpPr/>
      </xdr:nvCxnSpPr>
      <xdr:spPr>
        <a:xfrm flipV="1">
          <a:off x="6972300" y="6405972"/>
          <a:ext cx="889000" cy="16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87855</xdr:rowOff>
    </xdr:from>
    <xdr:ext cx="534377" cy="259045"/>
    <xdr:sp macro="" textlink="">
      <xdr:nvSpPr>
        <xdr:cNvPr id="307" name="テキスト ボックス 306"/>
        <xdr:cNvSpPr txBox="1"/>
      </xdr:nvSpPr>
      <xdr:spPr>
        <a:xfrm>
          <a:off x="7594111" y="660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101499</xdr:rowOff>
    </xdr:from>
    <xdr:ext cx="534377" cy="259045"/>
    <xdr:sp macro="" textlink="">
      <xdr:nvSpPr>
        <xdr:cNvPr id="309" name="テキスト ボックス 308"/>
        <xdr:cNvSpPr txBox="1"/>
      </xdr:nvSpPr>
      <xdr:spPr>
        <a:xfrm>
          <a:off x="6705111" y="661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48964</xdr:rowOff>
    </xdr:from>
    <xdr:to>
      <xdr:col>55</xdr:col>
      <xdr:colOff>50800</xdr:colOff>
      <xdr:row>36</xdr:row>
      <xdr:rowOff>150564</xdr:rowOff>
    </xdr:to>
    <xdr:sp macro="" textlink="">
      <xdr:nvSpPr>
        <xdr:cNvPr id="315" name="楕円 314"/>
        <xdr:cNvSpPr/>
      </xdr:nvSpPr>
      <xdr:spPr>
        <a:xfrm>
          <a:off x="10426700" y="622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135341</xdr:rowOff>
    </xdr:from>
    <xdr:ext cx="599010" cy="259045"/>
    <xdr:sp macro="" textlink="">
      <xdr:nvSpPr>
        <xdr:cNvPr id="316" name="補助費等該当値テキスト"/>
        <xdr:cNvSpPr txBox="1"/>
      </xdr:nvSpPr>
      <xdr:spPr>
        <a:xfrm>
          <a:off x="10528300" y="613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74766</xdr:rowOff>
    </xdr:from>
    <xdr:to>
      <xdr:col>50</xdr:col>
      <xdr:colOff>165100</xdr:colOff>
      <xdr:row>39</xdr:row>
      <xdr:rowOff>4916</xdr:rowOff>
    </xdr:to>
    <xdr:sp macro="" textlink="">
      <xdr:nvSpPr>
        <xdr:cNvPr id="317" name="楕円 316"/>
        <xdr:cNvSpPr/>
      </xdr:nvSpPr>
      <xdr:spPr>
        <a:xfrm>
          <a:off x="9588500" y="658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167493</xdr:rowOff>
    </xdr:from>
    <xdr:ext cx="534377" cy="259045"/>
    <xdr:sp macro="" textlink="">
      <xdr:nvSpPr>
        <xdr:cNvPr id="318" name="テキスト ボックス 317"/>
        <xdr:cNvSpPr txBox="1"/>
      </xdr:nvSpPr>
      <xdr:spPr>
        <a:xfrm>
          <a:off x="9372111" y="668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67160</xdr:rowOff>
    </xdr:from>
    <xdr:to>
      <xdr:col>46</xdr:col>
      <xdr:colOff>38100</xdr:colOff>
      <xdr:row>38</xdr:row>
      <xdr:rowOff>168760</xdr:rowOff>
    </xdr:to>
    <xdr:sp macro="" textlink="">
      <xdr:nvSpPr>
        <xdr:cNvPr id="319" name="楕円 318"/>
        <xdr:cNvSpPr/>
      </xdr:nvSpPr>
      <xdr:spPr>
        <a:xfrm>
          <a:off x="8699500" y="658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159887</xdr:rowOff>
    </xdr:from>
    <xdr:ext cx="534377" cy="259045"/>
    <xdr:sp macro="" textlink="">
      <xdr:nvSpPr>
        <xdr:cNvPr id="320" name="テキスト ボックス 319"/>
        <xdr:cNvSpPr txBox="1"/>
      </xdr:nvSpPr>
      <xdr:spPr>
        <a:xfrm>
          <a:off x="8483111" y="667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11522</xdr:rowOff>
    </xdr:from>
    <xdr:to>
      <xdr:col>41</xdr:col>
      <xdr:colOff>101600</xdr:colOff>
      <xdr:row>37</xdr:row>
      <xdr:rowOff>113122</xdr:rowOff>
    </xdr:to>
    <xdr:sp macro="" textlink="">
      <xdr:nvSpPr>
        <xdr:cNvPr id="321" name="楕円 320"/>
        <xdr:cNvSpPr/>
      </xdr:nvSpPr>
      <xdr:spPr>
        <a:xfrm>
          <a:off x="7810500" y="635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129649</xdr:rowOff>
    </xdr:from>
    <xdr:ext cx="599010" cy="259045"/>
    <xdr:sp macro="" textlink="">
      <xdr:nvSpPr>
        <xdr:cNvPr id="322" name="テキスト ボックス 321"/>
        <xdr:cNvSpPr txBox="1"/>
      </xdr:nvSpPr>
      <xdr:spPr>
        <a:xfrm>
          <a:off x="7561795" y="613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3110</xdr:rowOff>
    </xdr:from>
    <xdr:to>
      <xdr:col>36</xdr:col>
      <xdr:colOff>165100</xdr:colOff>
      <xdr:row>38</xdr:row>
      <xdr:rowOff>104710</xdr:rowOff>
    </xdr:to>
    <xdr:sp macro="" textlink="">
      <xdr:nvSpPr>
        <xdr:cNvPr id="323" name="楕円 322"/>
        <xdr:cNvSpPr/>
      </xdr:nvSpPr>
      <xdr:spPr>
        <a:xfrm>
          <a:off x="6921500" y="65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121237</xdr:rowOff>
    </xdr:from>
    <xdr:ext cx="534377" cy="259045"/>
    <xdr:sp macro="" textlink="">
      <xdr:nvSpPr>
        <xdr:cNvPr id="324" name="テキスト ボックス 323"/>
        <xdr:cNvSpPr txBox="1"/>
      </xdr:nvSpPr>
      <xdr:spPr>
        <a:xfrm>
          <a:off x="6705111" y="629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120511</xdr:rowOff>
    </xdr:from>
    <xdr:to>
      <xdr:col>55</xdr:col>
      <xdr:colOff>0</xdr:colOff>
      <xdr:row>57</xdr:row>
      <xdr:rowOff>69355</xdr:rowOff>
    </xdr:to>
    <xdr:cxnSp macro="">
      <xdr:nvCxnSpPr>
        <xdr:cNvPr id="351" name="直線コネクタ 350"/>
        <xdr:cNvCxnSpPr/>
      </xdr:nvCxnSpPr>
      <xdr:spPr>
        <a:xfrm>
          <a:off x="9639300" y="9721711"/>
          <a:ext cx="838200" cy="12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120511</xdr:rowOff>
    </xdr:from>
    <xdr:to>
      <xdr:col>50</xdr:col>
      <xdr:colOff>114300</xdr:colOff>
      <xdr:row>57</xdr:row>
      <xdr:rowOff>90436</xdr:rowOff>
    </xdr:to>
    <xdr:cxnSp macro="">
      <xdr:nvCxnSpPr>
        <xdr:cNvPr id="354" name="直線コネクタ 353"/>
        <xdr:cNvCxnSpPr/>
      </xdr:nvCxnSpPr>
      <xdr:spPr>
        <a:xfrm flipV="1">
          <a:off x="8750300" y="9721711"/>
          <a:ext cx="889000" cy="14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90436</xdr:rowOff>
    </xdr:from>
    <xdr:to>
      <xdr:col>45</xdr:col>
      <xdr:colOff>177800</xdr:colOff>
      <xdr:row>57</xdr:row>
      <xdr:rowOff>93176</xdr:rowOff>
    </xdr:to>
    <xdr:cxnSp macro="">
      <xdr:nvCxnSpPr>
        <xdr:cNvPr id="357" name="直線コネクタ 356"/>
        <xdr:cNvCxnSpPr/>
      </xdr:nvCxnSpPr>
      <xdr:spPr>
        <a:xfrm flipV="1">
          <a:off x="7861300" y="9863086"/>
          <a:ext cx="889000" cy="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93176</xdr:rowOff>
    </xdr:from>
    <xdr:to>
      <xdr:col>41</xdr:col>
      <xdr:colOff>50800</xdr:colOff>
      <xdr:row>58</xdr:row>
      <xdr:rowOff>7647</xdr:rowOff>
    </xdr:to>
    <xdr:cxnSp macro="">
      <xdr:nvCxnSpPr>
        <xdr:cNvPr id="360" name="直線コネクタ 359"/>
        <xdr:cNvCxnSpPr/>
      </xdr:nvCxnSpPr>
      <xdr:spPr>
        <a:xfrm flipV="1">
          <a:off x="6972300" y="9865826"/>
          <a:ext cx="889000" cy="8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18555</xdr:rowOff>
    </xdr:from>
    <xdr:to>
      <xdr:col>55</xdr:col>
      <xdr:colOff>50800</xdr:colOff>
      <xdr:row>57</xdr:row>
      <xdr:rowOff>120155</xdr:rowOff>
    </xdr:to>
    <xdr:sp macro="" textlink="">
      <xdr:nvSpPr>
        <xdr:cNvPr id="370" name="楕円 369"/>
        <xdr:cNvSpPr/>
      </xdr:nvSpPr>
      <xdr:spPr>
        <a:xfrm>
          <a:off x="10426700" y="979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168432</xdr:rowOff>
    </xdr:from>
    <xdr:ext cx="534377" cy="259045"/>
    <xdr:sp macro="" textlink="">
      <xdr:nvSpPr>
        <xdr:cNvPr id="371" name="普通建設事業費該当値テキスト"/>
        <xdr:cNvSpPr txBox="1"/>
      </xdr:nvSpPr>
      <xdr:spPr>
        <a:xfrm>
          <a:off x="10528300" y="976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69711</xdr:rowOff>
    </xdr:from>
    <xdr:to>
      <xdr:col>50</xdr:col>
      <xdr:colOff>165100</xdr:colOff>
      <xdr:row>56</xdr:row>
      <xdr:rowOff>171311</xdr:rowOff>
    </xdr:to>
    <xdr:sp macro="" textlink="">
      <xdr:nvSpPr>
        <xdr:cNvPr id="372" name="楕円 371"/>
        <xdr:cNvSpPr/>
      </xdr:nvSpPr>
      <xdr:spPr>
        <a:xfrm>
          <a:off x="9588500" y="967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162438</xdr:rowOff>
    </xdr:from>
    <xdr:ext cx="534377" cy="259045"/>
    <xdr:sp macro="" textlink="">
      <xdr:nvSpPr>
        <xdr:cNvPr id="373" name="テキスト ボックス 372"/>
        <xdr:cNvSpPr txBox="1"/>
      </xdr:nvSpPr>
      <xdr:spPr>
        <a:xfrm>
          <a:off x="9372111" y="976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39636</xdr:rowOff>
    </xdr:from>
    <xdr:to>
      <xdr:col>46</xdr:col>
      <xdr:colOff>38100</xdr:colOff>
      <xdr:row>57</xdr:row>
      <xdr:rowOff>141236</xdr:rowOff>
    </xdr:to>
    <xdr:sp macro="" textlink="">
      <xdr:nvSpPr>
        <xdr:cNvPr id="374" name="楕円 373"/>
        <xdr:cNvSpPr/>
      </xdr:nvSpPr>
      <xdr:spPr>
        <a:xfrm>
          <a:off x="8699500" y="98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132363</xdr:rowOff>
    </xdr:from>
    <xdr:ext cx="534377" cy="259045"/>
    <xdr:sp macro="" textlink="">
      <xdr:nvSpPr>
        <xdr:cNvPr id="375" name="テキスト ボックス 374"/>
        <xdr:cNvSpPr txBox="1"/>
      </xdr:nvSpPr>
      <xdr:spPr>
        <a:xfrm>
          <a:off x="8483111" y="990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42376</xdr:rowOff>
    </xdr:from>
    <xdr:to>
      <xdr:col>41</xdr:col>
      <xdr:colOff>101600</xdr:colOff>
      <xdr:row>57</xdr:row>
      <xdr:rowOff>143976</xdr:rowOff>
    </xdr:to>
    <xdr:sp macro="" textlink="">
      <xdr:nvSpPr>
        <xdr:cNvPr id="376" name="楕円 375"/>
        <xdr:cNvSpPr/>
      </xdr:nvSpPr>
      <xdr:spPr>
        <a:xfrm>
          <a:off x="7810500" y="981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135103</xdr:rowOff>
    </xdr:from>
    <xdr:ext cx="534377" cy="259045"/>
    <xdr:sp macro="" textlink="">
      <xdr:nvSpPr>
        <xdr:cNvPr id="377" name="テキスト ボックス 376"/>
        <xdr:cNvSpPr txBox="1"/>
      </xdr:nvSpPr>
      <xdr:spPr>
        <a:xfrm>
          <a:off x="7594111" y="990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128297</xdr:rowOff>
    </xdr:from>
    <xdr:to>
      <xdr:col>36</xdr:col>
      <xdr:colOff>165100</xdr:colOff>
      <xdr:row>58</xdr:row>
      <xdr:rowOff>58447</xdr:rowOff>
    </xdr:to>
    <xdr:sp macro="" textlink="">
      <xdr:nvSpPr>
        <xdr:cNvPr id="378" name="楕円 377"/>
        <xdr:cNvSpPr/>
      </xdr:nvSpPr>
      <xdr:spPr>
        <a:xfrm>
          <a:off x="6921500" y="990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49574</xdr:rowOff>
    </xdr:from>
    <xdr:ext cx="534377" cy="259045"/>
    <xdr:sp macro="" textlink="">
      <xdr:nvSpPr>
        <xdr:cNvPr id="379" name="テキスト ボックス 378"/>
        <xdr:cNvSpPr txBox="1"/>
      </xdr:nvSpPr>
      <xdr:spPr>
        <a:xfrm>
          <a:off x="6705111" y="999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97345</xdr:rowOff>
    </xdr:from>
    <xdr:to>
      <xdr:col>55</xdr:col>
      <xdr:colOff>0</xdr:colOff>
      <xdr:row>78</xdr:row>
      <xdr:rowOff>81516</xdr:rowOff>
    </xdr:to>
    <xdr:cxnSp macro="">
      <xdr:nvCxnSpPr>
        <xdr:cNvPr id="406" name="直線コネクタ 405"/>
        <xdr:cNvCxnSpPr/>
      </xdr:nvCxnSpPr>
      <xdr:spPr>
        <a:xfrm>
          <a:off x="9639300" y="12956095"/>
          <a:ext cx="838200" cy="49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97345</xdr:rowOff>
    </xdr:from>
    <xdr:to>
      <xdr:col>50</xdr:col>
      <xdr:colOff>114300</xdr:colOff>
      <xdr:row>77</xdr:row>
      <xdr:rowOff>26598</xdr:rowOff>
    </xdr:to>
    <xdr:cxnSp macro="">
      <xdr:nvCxnSpPr>
        <xdr:cNvPr id="409" name="直線コネクタ 408"/>
        <xdr:cNvCxnSpPr/>
      </xdr:nvCxnSpPr>
      <xdr:spPr>
        <a:xfrm flipV="1">
          <a:off x="8750300" y="12956095"/>
          <a:ext cx="889000" cy="27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115223</xdr:rowOff>
    </xdr:from>
    <xdr:ext cx="534377" cy="259045"/>
    <xdr:sp macro="" textlink="">
      <xdr:nvSpPr>
        <xdr:cNvPr id="411" name="テキスト ボックス 410"/>
        <xdr:cNvSpPr txBox="1"/>
      </xdr:nvSpPr>
      <xdr:spPr>
        <a:xfrm>
          <a:off x="9372111" y="1331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26598</xdr:rowOff>
    </xdr:from>
    <xdr:to>
      <xdr:col>45</xdr:col>
      <xdr:colOff>177800</xdr:colOff>
      <xdr:row>77</xdr:row>
      <xdr:rowOff>170332</xdr:rowOff>
    </xdr:to>
    <xdr:cxnSp macro="">
      <xdr:nvCxnSpPr>
        <xdr:cNvPr id="412" name="直線コネクタ 411"/>
        <xdr:cNvCxnSpPr/>
      </xdr:nvCxnSpPr>
      <xdr:spPr>
        <a:xfrm flipV="1">
          <a:off x="7861300" y="13228248"/>
          <a:ext cx="889000" cy="14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128765</xdr:rowOff>
    </xdr:from>
    <xdr:ext cx="534377" cy="259045"/>
    <xdr:sp macro="" textlink="">
      <xdr:nvSpPr>
        <xdr:cNvPr id="414" name="テキスト ボックス 413"/>
        <xdr:cNvSpPr txBox="1"/>
      </xdr:nvSpPr>
      <xdr:spPr>
        <a:xfrm>
          <a:off x="8483111" y="1333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170332</xdr:rowOff>
    </xdr:from>
    <xdr:to>
      <xdr:col>41</xdr:col>
      <xdr:colOff>50800</xdr:colOff>
      <xdr:row>78</xdr:row>
      <xdr:rowOff>102191</xdr:rowOff>
    </xdr:to>
    <xdr:cxnSp macro="">
      <xdr:nvCxnSpPr>
        <xdr:cNvPr id="415" name="直線コネクタ 414"/>
        <xdr:cNvCxnSpPr/>
      </xdr:nvCxnSpPr>
      <xdr:spPr>
        <a:xfrm flipV="1">
          <a:off x="6972300" y="13371982"/>
          <a:ext cx="889000" cy="10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30716</xdr:rowOff>
    </xdr:from>
    <xdr:to>
      <xdr:col>55</xdr:col>
      <xdr:colOff>50800</xdr:colOff>
      <xdr:row>78</xdr:row>
      <xdr:rowOff>132316</xdr:rowOff>
    </xdr:to>
    <xdr:sp macro="" textlink="">
      <xdr:nvSpPr>
        <xdr:cNvPr id="425" name="楕円 424"/>
        <xdr:cNvSpPr/>
      </xdr:nvSpPr>
      <xdr:spPr>
        <a:xfrm>
          <a:off x="10426700" y="1340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117093</xdr:rowOff>
    </xdr:from>
    <xdr:ext cx="469744" cy="259045"/>
    <xdr:sp macro="" textlink="">
      <xdr:nvSpPr>
        <xdr:cNvPr id="426" name="普通建設事業費 （ うち新規整備　）該当値テキスト"/>
        <xdr:cNvSpPr txBox="1"/>
      </xdr:nvSpPr>
      <xdr:spPr>
        <a:xfrm>
          <a:off x="10528300" y="1331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46545</xdr:rowOff>
    </xdr:from>
    <xdr:to>
      <xdr:col>50</xdr:col>
      <xdr:colOff>165100</xdr:colOff>
      <xdr:row>75</xdr:row>
      <xdr:rowOff>148146</xdr:rowOff>
    </xdr:to>
    <xdr:sp macro="" textlink="">
      <xdr:nvSpPr>
        <xdr:cNvPr id="427" name="楕円 426"/>
        <xdr:cNvSpPr/>
      </xdr:nvSpPr>
      <xdr:spPr>
        <a:xfrm>
          <a:off x="9588500" y="129052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164672</xdr:rowOff>
    </xdr:from>
    <xdr:ext cx="534377" cy="259045"/>
    <xdr:sp macro="" textlink="">
      <xdr:nvSpPr>
        <xdr:cNvPr id="428" name="テキスト ボックス 427"/>
        <xdr:cNvSpPr txBox="1"/>
      </xdr:nvSpPr>
      <xdr:spPr>
        <a:xfrm>
          <a:off x="9372111" y="1268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147248</xdr:rowOff>
    </xdr:from>
    <xdr:to>
      <xdr:col>46</xdr:col>
      <xdr:colOff>38100</xdr:colOff>
      <xdr:row>77</xdr:row>
      <xdr:rowOff>77398</xdr:rowOff>
    </xdr:to>
    <xdr:sp macro="" textlink="">
      <xdr:nvSpPr>
        <xdr:cNvPr id="429" name="楕円 428"/>
        <xdr:cNvSpPr/>
      </xdr:nvSpPr>
      <xdr:spPr>
        <a:xfrm>
          <a:off x="8699500" y="131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93925</xdr:rowOff>
    </xdr:from>
    <xdr:ext cx="534377" cy="259045"/>
    <xdr:sp macro="" textlink="">
      <xdr:nvSpPr>
        <xdr:cNvPr id="430" name="テキスト ボックス 429"/>
        <xdr:cNvSpPr txBox="1"/>
      </xdr:nvSpPr>
      <xdr:spPr>
        <a:xfrm>
          <a:off x="8483111" y="1295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119532</xdr:rowOff>
    </xdr:from>
    <xdr:to>
      <xdr:col>41</xdr:col>
      <xdr:colOff>101600</xdr:colOff>
      <xdr:row>78</xdr:row>
      <xdr:rowOff>49682</xdr:rowOff>
    </xdr:to>
    <xdr:sp macro="" textlink="">
      <xdr:nvSpPr>
        <xdr:cNvPr id="431" name="楕円 430"/>
        <xdr:cNvSpPr/>
      </xdr:nvSpPr>
      <xdr:spPr>
        <a:xfrm>
          <a:off x="7810500" y="1332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40809</xdr:rowOff>
    </xdr:from>
    <xdr:ext cx="534377" cy="259045"/>
    <xdr:sp macro="" textlink="">
      <xdr:nvSpPr>
        <xdr:cNvPr id="432" name="テキスト ボックス 431"/>
        <xdr:cNvSpPr txBox="1"/>
      </xdr:nvSpPr>
      <xdr:spPr>
        <a:xfrm>
          <a:off x="7594111" y="1341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51391</xdr:rowOff>
    </xdr:from>
    <xdr:to>
      <xdr:col>36</xdr:col>
      <xdr:colOff>165100</xdr:colOff>
      <xdr:row>78</xdr:row>
      <xdr:rowOff>152991</xdr:rowOff>
    </xdr:to>
    <xdr:sp macro="" textlink="">
      <xdr:nvSpPr>
        <xdr:cNvPr id="433" name="楕円 432"/>
        <xdr:cNvSpPr/>
      </xdr:nvSpPr>
      <xdr:spPr>
        <a:xfrm>
          <a:off x="6921500" y="1342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144118</xdr:rowOff>
    </xdr:from>
    <xdr:ext cx="469744" cy="259045"/>
    <xdr:sp macro="" textlink="">
      <xdr:nvSpPr>
        <xdr:cNvPr id="434" name="テキスト ボックス 433"/>
        <xdr:cNvSpPr txBox="1"/>
      </xdr:nvSpPr>
      <xdr:spPr>
        <a:xfrm>
          <a:off x="6737428" y="1351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57948</xdr:rowOff>
    </xdr:from>
    <xdr:to>
      <xdr:col>55</xdr:col>
      <xdr:colOff>0</xdr:colOff>
      <xdr:row>98</xdr:row>
      <xdr:rowOff>132722</xdr:rowOff>
    </xdr:to>
    <xdr:cxnSp macro="">
      <xdr:nvCxnSpPr>
        <xdr:cNvPr id="465" name="直線コネクタ 464"/>
        <xdr:cNvCxnSpPr/>
      </xdr:nvCxnSpPr>
      <xdr:spPr>
        <a:xfrm flipV="1">
          <a:off x="9639300" y="16688598"/>
          <a:ext cx="838200" cy="24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132722</xdr:rowOff>
    </xdr:from>
    <xdr:to>
      <xdr:col>50</xdr:col>
      <xdr:colOff>114300</xdr:colOff>
      <xdr:row>98</xdr:row>
      <xdr:rowOff>137207</xdr:rowOff>
    </xdr:to>
    <xdr:cxnSp macro="">
      <xdr:nvCxnSpPr>
        <xdr:cNvPr id="468" name="直線コネクタ 467"/>
        <xdr:cNvCxnSpPr/>
      </xdr:nvCxnSpPr>
      <xdr:spPr>
        <a:xfrm flipV="1">
          <a:off x="8750300" y="16934822"/>
          <a:ext cx="889000" cy="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5686</xdr:rowOff>
    </xdr:from>
    <xdr:to>
      <xdr:col>45</xdr:col>
      <xdr:colOff>177800</xdr:colOff>
      <xdr:row>98</xdr:row>
      <xdr:rowOff>137207</xdr:rowOff>
    </xdr:to>
    <xdr:cxnSp macro="">
      <xdr:nvCxnSpPr>
        <xdr:cNvPr id="471" name="直線コネクタ 470"/>
        <xdr:cNvCxnSpPr/>
      </xdr:nvCxnSpPr>
      <xdr:spPr>
        <a:xfrm>
          <a:off x="7861300" y="16807786"/>
          <a:ext cx="889000" cy="1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5686</xdr:rowOff>
    </xdr:from>
    <xdr:to>
      <xdr:col>41</xdr:col>
      <xdr:colOff>50800</xdr:colOff>
      <xdr:row>98</xdr:row>
      <xdr:rowOff>52299</xdr:rowOff>
    </xdr:to>
    <xdr:cxnSp macro="">
      <xdr:nvCxnSpPr>
        <xdr:cNvPr id="474" name="直線コネクタ 473"/>
        <xdr:cNvCxnSpPr/>
      </xdr:nvCxnSpPr>
      <xdr:spPr>
        <a:xfrm flipV="1">
          <a:off x="6972300" y="16807786"/>
          <a:ext cx="889000" cy="4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7148</xdr:rowOff>
    </xdr:from>
    <xdr:to>
      <xdr:col>55</xdr:col>
      <xdr:colOff>50800</xdr:colOff>
      <xdr:row>97</xdr:row>
      <xdr:rowOff>108748</xdr:rowOff>
    </xdr:to>
    <xdr:sp macro="" textlink="">
      <xdr:nvSpPr>
        <xdr:cNvPr id="484" name="楕円 483"/>
        <xdr:cNvSpPr/>
      </xdr:nvSpPr>
      <xdr:spPr>
        <a:xfrm>
          <a:off x="10426700" y="166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157025</xdr:rowOff>
    </xdr:from>
    <xdr:ext cx="534377" cy="259045"/>
    <xdr:sp macro="" textlink="">
      <xdr:nvSpPr>
        <xdr:cNvPr id="485" name="普通建設事業費 （ うち更新整備　）該当値テキスト"/>
        <xdr:cNvSpPr txBox="1"/>
      </xdr:nvSpPr>
      <xdr:spPr>
        <a:xfrm>
          <a:off x="10528300" y="1661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81922</xdr:rowOff>
    </xdr:from>
    <xdr:to>
      <xdr:col>50</xdr:col>
      <xdr:colOff>165100</xdr:colOff>
      <xdr:row>99</xdr:row>
      <xdr:rowOff>12072</xdr:rowOff>
    </xdr:to>
    <xdr:sp macro="" textlink="">
      <xdr:nvSpPr>
        <xdr:cNvPr id="486" name="楕円 485"/>
        <xdr:cNvSpPr/>
      </xdr:nvSpPr>
      <xdr:spPr>
        <a:xfrm>
          <a:off x="9588500" y="1688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3199</xdr:rowOff>
    </xdr:from>
    <xdr:ext cx="534377" cy="259045"/>
    <xdr:sp macro="" textlink="">
      <xdr:nvSpPr>
        <xdr:cNvPr id="487" name="テキスト ボックス 486"/>
        <xdr:cNvSpPr txBox="1"/>
      </xdr:nvSpPr>
      <xdr:spPr>
        <a:xfrm>
          <a:off x="9372111" y="1697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86407</xdr:rowOff>
    </xdr:from>
    <xdr:to>
      <xdr:col>46</xdr:col>
      <xdr:colOff>38100</xdr:colOff>
      <xdr:row>99</xdr:row>
      <xdr:rowOff>16557</xdr:rowOff>
    </xdr:to>
    <xdr:sp macro="" textlink="">
      <xdr:nvSpPr>
        <xdr:cNvPr id="488" name="楕円 487"/>
        <xdr:cNvSpPr/>
      </xdr:nvSpPr>
      <xdr:spPr>
        <a:xfrm>
          <a:off x="8699500" y="168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7684</xdr:rowOff>
    </xdr:from>
    <xdr:ext cx="534377" cy="259045"/>
    <xdr:sp macro="" textlink="">
      <xdr:nvSpPr>
        <xdr:cNvPr id="489" name="テキスト ボックス 488"/>
        <xdr:cNvSpPr txBox="1"/>
      </xdr:nvSpPr>
      <xdr:spPr>
        <a:xfrm>
          <a:off x="8483111" y="169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126336</xdr:rowOff>
    </xdr:from>
    <xdr:to>
      <xdr:col>41</xdr:col>
      <xdr:colOff>101600</xdr:colOff>
      <xdr:row>98</xdr:row>
      <xdr:rowOff>56486</xdr:rowOff>
    </xdr:to>
    <xdr:sp macro="" textlink="">
      <xdr:nvSpPr>
        <xdr:cNvPr id="490" name="楕円 489"/>
        <xdr:cNvSpPr/>
      </xdr:nvSpPr>
      <xdr:spPr>
        <a:xfrm>
          <a:off x="7810500" y="1675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47613</xdr:rowOff>
    </xdr:from>
    <xdr:ext cx="534377" cy="259045"/>
    <xdr:sp macro="" textlink="">
      <xdr:nvSpPr>
        <xdr:cNvPr id="491" name="テキスト ボックス 490"/>
        <xdr:cNvSpPr txBox="1"/>
      </xdr:nvSpPr>
      <xdr:spPr>
        <a:xfrm>
          <a:off x="7594111" y="1684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1499</xdr:rowOff>
    </xdr:from>
    <xdr:to>
      <xdr:col>36</xdr:col>
      <xdr:colOff>165100</xdr:colOff>
      <xdr:row>98</xdr:row>
      <xdr:rowOff>103099</xdr:rowOff>
    </xdr:to>
    <xdr:sp macro="" textlink="">
      <xdr:nvSpPr>
        <xdr:cNvPr id="492" name="楕円 491"/>
        <xdr:cNvSpPr/>
      </xdr:nvSpPr>
      <xdr:spPr>
        <a:xfrm>
          <a:off x="6921500" y="1680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94226</xdr:rowOff>
    </xdr:from>
    <xdr:ext cx="534377" cy="259045"/>
    <xdr:sp macro="" textlink="">
      <xdr:nvSpPr>
        <xdr:cNvPr id="493" name="テキスト ボックス 492"/>
        <xdr:cNvSpPr txBox="1"/>
      </xdr:nvSpPr>
      <xdr:spPr>
        <a:xfrm>
          <a:off x="6705111" y="1689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5753</xdr:rowOff>
    </xdr:from>
    <xdr:to>
      <xdr:col>85</xdr:col>
      <xdr:colOff>127000</xdr:colOff>
      <xdr:row>39</xdr:row>
      <xdr:rowOff>36703</xdr:rowOff>
    </xdr:to>
    <xdr:cxnSp macro="">
      <xdr:nvCxnSpPr>
        <xdr:cNvPr id="522" name="直線コネクタ 521"/>
        <xdr:cNvCxnSpPr/>
      </xdr:nvCxnSpPr>
      <xdr:spPr>
        <a:xfrm>
          <a:off x="15481300" y="6692303"/>
          <a:ext cx="8382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5753</xdr:rowOff>
    </xdr:from>
    <xdr:to>
      <xdr:col>81</xdr:col>
      <xdr:colOff>50800</xdr:colOff>
      <xdr:row>39</xdr:row>
      <xdr:rowOff>38684</xdr:rowOff>
    </xdr:to>
    <xdr:cxnSp macro="">
      <xdr:nvCxnSpPr>
        <xdr:cNvPr id="525" name="直線コネクタ 524"/>
        <xdr:cNvCxnSpPr/>
      </xdr:nvCxnSpPr>
      <xdr:spPr>
        <a:xfrm flipV="1">
          <a:off x="14592300" y="6692303"/>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28563</xdr:rowOff>
    </xdr:from>
    <xdr:to>
      <xdr:col>76</xdr:col>
      <xdr:colOff>114300</xdr:colOff>
      <xdr:row>39</xdr:row>
      <xdr:rowOff>38684</xdr:rowOff>
    </xdr:to>
    <xdr:cxnSp macro="">
      <xdr:nvCxnSpPr>
        <xdr:cNvPr id="528" name="直線コネクタ 527"/>
        <xdr:cNvCxnSpPr/>
      </xdr:nvCxnSpPr>
      <xdr:spPr>
        <a:xfrm>
          <a:off x="13703300" y="6715113"/>
          <a:ext cx="889000" cy="1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10376</xdr:rowOff>
    </xdr:from>
    <xdr:to>
      <xdr:col>71</xdr:col>
      <xdr:colOff>177800</xdr:colOff>
      <xdr:row>39</xdr:row>
      <xdr:rowOff>28563</xdr:rowOff>
    </xdr:to>
    <xdr:cxnSp macro="">
      <xdr:nvCxnSpPr>
        <xdr:cNvPr id="531" name="直線コネクタ 530"/>
        <xdr:cNvCxnSpPr/>
      </xdr:nvCxnSpPr>
      <xdr:spPr>
        <a:xfrm>
          <a:off x="12814300" y="6696926"/>
          <a:ext cx="8890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157353</xdr:rowOff>
    </xdr:from>
    <xdr:to>
      <xdr:col>85</xdr:col>
      <xdr:colOff>177800</xdr:colOff>
      <xdr:row>39</xdr:row>
      <xdr:rowOff>87503</xdr:rowOff>
    </xdr:to>
    <xdr:sp macro="" textlink="">
      <xdr:nvSpPr>
        <xdr:cNvPr id="541" name="楕円 540"/>
        <xdr:cNvSpPr/>
      </xdr:nvSpPr>
      <xdr:spPr>
        <a:xfrm>
          <a:off x="16268700" y="66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72280</xdr:rowOff>
    </xdr:from>
    <xdr:ext cx="378565" cy="259045"/>
    <xdr:sp macro="" textlink="">
      <xdr:nvSpPr>
        <xdr:cNvPr id="542" name="災害復旧事業費該当値テキスト"/>
        <xdr:cNvSpPr txBox="1"/>
      </xdr:nvSpPr>
      <xdr:spPr>
        <a:xfrm>
          <a:off x="16370300" y="6587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126403</xdr:rowOff>
    </xdr:from>
    <xdr:to>
      <xdr:col>81</xdr:col>
      <xdr:colOff>101600</xdr:colOff>
      <xdr:row>39</xdr:row>
      <xdr:rowOff>56553</xdr:rowOff>
    </xdr:to>
    <xdr:sp macro="" textlink="">
      <xdr:nvSpPr>
        <xdr:cNvPr id="543" name="楕円 542"/>
        <xdr:cNvSpPr/>
      </xdr:nvSpPr>
      <xdr:spPr>
        <a:xfrm>
          <a:off x="15430500" y="664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47680</xdr:rowOff>
    </xdr:from>
    <xdr:ext cx="469744" cy="259045"/>
    <xdr:sp macro="" textlink="">
      <xdr:nvSpPr>
        <xdr:cNvPr id="544" name="テキスト ボックス 543"/>
        <xdr:cNvSpPr txBox="1"/>
      </xdr:nvSpPr>
      <xdr:spPr>
        <a:xfrm>
          <a:off x="15246428" y="673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159334</xdr:rowOff>
    </xdr:from>
    <xdr:to>
      <xdr:col>76</xdr:col>
      <xdr:colOff>165100</xdr:colOff>
      <xdr:row>39</xdr:row>
      <xdr:rowOff>89484</xdr:rowOff>
    </xdr:to>
    <xdr:sp macro="" textlink="">
      <xdr:nvSpPr>
        <xdr:cNvPr id="545" name="楕円 544"/>
        <xdr:cNvSpPr/>
      </xdr:nvSpPr>
      <xdr:spPr>
        <a:xfrm>
          <a:off x="14541500" y="66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80611</xdr:rowOff>
    </xdr:from>
    <xdr:ext cx="378565" cy="259045"/>
    <xdr:sp macro="" textlink="">
      <xdr:nvSpPr>
        <xdr:cNvPr id="546" name="テキスト ボックス 545"/>
        <xdr:cNvSpPr txBox="1"/>
      </xdr:nvSpPr>
      <xdr:spPr>
        <a:xfrm>
          <a:off x="14403017" y="6767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149213</xdr:rowOff>
    </xdr:from>
    <xdr:to>
      <xdr:col>72</xdr:col>
      <xdr:colOff>38100</xdr:colOff>
      <xdr:row>39</xdr:row>
      <xdr:rowOff>79363</xdr:rowOff>
    </xdr:to>
    <xdr:sp macro="" textlink="">
      <xdr:nvSpPr>
        <xdr:cNvPr id="547" name="楕円 546"/>
        <xdr:cNvSpPr/>
      </xdr:nvSpPr>
      <xdr:spPr>
        <a:xfrm>
          <a:off x="13652500" y="66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70490</xdr:rowOff>
    </xdr:from>
    <xdr:ext cx="469744" cy="259045"/>
    <xdr:sp macro="" textlink="">
      <xdr:nvSpPr>
        <xdr:cNvPr id="548" name="テキスト ボックス 547"/>
        <xdr:cNvSpPr txBox="1"/>
      </xdr:nvSpPr>
      <xdr:spPr>
        <a:xfrm>
          <a:off x="13468428" y="67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131026</xdr:rowOff>
    </xdr:from>
    <xdr:to>
      <xdr:col>67</xdr:col>
      <xdr:colOff>101600</xdr:colOff>
      <xdr:row>39</xdr:row>
      <xdr:rowOff>61176</xdr:rowOff>
    </xdr:to>
    <xdr:sp macro="" textlink="">
      <xdr:nvSpPr>
        <xdr:cNvPr id="549" name="楕円 548"/>
        <xdr:cNvSpPr/>
      </xdr:nvSpPr>
      <xdr:spPr>
        <a:xfrm>
          <a:off x="12763500" y="664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52303</xdr:rowOff>
    </xdr:from>
    <xdr:ext cx="469744" cy="259045"/>
    <xdr:sp macro="" textlink="">
      <xdr:nvSpPr>
        <xdr:cNvPr id="550" name="テキスト ボックス 549"/>
        <xdr:cNvSpPr txBox="1"/>
      </xdr:nvSpPr>
      <xdr:spPr>
        <a:xfrm>
          <a:off x="12579428" y="6738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98343</xdr:rowOff>
    </xdr:from>
    <xdr:to>
      <xdr:col>85</xdr:col>
      <xdr:colOff>127000</xdr:colOff>
      <xdr:row>78</xdr:row>
      <xdr:rowOff>101383</xdr:rowOff>
    </xdr:to>
    <xdr:cxnSp macro="">
      <xdr:nvCxnSpPr>
        <xdr:cNvPr id="632" name="直線コネクタ 631"/>
        <xdr:cNvCxnSpPr/>
      </xdr:nvCxnSpPr>
      <xdr:spPr>
        <a:xfrm flipV="1">
          <a:off x="15481300" y="13471443"/>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101383</xdr:rowOff>
    </xdr:from>
    <xdr:to>
      <xdr:col>81</xdr:col>
      <xdr:colOff>50800</xdr:colOff>
      <xdr:row>78</xdr:row>
      <xdr:rowOff>110080</xdr:rowOff>
    </xdr:to>
    <xdr:cxnSp macro="">
      <xdr:nvCxnSpPr>
        <xdr:cNvPr id="635" name="直線コネクタ 634"/>
        <xdr:cNvCxnSpPr/>
      </xdr:nvCxnSpPr>
      <xdr:spPr>
        <a:xfrm flipV="1">
          <a:off x="14592300" y="13474483"/>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110080</xdr:rowOff>
    </xdr:from>
    <xdr:to>
      <xdr:col>76</xdr:col>
      <xdr:colOff>114300</xdr:colOff>
      <xdr:row>78</xdr:row>
      <xdr:rowOff>112323</xdr:rowOff>
    </xdr:to>
    <xdr:cxnSp macro="">
      <xdr:nvCxnSpPr>
        <xdr:cNvPr id="638" name="直線コネクタ 637"/>
        <xdr:cNvCxnSpPr/>
      </xdr:nvCxnSpPr>
      <xdr:spPr>
        <a:xfrm flipV="1">
          <a:off x="13703300" y="13483180"/>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112323</xdr:rowOff>
    </xdr:from>
    <xdr:to>
      <xdr:col>71</xdr:col>
      <xdr:colOff>177800</xdr:colOff>
      <xdr:row>78</xdr:row>
      <xdr:rowOff>123760</xdr:rowOff>
    </xdr:to>
    <xdr:cxnSp macro="">
      <xdr:nvCxnSpPr>
        <xdr:cNvPr id="641" name="直線コネクタ 640"/>
        <xdr:cNvCxnSpPr/>
      </xdr:nvCxnSpPr>
      <xdr:spPr>
        <a:xfrm flipV="1">
          <a:off x="12814300" y="13485423"/>
          <a:ext cx="889000" cy="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47543</xdr:rowOff>
    </xdr:from>
    <xdr:to>
      <xdr:col>85</xdr:col>
      <xdr:colOff>177800</xdr:colOff>
      <xdr:row>78</xdr:row>
      <xdr:rowOff>149143</xdr:rowOff>
    </xdr:to>
    <xdr:sp macro="" textlink="">
      <xdr:nvSpPr>
        <xdr:cNvPr id="651" name="楕円 650"/>
        <xdr:cNvSpPr/>
      </xdr:nvSpPr>
      <xdr:spPr>
        <a:xfrm>
          <a:off x="16268700" y="134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139127</xdr:rowOff>
    </xdr:from>
    <xdr:ext cx="534377" cy="259045"/>
    <xdr:sp macro="" textlink="">
      <xdr:nvSpPr>
        <xdr:cNvPr id="652" name="公債費該当値テキスト"/>
        <xdr:cNvSpPr txBox="1"/>
      </xdr:nvSpPr>
      <xdr:spPr>
        <a:xfrm>
          <a:off x="16370300" y="133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50583</xdr:rowOff>
    </xdr:from>
    <xdr:to>
      <xdr:col>81</xdr:col>
      <xdr:colOff>101600</xdr:colOff>
      <xdr:row>78</xdr:row>
      <xdr:rowOff>152183</xdr:rowOff>
    </xdr:to>
    <xdr:sp macro="" textlink="">
      <xdr:nvSpPr>
        <xdr:cNvPr id="653" name="楕円 652"/>
        <xdr:cNvSpPr/>
      </xdr:nvSpPr>
      <xdr:spPr>
        <a:xfrm>
          <a:off x="15430500" y="1342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143310</xdr:rowOff>
    </xdr:from>
    <xdr:ext cx="534377" cy="259045"/>
    <xdr:sp macro="" textlink="">
      <xdr:nvSpPr>
        <xdr:cNvPr id="654" name="テキスト ボックス 653"/>
        <xdr:cNvSpPr txBox="1"/>
      </xdr:nvSpPr>
      <xdr:spPr>
        <a:xfrm>
          <a:off x="15214111" y="135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59280</xdr:rowOff>
    </xdr:from>
    <xdr:to>
      <xdr:col>76</xdr:col>
      <xdr:colOff>165100</xdr:colOff>
      <xdr:row>78</xdr:row>
      <xdr:rowOff>160880</xdr:rowOff>
    </xdr:to>
    <xdr:sp macro="" textlink="">
      <xdr:nvSpPr>
        <xdr:cNvPr id="655" name="楕円 654"/>
        <xdr:cNvSpPr/>
      </xdr:nvSpPr>
      <xdr:spPr>
        <a:xfrm>
          <a:off x="14541500" y="1343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152007</xdr:rowOff>
    </xdr:from>
    <xdr:ext cx="534377" cy="259045"/>
    <xdr:sp macro="" textlink="">
      <xdr:nvSpPr>
        <xdr:cNvPr id="656" name="テキスト ボックス 655"/>
        <xdr:cNvSpPr txBox="1"/>
      </xdr:nvSpPr>
      <xdr:spPr>
        <a:xfrm>
          <a:off x="14325111" y="1352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61523</xdr:rowOff>
    </xdr:from>
    <xdr:to>
      <xdr:col>72</xdr:col>
      <xdr:colOff>38100</xdr:colOff>
      <xdr:row>78</xdr:row>
      <xdr:rowOff>163123</xdr:rowOff>
    </xdr:to>
    <xdr:sp macro="" textlink="">
      <xdr:nvSpPr>
        <xdr:cNvPr id="657" name="楕円 656"/>
        <xdr:cNvSpPr/>
      </xdr:nvSpPr>
      <xdr:spPr>
        <a:xfrm>
          <a:off x="13652500" y="1343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154250</xdr:rowOff>
    </xdr:from>
    <xdr:ext cx="534377" cy="259045"/>
    <xdr:sp macro="" textlink="">
      <xdr:nvSpPr>
        <xdr:cNvPr id="658" name="テキスト ボックス 657"/>
        <xdr:cNvSpPr txBox="1"/>
      </xdr:nvSpPr>
      <xdr:spPr>
        <a:xfrm>
          <a:off x="13436111" y="135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72960</xdr:rowOff>
    </xdr:from>
    <xdr:to>
      <xdr:col>67</xdr:col>
      <xdr:colOff>101600</xdr:colOff>
      <xdr:row>79</xdr:row>
      <xdr:rowOff>3110</xdr:rowOff>
    </xdr:to>
    <xdr:sp macro="" textlink="">
      <xdr:nvSpPr>
        <xdr:cNvPr id="659" name="楕円 658"/>
        <xdr:cNvSpPr/>
      </xdr:nvSpPr>
      <xdr:spPr>
        <a:xfrm>
          <a:off x="12763500" y="1344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165687</xdr:rowOff>
    </xdr:from>
    <xdr:ext cx="534377" cy="259045"/>
    <xdr:sp macro="" textlink="">
      <xdr:nvSpPr>
        <xdr:cNvPr id="660" name="テキスト ボックス 659"/>
        <xdr:cNvSpPr txBox="1"/>
      </xdr:nvSpPr>
      <xdr:spPr>
        <a:xfrm>
          <a:off x="12547111" y="13538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124619</xdr:rowOff>
    </xdr:from>
    <xdr:to>
      <xdr:col>85</xdr:col>
      <xdr:colOff>127000</xdr:colOff>
      <xdr:row>97</xdr:row>
      <xdr:rowOff>131592</xdr:rowOff>
    </xdr:to>
    <xdr:cxnSp macro="">
      <xdr:nvCxnSpPr>
        <xdr:cNvPr id="687" name="直線コネクタ 686"/>
        <xdr:cNvCxnSpPr/>
      </xdr:nvCxnSpPr>
      <xdr:spPr>
        <a:xfrm>
          <a:off x="15481300" y="16755269"/>
          <a:ext cx="838200" cy="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166242</xdr:rowOff>
    </xdr:from>
    <xdr:ext cx="534377" cy="259045"/>
    <xdr:sp macro="" textlink="">
      <xdr:nvSpPr>
        <xdr:cNvPr id="688" name="積立金平均値テキスト"/>
        <xdr:cNvSpPr txBox="1"/>
      </xdr:nvSpPr>
      <xdr:spPr>
        <a:xfrm>
          <a:off x="16370300" y="16796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124619</xdr:rowOff>
    </xdr:from>
    <xdr:to>
      <xdr:col>81</xdr:col>
      <xdr:colOff>50800</xdr:colOff>
      <xdr:row>98</xdr:row>
      <xdr:rowOff>48743</xdr:rowOff>
    </xdr:to>
    <xdr:cxnSp macro="">
      <xdr:nvCxnSpPr>
        <xdr:cNvPr id="690" name="直線コネクタ 689"/>
        <xdr:cNvCxnSpPr/>
      </xdr:nvCxnSpPr>
      <xdr:spPr>
        <a:xfrm flipV="1">
          <a:off x="14592300" y="16755269"/>
          <a:ext cx="889000" cy="9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123305</xdr:rowOff>
    </xdr:from>
    <xdr:ext cx="534377" cy="259045"/>
    <xdr:sp macro="" textlink="">
      <xdr:nvSpPr>
        <xdr:cNvPr id="692" name="テキスト ボックス 691"/>
        <xdr:cNvSpPr txBox="1"/>
      </xdr:nvSpPr>
      <xdr:spPr>
        <a:xfrm>
          <a:off x="15214111" y="1692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35179</xdr:rowOff>
    </xdr:from>
    <xdr:to>
      <xdr:col>76</xdr:col>
      <xdr:colOff>114300</xdr:colOff>
      <xdr:row>98</xdr:row>
      <xdr:rowOff>48743</xdr:rowOff>
    </xdr:to>
    <xdr:cxnSp macro="">
      <xdr:nvCxnSpPr>
        <xdr:cNvPr id="693" name="直線コネクタ 692"/>
        <xdr:cNvCxnSpPr/>
      </xdr:nvCxnSpPr>
      <xdr:spPr>
        <a:xfrm>
          <a:off x="13703300" y="16837279"/>
          <a:ext cx="8890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132380</xdr:rowOff>
    </xdr:from>
    <xdr:ext cx="534377" cy="259045"/>
    <xdr:sp macro="" textlink="">
      <xdr:nvSpPr>
        <xdr:cNvPr id="695" name="テキスト ボックス 694"/>
        <xdr:cNvSpPr txBox="1"/>
      </xdr:nvSpPr>
      <xdr:spPr>
        <a:xfrm>
          <a:off x="14325111" y="1693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59272</xdr:rowOff>
    </xdr:from>
    <xdr:to>
      <xdr:col>71</xdr:col>
      <xdr:colOff>177800</xdr:colOff>
      <xdr:row>98</xdr:row>
      <xdr:rowOff>35179</xdr:rowOff>
    </xdr:to>
    <xdr:cxnSp macro="">
      <xdr:nvCxnSpPr>
        <xdr:cNvPr id="696" name="直線コネクタ 695"/>
        <xdr:cNvCxnSpPr/>
      </xdr:nvCxnSpPr>
      <xdr:spPr>
        <a:xfrm>
          <a:off x="12814300" y="16518472"/>
          <a:ext cx="889000" cy="31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135413</xdr:rowOff>
    </xdr:from>
    <xdr:ext cx="534377" cy="259045"/>
    <xdr:sp macro="" textlink="">
      <xdr:nvSpPr>
        <xdr:cNvPr id="698" name="テキスト ボックス 697"/>
        <xdr:cNvSpPr txBox="1"/>
      </xdr:nvSpPr>
      <xdr:spPr>
        <a:xfrm>
          <a:off x="13436111" y="1693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133369</xdr:rowOff>
    </xdr:from>
    <xdr:ext cx="534377" cy="259045"/>
    <xdr:sp macro="" textlink="">
      <xdr:nvSpPr>
        <xdr:cNvPr id="700" name="テキスト ボックス 699"/>
        <xdr:cNvSpPr txBox="1"/>
      </xdr:nvSpPr>
      <xdr:spPr>
        <a:xfrm>
          <a:off x="12547111" y="169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80792</xdr:rowOff>
    </xdr:from>
    <xdr:to>
      <xdr:col>85</xdr:col>
      <xdr:colOff>177800</xdr:colOff>
      <xdr:row>98</xdr:row>
      <xdr:rowOff>10942</xdr:rowOff>
    </xdr:to>
    <xdr:sp macro="" textlink="">
      <xdr:nvSpPr>
        <xdr:cNvPr id="706" name="楕円 705"/>
        <xdr:cNvSpPr/>
      </xdr:nvSpPr>
      <xdr:spPr>
        <a:xfrm>
          <a:off x="16268700" y="1671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103669</xdr:rowOff>
    </xdr:from>
    <xdr:ext cx="534377" cy="259045"/>
    <xdr:sp macro="" textlink="">
      <xdr:nvSpPr>
        <xdr:cNvPr id="707" name="積立金該当値テキスト"/>
        <xdr:cNvSpPr txBox="1"/>
      </xdr:nvSpPr>
      <xdr:spPr>
        <a:xfrm>
          <a:off x="16370300" y="165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73819</xdr:rowOff>
    </xdr:from>
    <xdr:to>
      <xdr:col>81</xdr:col>
      <xdr:colOff>101600</xdr:colOff>
      <xdr:row>98</xdr:row>
      <xdr:rowOff>3969</xdr:rowOff>
    </xdr:to>
    <xdr:sp macro="" textlink="">
      <xdr:nvSpPr>
        <xdr:cNvPr id="708" name="楕円 707"/>
        <xdr:cNvSpPr/>
      </xdr:nvSpPr>
      <xdr:spPr>
        <a:xfrm>
          <a:off x="15430500" y="16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20496</xdr:rowOff>
    </xdr:from>
    <xdr:ext cx="534377" cy="259045"/>
    <xdr:sp macro="" textlink="">
      <xdr:nvSpPr>
        <xdr:cNvPr id="709" name="テキスト ボックス 708"/>
        <xdr:cNvSpPr txBox="1"/>
      </xdr:nvSpPr>
      <xdr:spPr>
        <a:xfrm>
          <a:off x="15214111" y="164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169393</xdr:rowOff>
    </xdr:from>
    <xdr:to>
      <xdr:col>76</xdr:col>
      <xdr:colOff>165100</xdr:colOff>
      <xdr:row>98</xdr:row>
      <xdr:rowOff>99543</xdr:rowOff>
    </xdr:to>
    <xdr:sp macro="" textlink="">
      <xdr:nvSpPr>
        <xdr:cNvPr id="710" name="楕円 709"/>
        <xdr:cNvSpPr/>
      </xdr:nvSpPr>
      <xdr:spPr>
        <a:xfrm>
          <a:off x="14541500" y="1680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116070</xdr:rowOff>
    </xdr:from>
    <xdr:ext cx="534377" cy="259045"/>
    <xdr:sp macro="" textlink="">
      <xdr:nvSpPr>
        <xdr:cNvPr id="711" name="テキスト ボックス 710"/>
        <xdr:cNvSpPr txBox="1"/>
      </xdr:nvSpPr>
      <xdr:spPr>
        <a:xfrm>
          <a:off x="14325111" y="1657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155829</xdr:rowOff>
    </xdr:from>
    <xdr:to>
      <xdr:col>72</xdr:col>
      <xdr:colOff>38100</xdr:colOff>
      <xdr:row>98</xdr:row>
      <xdr:rowOff>85979</xdr:rowOff>
    </xdr:to>
    <xdr:sp macro="" textlink="">
      <xdr:nvSpPr>
        <xdr:cNvPr id="712" name="楕円 711"/>
        <xdr:cNvSpPr/>
      </xdr:nvSpPr>
      <xdr:spPr>
        <a:xfrm>
          <a:off x="13652500" y="167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102506</xdr:rowOff>
    </xdr:from>
    <xdr:ext cx="534377" cy="259045"/>
    <xdr:sp macro="" textlink="">
      <xdr:nvSpPr>
        <xdr:cNvPr id="713" name="テキスト ボックス 712"/>
        <xdr:cNvSpPr txBox="1"/>
      </xdr:nvSpPr>
      <xdr:spPr>
        <a:xfrm>
          <a:off x="13436111" y="1656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8472</xdr:rowOff>
    </xdr:from>
    <xdr:to>
      <xdr:col>67</xdr:col>
      <xdr:colOff>101600</xdr:colOff>
      <xdr:row>96</xdr:row>
      <xdr:rowOff>110072</xdr:rowOff>
    </xdr:to>
    <xdr:sp macro="" textlink="">
      <xdr:nvSpPr>
        <xdr:cNvPr id="714" name="楕円 713"/>
        <xdr:cNvSpPr/>
      </xdr:nvSpPr>
      <xdr:spPr>
        <a:xfrm>
          <a:off x="12763500" y="164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126599</xdr:rowOff>
    </xdr:from>
    <xdr:ext cx="599010" cy="259045"/>
    <xdr:sp macro="" textlink="">
      <xdr:nvSpPr>
        <xdr:cNvPr id="715" name="テキスト ボックス 714"/>
        <xdr:cNvSpPr txBox="1"/>
      </xdr:nvSpPr>
      <xdr:spPr>
        <a:xfrm>
          <a:off x="12514795" y="1624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134671</xdr:rowOff>
    </xdr:from>
    <xdr:to>
      <xdr:col>111</xdr:col>
      <xdr:colOff>177800</xdr:colOff>
      <xdr:row>38</xdr:row>
      <xdr:rowOff>139700</xdr:rowOff>
    </xdr:to>
    <xdr:cxnSp macro="">
      <xdr:nvCxnSpPr>
        <xdr:cNvPr id="745" name="直線コネクタ 744"/>
        <xdr:cNvCxnSpPr/>
      </xdr:nvCxnSpPr>
      <xdr:spPr>
        <a:xfrm>
          <a:off x="20434300" y="664977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13330</xdr:rowOff>
    </xdr:from>
    <xdr:to>
      <xdr:col>107</xdr:col>
      <xdr:colOff>50800</xdr:colOff>
      <xdr:row>38</xdr:row>
      <xdr:rowOff>134671</xdr:rowOff>
    </xdr:to>
    <xdr:cxnSp macro="">
      <xdr:nvCxnSpPr>
        <xdr:cNvPr id="748" name="直線コネクタ 747"/>
        <xdr:cNvCxnSpPr/>
      </xdr:nvCxnSpPr>
      <xdr:spPr>
        <a:xfrm>
          <a:off x="19545300" y="6528430"/>
          <a:ext cx="889000" cy="12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3591</xdr:rowOff>
    </xdr:from>
    <xdr:to>
      <xdr:col>102</xdr:col>
      <xdr:colOff>114300</xdr:colOff>
      <xdr:row>38</xdr:row>
      <xdr:rowOff>13330</xdr:rowOff>
    </xdr:to>
    <xdr:cxnSp macro="">
      <xdr:nvCxnSpPr>
        <xdr:cNvPr id="751" name="直線コネクタ 750"/>
        <xdr:cNvCxnSpPr/>
      </xdr:nvCxnSpPr>
      <xdr:spPr>
        <a:xfrm>
          <a:off x="18656300" y="6518691"/>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82460</xdr:rowOff>
    </xdr:from>
    <xdr:ext cx="469744" cy="259045"/>
    <xdr:sp macro="" textlink="">
      <xdr:nvSpPr>
        <xdr:cNvPr id="753" name="テキスト ボックス 752"/>
        <xdr:cNvSpPr txBox="1"/>
      </xdr:nvSpPr>
      <xdr:spPr>
        <a:xfrm>
          <a:off x="19310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92564</xdr:rowOff>
    </xdr:from>
    <xdr:ext cx="469744" cy="259045"/>
    <xdr:sp macro="" textlink="">
      <xdr:nvSpPr>
        <xdr:cNvPr id="755" name="テキスト ボックス 754"/>
        <xdr:cNvSpPr txBox="1"/>
      </xdr:nvSpPr>
      <xdr:spPr>
        <a:xfrm>
          <a:off x="18421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83871</xdr:rowOff>
    </xdr:from>
    <xdr:to>
      <xdr:col>107</xdr:col>
      <xdr:colOff>101600</xdr:colOff>
      <xdr:row>39</xdr:row>
      <xdr:rowOff>14021</xdr:rowOff>
    </xdr:to>
    <xdr:sp macro="" textlink="">
      <xdr:nvSpPr>
        <xdr:cNvPr id="765" name="楕円 764"/>
        <xdr:cNvSpPr/>
      </xdr:nvSpPr>
      <xdr:spPr>
        <a:xfrm>
          <a:off x="20383500" y="65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5148</xdr:rowOff>
    </xdr:from>
    <xdr:ext cx="378565" cy="259045"/>
    <xdr:sp macro="" textlink="">
      <xdr:nvSpPr>
        <xdr:cNvPr id="766" name="テキスト ボックス 765"/>
        <xdr:cNvSpPr txBox="1"/>
      </xdr:nvSpPr>
      <xdr:spPr>
        <a:xfrm>
          <a:off x="20245017" y="6691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133980</xdr:rowOff>
    </xdr:from>
    <xdr:to>
      <xdr:col>102</xdr:col>
      <xdr:colOff>165100</xdr:colOff>
      <xdr:row>38</xdr:row>
      <xdr:rowOff>64129</xdr:rowOff>
    </xdr:to>
    <xdr:sp macro="" textlink="">
      <xdr:nvSpPr>
        <xdr:cNvPr id="767" name="楕円 766"/>
        <xdr:cNvSpPr/>
      </xdr:nvSpPr>
      <xdr:spPr>
        <a:xfrm>
          <a:off x="19494500" y="64776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80657</xdr:rowOff>
    </xdr:from>
    <xdr:ext cx="469744" cy="259045"/>
    <xdr:sp macro="" textlink="">
      <xdr:nvSpPr>
        <xdr:cNvPr id="768" name="テキスト ボックス 767"/>
        <xdr:cNvSpPr txBox="1"/>
      </xdr:nvSpPr>
      <xdr:spPr>
        <a:xfrm>
          <a:off x="19310428" y="625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124242</xdr:rowOff>
    </xdr:from>
    <xdr:to>
      <xdr:col>98</xdr:col>
      <xdr:colOff>38100</xdr:colOff>
      <xdr:row>38</xdr:row>
      <xdr:rowOff>54392</xdr:rowOff>
    </xdr:to>
    <xdr:sp macro="" textlink="">
      <xdr:nvSpPr>
        <xdr:cNvPr id="769" name="楕円 768"/>
        <xdr:cNvSpPr/>
      </xdr:nvSpPr>
      <xdr:spPr>
        <a:xfrm>
          <a:off x="18605500" y="646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70919</xdr:rowOff>
    </xdr:from>
    <xdr:ext cx="469744" cy="259045"/>
    <xdr:sp macro="" textlink="">
      <xdr:nvSpPr>
        <xdr:cNvPr id="770" name="テキスト ボックス 769"/>
        <xdr:cNvSpPr txBox="1"/>
      </xdr:nvSpPr>
      <xdr:spPr>
        <a:xfrm>
          <a:off x="18421428" y="62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87873</xdr:rowOff>
    </xdr:from>
    <xdr:to>
      <xdr:col>116</xdr:col>
      <xdr:colOff>63500</xdr:colOff>
      <xdr:row>59</xdr:row>
      <xdr:rowOff>88004</xdr:rowOff>
    </xdr:to>
    <xdr:cxnSp macro="">
      <xdr:nvCxnSpPr>
        <xdr:cNvPr id="801" name="直線コネクタ 800"/>
        <xdr:cNvCxnSpPr/>
      </xdr:nvCxnSpPr>
      <xdr:spPr>
        <a:xfrm>
          <a:off x="21323300" y="10203423"/>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86909</xdr:rowOff>
    </xdr:from>
    <xdr:to>
      <xdr:col>111</xdr:col>
      <xdr:colOff>177800</xdr:colOff>
      <xdr:row>59</xdr:row>
      <xdr:rowOff>87873</xdr:rowOff>
    </xdr:to>
    <xdr:cxnSp macro="">
      <xdr:nvCxnSpPr>
        <xdr:cNvPr id="804" name="直線コネクタ 803"/>
        <xdr:cNvCxnSpPr/>
      </xdr:nvCxnSpPr>
      <xdr:spPr>
        <a:xfrm>
          <a:off x="20434300" y="10202459"/>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86192</xdr:rowOff>
    </xdr:from>
    <xdr:to>
      <xdr:col>107</xdr:col>
      <xdr:colOff>50800</xdr:colOff>
      <xdr:row>59</xdr:row>
      <xdr:rowOff>86909</xdr:rowOff>
    </xdr:to>
    <xdr:cxnSp macro="">
      <xdr:nvCxnSpPr>
        <xdr:cNvPr id="807" name="直線コネクタ 806"/>
        <xdr:cNvCxnSpPr/>
      </xdr:nvCxnSpPr>
      <xdr:spPr>
        <a:xfrm>
          <a:off x="19545300" y="10201742"/>
          <a:ext cx="889000" cy="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86109</xdr:rowOff>
    </xdr:from>
    <xdr:to>
      <xdr:col>102</xdr:col>
      <xdr:colOff>114300</xdr:colOff>
      <xdr:row>59</xdr:row>
      <xdr:rowOff>86192</xdr:rowOff>
    </xdr:to>
    <xdr:cxnSp macro="">
      <xdr:nvCxnSpPr>
        <xdr:cNvPr id="810" name="直線コネクタ 809"/>
        <xdr:cNvCxnSpPr/>
      </xdr:nvCxnSpPr>
      <xdr:spPr>
        <a:xfrm>
          <a:off x="18656300" y="10201659"/>
          <a:ext cx="889000" cy="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37204</xdr:rowOff>
    </xdr:from>
    <xdr:to>
      <xdr:col>116</xdr:col>
      <xdr:colOff>114300</xdr:colOff>
      <xdr:row>59</xdr:row>
      <xdr:rowOff>138804</xdr:rowOff>
    </xdr:to>
    <xdr:sp macro="" textlink="">
      <xdr:nvSpPr>
        <xdr:cNvPr id="820" name="楕円 819"/>
        <xdr:cNvSpPr/>
      </xdr:nvSpPr>
      <xdr:spPr>
        <a:xfrm>
          <a:off x="22110700" y="1015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123581</xdr:rowOff>
    </xdr:from>
    <xdr:ext cx="378565" cy="259045"/>
    <xdr:sp macro="" textlink="">
      <xdr:nvSpPr>
        <xdr:cNvPr id="821" name="貸付金該当値テキスト"/>
        <xdr:cNvSpPr txBox="1"/>
      </xdr:nvSpPr>
      <xdr:spPr>
        <a:xfrm>
          <a:off x="22212300" y="10067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37073</xdr:rowOff>
    </xdr:from>
    <xdr:to>
      <xdr:col>112</xdr:col>
      <xdr:colOff>38100</xdr:colOff>
      <xdr:row>59</xdr:row>
      <xdr:rowOff>138673</xdr:rowOff>
    </xdr:to>
    <xdr:sp macro="" textlink="">
      <xdr:nvSpPr>
        <xdr:cNvPr id="822" name="楕円 821"/>
        <xdr:cNvSpPr/>
      </xdr:nvSpPr>
      <xdr:spPr>
        <a:xfrm>
          <a:off x="21272500" y="1015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129800</xdr:rowOff>
    </xdr:from>
    <xdr:ext cx="378565" cy="259045"/>
    <xdr:sp macro="" textlink="">
      <xdr:nvSpPr>
        <xdr:cNvPr id="823" name="テキスト ボックス 822"/>
        <xdr:cNvSpPr txBox="1"/>
      </xdr:nvSpPr>
      <xdr:spPr>
        <a:xfrm>
          <a:off x="21134017" y="10245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36109</xdr:rowOff>
    </xdr:from>
    <xdr:to>
      <xdr:col>107</xdr:col>
      <xdr:colOff>101600</xdr:colOff>
      <xdr:row>59</xdr:row>
      <xdr:rowOff>137709</xdr:rowOff>
    </xdr:to>
    <xdr:sp macro="" textlink="">
      <xdr:nvSpPr>
        <xdr:cNvPr id="824" name="楕円 823"/>
        <xdr:cNvSpPr/>
      </xdr:nvSpPr>
      <xdr:spPr>
        <a:xfrm>
          <a:off x="20383500" y="101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128836</xdr:rowOff>
    </xdr:from>
    <xdr:ext cx="378565" cy="259045"/>
    <xdr:sp macro="" textlink="">
      <xdr:nvSpPr>
        <xdr:cNvPr id="825" name="テキスト ボックス 824"/>
        <xdr:cNvSpPr txBox="1"/>
      </xdr:nvSpPr>
      <xdr:spPr>
        <a:xfrm>
          <a:off x="20245017" y="10244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35392</xdr:rowOff>
    </xdr:from>
    <xdr:to>
      <xdr:col>102</xdr:col>
      <xdr:colOff>165100</xdr:colOff>
      <xdr:row>59</xdr:row>
      <xdr:rowOff>136992</xdr:rowOff>
    </xdr:to>
    <xdr:sp macro="" textlink="">
      <xdr:nvSpPr>
        <xdr:cNvPr id="826" name="楕円 825"/>
        <xdr:cNvSpPr/>
      </xdr:nvSpPr>
      <xdr:spPr>
        <a:xfrm>
          <a:off x="19494500" y="1015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128119</xdr:rowOff>
    </xdr:from>
    <xdr:ext cx="378565" cy="259045"/>
    <xdr:sp macro="" textlink="">
      <xdr:nvSpPr>
        <xdr:cNvPr id="827" name="テキスト ボックス 826"/>
        <xdr:cNvSpPr txBox="1"/>
      </xdr:nvSpPr>
      <xdr:spPr>
        <a:xfrm>
          <a:off x="19356017" y="10243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35309</xdr:rowOff>
    </xdr:from>
    <xdr:to>
      <xdr:col>98</xdr:col>
      <xdr:colOff>38100</xdr:colOff>
      <xdr:row>59</xdr:row>
      <xdr:rowOff>136909</xdr:rowOff>
    </xdr:to>
    <xdr:sp macro="" textlink="">
      <xdr:nvSpPr>
        <xdr:cNvPr id="828" name="楕円 827"/>
        <xdr:cNvSpPr/>
      </xdr:nvSpPr>
      <xdr:spPr>
        <a:xfrm>
          <a:off x="18605500" y="1015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128036</xdr:rowOff>
    </xdr:from>
    <xdr:ext cx="378565" cy="259045"/>
    <xdr:sp macro="" textlink="">
      <xdr:nvSpPr>
        <xdr:cNvPr id="829" name="テキスト ボックス 828"/>
        <xdr:cNvSpPr txBox="1"/>
      </xdr:nvSpPr>
      <xdr:spPr>
        <a:xfrm>
          <a:off x="18467017" y="102435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85655</xdr:rowOff>
    </xdr:from>
    <xdr:to>
      <xdr:col>116</xdr:col>
      <xdr:colOff>63500</xdr:colOff>
      <xdr:row>75</xdr:row>
      <xdr:rowOff>121336</xdr:rowOff>
    </xdr:to>
    <xdr:cxnSp macro="">
      <xdr:nvCxnSpPr>
        <xdr:cNvPr id="859" name="直線コネクタ 858"/>
        <xdr:cNvCxnSpPr/>
      </xdr:nvCxnSpPr>
      <xdr:spPr>
        <a:xfrm flipV="1">
          <a:off x="21323300" y="12944405"/>
          <a:ext cx="838200" cy="3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23665</xdr:rowOff>
    </xdr:from>
    <xdr:ext cx="534377" cy="259045"/>
    <xdr:sp macro="" textlink="">
      <xdr:nvSpPr>
        <xdr:cNvPr id="860" name="繰出金平均値テキスト"/>
        <xdr:cNvSpPr txBox="1"/>
      </xdr:nvSpPr>
      <xdr:spPr>
        <a:xfrm>
          <a:off x="22212300" y="12882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121336</xdr:rowOff>
    </xdr:from>
    <xdr:to>
      <xdr:col>111</xdr:col>
      <xdr:colOff>177800</xdr:colOff>
      <xdr:row>75</xdr:row>
      <xdr:rowOff>124860</xdr:rowOff>
    </xdr:to>
    <xdr:cxnSp macro="">
      <xdr:nvCxnSpPr>
        <xdr:cNvPr id="862" name="直線コネクタ 861"/>
        <xdr:cNvCxnSpPr/>
      </xdr:nvCxnSpPr>
      <xdr:spPr>
        <a:xfrm flipV="1">
          <a:off x="20434300" y="12980086"/>
          <a:ext cx="8890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18470</xdr:rowOff>
    </xdr:from>
    <xdr:ext cx="534377" cy="259045"/>
    <xdr:sp macro="" textlink="">
      <xdr:nvSpPr>
        <xdr:cNvPr id="864" name="テキスト ボックス 863"/>
        <xdr:cNvSpPr txBox="1"/>
      </xdr:nvSpPr>
      <xdr:spPr>
        <a:xfrm>
          <a:off x="21056111" y="1253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124860</xdr:rowOff>
    </xdr:from>
    <xdr:to>
      <xdr:col>107</xdr:col>
      <xdr:colOff>50800</xdr:colOff>
      <xdr:row>75</xdr:row>
      <xdr:rowOff>149377</xdr:rowOff>
    </xdr:to>
    <xdr:cxnSp macro="">
      <xdr:nvCxnSpPr>
        <xdr:cNvPr id="865" name="直線コネクタ 864"/>
        <xdr:cNvCxnSpPr/>
      </xdr:nvCxnSpPr>
      <xdr:spPr>
        <a:xfrm flipV="1">
          <a:off x="19545300" y="12983610"/>
          <a:ext cx="889000" cy="2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149377</xdr:rowOff>
    </xdr:from>
    <xdr:to>
      <xdr:col>102</xdr:col>
      <xdr:colOff>114300</xdr:colOff>
      <xdr:row>76</xdr:row>
      <xdr:rowOff>9627</xdr:rowOff>
    </xdr:to>
    <xdr:cxnSp macro="">
      <xdr:nvCxnSpPr>
        <xdr:cNvPr id="868" name="直線コネクタ 867"/>
        <xdr:cNvCxnSpPr/>
      </xdr:nvCxnSpPr>
      <xdr:spPr>
        <a:xfrm flipV="1">
          <a:off x="18656300" y="13008127"/>
          <a:ext cx="889000" cy="3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34855</xdr:rowOff>
    </xdr:from>
    <xdr:to>
      <xdr:col>116</xdr:col>
      <xdr:colOff>114300</xdr:colOff>
      <xdr:row>75</xdr:row>
      <xdr:rowOff>136455</xdr:rowOff>
    </xdr:to>
    <xdr:sp macro="" textlink="">
      <xdr:nvSpPr>
        <xdr:cNvPr id="878" name="楕円 877"/>
        <xdr:cNvSpPr/>
      </xdr:nvSpPr>
      <xdr:spPr>
        <a:xfrm>
          <a:off x="22110700" y="1289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57732</xdr:rowOff>
    </xdr:from>
    <xdr:ext cx="534377" cy="259045"/>
    <xdr:sp macro="" textlink="">
      <xdr:nvSpPr>
        <xdr:cNvPr id="879" name="繰出金該当値テキスト"/>
        <xdr:cNvSpPr txBox="1"/>
      </xdr:nvSpPr>
      <xdr:spPr>
        <a:xfrm>
          <a:off x="22212300" y="1274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70536</xdr:rowOff>
    </xdr:from>
    <xdr:to>
      <xdr:col>112</xdr:col>
      <xdr:colOff>38100</xdr:colOff>
      <xdr:row>76</xdr:row>
      <xdr:rowOff>685</xdr:rowOff>
    </xdr:to>
    <xdr:sp macro="" textlink="">
      <xdr:nvSpPr>
        <xdr:cNvPr id="880" name="楕円 879"/>
        <xdr:cNvSpPr/>
      </xdr:nvSpPr>
      <xdr:spPr>
        <a:xfrm>
          <a:off x="21272500" y="129292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163262</xdr:rowOff>
    </xdr:from>
    <xdr:ext cx="534377" cy="259045"/>
    <xdr:sp macro="" textlink="">
      <xdr:nvSpPr>
        <xdr:cNvPr id="881" name="テキスト ボックス 880"/>
        <xdr:cNvSpPr txBox="1"/>
      </xdr:nvSpPr>
      <xdr:spPr>
        <a:xfrm>
          <a:off x="21056111" y="130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74060</xdr:rowOff>
    </xdr:from>
    <xdr:to>
      <xdr:col>107</xdr:col>
      <xdr:colOff>101600</xdr:colOff>
      <xdr:row>76</xdr:row>
      <xdr:rowOff>4211</xdr:rowOff>
    </xdr:to>
    <xdr:sp macro="" textlink="">
      <xdr:nvSpPr>
        <xdr:cNvPr id="882" name="楕円 881"/>
        <xdr:cNvSpPr/>
      </xdr:nvSpPr>
      <xdr:spPr>
        <a:xfrm>
          <a:off x="20383500" y="12932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166788</xdr:rowOff>
    </xdr:from>
    <xdr:ext cx="534377" cy="259045"/>
    <xdr:sp macro="" textlink="">
      <xdr:nvSpPr>
        <xdr:cNvPr id="883" name="テキスト ボックス 882"/>
        <xdr:cNvSpPr txBox="1"/>
      </xdr:nvSpPr>
      <xdr:spPr>
        <a:xfrm>
          <a:off x="20167111" y="130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98578</xdr:rowOff>
    </xdr:from>
    <xdr:to>
      <xdr:col>102</xdr:col>
      <xdr:colOff>165100</xdr:colOff>
      <xdr:row>76</xdr:row>
      <xdr:rowOff>28727</xdr:rowOff>
    </xdr:to>
    <xdr:sp macro="" textlink="">
      <xdr:nvSpPr>
        <xdr:cNvPr id="884" name="楕円 883"/>
        <xdr:cNvSpPr/>
      </xdr:nvSpPr>
      <xdr:spPr>
        <a:xfrm>
          <a:off x="19494500" y="12957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19854</xdr:rowOff>
    </xdr:from>
    <xdr:ext cx="534377" cy="259045"/>
    <xdr:sp macro="" textlink="">
      <xdr:nvSpPr>
        <xdr:cNvPr id="885" name="テキスト ボックス 884"/>
        <xdr:cNvSpPr txBox="1"/>
      </xdr:nvSpPr>
      <xdr:spPr>
        <a:xfrm>
          <a:off x="19278111" y="1305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130277</xdr:rowOff>
    </xdr:from>
    <xdr:to>
      <xdr:col>98</xdr:col>
      <xdr:colOff>38100</xdr:colOff>
      <xdr:row>76</xdr:row>
      <xdr:rowOff>60427</xdr:rowOff>
    </xdr:to>
    <xdr:sp macro="" textlink="">
      <xdr:nvSpPr>
        <xdr:cNvPr id="886" name="楕円 885"/>
        <xdr:cNvSpPr/>
      </xdr:nvSpPr>
      <xdr:spPr>
        <a:xfrm>
          <a:off x="18605500" y="129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51554</xdr:rowOff>
    </xdr:from>
    <xdr:ext cx="534377" cy="259045"/>
    <xdr:sp macro="" textlink="">
      <xdr:nvSpPr>
        <xdr:cNvPr id="887" name="テキスト ボックス 886"/>
        <xdr:cNvSpPr txBox="1"/>
      </xdr:nvSpPr>
      <xdr:spPr>
        <a:xfrm>
          <a:off x="18389111" y="1308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歳出総額は、住民一人当たり</a:t>
          </a:r>
          <a:r>
            <a:rPr kumimoji="1" lang="en-US" altLang="ja-JP" sz="1300">
              <a:latin typeface="ＭＳ Ｐゴシック" panose="020B0600070205080204" pitchFamily="50" charset="-128"/>
              <a:ea typeface="ＭＳ Ｐゴシック" panose="020B0600070205080204" pitchFamily="50" charset="-128"/>
            </a:rPr>
            <a:t>711,279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114,486</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以降、増加の一途を辿っている。これは、毎年の人事委員勧告によるものと、勤続</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年から</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の階層職員の給料が国の水準を上回っていることが影響している。今後については、高年齢層の職員が退職することにより改善が図られると考えるが、更なる給与制度の適正化を行い人件費の抑制に努める。物件費は住民一人あたり</a:t>
          </a:r>
          <a:r>
            <a:rPr kumimoji="1" lang="en-US" altLang="ja-JP" sz="1300">
              <a:latin typeface="ＭＳ Ｐゴシック" panose="020B0600070205080204" pitchFamily="50" charset="-128"/>
              <a:ea typeface="ＭＳ Ｐゴシック" panose="020B0600070205080204" pitchFamily="50" charset="-128"/>
            </a:rPr>
            <a:t>131,767</a:t>
          </a:r>
          <a:r>
            <a:rPr kumimoji="1" lang="ja-JP" altLang="en-US" sz="1300">
              <a:latin typeface="ＭＳ Ｐゴシック" panose="020B0600070205080204" pitchFamily="50" charset="-128"/>
              <a:ea typeface="ＭＳ Ｐゴシック" panose="020B0600070205080204" pitchFamily="50" charset="-128"/>
            </a:rPr>
            <a:t>円となっているが、これはふるさと応援寄附者特産品等贈呈事業が影響していると考えられる。普通建設事業費（うち新規整備）については、住民一人当たり</a:t>
          </a:r>
          <a:r>
            <a:rPr kumimoji="1" lang="en-US" altLang="ja-JP" sz="1300">
              <a:latin typeface="ＭＳ Ｐゴシック" panose="020B0600070205080204" pitchFamily="50" charset="-128"/>
              <a:ea typeface="ＭＳ Ｐゴシック" panose="020B0600070205080204" pitchFamily="50" charset="-128"/>
            </a:rPr>
            <a:t>6,363</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54,519</a:t>
          </a:r>
          <a:r>
            <a:rPr kumimoji="1" lang="ja-JP" altLang="en-US" sz="1300">
              <a:latin typeface="ＭＳ Ｐゴシック" panose="020B0600070205080204" pitchFamily="50" charset="-128"/>
              <a:ea typeface="ＭＳ Ｐゴシック" panose="020B0600070205080204" pitchFamily="50" charset="-128"/>
            </a:rPr>
            <a:t>円減少している。これは、認定こども園の完成に伴い減少したものである。一方で普通建設事業費（うち更新整備）については住民一人当たり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35,260</a:t>
          </a:r>
          <a:r>
            <a:rPr kumimoji="1" lang="ja-JP" altLang="en-US" sz="1300">
              <a:latin typeface="ＭＳ Ｐゴシック" panose="020B0600070205080204" pitchFamily="50" charset="-128"/>
              <a:ea typeface="ＭＳ Ｐゴシック" panose="020B0600070205080204" pitchFamily="50" charset="-128"/>
            </a:rPr>
            <a:t>円、前年度と比較し</a:t>
          </a:r>
          <a:r>
            <a:rPr kumimoji="1" lang="en-US" altLang="ja-JP" sz="1300">
              <a:latin typeface="ＭＳ Ｐゴシック" panose="020B0600070205080204" pitchFamily="50" charset="-128"/>
              <a:ea typeface="ＭＳ Ｐゴシック" panose="020B0600070205080204" pitchFamily="50" charset="-128"/>
            </a:rPr>
            <a:t>22,619</a:t>
          </a:r>
          <a:r>
            <a:rPr kumimoji="1" lang="ja-JP" altLang="en-US" sz="1300">
              <a:latin typeface="ＭＳ Ｐゴシック" panose="020B0600070205080204" pitchFamily="50" charset="-128"/>
              <a:ea typeface="ＭＳ Ｐゴシック" panose="020B0600070205080204" pitchFamily="50" charset="-128"/>
            </a:rPr>
            <a:t>円の増額になっているが、これはクリーンセンター、防災行政無線の更新工事等に伴い増加したものである。また、積立金については、住民一人当たり</a:t>
          </a:r>
          <a:r>
            <a:rPr kumimoji="1" lang="en-US" altLang="ja-JP" sz="1300">
              <a:latin typeface="ＭＳ Ｐゴシック" panose="020B0600070205080204" pitchFamily="50" charset="-128"/>
              <a:ea typeface="ＭＳ Ｐゴシック" panose="020B0600070205080204" pitchFamily="50" charset="-128"/>
            </a:rPr>
            <a:t>78,547</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3,050</a:t>
          </a:r>
          <a:r>
            <a:rPr kumimoji="1" lang="ja-JP" altLang="en-US" sz="1300">
              <a:latin typeface="ＭＳ Ｐゴシック" panose="020B0600070205080204" pitchFamily="50" charset="-128"/>
              <a:ea typeface="ＭＳ Ｐゴシック" panose="020B0600070205080204" pitchFamily="50" charset="-128"/>
            </a:rPr>
            <a:t>円減少している。これは、ふるさと納税の寄附額が堅調に推移していることよる。しかしながら、各団体で寄附金の取り合いになっている中で、今後はふるさと納税の大きな伸びは期待できないことから、将来を見据えた健全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千葉県勝浦市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16,817
16,644
93.96
12,412,251
11,961,582
407,685
5,317,606
8,701,440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105982</xdr:rowOff>
    </xdr:from>
    <xdr:to>
      <xdr:col>24</xdr:col>
      <xdr:colOff>63500</xdr:colOff>
      <xdr:row>32</xdr:row>
      <xdr:rowOff>133033</xdr:rowOff>
    </xdr:to>
    <xdr:cxnSp macro="">
      <xdr:nvCxnSpPr>
        <xdr:cNvPr id="61" name="直線コネクタ 60"/>
        <xdr:cNvCxnSpPr/>
      </xdr:nvCxnSpPr>
      <xdr:spPr>
        <a:xfrm flipV="1">
          <a:off x="3797300" y="5592382"/>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104093</xdr:rowOff>
    </xdr:from>
    <xdr:ext cx="469744" cy="259045"/>
    <xdr:sp macro="" textlink="">
      <xdr:nvSpPr>
        <xdr:cNvPr id="62" name="議会費平均値テキスト"/>
        <xdr:cNvSpPr txBox="1"/>
      </xdr:nvSpPr>
      <xdr:spPr>
        <a:xfrm>
          <a:off x="4686300" y="6104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133033</xdr:rowOff>
    </xdr:from>
    <xdr:to>
      <xdr:col>19</xdr:col>
      <xdr:colOff>177800</xdr:colOff>
      <xdr:row>33</xdr:row>
      <xdr:rowOff>9779</xdr:rowOff>
    </xdr:to>
    <xdr:cxnSp macro="">
      <xdr:nvCxnSpPr>
        <xdr:cNvPr id="64" name="直線コネクタ 63"/>
        <xdr:cNvCxnSpPr/>
      </xdr:nvCxnSpPr>
      <xdr:spPr>
        <a:xfrm flipV="1">
          <a:off x="2908300" y="5619433"/>
          <a:ext cx="889000" cy="4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7510</xdr:rowOff>
    </xdr:from>
    <xdr:ext cx="469744" cy="259045"/>
    <xdr:sp macro="" textlink="">
      <xdr:nvSpPr>
        <xdr:cNvPr id="66" name="テキスト ボックス 65"/>
        <xdr:cNvSpPr txBox="1"/>
      </xdr:nvSpPr>
      <xdr:spPr>
        <a:xfrm>
          <a:off x="3562428"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145605</xdr:rowOff>
    </xdr:from>
    <xdr:to>
      <xdr:col>15</xdr:col>
      <xdr:colOff>50800</xdr:colOff>
      <xdr:row>33</xdr:row>
      <xdr:rowOff>9779</xdr:rowOff>
    </xdr:to>
    <xdr:cxnSp macro="">
      <xdr:nvCxnSpPr>
        <xdr:cNvPr id="67" name="直線コネクタ 66"/>
        <xdr:cNvCxnSpPr/>
      </xdr:nvCxnSpPr>
      <xdr:spPr>
        <a:xfrm>
          <a:off x="2019300" y="5632005"/>
          <a:ext cx="889000" cy="3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69" name="テキスト ボックス 68"/>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145605</xdr:rowOff>
    </xdr:from>
    <xdr:to>
      <xdr:col>10</xdr:col>
      <xdr:colOff>114300</xdr:colOff>
      <xdr:row>32</xdr:row>
      <xdr:rowOff>162941</xdr:rowOff>
    </xdr:to>
    <xdr:cxnSp macro="">
      <xdr:nvCxnSpPr>
        <xdr:cNvPr id="70" name="直線コネクタ 69"/>
        <xdr:cNvCxnSpPr/>
      </xdr:nvCxnSpPr>
      <xdr:spPr>
        <a:xfrm flipV="1">
          <a:off x="1130300" y="5632005"/>
          <a:ext cx="889000" cy="1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7891</xdr:rowOff>
    </xdr:from>
    <xdr:ext cx="469744" cy="259045"/>
    <xdr:sp macro="" textlink="">
      <xdr:nvSpPr>
        <xdr:cNvPr id="72" name="テキスト ボックス 71"/>
        <xdr:cNvSpPr txBox="1"/>
      </xdr:nvSpPr>
      <xdr:spPr>
        <a:xfrm>
          <a:off x="1784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13797</xdr:rowOff>
    </xdr:from>
    <xdr:ext cx="469744" cy="259045"/>
    <xdr:sp macro="" textlink="">
      <xdr:nvSpPr>
        <xdr:cNvPr id="74" name="テキスト ボックス 73"/>
        <xdr:cNvSpPr txBox="1"/>
      </xdr:nvSpPr>
      <xdr:spPr>
        <a:xfrm>
          <a:off x="895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55182</xdr:rowOff>
    </xdr:from>
    <xdr:to>
      <xdr:col>24</xdr:col>
      <xdr:colOff>114300</xdr:colOff>
      <xdr:row>32</xdr:row>
      <xdr:rowOff>156782</xdr:rowOff>
    </xdr:to>
    <xdr:sp macro="" textlink="">
      <xdr:nvSpPr>
        <xdr:cNvPr id="80" name="楕円 79"/>
        <xdr:cNvSpPr/>
      </xdr:nvSpPr>
      <xdr:spPr>
        <a:xfrm>
          <a:off x="4584700" y="5541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78059</xdr:rowOff>
    </xdr:from>
    <xdr:ext cx="469744" cy="259045"/>
    <xdr:sp macro="" textlink="">
      <xdr:nvSpPr>
        <xdr:cNvPr id="81" name="議会費該当値テキスト"/>
        <xdr:cNvSpPr txBox="1"/>
      </xdr:nvSpPr>
      <xdr:spPr>
        <a:xfrm>
          <a:off x="4686300" y="53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82233</xdr:rowOff>
    </xdr:from>
    <xdr:to>
      <xdr:col>20</xdr:col>
      <xdr:colOff>38100</xdr:colOff>
      <xdr:row>33</xdr:row>
      <xdr:rowOff>12383</xdr:rowOff>
    </xdr:to>
    <xdr:sp macro="" textlink="">
      <xdr:nvSpPr>
        <xdr:cNvPr id="82" name="楕円 81"/>
        <xdr:cNvSpPr/>
      </xdr:nvSpPr>
      <xdr:spPr>
        <a:xfrm>
          <a:off x="3746500" y="556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28910</xdr:rowOff>
    </xdr:from>
    <xdr:ext cx="469744" cy="259045"/>
    <xdr:sp macro="" textlink="">
      <xdr:nvSpPr>
        <xdr:cNvPr id="83" name="テキスト ボックス 82"/>
        <xdr:cNvSpPr txBox="1"/>
      </xdr:nvSpPr>
      <xdr:spPr>
        <a:xfrm>
          <a:off x="3562428" y="534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130429</xdr:rowOff>
    </xdr:from>
    <xdr:to>
      <xdr:col>15</xdr:col>
      <xdr:colOff>101600</xdr:colOff>
      <xdr:row>33</xdr:row>
      <xdr:rowOff>60579</xdr:rowOff>
    </xdr:to>
    <xdr:sp macro="" textlink="">
      <xdr:nvSpPr>
        <xdr:cNvPr id="84" name="楕円 83"/>
        <xdr:cNvSpPr/>
      </xdr:nvSpPr>
      <xdr:spPr>
        <a:xfrm>
          <a:off x="2857500" y="56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77106</xdr:rowOff>
    </xdr:from>
    <xdr:ext cx="469744" cy="259045"/>
    <xdr:sp macro="" textlink="">
      <xdr:nvSpPr>
        <xdr:cNvPr id="85" name="テキスト ボックス 84"/>
        <xdr:cNvSpPr txBox="1"/>
      </xdr:nvSpPr>
      <xdr:spPr>
        <a:xfrm>
          <a:off x="2673428" y="539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94805</xdr:rowOff>
    </xdr:from>
    <xdr:to>
      <xdr:col>10</xdr:col>
      <xdr:colOff>165100</xdr:colOff>
      <xdr:row>33</xdr:row>
      <xdr:rowOff>24955</xdr:rowOff>
    </xdr:to>
    <xdr:sp macro="" textlink="">
      <xdr:nvSpPr>
        <xdr:cNvPr id="86" name="楕円 85"/>
        <xdr:cNvSpPr/>
      </xdr:nvSpPr>
      <xdr:spPr>
        <a:xfrm>
          <a:off x="1968500" y="5581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41482</xdr:rowOff>
    </xdr:from>
    <xdr:ext cx="469744" cy="259045"/>
    <xdr:sp macro="" textlink="">
      <xdr:nvSpPr>
        <xdr:cNvPr id="87" name="テキスト ボックス 86"/>
        <xdr:cNvSpPr txBox="1"/>
      </xdr:nvSpPr>
      <xdr:spPr>
        <a:xfrm>
          <a:off x="1784428" y="535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112141</xdr:rowOff>
    </xdr:from>
    <xdr:to>
      <xdr:col>6</xdr:col>
      <xdr:colOff>38100</xdr:colOff>
      <xdr:row>33</xdr:row>
      <xdr:rowOff>42291</xdr:rowOff>
    </xdr:to>
    <xdr:sp macro="" textlink="">
      <xdr:nvSpPr>
        <xdr:cNvPr id="88" name="楕円 87"/>
        <xdr:cNvSpPr/>
      </xdr:nvSpPr>
      <xdr:spPr>
        <a:xfrm>
          <a:off x="1079500" y="559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58818</xdr:rowOff>
    </xdr:from>
    <xdr:ext cx="469744" cy="259045"/>
    <xdr:sp macro="" textlink="">
      <xdr:nvSpPr>
        <xdr:cNvPr id="89" name="テキスト ボックス 88"/>
        <xdr:cNvSpPr txBox="1"/>
      </xdr:nvSpPr>
      <xdr:spPr>
        <a:xfrm>
          <a:off x="895428" y="537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147517</xdr:rowOff>
    </xdr:from>
    <xdr:to>
      <xdr:col>24</xdr:col>
      <xdr:colOff>63500</xdr:colOff>
      <xdr:row>57</xdr:row>
      <xdr:rowOff>146813</xdr:rowOff>
    </xdr:to>
    <xdr:cxnSp macro="">
      <xdr:nvCxnSpPr>
        <xdr:cNvPr id="120" name="直線コネクタ 119"/>
        <xdr:cNvCxnSpPr/>
      </xdr:nvCxnSpPr>
      <xdr:spPr>
        <a:xfrm flipV="1">
          <a:off x="3797300" y="9748717"/>
          <a:ext cx="838200" cy="17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25338</xdr:rowOff>
    </xdr:from>
    <xdr:ext cx="599010" cy="259045"/>
    <xdr:sp macro="" textlink="">
      <xdr:nvSpPr>
        <xdr:cNvPr id="121" name="総務費平均値テキスト"/>
        <xdr:cNvSpPr txBox="1"/>
      </xdr:nvSpPr>
      <xdr:spPr>
        <a:xfrm>
          <a:off x="4686300" y="9797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146813</xdr:rowOff>
    </xdr:from>
    <xdr:to>
      <xdr:col>19</xdr:col>
      <xdr:colOff>177800</xdr:colOff>
      <xdr:row>58</xdr:row>
      <xdr:rowOff>59761</xdr:rowOff>
    </xdr:to>
    <xdr:cxnSp macro="">
      <xdr:nvCxnSpPr>
        <xdr:cNvPr id="123" name="直線コネクタ 122"/>
        <xdr:cNvCxnSpPr/>
      </xdr:nvCxnSpPr>
      <xdr:spPr>
        <a:xfrm flipV="1">
          <a:off x="2908300" y="9919463"/>
          <a:ext cx="889000" cy="8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146362</xdr:rowOff>
    </xdr:from>
    <xdr:ext cx="599010" cy="259045"/>
    <xdr:sp macro="" textlink="">
      <xdr:nvSpPr>
        <xdr:cNvPr id="125" name="テキスト ボックス 124"/>
        <xdr:cNvSpPr txBox="1"/>
      </xdr:nvSpPr>
      <xdr:spPr>
        <a:xfrm>
          <a:off x="3497795" y="100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105705</xdr:rowOff>
    </xdr:from>
    <xdr:to>
      <xdr:col>15</xdr:col>
      <xdr:colOff>50800</xdr:colOff>
      <xdr:row>58</xdr:row>
      <xdr:rowOff>59761</xdr:rowOff>
    </xdr:to>
    <xdr:cxnSp macro="">
      <xdr:nvCxnSpPr>
        <xdr:cNvPr id="126" name="直線コネクタ 125"/>
        <xdr:cNvCxnSpPr/>
      </xdr:nvCxnSpPr>
      <xdr:spPr>
        <a:xfrm>
          <a:off x="2019300" y="9878355"/>
          <a:ext cx="889000" cy="12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166383</xdr:rowOff>
    </xdr:from>
    <xdr:ext cx="534377" cy="259045"/>
    <xdr:sp macro="" textlink="">
      <xdr:nvSpPr>
        <xdr:cNvPr id="128" name="テキスト ボックス 127"/>
        <xdr:cNvSpPr txBox="1"/>
      </xdr:nvSpPr>
      <xdr:spPr>
        <a:xfrm>
          <a:off x="2641111" y="1011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151961</xdr:rowOff>
    </xdr:from>
    <xdr:to>
      <xdr:col>10</xdr:col>
      <xdr:colOff>114300</xdr:colOff>
      <xdr:row>57</xdr:row>
      <xdr:rowOff>105705</xdr:rowOff>
    </xdr:to>
    <xdr:cxnSp macro="">
      <xdr:nvCxnSpPr>
        <xdr:cNvPr id="129" name="直線コネクタ 128"/>
        <xdr:cNvCxnSpPr/>
      </xdr:nvCxnSpPr>
      <xdr:spPr>
        <a:xfrm>
          <a:off x="1130300" y="9753161"/>
          <a:ext cx="889000" cy="12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167529</xdr:rowOff>
    </xdr:from>
    <xdr:ext cx="534377" cy="259045"/>
    <xdr:sp macro="" textlink="">
      <xdr:nvSpPr>
        <xdr:cNvPr id="131" name="テキスト ボックス 130"/>
        <xdr:cNvSpPr txBox="1"/>
      </xdr:nvSpPr>
      <xdr:spPr>
        <a:xfrm>
          <a:off x="1752111" y="101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1265</xdr:rowOff>
    </xdr:from>
    <xdr:ext cx="534377" cy="259045"/>
    <xdr:sp macro="" textlink="">
      <xdr:nvSpPr>
        <xdr:cNvPr id="133" name="テキスト ボックス 132"/>
        <xdr:cNvSpPr txBox="1"/>
      </xdr:nvSpPr>
      <xdr:spPr>
        <a:xfrm>
          <a:off x="863111" y="101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96717</xdr:rowOff>
    </xdr:from>
    <xdr:to>
      <xdr:col>24</xdr:col>
      <xdr:colOff>114300</xdr:colOff>
      <xdr:row>57</xdr:row>
      <xdr:rowOff>26867</xdr:rowOff>
    </xdr:to>
    <xdr:sp macro="" textlink="">
      <xdr:nvSpPr>
        <xdr:cNvPr id="139" name="楕円 138"/>
        <xdr:cNvSpPr/>
      </xdr:nvSpPr>
      <xdr:spPr>
        <a:xfrm>
          <a:off x="4584700" y="969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119594</xdr:rowOff>
    </xdr:from>
    <xdr:ext cx="599010" cy="259045"/>
    <xdr:sp macro="" textlink="">
      <xdr:nvSpPr>
        <xdr:cNvPr id="140" name="総務費該当値テキスト"/>
        <xdr:cNvSpPr txBox="1"/>
      </xdr:nvSpPr>
      <xdr:spPr>
        <a:xfrm>
          <a:off x="4686300" y="954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96013</xdr:rowOff>
    </xdr:from>
    <xdr:to>
      <xdr:col>20</xdr:col>
      <xdr:colOff>38100</xdr:colOff>
      <xdr:row>58</xdr:row>
      <xdr:rowOff>26163</xdr:rowOff>
    </xdr:to>
    <xdr:sp macro="" textlink="">
      <xdr:nvSpPr>
        <xdr:cNvPr id="141" name="楕円 140"/>
        <xdr:cNvSpPr/>
      </xdr:nvSpPr>
      <xdr:spPr>
        <a:xfrm>
          <a:off x="3746500" y="98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42690</xdr:rowOff>
    </xdr:from>
    <xdr:ext cx="599010" cy="259045"/>
    <xdr:sp macro="" textlink="">
      <xdr:nvSpPr>
        <xdr:cNvPr id="142" name="テキスト ボックス 141"/>
        <xdr:cNvSpPr txBox="1"/>
      </xdr:nvSpPr>
      <xdr:spPr>
        <a:xfrm>
          <a:off x="3497795" y="964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8961</xdr:rowOff>
    </xdr:from>
    <xdr:to>
      <xdr:col>15</xdr:col>
      <xdr:colOff>101600</xdr:colOff>
      <xdr:row>58</xdr:row>
      <xdr:rowOff>110561</xdr:rowOff>
    </xdr:to>
    <xdr:sp macro="" textlink="">
      <xdr:nvSpPr>
        <xdr:cNvPr id="143" name="楕円 142"/>
        <xdr:cNvSpPr/>
      </xdr:nvSpPr>
      <xdr:spPr>
        <a:xfrm>
          <a:off x="2857500" y="99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127088</xdr:rowOff>
    </xdr:from>
    <xdr:ext cx="599010" cy="259045"/>
    <xdr:sp macro="" textlink="">
      <xdr:nvSpPr>
        <xdr:cNvPr id="144" name="テキスト ボックス 143"/>
        <xdr:cNvSpPr txBox="1"/>
      </xdr:nvSpPr>
      <xdr:spPr>
        <a:xfrm>
          <a:off x="2608795" y="972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54905</xdr:rowOff>
    </xdr:from>
    <xdr:to>
      <xdr:col>10</xdr:col>
      <xdr:colOff>165100</xdr:colOff>
      <xdr:row>57</xdr:row>
      <xdr:rowOff>156505</xdr:rowOff>
    </xdr:to>
    <xdr:sp macro="" textlink="">
      <xdr:nvSpPr>
        <xdr:cNvPr id="145" name="楕円 144"/>
        <xdr:cNvSpPr/>
      </xdr:nvSpPr>
      <xdr:spPr>
        <a:xfrm>
          <a:off x="1968500" y="982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1582</xdr:rowOff>
    </xdr:from>
    <xdr:ext cx="599010" cy="259045"/>
    <xdr:sp macro="" textlink="">
      <xdr:nvSpPr>
        <xdr:cNvPr id="146" name="テキスト ボックス 145"/>
        <xdr:cNvSpPr txBox="1"/>
      </xdr:nvSpPr>
      <xdr:spPr>
        <a:xfrm>
          <a:off x="1719795" y="960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101161</xdr:rowOff>
    </xdr:from>
    <xdr:to>
      <xdr:col>6</xdr:col>
      <xdr:colOff>38100</xdr:colOff>
      <xdr:row>57</xdr:row>
      <xdr:rowOff>31311</xdr:rowOff>
    </xdr:to>
    <xdr:sp macro="" textlink="">
      <xdr:nvSpPr>
        <xdr:cNvPr id="147" name="楕円 146"/>
        <xdr:cNvSpPr/>
      </xdr:nvSpPr>
      <xdr:spPr>
        <a:xfrm>
          <a:off x="1079500" y="97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47838</xdr:rowOff>
    </xdr:from>
    <xdr:ext cx="599010" cy="259045"/>
    <xdr:sp macro="" textlink="">
      <xdr:nvSpPr>
        <xdr:cNvPr id="148" name="テキスト ボックス 147"/>
        <xdr:cNvSpPr txBox="1"/>
      </xdr:nvSpPr>
      <xdr:spPr>
        <a:xfrm>
          <a:off x="830795" y="947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108359</xdr:rowOff>
    </xdr:from>
    <xdr:to>
      <xdr:col>24</xdr:col>
      <xdr:colOff>63500</xdr:colOff>
      <xdr:row>77</xdr:row>
      <xdr:rowOff>45751</xdr:rowOff>
    </xdr:to>
    <xdr:cxnSp macro="">
      <xdr:nvCxnSpPr>
        <xdr:cNvPr id="176" name="直線コネクタ 175"/>
        <xdr:cNvCxnSpPr/>
      </xdr:nvCxnSpPr>
      <xdr:spPr>
        <a:xfrm>
          <a:off x="3797300" y="13138559"/>
          <a:ext cx="838200" cy="10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108359</xdr:rowOff>
    </xdr:from>
    <xdr:to>
      <xdr:col>19</xdr:col>
      <xdr:colOff>177800</xdr:colOff>
      <xdr:row>77</xdr:row>
      <xdr:rowOff>32071</xdr:rowOff>
    </xdr:to>
    <xdr:cxnSp macro="">
      <xdr:nvCxnSpPr>
        <xdr:cNvPr id="179" name="直線コネクタ 178"/>
        <xdr:cNvCxnSpPr/>
      </xdr:nvCxnSpPr>
      <xdr:spPr>
        <a:xfrm flipV="1">
          <a:off x="2908300" y="13138559"/>
          <a:ext cx="889000" cy="9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32071</xdr:rowOff>
    </xdr:from>
    <xdr:to>
      <xdr:col>15</xdr:col>
      <xdr:colOff>50800</xdr:colOff>
      <xdr:row>77</xdr:row>
      <xdr:rowOff>95580</xdr:rowOff>
    </xdr:to>
    <xdr:cxnSp macro="">
      <xdr:nvCxnSpPr>
        <xdr:cNvPr id="182" name="直線コネクタ 181"/>
        <xdr:cNvCxnSpPr/>
      </xdr:nvCxnSpPr>
      <xdr:spPr>
        <a:xfrm flipV="1">
          <a:off x="2019300" y="13233721"/>
          <a:ext cx="889000" cy="6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85545</xdr:rowOff>
    </xdr:from>
    <xdr:to>
      <xdr:col>10</xdr:col>
      <xdr:colOff>114300</xdr:colOff>
      <xdr:row>77</xdr:row>
      <xdr:rowOff>95580</xdr:rowOff>
    </xdr:to>
    <xdr:cxnSp macro="">
      <xdr:nvCxnSpPr>
        <xdr:cNvPr id="185" name="直線コネクタ 184"/>
        <xdr:cNvCxnSpPr/>
      </xdr:nvCxnSpPr>
      <xdr:spPr>
        <a:xfrm>
          <a:off x="1130300" y="13287195"/>
          <a:ext cx="889000" cy="1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166401</xdr:rowOff>
    </xdr:from>
    <xdr:to>
      <xdr:col>24</xdr:col>
      <xdr:colOff>114300</xdr:colOff>
      <xdr:row>77</xdr:row>
      <xdr:rowOff>96551</xdr:rowOff>
    </xdr:to>
    <xdr:sp macro="" textlink="">
      <xdr:nvSpPr>
        <xdr:cNvPr id="195" name="楕円 194"/>
        <xdr:cNvSpPr/>
      </xdr:nvSpPr>
      <xdr:spPr>
        <a:xfrm>
          <a:off x="4584700" y="131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144828</xdr:rowOff>
    </xdr:from>
    <xdr:ext cx="599010" cy="259045"/>
    <xdr:sp macro="" textlink="">
      <xdr:nvSpPr>
        <xdr:cNvPr id="196" name="民生費該当値テキスト"/>
        <xdr:cNvSpPr txBox="1"/>
      </xdr:nvSpPr>
      <xdr:spPr>
        <a:xfrm>
          <a:off x="4686300" y="13175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57559</xdr:rowOff>
    </xdr:from>
    <xdr:to>
      <xdr:col>20</xdr:col>
      <xdr:colOff>38100</xdr:colOff>
      <xdr:row>76</xdr:row>
      <xdr:rowOff>159159</xdr:rowOff>
    </xdr:to>
    <xdr:sp macro="" textlink="">
      <xdr:nvSpPr>
        <xdr:cNvPr id="197" name="楕円 196"/>
        <xdr:cNvSpPr/>
      </xdr:nvSpPr>
      <xdr:spPr>
        <a:xfrm>
          <a:off x="3746500" y="1308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150286</xdr:rowOff>
    </xdr:from>
    <xdr:ext cx="599010" cy="259045"/>
    <xdr:sp macro="" textlink="">
      <xdr:nvSpPr>
        <xdr:cNvPr id="198" name="テキスト ボックス 197"/>
        <xdr:cNvSpPr txBox="1"/>
      </xdr:nvSpPr>
      <xdr:spPr>
        <a:xfrm>
          <a:off x="3497795" y="1318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152721</xdr:rowOff>
    </xdr:from>
    <xdr:to>
      <xdr:col>15</xdr:col>
      <xdr:colOff>101600</xdr:colOff>
      <xdr:row>77</xdr:row>
      <xdr:rowOff>82871</xdr:rowOff>
    </xdr:to>
    <xdr:sp macro="" textlink="">
      <xdr:nvSpPr>
        <xdr:cNvPr id="199" name="楕円 198"/>
        <xdr:cNvSpPr/>
      </xdr:nvSpPr>
      <xdr:spPr>
        <a:xfrm>
          <a:off x="2857500" y="1318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73998</xdr:rowOff>
    </xdr:from>
    <xdr:ext cx="599010" cy="259045"/>
    <xdr:sp macro="" textlink="">
      <xdr:nvSpPr>
        <xdr:cNvPr id="200" name="テキスト ボックス 199"/>
        <xdr:cNvSpPr txBox="1"/>
      </xdr:nvSpPr>
      <xdr:spPr>
        <a:xfrm>
          <a:off x="2608795" y="1327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44780</xdr:rowOff>
    </xdr:from>
    <xdr:to>
      <xdr:col>10</xdr:col>
      <xdr:colOff>165100</xdr:colOff>
      <xdr:row>77</xdr:row>
      <xdr:rowOff>146380</xdr:rowOff>
    </xdr:to>
    <xdr:sp macro="" textlink="">
      <xdr:nvSpPr>
        <xdr:cNvPr id="201" name="楕円 200"/>
        <xdr:cNvSpPr/>
      </xdr:nvSpPr>
      <xdr:spPr>
        <a:xfrm>
          <a:off x="19685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137507</xdr:rowOff>
    </xdr:from>
    <xdr:ext cx="599010" cy="259045"/>
    <xdr:sp macro="" textlink="">
      <xdr:nvSpPr>
        <xdr:cNvPr id="202" name="テキスト ボックス 201"/>
        <xdr:cNvSpPr txBox="1"/>
      </xdr:nvSpPr>
      <xdr:spPr>
        <a:xfrm>
          <a:off x="1719795" y="1333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34745</xdr:rowOff>
    </xdr:from>
    <xdr:to>
      <xdr:col>6</xdr:col>
      <xdr:colOff>38100</xdr:colOff>
      <xdr:row>77</xdr:row>
      <xdr:rowOff>136345</xdr:rowOff>
    </xdr:to>
    <xdr:sp macro="" textlink="">
      <xdr:nvSpPr>
        <xdr:cNvPr id="203" name="楕円 202"/>
        <xdr:cNvSpPr/>
      </xdr:nvSpPr>
      <xdr:spPr>
        <a:xfrm>
          <a:off x="1079500" y="132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127472</xdr:rowOff>
    </xdr:from>
    <xdr:ext cx="599010" cy="259045"/>
    <xdr:sp macro="" textlink="">
      <xdr:nvSpPr>
        <xdr:cNvPr id="204" name="テキスト ボックス 203"/>
        <xdr:cNvSpPr txBox="1"/>
      </xdr:nvSpPr>
      <xdr:spPr>
        <a:xfrm>
          <a:off x="830795" y="1332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13818</xdr:rowOff>
    </xdr:from>
    <xdr:to>
      <xdr:col>24</xdr:col>
      <xdr:colOff>63500</xdr:colOff>
      <xdr:row>96</xdr:row>
      <xdr:rowOff>160601</xdr:rowOff>
    </xdr:to>
    <xdr:cxnSp macro="">
      <xdr:nvCxnSpPr>
        <xdr:cNvPr id="235" name="直線コネクタ 234"/>
        <xdr:cNvCxnSpPr/>
      </xdr:nvCxnSpPr>
      <xdr:spPr>
        <a:xfrm flipV="1">
          <a:off x="3797300" y="16473018"/>
          <a:ext cx="838200" cy="146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145676</xdr:rowOff>
    </xdr:from>
    <xdr:to>
      <xdr:col>19</xdr:col>
      <xdr:colOff>177800</xdr:colOff>
      <xdr:row>96</xdr:row>
      <xdr:rowOff>160601</xdr:rowOff>
    </xdr:to>
    <xdr:cxnSp macro="">
      <xdr:nvCxnSpPr>
        <xdr:cNvPr id="238" name="直線コネクタ 237"/>
        <xdr:cNvCxnSpPr/>
      </xdr:nvCxnSpPr>
      <xdr:spPr>
        <a:xfrm>
          <a:off x="2908300" y="16604876"/>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75605</xdr:rowOff>
    </xdr:from>
    <xdr:to>
      <xdr:col>15</xdr:col>
      <xdr:colOff>50800</xdr:colOff>
      <xdr:row>96</xdr:row>
      <xdr:rowOff>145676</xdr:rowOff>
    </xdr:to>
    <xdr:cxnSp macro="">
      <xdr:nvCxnSpPr>
        <xdr:cNvPr id="241" name="直線コネクタ 240"/>
        <xdr:cNvCxnSpPr/>
      </xdr:nvCxnSpPr>
      <xdr:spPr>
        <a:xfrm>
          <a:off x="2019300" y="16534805"/>
          <a:ext cx="889000" cy="7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100902</xdr:rowOff>
    </xdr:from>
    <xdr:ext cx="534377" cy="259045"/>
    <xdr:sp macro="" textlink="">
      <xdr:nvSpPr>
        <xdr:cNvPr id="243" name="テキスト ボックス 242"/>
        <xdr:cNvSpPr txBox="1"/>
      </xdr:nvSpPr>
      <xdr:spPr>
        <a:xfrm>
          <a:off x="2641111" y="1621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75605</xdr:rowOff>
    </xdr:from>
    <xdr:to>
      <xdr:col>10</xdr:col>
      <xdr:colOff>114300</xdr:colOff>
      <xdr:row>97</xdr:row>
      <xdr:rowOff>5043</xdr:rowOff>
    </xdr:to>
    <xdr:cxnSp macro="">
      <xdr:nvCxnSpPr>
        <xdr:cNvPr id="244" name="直線コネクタ 243"/>
        <xdr:cNvCxnSpPr/>
      </xdr:nvCxnSpPr>
      <xdr:spPr>
        <a:xfrm flipV="1">
          <a:off x="1130300" y="16534805"/>
          <a:ext cx="889000" cy="10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134468</xdr:rowOff>
    </xdr:from>
    <xdr:to>
      <xdr:col>24</xdr:col>
      <xdr:colOff>114300</xdr:colOff>
      <xdr:row>96</xdr:row>
      <xdr:rowOff>64618</xdr:rowOff>
    </xdr:to>
    <xdr:sp macro="" textlink="">
      <xdr:nvSpPr>
        <xdr:cNvPr id="254" name="楕円 253"/>
        <xdr:cNvSpPr/>
      </xdr:nvSpPr>
      <xdr:spPr>
        <a:xfrm>
          <a:off x="4584700" y="1642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112895</xdr:rowOff>
    </xdr:from>
    <xdr:ext cx="534377" cy="259045"/>
    <xdr:sp macro="" textlink="">
      <xdr:nvSpPr>
        <xdr:cNvPr id="255" name="衛生費該当値テキスト"/>
        <xdr:cNvSpPr txBox="1"/>
      </xdr:nvSpPr>
      <xdr:spPr>
        <a:xfrm>
          <a:off x="4686300" y="1640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109801</xdr:rowOff>
    </xdr:from>
    <xdr:to>
      <xdr:col>20</xdr:col>
      <xdr:colOff>38100</xdr:colOff>
      <xdr:row>97</xdr:row>
      <xdr:rowOff>39951</xdr:rowOff>
    </xdr:to>
    <xdr:sp macro="" textlink="">
      <xdr:nvSpPr>
        <xdr:cNvPr id="256" name="楕円 255"/>
        <xdr:cNvSpPr/>
      </xdr:nvSpPr>
      <xdr:spPr>
        <a:xfrm>
          <a:off x="3746500" y="1656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31078</xdr:rowOff>
    </xdr:from>
    <xdr:ext cx="534377" cy="259045"/>
    <xdr:sp macro="" textlink="">
      <xdr:nvSpPr>
        <xdr:cNvPr id="257" name="テキスト ボックス 256"/>
        <xdr:cNvSpPr txBox="1"/>
      </xdr:nvSpPr>
      <xdr:spPr>
        <a:xfrm>
          <a:off x="3530111" y="1666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94876</xdr:rowOff>
    </xdr:from>
    <xdr:to>
      <xdr:col>15</xdr:col>
      <xdr:colOff>101600</xdr:colOff>
      <xdr:row>97</xdr:row>
      <xdr:rowOff>25026</xdr:rowOff>
    </xdr:to>
    <xdr:sp macro="" textlink="">
      <xdr:nvSpPr>
        <xdr:cNvPr id="258" name="楕円 257"/>
        <xdr:cNvSpPr/>
      </xdr:nvSpPr>
      <xdr:spPr>
        <a:xfrm>
          <a:off x="2857500" y="165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16153</xdr:rowOff>
    </xdr:from>
    <xdr:ext cx="534377" cy="259045"/>
    <xdr:sp macro="" textlink="">
      <xdr:nvSpPr>
        <xdr:cNvPr id="259" name="テキスト ボックス 258"/>
        <xdr:cNvSpPr txBox="1"/>
      </xdr:nvSpPr>
      <xdr:spPr>
        <a:xfrm>
          <a:off x="2641111" y="1664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24805</xdr:rowOff>
    </xdr:from>
    <xdr:to>
      <xdr:col>10</xdr:col>
      <xdr:colOff>165100</xdr:colOff>
      <xdr:row>96</xdr:row>
      <xdr:rowOff>126405</xdr:rowOff>
    </xdr:to>
    <xdr:sp macro="" textlink="">
      <xdr:nvSpPr>
        <xdr:cNvPr id="260" name="楕円 259"/>
        <xdr:cNvSpPr/>
      </xdr:nvSpPr>
      <xdr:spPr>
        <a:xfrm>
          <a:off x="1968500" y="1648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117532</xdr:rowOff>
    </xdr:from>
    <xdr:ext cx="534377" cy="259045"/>
    <xdr:sp macro="" textlink="">
      <xdr:nvSpPr>
        <xdr:cNvPr id="261" name="テキスト ボックス 260"/>
        <xdr:cNvSpPr txBox="1"/>
      </xdr:nvSpPr>
      <xdr:spPr>
        <a:xfrm>
          <a:off x="1752111" y="1657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125693</xdr:rowOff>
    </xdr:from>
    <xdr:to>
      <xdr:col>6</xdr:col>
      <xdr:colOff>38100</xdr:colOff>
      <xdr:row>97</xdr:row>
      <xdr:rowOff>55843</xdr:rowOff>
    </xdr:to>
    <xdr:sp macro="" textlink="">
      <xdr:nvSpPr>
        <xdr:cNvPr id="262" name="楕円 261"/>
        <xdr:cNvSpPr/>
      </xdr:nvSpPr>
      <xdr:spPr>
        <a:xfrm>
          <a:off x="1079500" y="1658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46970</xdr:rowOff>
    </xdr:from>
    <xdr:ext cx="534377" cy="259045"/>
    <xdr:sp macro="" textlink="">
      <xdr:nvSpPr>
        <xdr:cNvPr id="263" name="テキスト ボックス 262"/>
        <xdr:cNvSpPr txBox="1"/>
      </xdr:nvSpPr>
      <xdr:spPr>
        <a:xfrm>
          <a:off x="863111" y="166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4" name="直線コネクタ 293"/>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7" name="直線コネクタ 296"/>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0" name="直線コネクタ 299"/>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5" name="楕円 314"/>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6" name="テキスト ボックス 315"/>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7" name="楕円 316"/>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8" name="テキスト ボックス 317"/>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9" name="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0" name="テキスト ボックス 319"/>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2143</xdr:rowOff>
    </xdr:from>
    <xdr:to>
      <xdr:col>55</xdr:col>
      <xdr:colOff>0</xdr:colOff>
      <xdr:row>58</xdr:row>
      <xdr:rowOff>53773</xdr:rowOff>
    </xdr:to>
    <xdr:cxnSp macro="">
      <xdr:nvCxnSpPr>
        <xdr:cNvPr id="349" name="直線コネクタ 348"/>
        <xdr:cNvCxnSpPr/>
      </xdr:nvCxnSpPr>
      <xdr:spPr>
        <a:xfrm flipV="1">
          <a:off x="9639300" y="9946243"/>
          <a:ext cx="838200" cy="5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53773</xdr:rowOff>
    </xdr:from>
    <xdr:to>
      <xdr:col>50</xdr:col>
      <xdr:colOff>114300</xdr:colOff>
      <xdr:row>58</xdr:row>
      <xdr:rowOff>66104</xdr:rowOff>
    </xdr:to>
    <xdr:cxnSp macro="">
      <xdr:nvCxnSpPr>
        <xdr:cNvPr id="352" name="直線コネクタ 351"/>
        <xdr:cNvCxnSpPr/>
      </xdr:nvCxnSpPr>
      <xdr:spPr>
        <a:xfrm flipV="1">
          <a:off x="8750300" y="9997873"/>
          <a:ext cx="889000" cy="1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66104</xdr:rowOff>
    </xdr:from>
    <xdr:to>
      <xdr:col>45</xdr:col>
      <xdr:colOff>177800</xdr:colOff>
      <xdr:row>58</xdr:row>
      <xdr:rowOff>82116</xdr:rowOff>
    </xdr:to>
    <xdr:cxnSp macro="">
      <xdr:nvCxnSpPr>
        <xdr:cNvPr id="355" name="直線コネクタ 354"/>
        <xdr:cNvCxnSpPr/>
      </xdr:nvCxnSpPr>
      <xdr:spPr>
        <a:xfrm flipV="1">
          <a:off x="7861300" y="10010204"/>
          <a:ext cx="889000" cy="1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72615</xdr:rowOff>
    </xdr:from>
    <xdr:to>
      <xdr:col>41</xdr:col>
      <xdr:colOff>50800</xdr:colOff>
      <xdr:row>58</xdr:row>
      <xdr:rowOff>82116</xdr:rowOff>
    </xdr:to>
    <xdr:cxnSp macro="">
      <xdr:nvCxnSpPr>
        <xdr:cNvPr id="358" name="直線コネクタ 357"/>
        <xdr:cNvCxnSpPr/>
      </xdr:nvCxnSpPr>
      <xdr:spPr>
        <a:xfrm>
          <a:off x="6972300" y="10016715"/>
          <a:ext cx="889000" cy="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122793</xdr:rowOff>
    </xdr:from>
    <xdr:to>
      <xdr:col>55</xdr:col>
      <xdr:colOff>50800</xdr:colOff>
      <xdr:row>58</xdr:row>
      <xdr:rowOff>52943</xdr:rowOff>
    </xdr:to>
    <xdr:sp macro="" textlink="">
      <xdr:nvSpPr>
        <xdr:cNvPr id="368" name="楕円 367"/>
        <xdr:cNvSpPr/>
      </xdr:nvSpPr>
      <xdr:spPr>
        <a:xfrm>
          <a:off x="10426700" y="989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63716</xdr:rowOff>
    </xdr:from>
    <xdr:ext cx="534377" cy="259045"/>
    <xdr:sp macro="" textlink="">
      <xdr:nvSpPr>
        <xdr:cNvPr id="369" name="農林水産業費該当値テキスト"/>
        <xdr:cNvSpPr txBox="1"/>
      </xdr:nvSpPr>
      <xdr:spPr>
        <a:xfrm>
          <a:off x="10528300" y="983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2973</xdr:rowOff>
    </xdr:from>
    <xdr:to>
      <xdr:col>50</xdr:col>
      <xdr:colOff>165100</xdr:colOff>
      <xdr:row>58</xdr:row>
      <xdr:rowOff>104573</xdr:rowOff>
    </xdr:to>
    <xdr:sp macro="" textlink="">
      <xdr:nvSpPr>
        <xdr:cNvPr id="370" name="楕円 369"/>
        <xdr:cNvSpPr/>
      </xdr:nvSpPr>
      <xdr:spPr>
        <a:xfrm>
          <a:off x="9588500" y="994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95700</xdr:rowOff>
    </xdr:from>
    <xdr:ext cx="534377" cy="259045"/>
    <xdr:sp macro="" textlink="">
      <xdr:nvSpPr>
        <xdr:cNvPr id="371" name="テキスト ボックス 370"/>
        <xdr:cNvSpPr txBox="1"/>
      </xdr:nvSpPr>
      <xdr:spPr>
        <a:xfrm>
          <a:off x="9372111" y="1003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15304</xdr:rowOff>
    </xdr:from>
    <xdr:to>
      <xdr:col>46</xdr:col>
      <xdr:colOff>38100</xdr:colOff>
      <xdr:row>58</xdr:row>
      <xdr:rowOff>116904</xdr:rowOff>
    </xdr:to>
    <xdr:sp macro="" textlink="">
      <xdr:nvSpPr>
        <xdr:cNvPr id="372" name="楕円 371"/>
        <xdr:cNvSpPr/>
      </xdr:nvSpPr>
      <xdr:spPr>
        <a:xfrm>
          <a:off x="8699500" y="995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108031</xdr:rowOff>
    </xdr:from>
    <xdr:ext cx="534377" cy="259045"/>
    <xdr:sp macro="" textlink="">
      <xdr:nvSpPr>
        <xdr:cNvPr id="373" name="テキスト ボックス 372"/>
        <xdr:cNvSpPr txBox="1"/>
      </xdr:nvSpPr>
      <xdr:spPr>
        <a:xfrm>
          <a:off x="8483111" y="1005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31316</xdr:rowOff>
    </xdr:from>
    <xdr:to>
      <xdr:col>41</xdr:col>
      <xdr:colOff>101600</xdr:colOff>
      <xdr:row>58</xdr:row>
      <xdr:rowOff>132916</xdr:rowOff>
    </xdr:to>
    <xdr:sp macro="" textlink="">
      <xdr:nvSpPr>
        <xdr:cNvPr id="374" name="楕円 373"/>
        <xdr:cNvSpPr/>
      </xdr:nvSpPr>
      <xdr:spPr>
        <a:xfrm>
          <a:off x="7810500" y="99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124043</xdr:rowOff>
    </xdr:from>
    <xdr:ext cx="534377" cy="259045"/>
    <xdr:sp macro="" textlink="">
      <xdr:nvSpPr>
        <xdr:cNvPr id="375" name="テキスト ボックス 374"/>
        <xdr:cNvSpPr txBox="1"/>
      </xdr:nvSpPr>
      <xdr:spPr>
        <a:xfrm>
          <a:off x="7594111" y="1006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21815</xdr:rowOff>
    </xdr:from>
    <xdr:to>
      <xdr:col>36</xdr:col>
      <xdr:colOff>165100</xdr:colOff>
      <xdr:row>58</xdr:row>
      <xdr:rowOff>123415</xdr:rowOff>
    </xdr:to>
    <xdr:sp macro="" textlink="">
      <xdr:nvSpPr>
        <xdr:cNvPr id="376" name="楕円 375"/>
        <xdr:cNvSpPr/>
      </xdr:nvSpPr>
      <xdr:spPr>
        <a:xfrm>
          <a:off x="6921500" y="996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114542</xdr:rowOff>
    </xdr:from>
    <xdr:ext cx="534377" cy="259045"/>
    <xdr:sp macro="" textlink="">
      <xdr:nvSpPr>
        <xdr:cNvPr id="377" name="テキスト ボックス 376"/>
        <xdr:cNvSpPr txBox="1"/>
      </xdr:nvSpPr>
      <xdr:spPr>
        <a:xfrm>
          <a:off x="6705111" y="1005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76264</xdr:rowOff>
    </xdr:from>
    <xdr:to>
      <xdr:col>55</xdr:col>
      <xdr:colOff>0</xdr:colOff>
      <xdr:row>77</xdr:row>
      <xdr:rowOff>123126</xdr:rowOff>
    </xdr:to>
    <xdr:cxnSp macro="">
      <xdr:nvCxnSpPr>
        <xdr:cNvPr id="402" name="直線コネクタ 401"/>
        <xdr:cNvCxnSpPr/>
      </xdr:nvCxnSpPr>
      <xdr:spPr>
        <a:xfrm flipV="1">
          <a:off x="9639300" y="13277914"/>
          <a:ext cx="8382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123126</xdr:rowOff>
    </xdr:from>
    <xdr:to>
      <xdr:col>50</xdr:col>
      <xdr:colOff>114300</xdr:colOff>
      <xdr:row>77</xdr:row>
      <xdr:rowOff>135734</xdr:rowOff>
    </xdr:to>
    <xdr:cxnSp macro="">
      <xdr:nvCxnSpPr>
        <xdr:cNvPr id="405" name="直線コネクタ 404"/>
        <xdr:cNvCxnSpPr/>
      </xdr:nvCxnSpPr>
      <xdr:spPr>
        <a:xfrm flipV="1">
          <a:off x="8750300" y="13324776"/>
          <a:ext cx="889000" cy="1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113680</xdr:rowOff>
    </xdr:from>
    <xdr:to>
      <xdr:col>45</xdr:col>
      <xdr:colOff>177800</xdr:colOff>
      <xdr:row>77</xdr:row>
      <xdr:rowOff>135734</xdr:rowOff>
    </xdr:to>
    <xdr:cxnSp macro="">
      <xdr:nvCxnSpPr>
        <xdr:cNvPr id="408" name="直線コネクタ 407"/>
        <xdr:cNvCxnSpPr/>
      </xdr:nvCxnSpPr>
      <xdr:spPr>
        <a:xfrm>
          <a:off x="7861300" y="13315330"/>
          <a:ext cx="889000" cy="2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113680</xdr:rowOff>
    </xdr:from>
    <xdr:to>
      <xdr:col>41</xdr:col>
      <xdr:colOff>50800</xdr:colOff>
      <xdr:row>77</xdr:row>
      <xdr:rowOff>130635</xdr:rowOff>
    </xdr:to>
    <xdr:cxnSp macro="">
      <xdr:nvCxnSpPr>
        <xdr:cNvPr id="411" name="直線コネクタ 410"/>
        <xdr:cNvCxnSpPr/>
      </xdr:nvCxnSpPr>
      <xdr:spPr>
        <a:xfrm flipV="1">
          <a:off x="6972300" y="13315330"/>
          <a:ext cx="889000" cy="1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25464</xdr:rowOff>
    </xdr:from>
    <xdr:to>
      <xdr:col>55</xdr:col>
      <xdr:colOff>50800</xdr:colOff>
      <xdr:row>77</xdr:row>
      <xdr:rowOff>127064</xdr:rowOff>
    </xdr:to>
    <xdr:sp macro="" textlink="">
      <xdr:nvSpPr>
        <xdr:cNvPr id="421" name="楕円 420"/>
        <xdr:cNvSpPr/>
      </xdr:nvSpPr>
      <xdr:spPr>
        <a:xfrm>
          <a:off x="10426700" y="132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111841</xdr:rowOff>
    </xdr:from>
    <xdr:ext cx="534377" cy="259045"/>
    <xdr:sp macro="" textlink="">
      <xdr:nvSpPr>
        <xdr:cNvPr id="422" name="商工費該当値テキスト"/>
        <xdr:cNvSpPr txBox="1"/>
      </xdr:nvSpPr>
      <xdr:spPr>
        <a:xfrm>
          <a:off x="10528300" y="1314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72326</xdr:rowOff>
    </xdr:from>
    <xdr:to>
      <xdr:col>50</xdr:col>
      <xdr:colOff>165100</xdr:colOff>
      <xdr:row>78</xdr:row>
      <xdr:rowOff>2476</xdr:rowOff>
    </xdr:to>
    <xdr:sp macro="" textlink="">
      <xdr:nvSpPr>
        <xdr:cNvPr id="423" name="楕円 422"/>
        <xdr:cNvSpPr/>
      </xdr:nvSpPr>
      <xdr:spPr>
        <a:xfrm>
          <a:off x="9588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165053</xdr:rowOff>
    </xdr:from>
    <xdr:ext cx="534377" cy="259045"/>
    <xdr:sp macro="" textlink="">
      <xdr:nvSpPr>
        <xdr:cNvPr id="424" name="テキスト ボックス 423"/>
        <xdr:cNvSpPr txBox="1"/>
      </xdr:nvSpPr>
      <xdr:spPr>
        <a:xfrm>
          <a:off x="9372111" y="1336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84934</xdr:rowOff>
    </xdr:from>
    <xdr:to>
      <xdr:col>46</xdr:col>
      <xdr:colOff>38100</xdr:colOff>
      <xdr:row>78</xdr:row>
      <xdr:rowOff>15084</xdr:rowOff>
    </xdr:to>
    <xdr:sp macro="" textlink="">
      <xdr:nvSpPr>
        <xdr:cNvPr id="425" name="楕円 424"/>
        <xdr:cNvSpPr/>
      </xdr:nvSpPr>
      <xdr:spPr>
        <a:xfrm>
          <a:off x="8699500" y="1328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6211</xdr:rowOff>
    </xdr:from>
    <xdr:ext cx="534377" cy="259045"/>
    <xdr:sp macro="" textlink="">
      <xdr:nvSpPr>
        <xdr:cNvPr id="426" name="テキスト ボックス 425"/>
        <xdr:cNvSpPr txBox="1"/>
      </xdr:nvSpPr>
      <xdr:spPr>
        <a:xfrm>
          <a:off x="8483111" y="1337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62880</xdr:rowOff>
    </xdr:from>
    <xdr:to>
      <xdr:col>41</xdr:col>
      <xdr:colOff>101600</xdr:colOff>
      <xdr:row>77</xdr:row>
      <xdr:rowOff>164480</xdr:rowOff>
    </xdr:to>
    <xdr:sp macro="" textlink="">
      <xdr:nvSpPr>
        <xdr:cNvPr id="427" name="楕円 426"/>
        <xdr:cNvSpPr/>
      </xdr:nvSpPr>
      <xdr:spPr>
        <a:xfrm>
          <a:off x="7810500" y="132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155607</xdr:rowOff>
    </xdr:from>
    <xdr:ext cx="534377" cy="259045"/>
    <xdr:sp macro="" textlink="">
      <xdr:nvSpPr>
        <xdr:cNvPr id="428" name="テキスト ボックス 427"/>
        <xdr:cNvSpPr txBox="1"/>
      </xdr:nvSpPr>
      <xdr:spPr>
        <a:xfrm>
          <a:off x="7594111" y="1335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79835</xdr:rowOff>
    </xdr:from>
    <xdr:to>
      <xdr:col>36</xdr:col>
      <xdr:colOff>165100</xdr:colOff>
      <xdr:row>78</xdr:row>
      <xdr:rowOff>9985</xdr:rowOff>
    </xdr:to>
    <xdr:sp macro="" textlink="">
      <xdr:nvSpPr>
        <xdr:cNvPr id="429" name="楕円 428"/>
        <xdr:cNvSpPr/>
      </xdr:nvSpPr>
      <xdr:spPr>
        <a:xfrm>
          <a:off x="6921500" y="1328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1112</xdr:rowOff>
    </xdr:from>
    <xdr:ext cx="534377" cy="259045"/>
    <xdr:sp macro="" textlink="">
      <xdr:nvSpPr>
        <xdr:cNvPr id="430" name="テキスト ボックス 429"/>
        <xdr:cNvSpPr txBox="1"/>
      </xdr:nvSpPr>
      <xdr:spPr>
        <a:xfrm>
          <a:off x="6705111" y="1337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25367</xdr:rowOff>
    </xdr:from>
    <xdr:to>
      <xdr:col>55</xdr:col>
      <xdr:colOff>0</xdr:colOff>
      <xdr:row>98</xdr:row>
      <xdr:rowOff>36852</xdr:rowOff>
    </xdr:to>
    <xdr:cxnSp macro="">
      <xdr:nvCxnSpPr>
        <xdr:cNvPr id="461" name="直線コネクタ 460"/>
        <xdr:cNvCxnSpPr/>
      </xdr:nvCxnSpPr>
      <xdr:spPr>
        <a:xfrm flipV="1">
          <a:off x="9639300" y="16827467"/>
          <a:ext cx="8382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36852</xdr:rowOff>
    </xdr:from>
    <xdr:to>
      <xdr:col>50</xdr:col>
      <xdr:colOff>114300</xdr:colOff>
      <xdr:row>98</xdr:row>
      <xdr:rowOff>52746</xdr:rowOff>
    </xdr:to>
    <xdr:cxnSp macro="">
      <xdr:nvCxnSpPr>
        <xdr:cNvPr id="464" name="直線コネクタ 463"/>
        <xdr:cNvCxnSpPr/>
      </xdr:nvCxnSpPr>
      <xdr:spPr>
        <a:xfrm flipV="1">
          <a:off x="8750300" y="16838952"/>
          <a:ext cx="889000" cy="1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21819</xdr:rowOff>
    </xdr:from>
    <xdr:to>
      <xdr:col>45</xdr:col>
      <xdr:colOff>177800</xdr:colOff>
      <xdr:row>98</xdr:row>
      <xdr:rowOff>52746</xdr:rowOff>
    </xdr:to>
    <xdr:cxnSp macro="">
      <xdr:nvCxnSpPr>
        <xdr:cNvPr id="467" name="直線コネクタ 466"/>
        <xdr:cNvCxnSpPr/>
      </xdr:nvCxnSpPr>
      <xdr:spPr>
        <a:xfrm>
          <a:off x="7861300" y="16823919"/>
          <a:ext cx="889000" cy="30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21819</xdr:rowOff>
    </xdr:from>
    <xdr:to>
      <xdr:col>41</xdr:col>
      <xdr:colOff>50800</xdr:colOff>
      <xdr:row>98</xdr:row>
      <xdr:rowOff>66994</xdr:rowOff>
    </xdr:to>
    <xdr:cxnSp macro="">
      <xdr:nvCxnSpPr>
        <xdr:cNvPr id="470" name="直線コネクタ 469"/>
        <xdr:cNvCxnSpPr/>
      </xdr:nvCxnSpPr>
      <xdr:spPr>
        <a:xfrm flipV="1">
          <a:off x="6972300" y="16823919"/>
          <a:ext cx="88900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146017</xdr:rowOff>
    </xdr:from>
    <xdr:to>
      <xdr:col>55</xdr:col>
      <xdr:colOff>50800</xdr:colOff>
      <xdr:row>98</xdr:row>
      <xdr:rowOff>76167</xdr:rowOff>
    </xdr:to>
    <xdr:sp macro="" textlink="">
      <xdr:nvSpPr>
        <xdr:cNvPr id="480" name="楕円 479"/>
        <xdr:cNvSpPr/>
      </xdr:nvSpPr>
      <xdr:spPr>
        <a:xfrm>
          <a:off x="10426700" y="1677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60944</xdr:rowOff>
    </xdr:from>
    <xdr:ext cx="534377" cy="259045"/>
    <xdr:sp macro="" textlink="">
      <xdr:nvSpPr>
        <xdr:cNvPr id="481" name="土木費該当値テキスト"/>
        <xdr:cNvSpPr txBox="1"/>
      </xdr:nvSpPr>
      <xdr:spPr>
        <a:xfrm>
          <a:off x="10528300" y="1669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157502</xdr:rowOff>
    </xdr:from>
    <xdr:to>
      <xdr:col>50</xdr:col>
      <xdr:colOff>165100</xdr:colOff>
      <xdr:row>98</xdr:row>
      <xdr:rowOff>87652</xdr:rowOff>
    </xdr:to>
    <xdr:sp macro="" textlink="">
      <xdr:nvSpPr>
        <xdr:cNvPr id="482" name="楕円 481"/>
        <xdr:cNvSpPr/>
      </xdr:nvSpPr>
      <xdr:spPr>
        <a:xfrm>
          <a:off x="9588500" y="1678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78779</xdr:rowOff>
    </xdr:from>
    <xdr:ext cx="534377" cy="259045"/>
    <xdr:sp macro="" textlink="">
      <xdr:nvSpPr>
        <xdr:cNvPr id="483" name="テキスト ボックス 482"/>
        <xdr:cNvSpPr txBox="1"/>
      </xdr:nvSpPr>
      <xdr:spPr>
        <a:xfrm>
          <a:off x="9372111" y="168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1946</xdr:rowOff>
    </xdr:from>
    <xdr:to>
      <xdr:col>46</xdr:col>
      <xdr:colOff>38100</xdr:colOff>
      <xdr:row>98</xdr:row>
      <xdr:rowOff>103546</xdr:rowOff>
    </xdr:to>
    <xdr:sp macro="" textlink="">
      <xdr:nvSpPr>
        <xdr:cNvPr id="484" name="楕円 483"/>
        <xdr:cNvSpPr/>
      </xdr:nvSpPr>
      <xdr:spPr>
        <a:xfrm>
          <a:off x="8699500" y="1680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94673</xdr:rowOff>
    </xdr:from>
    <xdr:ext cx="534377" cy="259045"/>
    <xdr:sp macro="" textlink="">
      <xdr:nvSpPr>
        <xdr:cNvPr id="485" name="テキスト ボックス 484"/>
        <xdr:cNvSpPr txBox="1"/>
      </xdr:nvSpPr>
      <xdr:spPr>
        <a:xfrm>
          <a:off x="8483111" y="168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142469</xdr:rowOff>
    </xdr:from>
    <xdr:to>
      <xdr:col>41</xdr:col>
      <xdr:colOff>101600</xdr:colOff>
      <xdr:row>98</xdr:row>
      <xdr:rowOff>72619</xdr:rowOff>
    </xdr:to>
    <xdr:sp macro="" textlink="">
      <xdr:nvSpPr>
        <xdr:cNvPr id="486" name="楕円 485"/>
        <xdr:cNvSpPr/>
      </xdr:nvSpPr>
      <xdr:spPr>
        <a:xfrm>
          <a:off x="7810500" y="167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63746</xdr:rowOff>
    </xdr:from>
    <xdr:ext cx="534377" cy="259045"/>
    <xdr:sp macro="" textlink="">
      <xdr:nvSpPr>
        <xdr:cNvPr id="487" name="テキスト ボックス 486"/>
        <xdr:cNvSpPr txBox="1"/>
      </xdr:nvSpPr>
      <xdr:spPr>
        <a:xfrm>
          <a:off x="7594111" y="1686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16194</xdr:rowOff>
    </xdr:from>
    <xdr:to>
      <xdr:col>36</xdr:col>
      <xdr:colOff>165100</xdr:colOff>
      <xdr:row>98</xdr:row>
      <xdr:rowOff>117794</xdr:rowOff>
    </xdr:to>
    <xdr:sp macro="" textlink="">
      <xdr:nvSpPr>
        <xdr:cNvPr id="488" name="楕円 487"/>
        <xdr:cNvSpPr/>
      </xdr:nvSpPr>
      <xdr:spPr>
        <a:xfrm>
          <a:off x="6921500" y="168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108921</xdr:rowOff>
    </xdr:from>
    <xdr:ext cx="534377" cy="259045"/>
    <xdr:sp macro="" textlink="">
      <xdr:nvSpPr>
        <xdr:cNvPr id="489" name="テキスト ボックス 488"/>
        <xdr:cNvSpPr txBox="1"/>
      </xdr:nvSpPr>
      <xdr:spPr>
        <a:xfrm>
          <a:off x="6705111" y="1691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38593</xdr:rowOff>
    </xdr:from>
    <xdr:to>
      <xdr:col>85</xdr:col>
      <xdr:colOff>127000</xdr:colOff>
      <xdr:row>36</xdr:row>
      <xdr:rowOff>60604</xdr:rowOff>
    </xdr:to>
    <xdr:cxnSp macro="">
      <xdr:nvCxnSpPr>
        <xdr:cNvPr id="520" name="直線コネクタ 519"/>
        <xdr:cNvCxnSpPr/>
      </xdr:nvCxnSpPr>
      <xdr:spPr>
        <a:xfrm>
          <a:off x="15481300" y="6210793"/>
          <a:ext cx="8382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92816</xdr:rowOff>
    </xdr:from>
    <xdr:ext cx="534377" cy="259045"/>
    <xdr:sp macro="" textlink="">
      <xdr:nvSpPr>
        <xdr:cNvPr id="521" name="消防費平均値テキスト"/>
        <xdr:cNvSpPr txBox="1"/>
      </xdr:nvSpPr>
      <xdr:spPr>
        <a:xfrm>
          <a:off x="16370300" y="6265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38593</xdr:rowOff>
    </xdr:from>
    <xdr:to>
      <xdr:col>81</xdr:col>
      <xdr:colOff>50800</xdr:colOff>
      <xdr:row>36</xdr:row>
      <xdr:rowOff>88624</xdr:rowOff>
    </xdr:to>
    <xdr:cxnSp macro="">
      <xdr:nvCxnSpPr>
        <xdr:cNvPr id="523" name="直線コネクタ 522"/>
        <xdr:cNvCxnSpPr/>
      </xdr:nvCxnSpPr>
      <xdr:spPr>
        <a:xfrm flipV="1">
          <a:off x="14592300" y="6210793"/>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76895</xdr:rowOff>
    </xdr:from>
    <xdr:ext cx="534377" cy="259045"/>
    <xdr:sp macro="" textlink="">
      <xdr:nvSpPr>
        <xdr:cNvPr id="525" name="テキスト ボックス 524"/>
        <xdr:cNvSpPr txBox="1"/>
      </xdr:nvSpPr>
      <xdr:spPr>
        <a:xfrm>
          <a:off x="15214111" y="642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88624</xdr:rowOff>
    </xdr:from>
    <xdr:to>
      <xdr:col>76</xdr:col>
      <xdr:colOff>114300</xdr:colOff>
      <xdr:row>36</xdr:row>
      <xdr:rowOff>123828</xdr:rowOff>
    </xdr:to>
    <xdr:cxnSp macro="">
      <xdr:nvCxnSpPr>
        <xdr:cNvPr id="526" name="直線コネクタ 525"/>
        <xdr:cNvCxnSpPr/>
      </xdr:nvCxnSpPr>
      <xdr:spPr>
        <a:xfrm flipV="1">
          <a:off x="13703300" y="6260824"/>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80227</xdr:rowOff>
    </xdr:from>
    <xdr:ext cx="534377" cy="259045"/>
    <xdr:sp macro="" textlink="">
      <xdr:nvSpPr>
        <xdr:cNvPr id="528" name="テキスト ボックス 527"/>
        <xdr:cNvSpPr txBox="1"/>
      </xdr:nvSpPr>
      <xdr:spPr>
        <a:xfrm>
          <a:off x="14325111" y="642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123828</xdr:rowOff>
    </xdr:from>
    <xdr:to>
      <xdr:col>71</xdr:col>
      <xdr:colOff>177800</xdr:colOff>
      <xdr:row>36</xdr:row>
      <xdr:rowOff>140435</xdr:rowOff>
    </xdr:to>
    <xdr:cxnSp macro="">
      <xdr:nvCxnSpPr>
        <xdr:cNvPr id="529" name="直線コネクタ 528"/>
        <xdr:cNvCxnSpPr/>
      </xdr:nvCxnSpPr>
      <xdr:spPr>
        <a:xfrm flipV="1">
          <a:off x="12814300" y="6296028"/>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93779</xdr:rowOff>
    </xdr:from>
    <xdr:ext cx="534377" cy="259045"/>
    <xdr:sp macro="" textlink="">
      <xdr:nvSpPr>
        <xdr:cNvPr id="531" name="テキスト ボックス 530"/>
        <xdr:cNvSpPr txBox="1"/>
      </xdr:nvSpPr>
      <xdr:spPr>
        <a:xfrm>
          <a:off x="13436111" y="643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91036</xdr:rowOff>
    </xdr:from>
    <xdr:ext cx="534377" cy="259045"/>
    <xdr:sp macro="" textlink="">
      <xdr:nvSpPr>
        <xdr:cNvPr id="533" name="テキスト ボックス 532"/>
        <xdr:cNvSpPr txBox="1"/>
      </xdr:nvSpPr>
      <xdr:spPr>
        <a:xfrm>
          <a:off x="12547111" y="643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9804</xdr:rowOff>
    </xdr:from>
    <xdr:to>
      <xdr:col>85</xdr:col>
      <xdr:colOff>177800</xdr:colOff>
      <xdr:row>36</xdr:row>
      <xdr:rowOff>111404</xdr:rowOff>
    </xdr:to>
    <xdr:sp macro="" textlink="">
      <xdr:nvSpPr>
        <xdr:cNvPr id="539" name="楕円 538"/>
        <xdr:cNvSpPr/>
      </xdr:nvSpPr>
      <xdr:spPr>
        <a:xfrm>
          <a:off x="162687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32681</xdr:rowOff>
    </xdr:from>
    <xdr:ext cx="534377" cy="259045"/>
    <xdr:sp macro="" textlink="">
      <xdr:nvSpPr>
        <xdr:cNvPr id="540" name="消防費該当値テキスト"/>
        <xdr:cNvSpPr txBox="1"/>
      </xdr:nvSpPr>
      <xdr:spPr>
        <a:xfrm>
          <a:off x="16370300" y="603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159243</xdr:rowOff>
    </xdr:from>
    <xdr:to>
      <xdr:col>81</xdr:col>
      <xdr:colOff>101600</xdr:colOff>
      <xdr:row>36</xdr:row>
      <xdr:rowOff>89393</xdr:rowOff>
    </xdr:to>
    <xdr:sp macro="" textlink="">
      <xdr:nvSpPr>
        <xdr:cNvPr id="541" name="楕円 540"/>
        <xdr:cNvSpPr/>
      </xdr:nvSpPr>
      <xdr:spPr>
        <a:xfrm>
          <a:off x="15430500" y="615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105920</xdr:rowOff>
    </xdr:from>
    <xdr:ext cx="534377" cy="259045"/>
    <xdr:sp macro="" textlink="">
      <xdr:nvSpPr>
        <xdr:cNvPr id="542" name="テキスト ボックス 541"/>
        <xdr:cNvSpPr txBox="1"/>
      </xdr:nvSpPr>
      <xdr:spPr>
        <a:xfrm>
          <a:off x="15214111" y="593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37824</xdr:rowOff>
    </xdr:from>
    <xdr:to>
      <xdr:col>76</xdr:col>
      <xdr:colOff>165100</xdr:colOff>
      <xdr:row>36</xdr:row>
      <xdr:rowOff>139424</xdr:rowOff>
    </xdr:to>
    <xdr:sp macro="" textlink="">
      <xdr:nvSpPr>
        <xdr:cNvPr id="543" name="楕円 542"/>
        <xdr:cNvSpPr/>
      </xdr:nvSpPr>
      <xdr:spPr>
        <a:xfrm>
          <a:off x="14541500" y="621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155951</xdr:rowOff>
    </xdr:from>
    <xdr:ext cx="534377" cy="259045"/>
    <xdr:sp macro="" textlink="">
      <xdr:nvSpPr>
        <xdr:cNvPr id="544" name="テキスト ボックス 543"/>
        <xdr:cNvSpPr txBox="1"/>
      </xdr:nvSpPr>
      <xdr:spPr>
        <a:xfrm>
          <a:off x="14325111" y="598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73028</xdr:rowOff>
    </xdr:from>
    <xdr:to>
      <xdr:col>72</xdr:col>
      <xdr:colOff>38100</xdr:colOff>
      <xdr:row>37</xdr:row>
      <xdr:rowOff>3178</xdr:rowOff>
    </xdr:to>
    <xdr:sp macro="" textlink="">
      <xdr:nvSpPr>
        <xdr:cNvPr id="545" name="楕円 544"/>
        <xdr:cNvSpPr/>
      </xdr:nvSpPr>
      <xdr:spPr>
        <a:xfrm>
          <a:off x="13652500" y="624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19705</xdr:rowOff>
    </xdr:from>
    <xdr:ext cx="534377" cy="259045"/>
    <xdr:sp macro="" textlink="">
      <xdr:nvSpPr>
        <xdr:cNvPr id="546" name="テキスト ボックス 545"/>
        <xdr:cNvSpPr txBox="1"/>
      </xdr:nvSpPr>
      <xdr:spPr>
        <a:xfrm>
          <a:off x="13436111" y="60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89635</xdr:rowOff>
    </xdr:from>
    <xdr:to>
      <xdr:col>67</xdr:col>
      <xdr:colOff>101600</xdr:colOff>
      <xdr:row>37</xdr:row>
      <xdr:rowOff>19785</xdr:rowOff>
    </xdr:to>
    <xdr:sp macro="" textlink="">
      <xdr:nvSpPr>
        <xdr:cNvPr id="547" name="楕円 546"/>
        <xdr:cNvSpPr/>
      </xdr:nvSpPr>
      <xdr:spPr>
        <a:xfrm>
          <a:off x="12763500" y="626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36312</xdr:rowOff>
    </xdr:from>
    <xdr:ext cx="534377" cy="259045"/>
    <xdr:sp macro="" textlink="">
      <xdr:nvSpPr>
        <xdr:cNvPr id="548" name="テキスト ボックス 547"/>
        <xdr:cNvSpPr txBox="1"/>
      </xdr:nvSpPr>
      <xdr:spPr>
        <a:xfrm>
          <a:off x="12547111" y="60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123294</xdr:rowOff>
    </xdr:from>
    <xdr:to>
      <xdr:col>85</xdr:col>
      <xdr:colOff>127000</xdr:colOff>
      <xdr:row>57</xdr:row>
      <xdr:rowOff>50790</xdr:rowOff>
    </xdr:to>
    <xdr:cxnSp macro="">
      <xdr:nvCxnSpPr>
        <xdr:cNvPr id="577" name="直線コネクタ 576"/>
        <xdr:cNvCxnSpPr/>
      </xdr:nvCxnSpPr>
      <xdr:spPr>
        <a:xfrm>
          <a:off x="15481300" y="9724494"/>
          <a:ext cx="838200" cy="9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123294</xdr:rowOff>
    </xdr:from>
    <xdr:to>
      <xdr:col>81</xdr:col>
      <xdr:colOff>50800</xdr:colOff>
      <xdr:row>57</xdr:row>
      <xdr:rowOff>61992</xdr:rowOff>
    </xdr:to>
    <xdr:cxnSp macro="">
      <xdr:nvCxnSpPr>
        <xdr:cNvPr id="580" name="直線コネクタ 579"/>
        <xdr:cNvCxnSpPr/>
      </xdr:nvCxnSpPr>
      <xdr:spPr>
        <a:xfrm flipV="1">
          <a:off x="14592300" y="9724494"/>
          <a:ext cx="889000" cy="11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61992</xdr:rowOff>
    </xdr:from>
    <xdr:to>
      <xdr:col>76</xdr:col>
      <xdr:colOff>114300</xdr:colOff>
      <xdr:row>57</xdr:row>
      <xdr:rowOff>112802</xdr:rowOff>
    </xdr:to>
    <xdr:cxnSp macro="">
      <xdr:nvCxnSpPr>
        <xdr:cNvPr id="583" name="直線コネクタ 582"/>
        <xdr:cNvCxnSpPr/>
      </xdr:nvCxnSpPr>
      <xdr:spPr>
        <a:xfrm flipV="1">
          <a:off x="13703300" y="9834642"/>
          <a:ext cx="889000" cy="5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97805</xdr:rowOff>
    </xdr:from>
    <xdr:to>
      <xdr:col>71</xdr:col>
      <xdr:colOff>177800</xdr:colOff>
      <xdr:row>57</xdr:row>
      <xdr:rowOff>112802</xdr:rowOff>
    </xdr:to>
    <xdr:cxnSp macro="">
      <xdr:nvCxnSpPr>
        <xdr:cNvPr id="586" name="直線コネクタ 585"/>
        <xdr:cNvCxnSpPr/>
      </xdr:nvCxnSpPr>
      <xdr:spPr>
        <a:xfrm>
          <a:off x="12814300" y="9870455"/>
          <a:ext cx="889000" cy="1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171440</xdr:rowOff>
    </xdr:from>
    <xdr:to>
      <xdr:col>85</xdr:col>
      <xdr:colOff>177800</xdr:colOff>
      <xdr:row>57</xdr:row>
      <xdr:rowOff>101590</xdr:rowOff>
    </xdr:to>
    <xdr:sp macro="" textlink="">
      <xdr:nvSpPr>
        <xdr:cNvPr id="596" name="楕円 595"/>
        <xdr:cNvSpPr/>
      </xdr:nvSpPr>
      <xdr:spPr>
        <a:xfrm>
          <a:off x="16268700" y="977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149867</xdr:rowOff>
    </xdr:from>
    <xdr:ext cx="534377" cy="259045"/>
    <xdr:sp macro="" textlink="">
      <xdr:nvSpPr>
        <xdr:cNvPr id="597" name="教育費該当値テキスト"/>
        <xdr:cNvSpPr txBox="1"/>
      </xdr:nvSpPr>
      <xdr:spPr>
        <a:xfrm>
          <a:off x="16370300" y="975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72494</xdr:rowOff>
    </xdr:from>
    <xdr:to>
      <xdr:col>81</xdr:col>
      <xdr:colOff>101600</xdr:colOff>
      <xdr:row>57</xdr:row>
      <xdr:rowOff>2644</xdr:rowOff>
    </xdr:to>
    <xdr:sp macro="" textlink="">
      <xdr:nvSpPr>
        <xdr:cNvPr id="598" name="楕円 597"/>
        <xdr:cNvSpPr/>
      </xdr:nvSpPr>
      <xdr:spPr>
        <a:xfrm>
          <a:off x="15430500" y="967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165221</xdr:rowOff>
    </xdr:from>
    <xdr:ext cx="534377" cy="259045"/>
    <xdr:sp macro="" textlink="">
      <xdr:nvSpPr>
        <xdr:cNvPr id="599" name="テキスト ボックス 598"/>
        <xdr:cNvSpPr txBox="1"/>
      </xdr:nvSpPr>
      <xdr:spPr>
        <a:xfrm>
          <a:off x="15214111" y="97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11192</xdr:rowOff>
    </xdr:from>
    <xdr:to>
      <xdr:col>76</xdr:col>
      <xdr:colOff>165100</xdr:colOff>
      <xdr:row>57</xdr:row>
      <xdr:rowOff>112792</xdr:rowOff>
    </xdr:to>
    <xdr:sp macro="" textlink="">
      <xdr:nvSpPr>
        <xdr:cNvPr id="600" name="楕円 599"/>
        <xdr:cNvSpPr/>
      </xdr:nvSpPr>
      <xdr:spPr>
        <a:xfrm>
          <a:off x="14541500" y="978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103919</xdr:rowOff>
    </xdr:from>
    <xdr:ext cx="534377" cy="259045"/>
    <xdr:sp macro="" textlink="">
      <xdr:nvSpPr>
        <xdr:cNvPr id="601" name="テキスト ボックス 600"/>
        <xdr:cNvSpPr txBox="1"/>
      </xdr:nvSpPr>
      <xdr:spPr>
        <a:xfrm>
          <a:off x="14325111" y="987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62002</xdr:rowOff>
    </xdr:from>
    <xdr:to>
      <xdr:col>72</xdr:col>
      <xdr:colOff>38100</xdr:colOff>
      <xdr:row>57</xdr:row>
      <xdr:rowOff>163602</xdr:rowOff>
    </xdr:to>
    <xdr:sp macro="" textlink="">
      <xdr:nvSpPr>
        <xdr:cNvPr id="602" name="楕円 601"/>
        <xdr:cNvSpPr/>
      </xdr:nvSpPr>
      <xdr:spPr>
        <a:xfrm>
          <a:off x="13652500" y="983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154729</xdr:rowOff>
    </xdr:from>
    <xdr:ext cx="534377" cy="259045"/>
    <xdr:sp macro="" textlink="">
      <xdr:nvSpPr>
        <xdr:cNvPr id="603" name="テキスト ボックス 602"/>
        <xdr:cNvSpPr txBox="1"/>
      </xdr:nvSpPr>
      <xdr:spPr>
        <a:xfrm>
          <a:off x="13436111"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47005</xdr:rowOff>
    </xdr:from>
    <xdr:to>
      <xdr:col>67</xdr:col>
      <xdr:colOff>101600</xdr:colOff>
      <xdr:row>57</xdr:row>
      <xdr:rowOff>148605</xdr:rowOff>
    </xdr:to>
    <xdr:sp macro="" textlink="">
      <xdr:nvSpPr>
        <xdr:cNvPr id="604" name="楕円 603"/>
        <xdr:cNvSpPr/>
      </xdr:nvSpPr>
      <xdr:spPr>
        <a:xfrm>
          <a:off x="12763500" y="98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139732</xdr:rowOff>
    </xdr:from>
    <xdr:ext cx="534377" cy="259045"/>
    <xdr:sp macro="" textlink="">
      <xdr:nvSpPr>
        <xdr:cNvPr id="605" name="テキスト ボックス 604"/>
        <xdr:cNvSpPr txBox="1"/>
      </xdr:nvSpPr>
      <xdr:spPr>
        <a:xfrm>
          <a:off x="12547111" y="99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5753</xdr:rowOff>
    </xdr:from>
    <xdr:to>
      <xdr:col>85</xdr:col>
      <xdr:colOff>127000</xdr:colOff>
      <xdr:row>79</xdr:row>
      <xdr:rowOff>36703</xdr:rowOff>
    </xdr:to>
    <xdr:cxnSp macro="">
      <xdr:nvCxnSpPr>
        <xdr:cNvPr id="634" name="直線コネクタ 633"/>
        <xdr:cNvCxnSpPr/>
      </xdr:nvCxnSpPr>
      <xdr:spPr>
        <a:xfrm>
          <a:off x="15481300" y="13550303"/>
          <a:ext cx="8382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5753</xdr:rowOff>
    </xdr:from>
    <xdr:to>
      <xdr:col>81</xdr:col>
      <xdr:colOff>50800</xdr:colOff>
      <xdr:row>79</xdr:row>
      <xdr:rowOff>38684</xdr:rowOff>
    </xdr:to>
    <xdr:cxnSp macro="">
      <xdr:nvCxnSpPr>
        <xdr:cNvPr id="637" name="直線コネクタ 636"/>
        <xdr:cNvCxnSpPr/>
      </xdr:nvCxnSpPr>
      <xdr:spPr>
        <a:xfrm flipV="1">
          <a:off x="14592300" y="13550303"/>
          <a:ext cx="889000" cy="3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28563</xdr:rowOff>
    </xdr:from>
    <xdr:to>
      <xdr:col>76</xdr:col>
      <xdr:colOff>114300</xdr:colOff>
      <xdr:row>79</xdr:row>
      <xdr:rowOff>38684</xdr:rowOff>
    </xdr:to>
    <xdr:cxnSp macro="">
      <xdr:nvCxnSpPr>
        <xdr:cNvPr id="640" name="直線コネクタ 639"/>
        <xdr:cNvCxnSpPr/>
      </xdr:nvCxnSpPr>
      <xdr:spPr>
        <a:xfrm>
          <a:off x="13703300" y="13573113"/>
          <a:ext cx="889000" cy="1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10376</xdr:rowOff>
    </xdr:from>
    <xdr:to>
      <xdr:col>71</xdr:col>
      <xdr:colOff>177800</xdr:colOff>
      <xdr:row>79</xdr:row>
      <xdr:rowOff>28563</xdr:rowOff>
    </xdr:to>
    <xdr:cxnSp macro="">
      <xdr:nvCxnSpPr>
        <xdr:cNvPr id="643" name="直線コネクタ 642"/>
        <xdr:cNvCxnSpPr/>
      </xdr:nvCxnSpPr>
      <xdr:spPr>
        <a:xfrm>
          <a:off x="12814300" y="13554926"/>
          <a:ext cx="889000" cy="18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157353</xdr:rowOff>
    </xdr:from>
    <xdr:to>
      <xdr:col>85</xdr:col>
      <xdr:colOff>177800</xdr:colOff>
      <xdr:row>79</xdr:row>
      <xdr:rowOff>87503</xdr:rowOff>
    </xdr:to>
    <xdr:sp macro="" textlink="">
      <xdr:nvSpPr>
        <xdr:cNvPr id="653" name="楕円 652"/>
        <xdr:cNvSpPr/>
      </xdr:nvSpPr>
      <xdr:spPr>
        <a:xfrm>
          <a:off x="16268700" y="135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72280</xdr:rowOff>
    </xdr:from>
    <xdr:ext cx="378565" cy="259045"/>
    <xdr:sp macro="" textlink="">
      <xdr:nvSpPr>
        <xdr:cNvPr id="654" name="災害復旧費該当値テキスト"/>
        <xdr:cNvSpPr txBox="1"/>
      </xdr:nvSpPr>
      <xdr:spPr>
        <a:xfrm>
          <a:off x="16370300" y="13445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126403</xdr:rowOff>
    </xdr:from>
    <xdr:to>
      <xdr:col>81</xdr:col>
      <xdr:colOff>101600</xdr:colOff>
      <xdr:row>79</xdr:row>
      <xdr:rowOff>56553</xdr:rowOff>
    </xdr:to>
    <xdr:sp macro="" textlink="">
      <xdr:nvSpPr>
        <xdr:cNvPr id="655" name="楕円 654"/>
        <xdr:cNvSpPr/>
      </xdr:nvSpPr>
      <xdr:spPr>
        <a:xfrm>
          <a:off x="15430500" y="134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47680</xdr:rowOff>
    </xdr:from>
    <xdr:ext cx="469744" cy="259045"/>
    <xdr:sp macro="" textlink="">
      <xdr:nvSpPr>
        <xdr:cNvPr id="656" name="テキスト ボックス 655"/>
        <xdr:cNvSpPr txBox="1"/>
      </xdr:nvSpPr>
      <xdr:spPr>
        <a:xfrm>
          <a:off x="15246428" y="13592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159334</xdr:rowOff>
    </xdr:from>
    <xdr:to>
      <xdr:col>76</xdr:col>
      <xdr:colOff>165100</xdr:colOff>
      <xdr:row>79</xdr:row>
      <xdr:rowOff>89484</xdr:rowOff>
    </xdr:to>
    <xdr:sp macro="" textlink="">
      <xdr:nvSpPr>
        <xdr:cNvPr id="657" name="楕円 656"/>
        <xdr:cNvSpPr/>
      </xdr:nvSpPr>
      <xdr:spPr>
        <a:xfrm>
          <a:off x="14541500" y="135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80611</xdr:rowOff>
    </xdr:from>
    <xdr:ext cx="378565" cy="259045"/>
    <xdr:sp macro="" textlink="">
      <xdr:nvSpPr>
        <xdr:cNvPr id="658" name="テキスト ボックス 657"/>
        <xdr:cNvSpPr txBox="1"/>
      </xdr:nvSpPr>
      <xdr:spPr>
        <a:xfrm>
          <a:off x="14403017" y="136251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149213</xdr:rowOff>
    </xdr:from>
    <xdr:to>
      <xdr:col>72</xdr:col>
      <xdr:colOff>38100</xdr:colOff>
      <xdr:row>79</xdr:row>
      <xdr:rowOff>79363</xdr:rowOff>
    </xdr:to>
    <xdr:sp macro="" textlink="">
      <xdr:nvSpPr>
        <xdr:cNvPr id="659" name="楕円 658"/>
        <xdr:cNvSpPr/>
      </xdr:nvSpPr>
      <xdr:spPr>
        <a:xfrm>
          <a:off x="13652500" y="135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70490</xdr:rowOff>
    </xdr:from>
    <xdr:ext cx="469744" cy="259045"/>
    <xdr:sp macro="" textlink="">
      <xdr:nvSpPr>
        <xdr:cNvPr id="660" name="テキスト ボックス 659"/>
        <xdr:cNvSpPr txBox="1"/>
      </xdr:nvSpPr>
      <xdr:spPr>
        <a:xfrm>
          <a:off x="13468428" y="1361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131026</xdr:rowOff>
    </xdr:from>
    <xdr:to>
      <xdr:col>67</xdr:col>
      <xdr:colOff>101600</xdr:colOff>
      <xdr:row>79</xdr:row>
      <xdr:rowOff>61176</xdr:rowOff>
    </xdr:to>
    <xdr:sp macro="" textlink="">
      <xdr:nvSpPr>
        <xdr:cNvPr id="661" name="楕円 660"/>
        <xdr:cNvSpPr/>
      </xdr:nvSpPr>
      <xdr:spPr>
        <a:xfrm>
          <a:off x="12763500" y="1350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52303</xdr:rowOff>
    </xdr:from>
    <xdr:ext cx="469744" cy="259045"/>
    <xdr:sp macro="" textlink="">
      <xdr:nvSpPr>
        <xdr:cNvPr id="662" name="テキスト ボックス 661"/>
        <xdr:cNvSpPr txBox="1"/>
      </xdr:nvSpPr>
      <xdr:spPr>
        <a:xfrm>
          <a:off x="12579428" y="1359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98343</xdr:rowOff>
    </xdr:from>
    <xdr:to>
      <xdr:col>85</xdr:col>
      <xdr:colOff>127000</xdr:colOff>
      <xdr:row>98</xdr:row>
      <xdr:rowOff>101383</xdr:rowOff>
    </xdr:to>
    <xdr:cxnSp macro="">
      <xdr:nvCxnSpPr>
        <xdr:cNvPr id="693" name="直線コネクタ 692"/>
        <xdr:cNvCxnSpPr/>
      </xdr:nvCxnSpPr>
      <xdr:spPr>
        <a:xfrm flipV="1">
          <a:off x="15481300" y="16900443"/>
          <a:ext cx="8382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101383</xdr:rowOff>
    </xdr:from>
    <xdr:to>
      <xdr:col>81</xdr:col>
      <xdr:colOff>50800</xdr:colOff>
      <xdr:row>98</xdr:row>
      <xdr:rowOff>110080</xdr:rowOff>
    </xdr:to>
    <xdr:cxnSp macro="">
      <xdr:nvCxnSpPr>
        <xdr:cNvPr id="696" name="直線コネクタ 695"/>
        <xdr:cNvCxnSpPr/>
      </xdr:nvCxnSpPr>
      <xdr:spPr>
        <a:xfrm flipV="1">
          <a:off x="14592300" y="16903483"/>
          <a:ext cx="88900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110080</xdr:rowOff>
    </xdr:from>
    <xdr:to>
      <xdr:col>76</xdr:col>
      <xdr:colOff>114300</xdr:colOff>
      <xdr:row>98</xdr:row>
      <xdr:rowOff>112323</xdr:rowOff>
    </xdr:to>
    <xdr:cxnSp macro="">
      <xdr:nvCxnSpPr>
        <xdr:cNvPr id="699" name="直線コネクタ 698"/>
        <xdr:cNvCxnSpPr/>
      </xdr:nvCxnSpPr>
      <xdr:spPr>
        <a:xfrm flipV="1">
          <a:off x="13703300" y="16912180"/>
          <a:ext cx="889000" cy="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112323</xdr:rowOff>
    </xdr:from>
    <xdr:to>
      <xdr:col>71</xdr:col>
      <xdr:colOff>177800</xdr:colOff>
      <xdr:row>98</xdr:row>
      <xdr:rowOff>123760</xdr:rowOff>
    </xdr:to>
    <xdr:cxnSp macro="">
      <xdr:nvCxnSpPr>
        <xdr:cNvPr id="702" name="直線コネクタ 701"/>
        <xdr:cNvCxnSpPr/>
      </xdr:nvCxnSpPr>
      <xdr:spPr>
        <a:xfrm flipV="1">
          <a:off x="12814300" y="16914423"/>
          <a:ext cx="889000" cy="1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47543</xdr:rowOff>
    </xdr:from>
    <xdr:to>
      <xdr:col>85</xdr:col>
      <xdr:colOff>177800</xdr:colOff>
      <xdr:row>98</xdr:row>
      <xdr:rowOff>149143</xdr:rowOff>
    </xdr:to>
    <xdr:sp macro="" textlink="">
      <xdr:nvSpPr>
        <xdr:cNvPr id="712" name="楕円 711"/>
        <xdr:cNvSpPr/>
      </xdr:nvSpPr>
      <xdr:spPr>
        <a:xfrm>
          <a:off x="16268700" y="1684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139114</xdr:rowOff>
    </xdr:from>
    <xdr:ext cx="534377" cy="259045"/>
    <xdr:sp macro="" textlink="">
      <xdr:nvSpPr>
        <xdr:cNvPr id="713" name="公債費該当値テキスト"/>
        <xdr:cNvSpPr txBox="1"/>
      </xdr:nvSpPr>
      <xdr:spPr>
        <a:xfrm>
          <a:off x="16370300" y="1676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50583</xdr:rowOff>
    </xdr:from>
    <xdr:to>
      <xdr:col>81</xdr:col>
      <xdr:colOff>101600</xdr:colOff>
      <xdr:row>98</xdr:row>
      <xdr:rowOff>152183</xdr:rowOff>
    </xdr:to>
    <xdr:sp macro="" textlink="">
      <xdr:nvSpPr>
        <xdr:cNvPr id="714" name="楕円 713"/>
        <xdr:cNvSpPr/>
      </xdr:nvSpPr>
      <xdr:spPr>
        <a:xfrm>
          <a:off x="15430500" y="168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143310</xdr:rowOff>
    </xdr:from>
    <xdr:ext cx="534377" cy="259045"/>
    <xdr:sp macro="" textlink="">
      <xdr:nvSpPr>
        <xdr:cNvPr id="715" name="テキスト ボックス 714"/>
        <xdr:cNvSpPr txBox="1"/>
      </xdr:nvSpPr>
      <xdr:spPr>
        <a:xfrm>
          <a:off x="15214111" y="1694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59280</xdr:rowOff>
    </xdr:from>
    <xdr:to>
      <xdr:col>76</xdr:col>
      <xdr:colOff>165100</xdr:colOff>
      <xdr:row>98</xdr:row>
      <xdr:rowOff>160880</xdr:rowOff>
    </xdr:to>
    <xdr:sp macro="" textlink="">
      <xdr:nvSpPr>
        <xdr:cNvPr id="716" name="楕円 715"/>
        <xdr:cNvSpPr/>
      </xdr:nvSpPr>
      <xdr:spPr>
        <a:xfrm>
          <a:off x="14541500" y="168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152007</xdr:rowOff>
    </xdr:from>
    <xdr:ext cx="534377" cy="259045"/>
    <xdr:sp macro="" textlink="">
      <xdr:nvSpPr>
        <xdr:cNvPr id="717" name="テキスト ボックス 716"/>
        <xdr:cNvSpPr txBox="1"/>
      </xdr:nvSpPr>
      <xdr:spPr>
        <a:xfrm>
          <a:off x="14325111" y="169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61523</xdr:rowOff>
    </xdr:from>
    <xdr:to>
      <xdr:col>72</xdr:col>
      <xdr:colOff>38100</xdr:colOff>
      <xdr:row>98</xdr:row>
      <xdr:rowOff>163123</xdr:rowOff>
    </xdr:to>
    <xdr:sp macro="" textlink="">
      <xdr:nvSpPr>
        <xdr:cNvPr id="718" name="楕円 717"/>
        <xdr:cNvSpPr/>
      </xdr:nvSpPr>
      <xdr:spPr>
        <a:xfrm>
          <a:off x="13652500" y="168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154250</xdr:rowOff>
    </xdr:from>
    <xdr:ext cx="534377" cy="259045"/>
    <xdr:sp macro="" textlink="">
      <xdr:nvSpPr>
        <xdr:cNvPr id="719" name="テキスト ボックス 718"/>
        <xdr:cNvSpPr txBox="1"/>
      </xdr:nvSpPr>
      <xdr:spPr>
        <a:xfrm>
          <a:off x="13436111" y="1695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72960</xdr:rowOff>
    </xdr:from>
    <xdr:to>
      <xdr:col>67</xdr:col>
      <xdr:colOff>101600</xdr:colOff>
      <xdr:row>99</xdr:row>
      <xdr:rowOff>3110</xdr:rowOff>
    </xdr:to>
    <xdr:sp macro="" textlink="">
      <xdr:nvSpPr>
        <xdr:cNvPr id="720" name="楕円 719"/>
        <xdr:cNvSpPr/>
      </xdr:nvSpPr>
      <xdr:spPr>
        <a:xfrm>
          <a:off x="12763500" y="168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165687</xdr:rowOff>
    </xdr:from>
    <xdr:ext cx="534377" cy="259045"/>
    <xdr:sp macro="" textlink="">
      <xdr:nvSpPr>
        <xdr:cNvPr id="721" name="テキスト ボックス 720"/>
        <xdr:cNvSpPr txBox="1"/>
      </xdr:nvSpPr>
      <xdr:spPr>
        <a:xfrm>
          <a:off x="12547111" y="169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議会費は住民一人当たり</a:t>
          </a:r>
          <a:r>
            <a:rPr kumimoji="1" lang="en-US" altLang="ja-JP" sz="1300">
              <a:latin typeface="ＭＳ Ｐゴシック" panose="020B0600070205080204" pitchFamily="50" charset="-128"/>
              <a:ea typeface="ＭＳ Ｐゴシック" panose="020B0600070205080204" pitchFamily="50" charset="-128"/>
            </a:rPr>
            <a:t>7,977</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円増加している。しかし、類似団体内平均値と比較すると、</a:t>
          </a:r>
          <a:r>
            <a:rPr kumimoji="1" lang="en-US" altLang="ja-JP" sz="1300">
              <a:latin typeface="ＭＳ Ｐゴシック" panose="020B0600070205080204" pitchFamily="50" charset="-128"/>
              <a:ea typeface="ＭＳ Ｐゴシック" panose="020B0600070205080204" pitchFamily="50" charset="-128"/>
            </a:rPr>
            <a:t>3,070</a:t>
          </a:r>
          <a:r>
            <a:rPr kumimoji="1" lang="ja-JP" altLang="en-US" sz="1300">
              <a:latin typeface="ＭＳ Ｐゴシック" panose="020B0600070205080204" pitchFamily="50" charset="-128"/>
              <a:ea typeface="ＭＳ Ｐゴシック" panose="020B0600070205080204" pitchFamily="50" charset="-128"/>
            </a:rPr>
            <a:t>円上回っているため、経費削減に努める。総務費は住民一人当たり</a:t>
          </a:r>
          <a:r>
            <a:rPr kumimoji="1" lang="en-US" altLang="ja-JP" sz="1300">
              <a:latin typeface="ＭＳ Ｐゴシック" panose="020B0600070205080204" pitchFamily="50" charset="-128"/>
              <a:ea typeface="ＭＳ Ｐゴシック" panose="020B0600070205080204" pitchFamily="50" charset="-128"/>
            </a:rPr>
            <a:t>285,213</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104,569</a:t>
          </a:r>
          <a:r>
            <a:rPr kumimoji="1" lang="ja-JP" altLang="en-US" sz="1300">
              <a:latin typeface="ＭＳ Ｐゴシック" panose="020B0600070205080204" pitchFamily="50" charset="-128"/>
              <a:ea typeface="ＭＳ Ｐゴシック" panose="020B0600070205080204" pitchFamily="50" charset="-128"/>
            </a:rPr>
            <a:t>円増加している。これはふるさと納税の増加に伴い「ふるさと応援寄附者特産品等贈呈事業」が増加したためである。民生費は住民一人当たり</a:t>
          </a:r>
          <a:r>
            <a:rPr kumimoji="1" lang="en-US" altLang="ja-JP" sz="1300">
              <a:latin typeface="ＭＳ Ｐゴシック" panose="020B0600070205080204" pitchFamily="50" charset="-128"/>
              <a:ea typeface="ＭＳ Ｐゴシック" panose="020B0600070205080204" pitchFamily="50" charset="-128"/>
            </a:rPr>
            <a:t>158,049</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23,806</a:t>
          </a:r>
          <a:r>
            <a:rPr kumimoji="1" lang="ja-JP" altLang="en-US" sz="1300">
              <a:latin typeface="ＭＳ Ｐゴシック" panose="020B0600070205080204" pitchFamily="50" charset="-128"/>
              <a:ea typeface="ＭＳ Ｐゴシック" panose="020B0600070205080204" pitchFamily="50" charset="-128"/>
            </a:rPr>
            <a:t>円減少している。これは認定こども園完成の影響によるものと考えられる。衛生費は住民一人あたり</a:t>
          </a:r>
          <a:r>
            <a:rPr kumimoji="1" lang="en-US" altLang="ja-JP" sz="1300">
              <a:latin typeface="ＭＳ Ｐゴシック" panose="020B0600070205080204" pitchFamily="50" charset="-128"/>
              <a:ea typeface="ＭＳ Ｐゴシック" panose="020B0600070205080204" pitchFamily="50" charset="-128"/>
            </a:rPr>
            <a:t>55,064</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13,484</a:t>
          </a:r>
          <a:r>
            <a:rPr kumimoji="1" lang="ja-JP" altLang="en-US" sz="1300">
              <a:latin typeface="ＭＳ Ｐゴシック" panose="020B0600070205080204" pitchFamily="50" charset="-128"/>
              <a:ea typeface="ＭＳ Ｐゴシック" panose="020B0600070205080204" pitchFamily="50" charset="-128"/>
            </a:rPr>
            <a:t>円増加している。これはクリーンセンター改修工事に加え、新型コロナウイルス対応のため水道事業等に対して補助金を交付したためである。農林水産業費は住民一人当たり</a:t>
          </a:r>
          <a:r>
            <a:rPr kumimoji="1" lang="en-US" altLang="ja-JP" sz="1300">
              <a:latin typeface="ＭＳ Ｐゴシック" panose="020B0600070205080204" pitchFamily="50" charset="-128"/>
              <a:ea typeface="ＭＳ Ｐゴシック" panose="020B0600070205080204" pitchFamily="50" charset="-128"/>
            </a:rPr>
            <a:t>30,087</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11,293</a:t>
          </a:r>
          <a:r>
            <a:rPr kumimoji="1" lang="ja-JP" altLang="en-US" sz="1300">
              <a:latin typeface="ＭＳ Ｐゴシック" panose="020B0600070205080204" pitchFamily="50" charset="-128"/>
              <a:ea typeface="ＭＳ Ｐゴシック" panose="020B0600070205080204" pitchFamily="50" charset="-128"/>
            </a:rPr>
            <a:t>円増加している。これは拠点漁港強化事業や、新型コロナウイルス対応経営支援金支給等により増加したものである。商工費は住民一人当たり</a:t>
          </a:r>
          <a:r>
            <a:rPr kumimoji="1" lang="en-US" altLang="ja-JP" sz="1300">
              <a:latin typeface="ＭＳ Ｐゴシック" panose="020B0600070205080204" pitchFamily="50" charset="-128"/>
              <a:ea typeface="ＭＳ Ｐゴシック" panose="020B0600070205080204" pitchFamily="50" charset="-128"/>
            </a:rPr>
            <a:t>21,100</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8,200</a:t>
          </a:r>
          <a:r>
            <a:rPr kumimoji="1" lang="ja-JP" altLang="en-US" sz="1300">
              <a:latin typeface="ＭＳ Ｐゴシック" panose="020B0600070205080204" pitchFamily="50" charset="-128"/>
              <a:ea typeface="ＭＳ Ｐゴシック" panose="020B0600070205080204" pitchFamily="50" charset="-128"/>
            </a:rPr>
            <a:t>円増加している。これは新型コロナウイルス対応として、プレミアム付き商品券発行や経営支援金支給、キャッシュレス推進等の事業により増加したものである。消防費は住民一人当たり</a:t>
          </a:r>
          <a:r>
            <a:rPr kumimoji="1" lang="en-US" altLang="ja-JP" sz="1300">
              <a:latin typeface="ＭＳ Ｐゴシック" panose="020B0600070205080204" pitchFamily="50" charset="-128"/>
              <a:ea typeface="ＭＳ Ｐゴシック" panose="020B0600070205080204" pitchFamily="50" charset="-128"/>
            </a:rPr>
            <a:t>33,844</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1,348</a:t>
          </a:r>
          <a:r>
            <a:rPr kumimoji="1" lang="ja-JP" altLang="en-US" sz="1300">
              <a:latin typeface="ＭＳ Ｐゴシック" panose="020B0600070205080204" pitchFamily="50" charset="-128"/>
              <a:ea typeface="ＭＳ Ｐゴシック" panose="020B0600070205080204" pitchFamily="50" charset="-128"/>
            </a:rPr>
            <a:t>円減少している。また、類似団体内平均値と比較すると、</a:t>
          </a:r>
          <a:r>
            <a:rPr kumimoji="1" lang="en-US" altLang="ja-JP" sz="1300">
              <a:latin typeface="ＭＳ Ｐゴシック" panose="020B0600070205080204" pitchFamily="50" charset="-128"/>
              <a:ea typeface="ＭＳ Ｐゴシック" panose="020B0600070205080204" pitchFamily="50" charset="-128"/>
            </a:rPr>
            <a:t>6,405</a:t>
          </a:r>
          <a:r>
            <a:rPr kumimoji="1" lang="ja-JP" altLang="en-US" sz="1300">
              <a:latin typeface="ＭＳ Ｐゴシック" panose="020B0600070205080204" pitchFamily="50" charset="-128"/>
              <a:ea typeface="ＭＳ Ｐゴシック" panose="020B0600070205080204" pitchFamily="50" charset="-128"/>
            </a:rPr>
            <a:t>円上回っており、市域が広いことから夷隅広域市町村圏事務組合への負担金が高いことに加え、防災行政無線デジタル化改修工事を行っていることが原因と考えられる。今後は、負担金審査会等において、負担にあたり適当な経費であるか、さらに細かく審査を行い負担金の削減に努める。教育費は住民一人当たり</a:t>
          </a:r>
          <a:r>
            <a:rPr kumimoji="1" lang="en-US" altLang="ja-JP" sz="1300">
              <a:latin typeface="ＭＳ Ｐゴシック" panose="020B0600070205080204" pitchFamily="50" charset="-128"/>
              <a:ea typeface="ＭＳ Ｐゴシック" panose="020B0600070205080204" pitchFamily="50" charset="-128"/>
            </a:rPr>
            <a:t>44,168</a:t>
          </a:r>
          <a:r>
            <a:rPr kumimoji="1" lang="ja-JP" altLang="en-US" sz="1300">
              <a:latin typeface="ＭＳ Ｐゴシック" panose="020B0600070205080204" pitchFamily="50" charset="-128"/>
              <a:ea typeface="ＭＳ Ｐゴシック" panose="020B0600070205080204" pitchFamily="50" charset="-128"/>
            </a:rPr>
            <a:t>円で、前年度と比較し</a:t>
          </a:r>
          <a:r>
            <a:rPr kumimoji="1" lang="en-US" altLang="ja-JP" sz="1300">
              <a:latin typeface="ＭＳ Ｐゴシック" panose="020B0600070205080204" pitchFamily="50" charset="-128"/>
              <a:ea typeface="ＭＳ Ｐゴシック" panose="020B0600070205080204" pitchFamily="50" charset="-128"/>
            </a:rPr>
            <a:t>12,985</a:t>
          </a:r>
          <a:r>
            <a:rPr kumimoji="1" lang="ja-JP" altLang="en-US" sz="1300">
              <a:latin typeface="ＭＳ Ｐゴシック" panose="020B0600070205080204" pitchFamily="50" charset="-128"/>
              <a:ea typeface="ＭＳ Ｐゴシック" panose="020B0600070205080204" pitchFamily="50" charset="-128"/>
            </a:rPr>
            <a:t>円減少している。これは、勝浦中学校プール完成の影響である。今後も引き続き、更なるコスト削減等の推進をより一層図り、健全な財政運営に努める。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年度の財政調整基金残高は、前年度と比較し、</a:t>
          </a:r>
          <a:r>
            <a:rPr kumimoji="1" lang="en-US" altLang="ja-JP" sz="1400">
              <a:latin typeface="ＭＳ ゴシック" pitchFamily="49" charset="-128"/>
              <a:ea typeface="ＭＳ ゴシック" pitchFamily="49" charset="-128"/>
            </a:rPr>
            <a:t>1.45</a:t>
          </a:r>
          <a:r>
            <a:rPr kumimoji="1" lang="ja-JP" altLang="en-US" sz="1400">
              <a:latin typeface="ＭＳ ゴシック" pitchFamily="49" charset="-128"/>
              <a:ea typeface="ＭＳ ゴシック" pitchFamily="49" charset="-128"/>
            </a:rPr>
            <a:t>ポイント増となっている。これは、財政調整基金への積立金が、繰入金を上回ったためである。財政調整基金残高としては、標準財政規模の</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を維持していることから、今後は、この水準を確保していけるよう健全な財政運営に努める。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千葉県勝浦市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一般会計のほか、水道事業会計や国民健康保険特別会計などを含めた全ての会計で、令和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年度の決算では黒字を達成した。前年度との比較においては、全体で</a:t>
          </a:r>
          <a:r>
            <a:rPr kumimoji="1" lang="en-US" altLang="ja-JP" sz="1400">
              <a:latin typeface="ＭＳ ゴシック" pitchFamily="49" charset="-128"/>
              <a:ea typeface="ＭＳ ゴシック" pitchFamily="49" charset="-128"/>
            </a:rPr>
            <a:t>1.44</a:t>
          </a:r>
          <a:r>
            <a:rPr kumimoji="1" lang="ja-JP" altLang="en-US" sz="1400">
              <a:latin typeface="ＭＳ ゴシック" pitchFamily="49" charset="-128"/>
              <a:ea typeface="ＭＳ ゴシック" pitchFamily="49" charset="-128"/>
            </a:rPr>
            <a:t>ポイントの増となり、財政的には健全な状態を維持している状態にあると考えられる。</a:t>
          </a:r>
        </a:p>
        <a:p>
          <a:r>
            <a:rPr kumimoji="1" lang="ja-JP" altLang="en-US" sz="1400">
              <a:latin typeface="ＭＳ ゴシック" pitchFamily="49" charset="-128"/>
              <a:ea typeface="ＭＳ ゴシック" pitchFamily="49" charset="-128"/>
            </a:rPr>
            <a:t>　今後についても、引き続き歳入の確保及び全ての会計において、更なるコスト削減等の推進をより一層図り、各会計において健全な財政運営に努める。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12412251</v>
      </c>
      <c r="BO4" s="395"/>
      <c r="BP4" s="395"/>
      <c r="BQ4" s="395"/>
      <c r="BR4" s="395"/>
      <c r="BS4" s="395"/>
      <c r="BT4" s="395"/>
      <c r="BU4" s="396"/>
      <c r="BV4" s="394">
        <v>10886378</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7.7</v>
      </c>
      <c r="CU4" s="401"/>
      <c r="CV4" s="401"/>
      <c r="CW4" s="401"/>
      <c r="CX4" s="401"/>
      <c r="CY4" s="401"/>
      <c r="CZ4" s="401"/>
      <c r="DA4" s="402"/>
      <c r="DB4" s="400">
        <v>6.1</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11961582</v>
      </c>
      <c r="BO5" s="432"/>
      <c r="BP5" s="432"/>
      <c r="BQ5" s="432"/>
      <c r="BR5" s="432"/>
      <c r="BS5" s="432"/>
      <c r="BT5" s="432"/>
      <c r="BU5" s="433"/>
      <c r="BV5" s="431">
        <v>10542964</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93.9</v>
      </c>
      <c r="CU5" s="429"/>
      <c r="CV5" s="429"/>
      <c r="CW5" s="429"/>
      <c r="CX5" s="429"/>
      <c r="CY5" s="429"/>
      <c r="CZ5" s="429"/>
      <c r="DA5" s="430"/>
      <c r="DB5" s="428">
        <v>94.8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450669</v>
      </c>
      <c r="BO6" s="432"/>
      <c r="BP6" s="432"/>
      <c r="BQ6" s="432"/>
      <c r="BR6" s="432"/>
      <c r="BS6" s="432"/>
      <c r="BT6" s="432"/>
      <c r="BU6" s="433"/>
      <c r="BV6" s="431">
        <v>343414</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97.8</v>
      </c>
      <c r="CU6" s="469"/>
      <c r="CV6" s="469"/>
      <c r="CW6" s="469"/>
      <c r="CX6" s="469"/>
      <c r="CY6" s="469"/>
      <c r="CZ6" s="469"/>
      <c r="DA6" s="470"/>
      <c r="DB6" s="468">
        <v>99.1</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42984</v>
      </c>
      <c r="BO7" s="432"/>
      <c r="BP7" s="432"/>
      <c r="BQ7" s="432"/>
      <c r="BR7" s="432"/>
      <c r="BS7" s="432"/>
      <c r="BT7" s="432"/>
      <c r="BU7" s="433"/>
      <c r="BV7" s="431">
        <v>36651</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5317606</v>
      </c>
      <c r="CU7" s="432"/>
      <c r="CV7" s="432"/>
      <c r="CW7" s="432"/>
      <c r="CX7" s="432"/>
      <c r="CY7" s="432"/>
      <c r="CZ7" s="432"/>
      <c r="DA7" s="433"/>
      <c r="DB7" s="431">
        <v>5053918</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407685</v>
      </c>
      <c r="BO8" s="432"/>
      <c r="BP8" s="432"/>
      <c r="BQ8" s="432"/>
      <c r="BR8" s="432"/>
      <c r="BS8" s="432"/>
      <c r="BT8" s="432"/>
      <c r="BU8" s="433"/>
      <c r="BV8" s="431">
        <v>306763</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0.48</v>
      </c>
      <c r="CU8" s="472"/>
      <c r="CV8" s="472"/>
      <c r="CW8" s="472"/>
      <c r="CX8" s="472"/>
      <c r="CY8" s="472"/>
      <c r="CZ8" s="472"/>
      <c r="DA8" s="473"/>
      <c r="DB8" s="471">
        <v>0.47</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16927</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110</v>
      </c>
      <c r="AV9" s="464"/>
      <c r="AW9" s="464"/>
      <c r="AX9" s="464"/>
      <c r="AY9" s="465" t="s">
        <v>117</v>
      </c>
      <c r="AZ9" s="466"/>
      <c r="BA9" s="466"/>
      <c r="BB9" s="466"/>
      <c r="BC9" s="466"/>
      <c r="BD9" s="466"/>
      <c r="BE9" s="466"/>
      <c r="BF9" s="466"/>
      <c r="BG9" s="466"/>
      <c r="BH9" s="466"/>
      <c r="BI9" s="466"/>
      <c r="BJ9" s="466"/>
      <c r="BK9" s="466"/>
      <c r="BL9" s="466"/>
      <c r="BM9" s="467"/>
      <c r="BN9" s="431">
        <v>100922</v>
      </c>
      <c r="BO9" s="432"/>
      <c r="BP9" s="432"/>
      <c r="BQ9" s="432"/>
      <c r="BR9" s="432"/>
      <c r="BS9" s="432"/>
      <c r="BT9" s="432"/>
      <c r="BU9" s="433"/>
      <c r="BV9" s="431">
        <v>-13322</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13</v>
      </c>
      <c r="CU9" s="429"/>
      <c r="CV9" s="429"/>
      <c r="CW9" s="429"/>
      <c r="CX9" s="429"/>
      <c r="CY9" s="429"/>
      <c r="CZ9" s="429"/>
      <c r="DA9" s="430"/>
      <c r="DB9" s="428">
        <v>14.1</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119</v>
      </c>
      <c r="M10" s="461"/>
      <c r="N10" s="461"/>
      <c r="O10" s="461"/>
      <c r="P10" s="461"/>
      <c r="Q10" s="462"/>
      <c r="R10" s="482">
        <v>19248</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340317</v>
      </c>
      <c r="BO10" s="432"/>
      <c r="BP10" s="432"/>
      <c r="BQ10" s="432"/>
      <c r="BR10" s="432"/>
      <c r="BS10" s="432"/>
      <c r="BT10" s="432"/>
      <c r="BU10" s="433"/>
      <c r="BV10" s="431">
        <v>274232</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110</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130</v>
      </c>
      <c r="DC11" s="472"/>
      <c r="DD11" s="472"/>
      <c r="DE11" s="472"/>
      <c r="DF11" s="472"/>
      <c r="DG11" s="472"/>
      <c r="DH11" s="472"/>
      <c r="DI11" s="473"/>
      <c r="DJ11" s="186"/>
      <c r="DK11" s="186"/>
      <c r="DL11" s="186"/>
      <c r="DM11" s="186"/>
      <c r="DN11" s="186"/>
      <c r="DO11" s="186"/>
    </row>
    <row r="12" spans="1:119" ht="18.75" customHeight="1" x14ac:dyDescent="0.15">
      <c r="A12" s="187"/>
      <c r="B12" s="491" t="s">
        <v>131</v>
      </c>
      <c r="C12" s="492"/>
      <c r="D12" s="492"/>
      <c r="E12" s="492"/>
      <c r="F12" s="492"/>
      <c r="G12" s="492"/>
      <c r="H12" s="492"/>
      <c r="I12" s="492"/>
      <c r="J12" s="492"/>
      <c r="K12" s="493"/>
      <c r="L12" s="500" t="s">
        <v>132</v>
      </c>
      <c r="M12" s="501"/>
      <c r="N12" s="501"/>
      <c r="O12" s="501"/>
      <c r="P12" s="501"/>
      <c r="Q12" s="502"/>
      <c r="R12" s="503">
        <v>16817</v>
      </c>
      <c r="S12" s="504"/>
      <c r="T12" s="504"/>
      <c r="U12" s="504"/>
      <c r="V12" s="505"/>
      <c r="W12" s="506" t="s">
        <v>1</v>
      </c>
      <c r="X12" s="464"/>
      <c r="Y12" s="464"/>
      <c r="Z12" s="464"/>
      <c r="AA12" s="464"/>
      <c r="AB12" s="507"/>
      <c r="AC12" s="508" t="s">
        <v>133</v>
      </c>
      <c r="AD12" s="509"/>
      <c r="AE12" s="509"/>
      <c r="AF12" s="509"/>
      <c r="AG12" s="510"/>
      <c r="AH12" s="508" t="s">
        <v>134</v>
      </c>
      <c r="AI12" s="509"/>
      <c r="AJ12" s="509"/>
      <c r="AK12" s="509"/>
      <c r="AL12" s="511"/>
      <c r="AM12" s="460" t="s">
        <v>135</v>
      </c>
      <c r="AN12" s="461"/>
      <c r="AO12" s="461"/>
      <c r="AP12" s="461"/>
      <c r="AQ12" s="461"/>
      <c r="AR12" s="461"/>
      <c r="AS12" s="461"/>
      <c r="AT12" s="462"/>
      <c r="AU12" s="463" t="s">
        <v>110</v>
      </c>
      <c r="AV12" s="464"/>
      <c r="AW12" s="464"/>
      <c r="AX12" s="464"/>
      <c r="AY12" s="465" t="s">
        <v>136</v>
      </c>
      <c r="AZ12" s="466"/>
      <c r="BA12" s="466"/>
      <c r="BB12" s="466"/>
      <c r="BC12" s="466"/>
      <c r="BD12" s="466"/>
      <c r="BE12" s="466"/>
      <c r="BF12" s="466"/>
      <c r="BG12" s="466"/>
      <c r="BH12" s="466"/>
      <c r="BI12" s="466"/>
      <c r="BJ12" s="466"/>
      <c r="BK12" s="466"/>
      <c r="BL12" s="466"/>
      <c r="BM12" s="467"/>
      <c r="BN12" s="431">
        <v>227959</v>
      </c>
      <c r="BO12" s="432"/>
      <c r="BP12" s="432"/>
      <c r="BQ12" s="432"/>
      <c r="BR12" s="432"/>
      <c r="BS12" s="432"/>
      <c r="BT12" s="432"/>
      <c r="BU12" s="433"/>
      <c r="BV12" s="431">
        <v>291902</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16644</v>
      </c>
      <c r="S13" s="516"/>
      <c r="T13" s="516"/>
      <c r="U13" s="516"/>
      <c r="V13" s="517"/>
      <c r="W13" s="447" t="s">
        <v>140</v>
      </c>
      <c r="X13" s="448"/>
      <c r="Y13" s="448"/>
      <c r="Z13" s="448"/>
      <c r="AA13" s="448"/>
      <c r="AB13" s="438"/>
      <c r="AC13" s="482">
        <v>830</v>
      </c>
      <c r="AD13" s="483"/>
      <c r="AE13" s="483"/>
      <c r="AF13" s="483"/>
      <c r="AG13" s="525"/>
      <c r="AH13" s="482">
        <v>891</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213280</v>
      </c>
      <c r="BO13" s="432"/>
      <c r="BP13" s="432"/>
      <c r="BQ13" s="432"/>
      <c r="BR13" s="432"/>
      <c r="BS13" s="432"/>
      <c r="BT13" s="432"/>
      <c r="BU13" s="433"/>
      <c r="BV13" s="431">
        <v>-30992</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7.3</v>
      </c>
      <c r="CU13" s="429"/>
      <c r="CV13" s="429"/>
      <c r="CW13" s="429"/>
      <c r="CX13" s="429"/>
      <c r="CY13" s="429"/>
      <c r="CZ13" s="429"/>
      <c r="DA13" s="430"/>
      <c r="DB13" s="428">
        <v>7.6</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17222</v>
      </c>
      <c r="S14" s="516"/>
      <c r="T14" s="516"/>
      <c r="U14" s="516"/>
      <c r="V14" s="517"/>
      <c r="W14" s="421"/>
      <c r="X14" s="422"/>
      <c r="Y14" s="422"/>
      <c r="Z14" s="422"/>
      <c r="AA14" s="422"/>
      <c r="AB14" s="411"/>
      <c r="AC14" s="518">
        <v>9.8000000000000007</v>
      </c>
      <c r="AD14" s="519"/>
      <c r="AE14" s="519"/>
      <c r="AF14" s="519"/>
      <c r="AG14" s="520"/>
      <c r="AH14" s="518">
        <v>10.1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69.5</v>
      </c>
      <c r="CU14" s="530"/>
      <c r="CV14" s="530"/>
      <c r="CW14" s="530"/>
      <c r="CX14" s="530"/>
      <c r="CY14" s="530"/>
      <c r="CZ14" s="530"/>
      <c r="DA14" s="531"/>
      <c r="DB14" s="529">
        <v>78.900000000000006</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147</v>
      </c>
      <c r="N15" s="523"/>
      <c r="O15" s="523"/>
      <c r="P15" s="523"/>
      <c r="Q15" s="524"/>
      <c r="R15" s="515">
        <v>17042</v>
      </c>
      <c r="S15" s="516"/>
      <c r="T15" s="516"/>
      <c r="U15" s="516"/>
      <c r="V15" s="517"/>
      <c r="W15" s="447" t="s">
        <v>148</v>
      </c>
      <c r="X15" s="448"/>
      <c r="Y15" s="448"/>
      <c r="Z15" s="448"/>
      <c r="AA15" s="448"/>
      <c r="AB15" s="438"/>
      <c r="AC15" s="482">
        <v>1413</v>
      </c>
      <c r="AD15" s="483"/>
      <c r="AE15" s="483"/>
      <c r="AF15" s="483"/>
      <c r="AG15" s="525"/>
      <c r="AH15" s="482">
        <v>1551</v>
      </c>
      <c r="AI15" s="483"/>
      <c r="AJ15" s="483"/>
      <c r="AK15" s="483"/>
      <c r="AL15" s="484"/>
      <c r="AM15" s="460"/>
      <c r="AN15" s="461"/>
      <c r="AO15" s="461"/>
      <c r="AP15" s="461"/>
      <c r="AQ15" s="461"/>
      <c r="AR15" s="461"/>
      <c r="AS15" s="461"/>
      <c r="AT15" s="462"/>
      <c r="AU15" s="463"/>
      <c r="AV15" s="464"/>
      <c r="AW15" s="464"/>
      <c r="AX15" s="464"/>
      <c r="AY15" s="391" t="s">
        <v>149</v>
      </c>
      <c r="AZ15" s="392"/>
      <c r="BA15" s="392"/>
      <c r="BB15" s="392"/>
      <c r="BC15" s="392"/>
      <c r="BD15" s="392"/>
      <c r="BE15" s="392"/>
      <c r="BF15" s="392"/>
      <c r="BG15" s="392"/>
      <c r="BH15" s="392"/>
      <c r="BI15" s="392"/>
      <c r="BJ15" s="392"/>
      <c r="BK15" s="392"/>
      <c r="BL15" s="392"/>
      <c r="BM15" s="393"/>
      <c r="BN15" s="394">
        <v>2187380</v>
      </c>
      <c r="BO15" s="395"/>
      <c r="BP15" s="395"/>
      <c r="BQ15" s="395"/>
      <c r="BR15" s="395"/>
      <c r="BS15" s="395"/>
      <c r="BT15" s="395"/>
      <c r="BU15" s="396"/>
      <c r="BV15" s="394">
        <v>2024624</v>
      </c>
      <c r="BW15" s="395"/>
      <c r="BX15" s="395"/>
      <c r="BY15" s="395"/>
      <c r="BZ15" s="395"/>
      <c r="CA15" s="395"/>
      <c r="CB15" s="395"/>
      <c r="CC15" s="396"/>
      <c r="CD15" s="532" t="s">
        <v>150</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151</v>
      </c>
      <c r="M16" s="543"/>
      <c r="N16" s="543"/>
      <c r="O16" s="543"/>
      <c r="P16" s="543"/>
      <c r="Q16" s="544"/>
      <c r="R16" s="535" t="s">
        <v>152</v>
      </c>
      <c r="S16" s="536"/>
      <c r="T16" s="536"/>
      <c r="U16" s="536"/>
      <c r="V16" s="537"/>
      <c r="W16" s="421"/>
      <c r="X16" s="422"/>
      <c r="Y16" s="422"/>
      <c r="Z16" s="422"/>
      <c r="AA16" s="422"/>
      <c r="AB16" s="411"/>
      <c r="AC16" s="518">
        <v>16.7</v>
      </c>
      <c r="AD16" s="519"/>
      <c r="AE16" s="519"/>
      <c r="AF16" s="519"/>
      <c r="AG16" s="520"/>
      <c r="AH16" s="518">
        <v>17.5</v>
      </c>
      <c r="AI16" s="519"/>
      <c r="AJ16" s="519"/>
      <c r="AK16" s="519"/>
      <c r="AL16" s="521"/>
      <c r="AM16" s="460"/>
      <c r="AN16" s="461"/>
      <c r="AO16" s="461"/>
      <c r="AP16" s="461"/>
      <c r="AQ16" s="461"/>
      <c r="AR16" s="461"/>
      <c r="AS16" s="461"/>
      <c r="AT16" s="462"/>
      <c r="AU16" s="463"/>
      <c r="AV16" s="464"/>
      <c r="AW16" s="464"/>
      <c r="AX16" s="464"/>
      <c r="AY16" s="465" t="s">
        <v>153</v>
      </c>
      <c r="AZ16" s="466"/>
      <c r="BA16" s="466"/>
      <c r="BB16" s="466"/>
      <c r="BC16" s="466"/>
      <c r="BD16" s="466"/>
      <c r="BE16" s="466"/>
      <c r="BF16" s="466"/>
      <c r="BG16" s="466"/>
      <c r="BH16" s="466"/>
      <c r="BI16" s="466"/>
      <c r="BJ16" s="466"/>
      <c r="BK16" s="466"/>
      <c r="BL16" s="466"/>
      <c r="BM16" s="467"/>
      <c r="BN16" s="431">
        <v>4523849</v>
      </c>
      <c r="BO16" s="432"/>
      <c r="BP16" s="432"/>
      <c r="BQ16" s="432"/>
      <c r="BR16" s="432"/>
      <c r="BS16" s="432"/>
      <c r="BT16" s="432"/>
      <c r="BU16" s="433"/>
      <c r="BV16" s="431">
        <v>4279322</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154</v>
      </c>
      <c r="N17" s="539"/>
      <c r="O17" s="539"/>
      <c r="P17" s="539"/>
      <c r="Q17" s="540"/>
      <c r="R17" s="535" t="s">
        <v>155</v>
      </c>
      <c r="S17" s="536"/>
      <c r="T17" s="536"/>
      <c r="U17" s="536"/>
      <c r="V17" s="537"/>
      <c r="W17" s="447" t="s">
        <v>156</v>
      </c>
      <c r="X17" s="448"/>
      <c r="Y17" s="448"/>
      <c r="Z17" s="448"/>
      <c r="AA17" s="448"/>
      <c r="AB17" s="438"/>
      <c r="AC17" s="482">
        <v>6205</v>
      </c>
      <c r="AD17" s="483"/>
      <c r="AE17" s="483"/>
      <c r="AF17" s="483"/>
      <c r="AG17" s="525"/>
      <c r="AH17" s="482">
        <v>6412</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2773533</v>
      </c>
      <c r="BO17" s="432"/>
      <c r="BP17" s="432"/>
      <c r="BQ17" s="432"/>
      <c r="BR17" s="432"/>
      <c r="BS17" s="432"/>
      <c r="BT17" s="432"/>
      <c r="BU17" s="433"/>
      <c r="BV17" s="431">
        <v>2576680</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93.96</v>
      </c>
      <c r="M18" s="547"/>
      <c r="N18" s="547"/>
      <c r="O18" s="547"/>
      <c r="P18" s="547"/>
      <c r="Q18" s="547"/>
      <c r="R18" s="548"/>
      <c r="S18" s="548"/>
      <c r="T18" s="548"/>
      <c r="U18" s="548"/>
      <c r="V18" s="549"/>
      <c r="W18" s="449"/>
      <c r="X18" s="450"/>
      <c r="Y18" s="450"/>
      <c r="Z18" s="450"/>
      <c r="AA18" s="450"/>
      <c r="AB18" s="441"/>
      <c r="AC18" s="550">
        <v>73.400000000000006</v>
      </c>
      <c r="AD18" s="551"/>
      <c r="AE18" s="551"/>
      <c r="AF18" s="551"/>
      <c r="AG18" s="552"/>
      <c r="AH18" s="550">
        <v>72.400000000000006</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5065297</v>
      </c>
      <c r="BO18" s="432"/>
      <c r="BP18" s="432"/>
      <c r="BQ18" s="432"/>
      <c r="BR18" s="432"/>
      <c r="BS18" s="432"/>
      <c r="BT18" s="432"/>
      <c r="BU18" s="433"/>
      <c r="BV18" s="431">
        <v>4950288</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180</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6744502</v>
      </c>
      <c r="BO19" s="432"/>
      <c r="BP19" s="432"/>
      <c r="BQ19" s="432"/>
      <c r="BR19" s="432"/>
      <c r="BS19" s="432"/>
      <c r="BT19" s="432"/>
      <c r="BU19" s="433"/>
      <c r="BV19" s="431">
        <v>6208340</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8192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6" t="s">
        <v>168</v>
      </c>
      <c r="AI22" s="448"/>
      <c r="AJ22" s="448"/>
      <c r="AK22" s="448"/>
      <c r="AL22" s="438"/>
      <c r="AM22" s="596" t="s">
        <v>169</v>
      </c>
      <c r="AN22" s="597"/>
      <c r="AO22" s="597"/>
      <c r="AP22" s="597"/>
      <c r="AQ22" s="597"/>
      <c r="AR22" s="598"/>
      <c r="AS22" s="577" t="s">
        <v>166</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170</v>
      </c>
      <c r="AZ23" s="392"/>
      <c r="BA23" s="392"/>
      <c r="BB23" s="392"/>
      <c r="BC23" s="392"/>
      <c r="BD23" s="392"/>
      <c r="BE23" s="392"/>
      <c r="BF23" s="392"/>
      <c r="BG23" s="392"/>
      <c r="BH23" s="392"/>
      <c r="BI23" s="392"/>
      <c r="BJ23" s="392"/>
      <c r="BK23" s="392"/>
      <c r="BL23" s="392"/>
      <c r="BM23" s="393"/>
      <c r="BN23" s="431">
        <v>8701440</v>
      </c>
      <c r="BO23" s="432"/>
      <c r="BP23" s="432"/>
      <c r="BQ23" s="432"/>
      <c r="BR23" s="432"/>
      <c r="BS23" s="432"/>
      <c r="BT23" s="432"/>
      <c r="BU23" s="433"/>
      <c r="BV23" s="431">
        <v>8893811</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6400</v>
      </c>
      <c r="R24" s="483"/>
      <c r="S24" s="483"/>
      <c r="T24" s="483"/>
      <c r="U24" s="483"/>
      <c r="V24" s="525"/>
      <c r="W24" s="584"/>
      <c r="X24" s="572"/>
      <c r="Y24" s="573"/>
      <c r="Z24" s="481" t="s">
        <v>172</v>
      </c>
      <c r="AA24" s="461"/>
      <c r="AB24" s="461"/>
      <c r="AC24" s="461"/>
      <c r="AD24" s="461"/>
      <c r="AE24" s="461"/>
      <c r="AF24" s="461"/>
      <c r="AG24" s="462"/>
      <c r="AH24" s="482">
        <v>214</v>
      </c>
      <c r="AI24" s="483"/>
      <c r="AJ24" s="483"/>
      <c r="AK24" s="483"/>
      <c r="AL24" s="525"/>
      <c r="AM24" s="482">
        <v>682018</v>
      </c>
      <c r="AN24" s="483"/>
      <c r="AO24" s="483"/>
      <c r="AP24" s="483"/>
      <c r="AQ24" s="483"/>
      <c r="AR24" s="525"/>
      <c r="AS24" s="482">
        <v>3187</v>
      </c>
      <c r="AT24" s="483"/>
      <c r="AU24" s="483"/>
      <c r="AV24" s="483"/>
      <c r="AW24" s="483"/>
      <c r="AX24" s="484"/>
      <c r="AY24" s="604" t="s">
        <v>173</v>
      </c>
      <c r="AZ24" s="605"/>
      <c r="BA24" s="605"/>
      <c r="BB24" s="605"/>
      <c r="BC24" s="605"/>
      <c r="BD24" s="605"/>
      <c r="BE24" s="605"/>
      <c r="BF24" s="605"/>
      <c r="BG24" s="605"/>
      <c r="BH24" s="605"/>
      <c r="BI24" s="605"/>
      <c r="BJ24" s="605"/>
      <c r="BK24" s="605"/>
      <c r="BL24" s="605"/>
      <c r="BM24" s="606"/>
      <c r="BN24" s="431">
        <v>7953163</v>
      </c>
      <c r="BO24" s="432"/>
      <c r="BP24" s="432"/>
      <c r="BQ24" s="432"/>
      <c r="BR24" s="432"/>
      <c r="BS24" s="432"/>
      <c r="BT24" s="432"/>
      <c r="BU24" s="433"/>
      <c r="BV24" s="431">
        <v>8157951</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6500</v>
      </c>
      <c r="R25" s="483"/>
      <c r="S25" s="483"/>
      <c r="T25" s="483"/>
      <c r="U25" s="483"/>
      <c r="V25" s="525"/>
      <c r="W25" s="584"/>
      <c r="X25" s="572"/>
      <c r="Y25" s="573"/>
      <c r="Z25" s="481" t="s">
        <v>175</v>
      </c>
      <c r="AA25" s="461"/>
      <c r="AB25" s="461"/>
      <c r="AC25" s="461"/>
      <c r="AD25" s="461"/>
      <c r="AE25" s="461"/>
      <c r="AF25" s="461"/>
      <c r="AG25" s="462"/>
      <c r="AH25" s="482" t="s">
        <v>130</v>
      </c>
      <c r="AI25" s="483"/>
      <c r="AJ25" s="483"/>
      <c r="AK25" s="483"/>
      <c r="AL25" s="525"/>
      <c r="AM25" s="482" t="s">
        <v>176</v>
      </c>
      <c r="AN25" s="483"/>
      <c r="AO25" s="483"/>
      <c r="AP25" s="483"/>
      <c r="AQ25" s="483"/>
      <c r="AR25" s="525"/>
      <c r="AS25" s="482" t="s">
        <v>177</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605412</v>
      </c>
      <c r="BO25" s="395"/>
      <c r="BP25" s="395"/>
      <c r="BQ25" s="395"/>
      <c r="BR25" s="395"/>
      <c r="BS25" s="395"/>
      <c r="BT25" s="395"/>
      <c r="BU25" s="396"/>
      <c r="BV25" s="394">
        <v>793891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6100</v>
      </c>
      <c r="R26" s="483"/>
      <c r="S26" s="483"/>
      <c r="T26" s="483"/>
      <c r="U26" s="483"/>
      <c r="V26" s="525"/>
      <c r="W26" s="584"/>
      <c r="X26" s="572"/>
      <c r="Y26" s="573"/>
      <c r="Z26" s="481" t="s">
        <v>180</v>
      </c>
      <c r="AA26" s="594"/>
      <c r="AB26" s="594"/>
      <c r="AC26" s="594"/>
      <c r="AD26" s="594"/>
      <c r="AE26" s="594"/>
      <c r="AF26" s="594"/>
      <c r="AG26" s="595"/>
      <c r="AH26" s="482">
        <v>21</v>
      </c>
      <c r="AI26" s="483"/>
      <c r="AJ26" s="483"/>
      <c r="AK26" s="483"/>
      <c r="AL26" s="525"/>
      <c r="AM26" s="482">
        <v>69594</v>
      </c>
      <c r="AN26" s="483"/>
      <c r="AO26" s="483"/>
      <c r="AP26" s="483"/>
      <c r="AQ26" s="483"/>
      <c r="AR26" s="525"/>
      <c r="AS26" s="482">
        <v>3314</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129</v>
      </c>
      <c r="BO26" s="432"/>
      <c r="BP26" s="432"/>
      <c r="BQ26" s="432"/>
      <c r="BR26" s="432"/>
      <c r="BS26" s="432"/>
      <c r="BT26" s="432"/>
      <c r="BU26" s="433"/>
      <c r="BV26" s="431" t="s">
        <v>176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3330</v>
      </c>
      <c r="R27" s="483"/>
      <c r="S27" s="483"/>
      <c r="T27" s="483"/>
      <c r="U27" s="483"/>
      <c r="V27" s="525"/>
      <c r="W27" s="584"/>
      <c r="X27" s="572"/>
      <c r="Y27" s="573"/>
      <c r="Z27" s="481" t="s">
        <v>183</v>
      </c>
      <c r="AA27" s="461"/>
      <c r="AB27" s="461"/>
      <c r="AC27" s="461"/>
      <c r="AD27" s="461"/>
      <c r="AE27" s="461"/>
      <c r="AF27" s="461"/>
      <c r="AG27" s="462"/>
      <c r="AH27" s="482" t="s">
        <v>129</v>
      </c>
      <c r="AI27" s="483"/>
      <c r="AJ27" s="483"/>
      <c r="AK27" s="483"/>
      <c r="AL27" s="525"/>
      <c r="AM27" s="482" t="s">
        <v>130</v>
      </c>
      <c r="AN27" s="483"/>
      <c r="AO27" s="483"/>
      <c r="AP27" s="483"/>
      <c r="AQ27" s="483"/>
      <c r="AR27" s="525"/>
      <c r="AS27" s="482" t="s">
        <v>176</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t="s">
        <v>176</v>
      </c>
      <c r="BO27" s="608"/>
      <c r="BP27" s="608"/>
      <c r="BQ27" s="608"/>
      <c r="BR27" s="608"/>
      <c r="BS27" s="608"/>
      <c r="BT27" s="608"/>
      <c r="BU27" s="609"/>
      <c r="BV27" s="607" t="s">
        <v>130</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3060</v>
      </c>
      <c r="R28" s="483"/>
      <c r="S28" s="483"/>
      <c r="T28" s="483"/>
      <c r="U28" s="483"/>
      <c r="V28" s="525"/>
      <c r="W28" s="584"/>
      <c r="X28" s="572"/>
      <c r="Y28" s="573"/>
      <c r="Z28" s="481" t="s">
        <v>186</v>
      </c>
      <c r="AA28" s="461"/>
      <c r="AB28" s="461"/>
      <c r="AC28" s="461"/>
      <c r="AD28" s="461"/>
      <c r="AE28" s="461"/>
      <c r="AF28" s="461"/>
      <c r="AG28" s="462"/>
      <c r="AH28" s="482" t="s">
        <v>130</v>
      </c>
      <c r="AI28" s="483"/>
      <c r="AJ28" s="483"/>
      <c r="AK28" s="483"/>
      <c r="AL28" s="525"/>
      <c r="AM28" s="482" t="s">
        <v>129</v>
      </c>
      <c r="AN28" s="483"/>
      <c r="AO28" s="483"/>
      <c r="AP28" s="483"/>
      <c r="AQ28" s="483"/>
      <c r="AR28" s="525"/>
      <c r="AS28" s="482" t="s">
        <v>176</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779285</v>
      </c>
      <c r="BO28" s="395"/>
      <c r="BP28" s="395"/>
      <c r="BQ28" s="395"/>
      <c r="BR28" s="395"/>
      <c r="BS28" s="395"/>
      <c r="BT28" s="395"/>
      <c r="BU28" s="396"/>
      <c r="BV28" s="394">
        <v>666927</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61"/>
      <c r="G29" s="461"/>
      <c r="H29" s="461"/>
      <c r="I29" s="461"/>
      <c r="J29" s="461"/>
      <c r="K29" s="462"/>
      <c r="L29" s="482">
        <v>13</v>
      </c>
      <c r="M29" s="483"/>
      <c r="N29" s="483"/>
      <c r="O29" s="483"/>
      <c r="P29" s="525"/>
      <c r="Q29" s="482">
        <v>2880</v>
      </c>
      <c r="R29" s="483"/>
      <c r="S29" s="483"/>
      <c r="T29" s="483"/>
      <c r="U29" s="483"/>
      <c r="V29" s="525"/>
      <c r="W29" s="585"/>
      <c r="X29" s="586"/>
      <c r="Y29" s="587"/>
      <c r="Z29" s="481" t="s">
        <v>189</v>
      </c>
      <c r="AA29" s="461"/>
      <c r="AB29" s="461"/>
      <c r="AC29" s="461"/>
      <c r="AD29" s="461"/>
      <c r="AE29" s="461"/>
      <c r="AF29" s="461"/>
      <c r="AG29" s="462"/>
      <c r="AH29" s="482">
        <v>214</v>
      </c>
      <c r="AI29" s="483"/>
      <c r="AJ29" s="483"/>
      <c r="AK29" s="483"/>
      <c r="AL29" s="525"/>
      <c r="AM29" s="482">
        <v>682018</v>
      </c>
      <c r="AN29" s="483"/>
      <c r="AO29" s="483"/>
      <c r="AP29" s="483"/>
      <c r="AQ29" s="483"/>
      <c r="AR29" s="525"/>
      <c r="AS29" s="482">
        <v>3187</v>
      </c>
      <c r="AT29" s="483"/>
      <c r="AU29" s="483"/>
      <c r="AV29" s="483"/>
      <c r="AW29" s="483"/>
      <c r="AX29" s="484"/>
      <c r="AY29" s="613"/>
      <c r="AZ29" s="614"/>
      <c r="BA29" s="614"/>
      <c r="BB29" s="615"/>
      <c r="BC29" s="465" t="s">
        <v>190</v>
      </c>
      <c r="BD29" s="466"/>
      <c r="BE29" s="466"/>
      <c r="BF29" s="466"/>
      <c r="BG29" s="466"/>
      <c r="BH29" s="466"/>
      <c r="BI29" s="466"/>
      <c r="BJ29" s="466"/>
      <c r="BK29" s="466"/>
      <c r="BL29" s="466"/>
      <c r="BM29" s="467"/>
      <c r="BN29" s="431">
        <v>3565</v>
      </c>
      <c r="BO29" s="432"/>
      <c r="BP29" s="432"/>
      <c r="BQ29" s="432"/>
      <c r="BR29" s="432"/>
      <c r="BS29" s="432"/>
      <c r="BT29" s="432"/>
      <c r="BU29" s="433"/>
      <c r="BV29" s="431">
        <v>3565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191</v>
      </c>
      <c r="X30" s="592"/>
      <c r="Y30" s="592"/>
      <c r="Z30" s="592"/>
      <c r="AA30" s="592"/>
      <c r="AB30" s="592"/>
      <c r="AC30" s="592"/>
      <c r="AD30" s="592"/>
      <c r="AE30" s="592"/>
      <c r="AF30" s="592"/>
      <c r="AG30" s="593"/>
      <c r="AH30" s="550">
        <v>100.1</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1163727</v>
      </c>
      <c r="BO30" s="608"/>
      <c r="BP30" s="608"/>
      <c r="BQ30" s="608"/>
      <c r="BR30" s="608"/>
      <c r="BS30" s="608"/>
      <c r="BT30" s="608"/>
      <c r="BU30" s="609"/>
      <c r="BV30" s="607">
        <v>1110354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198</v>
      </c>
      <c r="D33" s="455"/>
      <c r="E33" s="420" t="s">
        <v>199</v>
      </c>
      <c r="F33" s="420"/>
      <c r="G33" s="420"/>
      <c r="H33" s="420"/>
      <c r="I33" s="420"/>
      <c r="J33" s="420"/>
      <c r="K33" s="420"/>
      <c r="L33" s="420"/>
      <c r="M33" s="420"/>
      <c r="N33" s="420"/>
      <c r="O33" s="420"/>
      <c r="P33" s="420"/>
      <c r="Q33" s="420"/>
      <c r="R33" s="420"/>
      <c r="S33" s="420"/>
      <c r="T33" s="216"/>
      <c r="U33" s="455" t="s">
        <v>200</v>
      </c>
      <c r="V33" s="455"/>
      <c r="W33" s="420" t="s">
        <v>199</v>
      </c>
      <c r="X33" s="420"/>
      <c r="Y33" s="420"/>
      <c r="Z33" s="420"/>
      <c r="AA33" s="420"/>
      <c r="AB33" s="420"/>
      <c r="AC33" s="420"/>
      <c r="AD33" s="420"/>
      <c r="AE33" s="420"/>
      <c r="AF33" s="420"/>
      <c r="AG33" s="420"/>
      <c r="AH33" s="420"/>
      <c r="AI33" s="420"/>
      <c r="AJ33" s="420"/>
      <c r="AK33" s="420"/>
      <c r="AL33" s="216"/>
      <c r="AM33" s="455" t="s">
        <v>198</v>
      </c>
      <c r="AN33" s="455"/>
      <c r="AO33" s="420" t="s">
        <v>201</v>
      </c>
      <c r="AP33" s="420"/>
      <c r="AQ33" s="420"/>
      <c r="AR33" s="420"/>
      <c r="AS33" s="420"/>
      <c r="AT33" s="420"/>
      <c r="AU33" s="420"/>
      <c r="AV33" s="420"/>
      <c r="AW33" s="420"/>
      <c r="AX33" s="420"/>
      <c r="AY33" s="420"/>
      <c r="AZ33" s="420"/>
      <c r="BA33" s="420"/>
      <c r="BB33" s="420"/>
      <c r="BC33" s="420"/>
      <c r="BD33" s="217"/>
      <c r="BE33" s="420" t="s">
        <v>202</v>
      </c>
      <c r="BF33" s="420"/>
      <c r="BG33" s="420" t="s">
        <v>203</v>
      </c>
      <c r="BH33" s="420"/>
      <c r="BI33" s="420"/>
      <c r="BJ33" s="420"/>
      <c r="BK33" s="420"/>
      <c r="BL33" s="420"/>
      <c r="BM33" s="420"/>
      <c r="BN33" s="420"/>
      <c r="BO33" s="420"/>
      <c r="BP33" s="420"/>
      <c r="BQ33" s="420"/>
      <c r="BR33" s="420"/>
      <c r="BS33" s="420"/>
      <c r="BT33" s="420"/>
      <c r="BU33" s="420"/>
      <c r="BV33" s="217"/>
      <c r="BW33" s="455" t="s">
        <v>202</v>
      </c>
      <c r="BX33" s="455"/>
      <c r="BY33" s="420" t="s">
        <v>204</v>
      </c>
      <c r="BZ33" s="420"/>
      <c r="CA33" s="420"/>
      <c r="CB33" s="420"/>
      <c r="CC33" s="420"/>
      <c r="CD33" s="420"/>
      <c r="CE33" s="420"/>
      <c r="CF33" s="420"/>
      <c r="CG33" s="420"/>
      <c r="CH33" s="420"/>
      <c r="CI33" s="420"/>
      <c r="CJ33" s="420"/>
      <c r="CK33" s="420"/>
      <c r="CL33" s="420"/>
      <c r="CM33" s="420"/>
      <c r="CN33" s="216"/>
      <c r="CO33" s="455" t="s">
        <v>198</v>
      </c>
      <c r="CP33" s="455"/>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千葉県市町村総合事務組合(一般会計）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千葉県市町村総合事務組合(千葉県自治会館管理運営特別会計）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千葉県市町村総合事務組合(千葉県自治研修センター特別会計)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千葉県市町村総合事務組合(千葉県市町村交通災害共済特別会計)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千葉県後期高齢者医療広域連合(一般会計)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千葉県後期高齢者医療広域連合(特別会計)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夷隅郡市広域市町村圏事務組合(一般会計)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13</v>
      </c>
      <c r="BX41" s="620"/>
      <c r="BY41" s="621" t="str">
        <f>IF('各会計、関係団体の財政状況及び健全化判断比率'!B75="","",'各会計、関係団体の財政状況及び健全化判断比率'!B75)</f>
        <v>南房総広域水道企業団(水道用水供給事業会計)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yMGl5Bkvu6TZbSGQsO70ZPkZdNf0K6VpAaWy2FkcfqOs8KfArfDnchhuUAEYUvkkMCMtk3L74Nzl9REbBOB2xg==" saltValue="hRA14X/Q11GXOs2Kd8Ow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12" t="s">
        <v>579</v>
      </c>
      <c r="D34" s="1212"/>
      <c r="E34" s="1213"/>
      <c r="F34" s="32">
        <v>14.04</v>
      </c>
      <c r="G34" s="33">
        <v>14.11</v>
      </c>
      <c r="H34" s="33">
        <v>13.61</v>
      </c>
      <c r="I34" s="33">
        <v>13.77</v>
      </c>
      <c r="J34" s="34">
        <v>12.55</v>
      </c>
      <c r="K34" s="22"/>
      <c r="L34" s="22"/>
      <c r="M34" s="22"/>
      <c r="N34" s="22"/>
      <c r="O34" s="22"/>
      <c r="P34" s="22"/>
    </row>
    <row r="35" spans="1:16" ht="39" customHeight="1" x14ac:dyDescent="0.15">
      <c r="A35" s="22"/>
      <c r="B35" s="35"/>
      <c r="C35" s="1206" t="s">
        <v>580</v>
      </c>
      <c r="D35" s="1207"/>
      <c r="E35" s="1208"/>
      <c r="F35" s="36">
        <v>6.17</v>
      </c>
      <c r="G35" s="37">
        <v>5.6</v>
      </c>
      <c r="H35" s="37">
        <v>6.33</v>
      </c>
      <c r="I35" s="37">
        <v>6.06</v>
      </c>
      <c r="J35" s="38">
        <v>7.66</v>
      </c>
      <c r="K35" s="22"/>
      <c r="L35" s="22"/>
      <c r="M35" s="22"/>
      <c r="N35" s="22"/>
      <c r="O35" s="22"/>
      <c r="P35" s="22"/>
    </row>
    <row r="36" spans="1:16" ht="39" customHeight="1" x14ac:dyDescent="0.15">
      <c r="A36" s="22"/>
      <c r="B36" s="35"/>
      <c r="C36" s="1206" t="s">
        <v>581</v>
      </c>
      <c r="D36" s="1207"/>
      <c r="E36" s="1208"/>
      <c r="F36" s="36">
        <v>3.52</v>
      </c>
      <c r="G36" s="37">
        <v>3.27</v>
      </c>
      <c r="H36" s="37">
        <v>1.85</v>
      </c>
      <c r="I36" s="37">
        <v>1.33</v>
      </c>
      <c r="J36" s="38">
        <v>2.14</v>
      </c>
      <c r="K36" s="22"/>
      <c r="L36" s="22"/>
      <c r="M36" s="22"/>
      <c r="N36" s="22"/>
      <c r="O36" s="22"/>
      <c r="P36" s="22"/>
    </row>
    <row r="37" spans="1:16" ht="39" customHeight="1" x14ac:dyDescent="0.15">
      <c r="A37" s="22"/>
      <c r="B37" s="35"/>
      <c r="C37" s="1206" t="s">
        <v>582</v>
      </c>
      <c r="D37" s="1207"/>
      <c r="E37" s="1208"/>
      <c r="F37" s="36">
        <v>2.19</v>
      </c>
      <c r="G37" s="37">
        <v>2.94</v>
      </c>
      <c r="H37" s="37">
        <v>0.89</v>
      </c>
      <c r="I37" s="37">
        <v>1.66</v>
      </c>
      <c r="J37" s="38">
        <v>1.88</v>
      </c>
      <c r="K37" s="22"/>
      <c r="L37" s="22"/>
      <c r="M37" s="22"/>
      <c r="N37" s="22"/>
      <c r="O37" s="22"/>
      <c r="P37" s="22"/>
    </row>
    <row r="38" spans="1:16" ht="39" customHeight="1" x14ac:dyDescent="0.15">
      <c r="A38" s="22"/>
      <c r="B38" s="35"/>
      <c r="C38" s="1206" t="s">
        <v>583</v>
      </c>
      <c r="D38" s="1207"/>
      <c r="E38" s="1208"/>
      <c r="F38" s="36">
        <v>7.0000000000000007E-2</v>
      </c>
      <c r="G38" s="37">
        <v>0.05</v>
      </c>
      <c r="H38" s="37">
        <v>0.01</v>
      </c>
      <c r="I38" s="37">
        <v>0.01</v>
      </c>
      <c r="J38" s="38">
        <v>0.04</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584</v>
      </c>
      <c r="D42" s="1207"/>
      <c r="E42" s="1208"/>
      <c r="F42" s="36" t="s">
        <v>529</v>
      </c>
      <c r="G42" s="37" t="s">
        <v>529</v>
      </c>
      <c r="H42" s="37" t="s">
        <v>529</v>
      </c>
      <c r="I42" s="37" t="s">
        <v>529</v>
      </c>
      <c r="J42" s="38" t="s">
        <v>529</v>
      </c>
      <c r="K42" s="22"/>
      <c r="L42" s="22"/>
      <c r="M42" s="22"/>
      <c r="N42" s="22"/>
      <c r="O42" s="22"/>
      <c r="P42" s="22"/>
    </row>
    <row r="43" spans="1:16" ht="39" customHeight="1" thickBot="1" x14ac:dyDescent="0.2">
      <c r="A43" s="22"/>
      <c r="B43" s="40"/>
      <c r="C43" s="1209" t="s">
        <v>585</v>
      </c>
      <c r="D43" s="1210"/>
      <c r="E43" s="1211"/>
      <c r="F43" s="41" t="s">
        <v>529</v>
      </c>
      <c r="G43" s="42" t="s">
        <v>529</v>
      </c>
      <c r="H43" s="42" t="s">
        <v>529</v>
      </c>
      <c r="I43" s="42" t="s">
        <v>529</v>
      </c>
      <c r="J43" s="43" t="s">
        <v>529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Zw13FykUCrL+dt/EQQy9oTHsTF7a+r5rLe1gskgSksMASKQPHCMQqZ0kgDmmpizPDft6yaGLNtTU2RPCBrO+g==" saltValue="d8sgJbKcxRMaGN8BqrxB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837</v>
      </c>
      <c r="L45" s="60">
        <v>877</v>
      </c>
      <c r="M45" s="60">
        <v>864</v>
      </c>
      <c r="N45" s="60">
        <v>891</v>
      </c>
      <c r="O45" s="61">
        <v>886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529</v>
      </c>
      <c r="L46" s="64" t="s">
        <v>529</v>
      </c>
      <c r="M46" s="64" t="s">
        <v>529</v>
      </c>
      <c r="N46" s="64" t="s">
        <v>529</v>
      </c>
      <c r="O46" s="65" t="s">
        <v>529</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529</v>
      </c>
      <c r="L47" s="64" t="s">
        <v>529</v>
      </c>
      <c r="M47" s="64" t="s">
        <v>529</v>
      </c>
      <c r="N47" s="64" t="s">
        <v>529</v>
      </c>
      <c r="O47" s="65" t="s">
        <v>529</v>
      </c>
      <c r="P47" s="48"/>
      <c r="Q47" s="48"/>
      <c r="R47" s="48"/>
      <c r="S47" s="48"/>
      <c r="T47" s="48"/>
      <c r="U47" s="48"/>
    </row>
    <row r="48" spans="1:21" ht="30.75" customHeight="1" x14ac:dyDescent="0.15">
      <c r="A48" s="48"/>
      <c r="B48" s="1216"/>
      <c r="C48" s="1217"/>
      <c r="D48" s="62"/>
      <c r="E48" s="1222" t="s">
        <v>15</v>
      </c>
      <c r="F48" s="1222"/>
      <c r="G48" s="1222"/>
      <c r="H48" s="1222"/>
      <c r="I48" s="1222"/>
      <c r="J48" s="1223"/>
      <c r="K48" s="63">
        <v>3</v>
      </c>
      <c r="L48" s="64">
        <v>2</v>
      </c>
      <c r="M48" s="64">
        <v>3</v>
      </c>
      <c r="N48" s="64">
        <v>1</v>
      </c>
      <c r="O48" s="65">
        <v>1</v>
      </c>
      <c r="P48" s="48"/>
      <c r="Q48" s="48"/>
      <c r="R48" s="48"/>
      <c r="S48" s="48"/>
      <c r="T48" s="48"/>
      <c r="U48" s="48"/>
    </row>
    <row r="49" spans="1:21" ht="30.75" customHeight="1" x14ac:dyDescent="0.15">
      <c r="A49" s="48"/>
      <c r="B49" s="1216"/>
      <c r="C49" s="1217"/>
      <c r="D49" s="62"/>
      <c r="E49" s="1222" t="s">
        <v>16</v>
      </c>
      <c r="F49" s="1222"/>
      <c r="G49" s="1222"/>
      <c r="H49" s="1222"/>
      <c r="I49" s="1222"/>
      <c r="J49" s="1223"/>
      <c r="K49" s="63">
        <v>40</v>
      </c>
      <c r="L49" s="64">
        <v>47</v>
      </c>
      <c r="M49" s="64">
        <v>41</v>
      </c>
      <c r="N49" s="64">
        <v>32</v>
      </c>
      <c r="O49" s="65">
        <v>31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529</v>
      </c>
      <c r="L50" s="64" t="s">
        <v>529</v>
      </c>
      <c r="M50" s="64" t="s">
        <v>529</v>
      </c>
      <c r="N50" s="64" t="s">
        <v>529</v>
      </c>
      <c r="O50" s="65" t="s">
        <v>529</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529</v>
      </c>
      <c r="L51" s="64" t="s">
        <v>529</v>
      </c>
      <c r="M51" s="64" t="s">
        <v>529</v>
      </c>
      <c r="N51" s="64" t="s">
        <v>529</v>
      </c>
      <c r="O51" s="65" t="s">
        <v>529</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581</v>
      </c>
      <c r="L52" s="64">
        <v>575</v>
      </c>
      <c r="M52" s="64">
        <v>572</v>
      </c>
      <c r="N52" s="64">
        <v>583</v>
      </c>
      <c r="O52" s="65">
        <v>586</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299</v>
      </c>
      <c r="L53" s="69">
        <v>351</v>
      </c>
      <c r="M53" s="69">
        <v>336</v>
      </c>
      <c r="N53" s="69">
        <v>341</v>
      </c>
      <c r="O53" s="70">
        <v>332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607</v>
      </c>
      <c r="L57" s="84" t="s">
        <v>607</v>
      </c>
      <c r="M57" s="84" t="s">
        <v>607</v>
      </c>
      <c r="N57" s="84" t="s">
        <v>607</v>
      </c>
      <c r="O57" s="85" t="s">
        <v>607</v>
      </c>
    </row>
    <row r="58" spans="1:21" ht="31.5" customHeight="1" thickBot="1" x14ac:dyDescent="0.2">
      <c r="B58" s="1232"/>
      <c r="C58" s="1233"/>
      <c r="D58" s="1237" t="s">
        <v>27</v>
      </c>
      <c r="E58" s="1238"/>
      <c r="F58" s="1238"/>
      <c r="G58" s="1238"/>
      <c r="H58" s="1238"/>
      <c r="I58" s="1238"/>
      <c r="J58" s="1239"/>
      <c r="K58" s="86" t="s">
        <v>607</v>
      </c>
      <c r="L58" s="87" t="s">
        <v>607</v>
      </c>
      <c r="M58" s="87" t="s">
        <v>607</v>
      </c>
      <c r="N58" s="87" t="s">
        <v>607</v>
      </c>
      <c r="O58" s="88" t="s">
        <v>607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OM8e4qOOwk5mhAUSVI2XmwxrbC7T9li0fD0UNzvYPJb6j/pU0eFBhMHw7S3wAryfDSUGOZJZay5krUhQgIGYg==" saltValue="WLflU5mTf5Nl3zr3DTJJ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571</v>
      </c>
      <c r="J40" s="100" t="s">
        <v>572</v>
      </c>
      <c r="K40" s="100" t="s">
        <v>573</v>
      </c>
      <c r="L40" s="100" t="s">
        <v>574</v>
      </c>
      <c r="M40" s="101" t="s">
        <v>575</v>
      </c>
    </row>
    <row r="41" spans="2:13" ht="27.75" customHeight="1" x14ac:dyDescent="0.15">
      <c r="B41" s="1240" t="s">
        <v>30</v>
      </c>
      <c r="C41" s="1241"/>
      <c r="D41" s="102"/>
      <c r="E41" s="1246" t="s">
        <v>31</v>
      </c>
      <c r="F41" s="1246"/>
      <c r="G41" s="1246"/>
      <c r="H41" s="1247"/>
      <c r="I41" s="103">
        <v>8850</v>
      </c>
      <c r="J41" s="104">
        <v>8710</v>
      </c>
      <c r="K41" s="104">
        <v>8649</v>
      </c>
      <c r="L41" s="104">
        <v>8894</v>
      </c>
      <c r="M41" s="105">
        <v>8701</v>
      </c>
    </row>
    <row r="42" spans="2:13" ht="27.75" customHeight="1" x14ac:dyDescent="0.15">
      <c r="B42" s="1242"/>
      <c r="C42" s="1243"/>
      <c r="D42" s="106"/>
      <c r="E42" s="1248" t="s">
        <v>32</v>
      </c>
      <c r="F42" s="1248"/>
      <c r="G42" s="1248"/>
      <c r="H42" s="1249"/>
      <c r="I42" s="107" t="s">
        <v>529</v>
      </c>
      <c r="J42" s="108" t="s">
        <v>529</v>
      </c>
      <c r="K42" s="108" t="s">
        <v>529</v>
      </c>
      <c r="L42" s="108" t="s">
        <v>529</v>
      </c>
      <c r="M42" s="109" t="s">
        <v>529</v>
      </c>
    </row>
    <row r="43" spans="2:13" ht="27.75" customHeight="1" x14ac:dyDescent="0.15">
      <c r="B43" s="1242"/>
      <c r="C43" s="1243"/>
      <c r="D43" s="106"/>
      <c r="E43" s="1248" t="s">
        <v>33</v>
      </c>
      <c r="F43" s="1248"/>
      <c r="G43" s="1248"/>
      <c r="H43" s="1249"/>
      <c r="I43" s="107">
        <v>109</v>
      </c>
      <c r="J43" s="108">
        <v>80</v>
      </c>
      <c r="K43" s="108">
        <v>60</v>
      </c>
      <c r="L43" s="108">
        <v>40</v>
      </c>
      <c r="M43" s="109">
        <v>28</v>
      </c>
    </row>
    <row r="44" spans="2:13" ht="27.75" customHeight="1" x14ac:dyDescent="0.15">
      <c r="B44" s="1242"/>
      <c r="C44" s="1243"/>
      <c r="D44" s="106"/>
      <c r="E44" s="1248" t="s">
        <v>34</v>
      </c>
      <c r="F44" s="1248"/>
      <c r="G44" s="1248"/>
      <c r="H44" s="1249"/>
      <c r="I44" s="107">
        <v>168</v>
      </c>
      <c r="J44" s="108">
        <v>151</v>
      </c>
      <c r="K44" s="108">
        <v>107</v>
      </c>
      <c r="L44" s="108">
        <v>94</v>
      </c>
      <c r="M44" s="109">
        <v>362</v>
      </c>
    </row>
    <row r="45" spans="2:13" ht="27.75" customHeight="1" x14ac:dyDescent="0.15">
      <c r="B45" s="1242"/>
      <c r="C45" s="1243"/>
      <c r="D45" s="106"/>
      <c r="E45" s="1248" t="s">
        <v>35</v>
      </c>
      <c r="F45" s="1248"/>
      <c r="G45" s="1248"/>
      <c r="H45" s="1249"/>
      <c r="I45" s="107">
        <v>3360</v>
      </c>
      <c r="J45" s="108">
        <v>3250</v>
      </c>
      <c r="K45" s="108">
        <v>3099</v>
      </c>
      <c r="L45" s="108">
        <v>3023</v>
      </c>
      <c r="M45" s="109">
        <v>2939</v>
      </c>
    </row>
    <row r="46" spans="2:13" ht="27.75" customHeight="1" x14ac:dyDescent="0.15">
      <c r="B46" s="1242"/>
      <c r="C46" s="1243"/>
      <c r="D46" s="110"/>
      <c r="E46" s="1248" t="s">
        <v>36</v>
      </c>
      <c r="F46" s="1248"/>
      <c r="G46" s="1248"/>
      <c r="H46" s="1249"/>
      <c r="I46" s="107">
        <v>1</v>
      </c>
      <c r="J46" s="108">
        <v>1</v>
      </c>
      <c r="K46" s="108">
        <v>0</v>
      </c>
      <c r="L46" s="108">
        <v>0</v>
      </c>
      <c r="M46" s="109" t="s">
        <v>529</v>
      </c>
    </row>
    <row r="47" spans="2:13" ht="27.75" customHeight="1" x14ac:dyDescent="0.15">
      <c r="B47" s="1242"/>
      <c r="C47" s="1243"/>
      <c r="D47" s="111"/>
      <c r="E47" s="1250" t="s">
        <v>37</v>
      </c>
      <c r="F47" s="1251"/>
      <c r="G47" s="1251"/>
      <c r="H47" s="1252"/>
      <c r="I47" s="107" t="s">
        <v>529</v>
      </c>
      <c r="J47" s="108" t="s">
        <v>529</v>
      </c>
      <c r="K47" s="108" t="s">
        <v>529</v>
      </c>
      <c r="L47" s="108" t="s">
        <v>529</v>
      </c>
      <c r="M47" s="109" t="s">
        <v>529</v>
      </c>
    </row>
    <row r="48" spans="2:13" ht="27.75" customHeight="1" x14ac:dyDescent="0.15">
      <c r="B48" s="1242"/>
      <c r="C48" s="1243"/>
      <c r="D48" s="106"/>
      <c r="E48" s="1248" t="s">
        <v>38</v>
      </c>
      <c r="F48" s="1248"/>
      <c r="G48" s="1248"/>
      <c r="H48" s="1249"/>
      <c r="I48" s="107" t="s">
        <v>529</v>
      </c>
      <c r="J48" s="108" t="s">
        <v>529</v>
      </c>
      <c r="K48" s="108" t="s">
        <v>529</v>
      </c>
      <c r="L48" s="108" t="s">
        <v>529</v>
      </c>
      <c r="M48" s="109" t="s">
        <v>529</v>
      </c>
    </row>
    <row r="49" spans="2:13" ht="27.75" customHeight="1" x14ac:dyDescent="0.15">
      <c r="B49" s="1244"/>
      <c r="C49" s="1245"/>
      <c r="D49" s="106"/>
      <c r="E49" s="1248" t="s">
        <v>39</v>
      </c>
      <c r="F49" s="1248"/>
      <c r="G49" s="1248"/>
      <c r="H49" s="1249"/>
      <c r="I49" s="107" t="s">
        <v>529</v>
      </c>
      <c r="J49" s="108" t="s">
        <v>529</v>
      </c>
      <c r="K49" s="108" t="s">
        <v>529</v>
      </c>
      <c r="L49" s="108" t="s">
        <v>529</v>
      </c>
      <c r="M49" s="109" t="s">
        <v>529</v>
      </c>
    </row>
    <row r="50" spans="2:13" ht="27.75" customHeight="1" x14ac:dyDescent="0.15">
      <c r="B50" s="1253" t="s">
        <v>40</v>
      </c>
      <c r="C50" s="1254"/>
      <c r="D50" s="112"/>
      <c r="E50" s="1248" t="s">
        <v>41</v>
      </c>
      <c r="F50" s="1248"/>
      <c r="G50" s="1248"/>
      <c r="H50" s="1249"/>
      <c r="I50" s="107">
        <v>2263</v>
      </c>
      <c r="J50" s="108">
        <v>2246</v>
      </c>
      <c r="K50" s="108">
        <v>1969</v>
      </c>
      <c r="L50" s="108">
        <v>2141</v>
      </c>
      <c r="M50" s="109">
        <v>2322</v>
      </c>
    </row>
    <row r="51" spans="2:13" ht="27.75" customHeight="1" x14ac:dyDescent="0.15">
      <c r="B51" s="1242"/>
      <c r="C51" s="1243"/>
      <c r="D51" s="106"/>
      <c r="E51" s="1248" t="s">
        <v>42</v>
      </c>
      <c r="F51" s="1248"/>
      <c r="G51" s="1248"/>
      <c r="H51" s="1249"/>
      <c r="I51" s="107">
        <v>95</v>
      </c>
      <c r="J51" s="108">
        <v>73</v>
      </c>
      <c r="K51" s="108">
        <v>56</v>
      </c>
      <c r="L51" s="108">
        <v>47</v>
      </c>
      <c r="M51" s="109">
        <v>32</v>
      </c>
    </row>
    <row r="52" spans="2:13" ht="27.75" customHeight="1" x14ac:dyDescent="0.15">
      <c r="B52" s="1244"/>
      <c r="C52" s="1245"/>
      <c r="D52" s="106"/>
      <c r="E52" s="1248" t="s">
        <v>43</v>
      </c>
      <c r="F52" s="1248"/>
      <c r="G52" s="1248"/>
      <c r="H52" s="1249"/>
      <c r="I52" s="107">
        <v>6033</v>
      </c>
      <c r="J52" s="108">
        <v>5979</v>
      </c>
      <c r="K52" s="108">
        <v>6054</v>
      </c>
      <c r="L52" s="108">
        <v>6324</v>
      </c>
      <c r="M52" s="109">
        <v>6375</v>
      </c>
    </row>
    <row r="53" spans="2:13" ht="27.75" customHeight="1" thickBot="1" x14ac:dyDescent="0.2">
      <c r="B53" s="1255" t="s">
        <v>44</v>
      </c>
      <c r="C53" s="1256"/>
      <c r="D53" s="113"/>
      <c r="E53" s="1257" t="s">
        <v>45</v>
      </c>
      <c r="F53" s="1257"/>
      <c r="G53" s="1257"/>
      <c r="H53" s="1258"/>
      <c r="I53" s="114">
        <v>4097</v>
      </c>
      <c r="J53" s="115">
        <v>3893</v>
      </c>
      <c r="K53" s="115">
        <v>3837</v>
      </c>
      <c r="L53" s="115">
        <v>3540</v>
      </c>
      <c r="M53" s="116">
        <v>3301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tCwRa6jjhatwIgrKMT2OXSSq88wZLMW78Z+aA//8SajDMpSRap3ffFoa/LexYZgTs8Z1EK2dmOUyLTtSrNzJA==" saltValue="BekiBib+B9WVSgX+AZTuz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573</v>
      </c>
      <c r="G54" s="125" t="s">
        <v>574</v>
      </c>
      <c r="H54" s="126" t="s">
        <v>575</v>
      </c>
    </row>
    <row r="55" spans="2:8" ht="52.5" customHeight="1" x14ac:dyDescent="0.15">
      <c r="B55" s="127"/>
      <c r="C55" s="1267" t="s">
        <v>48</v>
      </c>
      <c r="D55" s="1267"/>
      <c r="E55" s="1268"/>
      <c r="F55" s="128">
        <v>685</v>
      </c>
      <c r="G55" s="128">
        <v>667</v>
      </c>
      <c r="H55" s="129">
        <v>779</v>
      </c>
    </row>
    <row r="56" spans="2:8" ht="52.5" customHeight="1" x14ac:dyDescent="0.15">
      <c r="B56" s="130"/>
      <c r="C56" s="1269" t="s">
        <v>49</v>
      </c>
      <c r="D56" s="1269"/>
      <c r="E56" s="1270"/>
      <c r="F56" s="131">
        <v>4</v>
      </c>
      <c r="G56" s="131">
        <v>4</v>
      </c>
      <c r="H56" s="132">
        <v>4</v>
      </c>
    </row>
    <row r="57" spans="2:8" ht="53.25" customHeight="1" x14ac:dyDescent="0.15">
      <c r="B57" s="130"/>
      <c r="C57" s="1271" t="s">
        <v>50</v>
      </c>
      <c r="D57" s="1271"/>
      <c r="E57" s="1272"/>
      <c r="F57" s="133">
        <v>957</v>
      </c>
      <c r="G57" s="133">
        <v>1110</v>
      </c>
      <c r="H57" s="134">
        <v>1164</v>
      </c>
    </row>
    <row r="58" spans="2:8" ht="45.75" customHeight="1" x14ac:dyDescent="0.15">
      <c r="B58" s="135"/>
      <c r="C58" s="1259" t="s">
        <v>603</v>
      </c>
      <c r="D58" s="1260"/>
      <c r="E58" s="1261"/>
      <c r="F58" s="136">
        <v>413</v>
      </c>
      <c r="G58" s="136">
        <v>577</v>
      </c>
      <c r="H58" s="137">
        <v>633</v>
      </c>
    </row>
    <row r="59" spans="2:8" ht="45.75" customHeight="1" x14ac:dyDescent="0.15">
      <c r="B59" s="135"/>
      <c r="C59" s="1259" t="s">
        <v>604</v>
      </c>
      <c r="D59" s="1260"/>
      <c r="E59" s="1261"/>
      <c r="F59" s="136">
        <v>377</v>
      </c>
      <c r="G59" s="136">
        <v>369</v>
      </c>
      <c r="H59" s="137">
        <v>363</v>
      </c>
    </row>
    <row r="60" spans="2:8" ht="45.75" customHeight="1" x14ac:dyDescent="0.15">
      <c r="B60" s="135"/>
      <c r="C60" s="1259" t="s">
        <v>605</v>
      </c>
      <c r="D60" s="1260"/>
      <c r="E60" s="1261"/>
      <c r="F60" s="136">
        <v>73</v>
      </c>
      <c r="G60" s="136">
        <v>73</v>
      </c>
      <c r="H60" s="137">
        <v>64</v>
      </c>
    </row>
    <row r="61" spans="2:8" ht="45.75" customHeight="1" x14ac:dyDescent="0.15">
      <c r="B61" s="135"/>
      <c r="C61" s="1259" t="s">
        <v>608</v>
      </c>
      <c r="D61" s="1260"/>
      <c r="E61" s="1261"/>
      <c r="F61" s="136">
        <v>35</v>
      </c>
      <c r="G61" s="136">
        <v>34</v>
      </c>
      <c r="H61" s="137">
        <v>43</v>
      </c>
    </row>
    <row r="62" spans="2:8" ht="45.75" customHeight="1" thickBot="1" x14ac:dyDescent="0.2">
      <c r="B62" s="138"/>
      <c r="C62" s="1262" t="s">
        <v>606</v>
      </c>
      <c r="D62" s="1263"/>
      <c r="E62" s="1264"/>
      <c r="F62" s="139">
        <v>32</v>
      </c>
      <c r="G62" s="139">
        <v>30</v>
      </c>
      <c r="H62" s="140">
        <v>30</v>
      </c>
    </row>
    <row r="63" spans="2:8" ht="52.5" customHeight="1" thickBot="1" x14ac:dyDescent="0.2">
      <c r="B63" s="141"/>
      <c r="C63" s="1265" t="s">
        <v>51</v>
      </c>
      <c r="D63" s="1265"/>
      <c r="E63" s="1266"/>
      <c r="F63" s="142">
        <v>1645</v>
      </c>
      <c r="G63" s="142">
        <v>1781</v>
      </c>
      <c r="H63" s="143">
        <v>1947</v>
      </c>
    </row>
    <row r="64" spans="2:8" ht="15" customHeight="1" x14ac:dyDescent="0.15"/>
  </sheetData>
  <sheetProtection algorithmName="SHA-512" hashValue="P1LCXlWjFpIKrJNS+A9l4T9yRx5i5+nAS4bDcRsAooV+wFlVQvcJat0FusG0UgolyyKo88geVP2pjESbirKgnQ==" saltValue="46va0zTilWIFsL8n40i0e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T64" sqref="AT64"/>
    </sheetView>
  </sheetViews>
  <sheetFormatPr defaultColWidth="0" defaultRowHeight="0" customHeight="1" zeroHeight="1" x14ac:dyDescent="0.15"/>
  <cols>
    <col min="1" max="1" width="6.375" style="1273" customWidth="1"/>
    <col min="2" max="107" width="2.5" style="1273" customWidth="1"/>
    <col min="108" max="108" width="6.125" style="1275" customWidth="1"/>
    <col min="109" max="109" width="5.875" style="1274"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333"/>
      <c r="B1" s="1332"/>
      <c r="DD1" s="1273"/>
      <c r="DE1" s="1273"/>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3"/>
      <c r="DE2" s="1273"/>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3"/>
      <c r="DE3" s="1273"/>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620</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620</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3"/>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3"/>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3"/>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3"/>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3"/>
      <c r="DE19" s="1273"/>
    </row>
    <row r="20" spans="1:351" ht="13.5" x14ac:dyDescent="0.15">
      <c r="DD20" s="1273"/>
      <c r="DE20" s="1273"/>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3"/>
      <c r="MM21" s="1328"/>
    </row>
    <row r="22" spans="1:351" ht="17.25" x14ac:dyDescent="0.15">
      <c r="B22" s="1274"/>
      <c r="MM22" s="1328"/>
    </row>
    <row r="23" spans="1:351" ht="13.5" x14ac:dyDescent="0.15">
      <c r="B23" s="1274"/>
    </row>
    <row r="24" spans="1:351" ht="13.5" x14ac:dyDescent="0.15">
      <c r="B24" s="1274"/>
    </row>
    <row r="25" spans="1:351" ht="13.5" x14ac:dyDescent="0.15">
      <c r="B25" s="1274"/>
    </row>
    <row r="26" spans="1:351" ht="13.5" x14ac:dyDescent="0.15">
      <c r="B26" s="1274"/>
    </row>
    <row r="27" spans="1:351" ht="13.5" x14ac:dyDescent="0.15">
      <c r="B27" s="1274"/>
    </row>
    <row r="28" spans="1:351" ht="13.5" x14ac:dyDescent="0.15">
      <c r="B28" s="1274"/>
    </row>
    <row r="29" spans="1:351" ht="13.5" x14ac:dyDescent="0.15">
      <c r="B29" s="1274"/>
    </row>
    <row r="30" spans="1:351" ht="13.5" x14ac:dyDescent="0.15">
      <c r="B30" s="1274"/>
    </row>
    <row r="31" spans="1:351" ht="13.5" x14ac:dyDescent="0.15">
      <c r="B31" s="1274"/>
    </row>
    <row r="32" spans="1:351" ht="13.5" x14ac:dyDescent="0.15">
      <c r="B32" s="1274"/>
    </row>
    <row r="33" spans="2:109" ht="13.5" x14ac:dyDescent="0.15">
      <c r="B33" s="1274"/>
    </row>
    <row r="34" spans="2:109" ht="13.5" x14ac:dyDescent="0.15">
      <c r="B34" s="1274"/>
    </row>
    <row r="35" spans="2:109" ht="13.5" x14ac:dyDescent="0.15">
      <c r="B35" s="1274"/>
    </row>
    <row r="36" spans="2:109" ht="13.5" x14ac:dyDescent="0.15">
      <c r="B36" s="1274"/>
    </row>
    <row r="37" spans="2:109" ht="13.5" x14ac:dyDescent="0.15">
      <c r="B37" s="1274"/>
    </row>
    <row r="38" spans="2:109" ht="13.5" x14ac:dyDescent="0.15">
      <c r="B38" s="1274"/>
    </row>
    <row r="39" spans="2:109" ht="13.5" x14ac:dyDescent="0.15">
      <c r="B39" s="1279"/>
      <c r="C39" s="1278"/>
      <c r="D39" s="1278"/>
      <c r="E39" s="1278"/>
      <c r="F39" s="1278"/>
      <c r="G39" s="1278"/>
      <c r="H39" s="1278"/>
      <c r="I39" s="1278"/>
      <c r="J39" s="1278"/>
      <c r="K39" s="1278"/>
      <c r="L39" s="1278"/>
      <c r="M39" s="1278"/>
      <c r="N39" s="1278"/>
      <c r="O39" s="1278"/>
      <c r="P39" s="1278"/>
      <c r="Q39" s="1278"/>
      <c r="R39" s="1278"/>
      <c r="S39" s="1278"/>
      <c r="T39" s="1278"/>
      <c r="U39" s="1278"/>
      <c r="V39" s="1278"/>
      <c r="W39" s="1278"/>
      <c r="X39" s="1278"/>
      <c r="Y39" s="1278"/>
      <c r="Z39" s="1278"/>
      <c r="AA39" s="1278"/>
      <c r="AB39" s="1278"/>
      <c r="AC39" s="1278"/>
      <c r="AD39" s="1278"/>
      <c r="AE39" s="1278"/>
      <c r="AF39" s="1278"/>
      <c r="AG39" s="1278"/>
      <c r="AH39" s="1278"/>
      <c r="AI39" s="1278"/>
      <c r="AJ39" s="1278"/>
      <c r="AK39" s="1278"/>
      <c r="AL39" s="1278"/>
      <c r="AM39" s="1278"/>
      <c r="AN39" s="1278"/>
      <c r="AO39" s="1278"/>
      <c r="AP39" s="1278"/>
      <c r="AQ39" s="1278"/>
      <c r="AR39" s="1278"/>
      <c r="AS39" s="1278"/>
      <c r="AT39" s="1278"/>
      <c r="AU39" s="1278"/>
      <c r="AV39" s="1278"/>
      <c r="AW39" s="1278"/>
      <c r="AX39" s="1278"/>
      <c r="AY39" s="1278"/>
      <c r="AZ39" s="1278"/>
      <c r="BA39" s="1278"/>
      <c r="BB39" s="1278"/>
      <c r="BC39" s="1278"/>
      <c r="BD39" s="1278"/>
      <c r="BE39" s="1278"/>
      <c r="BF39" s="1278"/>
      <c r="BG39" s="1278"/>
      <c r="BH39" s="1278"/>
      <c r="BI39" s="1278"/>
      <c r="BJ39" s="1278"/>
      <c r="BK39" s="1278"/>
      <c r="BL39" s="1278"/>
      <c r="BM39" s="1278"/>
      <c r="BN39" s="1278"/>
      <c r="BO39" s="1278"/>
      <c r="BP39" s="1278"/>
      <c r="BQ39" s="1278"/>
      <c r="BR39" s="1278"/>
      <c r="BS39" s="1278"/>
      <c r="BT39" s="1278"/>
      <c r="BU39" s="1278"/>
      <c r="BV39" s="1278"/>
      <c r="BW39" s="1278"/>
      <c r="BX39" s="1278"/>
      <c r="BY39" s="1278"/>
      <c r="BZ39" s="1278"/>
      <c r="CA39" s="1278"/>
      <c r="CB39" s="1278"/>
      <c r="CC39" s="1278"/>
      <c r="CD39" s="1278"/>
      <c r="CE39" s="1278"/>
      <c r="CF39" s="1278"/>
      <c r="CG39" s="1278"/>
      <c r="CH39" s="1278"/>
      <c r="CI39" s="1278"/>
      <c r="CJ39" s="1278"/>
      <c r="CK39" s="1278"/>
      <c r="CL39" s="1278"/>
      <c r="CM39" s="1278"/>
      <c r="CN39" s="1278"/>
      <c r="CO39" s="1278"/>
      <c r="CP39" s="1278"/>
      <c r="CQ39" s="1278"/>
      <c r="CR39" s="1278"/>
      <c r="CS39" s="1278"/>
      <c r="CT39" s="1278"/>
      <c r="CU39" s="1278"/>
      <c r="CV39" s="1278"/>
      <c r="CW39" s="1278"/>
      <c r="CX39" s="1278"/>
      <c r="CY39" s="1278"/>
      <c r="CZ39" s="1278"/>
      <c r="DA39" s="1278"/>
      <c r="DB39" s="1278"/>
      <c r="DC39" s="1278"/>
      <c r="DD39" s="1277"/>
    </row>
    <row r="40" spans="2:109" ht="13.5" x14ac:dyDescent="0.15">
      <c r="B40" s="1315"/>
      <c r="DD40" s="1315"/>
      <c r="DE40" s="1273"/>
    </row>
    <row r="41" spans="2:109" ht="17.25" x14ac:dyDescent="0.15">
      <c r="B41" s="1327" t="s">
        <v>619</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4"/>
      <c r="G42" s="1311"/>
      <c r="I42" s="1310"/>
      <c r="J42" s="1310"/>
      <c r="K42" s="1310"/>
      <c r="AM42" s="1311"/>
      <c r="AN42" s="1311" t="s">
        <v>615</v>
      </c>
      <c r="AP42" s="1310"/>
      <c r="AQ42" s="1310"/>
      <c r="AR42" s="1310"/>
      <c r="AY42" s="1311"/>
      <c r="BA42" s="1310"/>
      <c r="BB42" s="1310"/>
      <c r="BC42" s="1310"/>
      <c r="BK42" s="1311"/>
      <c r="BM42" s="1310"/>
      <c r="BN42" s="1310"/>
      <c r="BO42" s="1310"/>
      <c r="BW42" s="1311"/>
      <c r="BY42" s="1310"/>
      <c r="BZ42" s="1310"/>
      <c r="CA42" s="1310"/>
      <c r="CI42" s="1311"/>
      <c r="CK42" s="1310"/>
      <c r="CL42" s="1310"/>
      <c r="CM42" s="1310"/>
      <c r="CU42" s="1311"/>
      <c r="CW42" s="1310"/>
      <c r="CX42" s="1310"/>
      <c r="CY42" s="1310"/>
    </row>
    <row r="43" spans="2:109" ht="13.5" customHeight="1" x14ac:dyDescent="0.15">
      <c r="B43" s="1274"/>
      <c r="AN43" s="1309" t="s">
        <v>618</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7"/>
    </row>
    <row r="44" spans="2:109" ht="13.5" x14ac:dyDescent="0.15">
      <c r="B44" s="1274"/>
      <c r="AN44" s="1306"/>
      <c r="AO44" s="1305"/>
      <c r="AP44" s="1305"/>
      <c r="AQ44" s="1305"/>
      <c r="AR44" s="1305"/>
      <c r="AS44" s="1305"/>
      <c r="AT44" s="1305"/>
      <c r="AU44" s="1305"/>
      <c r="AV44" s="1305"/>
      <c r="AW44" s="1305"/>
      <c r="AX44" s="1305"/>
      <c r="AY44" s="1305"/>
      <c r="AZ44" s="1305"/>
      <c r="BA44" s="1305"/>
      <c r="BB44" s="1305"/>
      <c r="BC44" s="1305"/>
      <c r="BD44" s="1305"/>
      <c r="BE44" s="1305"/>
      <c r="BF44" s="1305"/>
      <c r="BG44" s="1305"/>
      <c r="BH44" s="1305"/>
      <c r="BI44" s="1305"/>
      <c r="BJ44" s="1305"/>
      <c r="BK44" s="1305"/>
      <c r="BL44" s="1305"/>
      <c r="BM44" s="1305"/>
      <c r="BN44" s="1305"/>
      <c r="BO44" s="1305"/>
      <c r="BP44" s="1305"/>
      <c r="BQ44" s="1305"/>
      <c r="BR44" s="1305"/>
      <c r="BS44" s="1305"/>
      <c r="BT44" s="1305"/>
      <c r="BU44" s="1305"/>
      <c r="BV44" s="1305"/>
      <c r="BW44" s="1305"/>
      <c r="BX44" s="1305"/>
      <c r="BY44" s="1305"/>
      <c r="BZ44" s="1305"/>
      <c r="CA44" s="1305"/>
      <c r="CB44" s="1305"/>
      <c r="CC44" s="1305"/>
      <c r="CD44" s="1305"/>
      <c r="CE44" s="1305"/>
      <c r="CF44" s="1305"/>
      <c r="CG44" s="1305"/>
      <c r="CH44" s="1305"/>
      <c r="CI44" s="1305"/>
      <c r="CJ44" s="1305"/>
      <c r="CK44" s="1305"/>
      <c r="CL44" s="1305"/>
      <c r="CM44" s="1305"/>
      <c r="CN44" s="1305"/>
      <c r="CO44" s="1305"/>
      <c r="CP44" s="1305"/>
      <c r="CQ44" s="1305"/>
      <c r="CR44" s="1305"/>
      <c r="CS44" s="1305"/>
      <c r="CT44" s="1305"/>
      <c r="CU44" s="1305"/>
      <c r="CV44" s="1305"/>
      <c r="CW44" s="1305"/>
      <c r="CX44" s="1305"/>
      <c r="CY44" s="1305"/>
      <c r="CZ44" s="1305"/>
      <c r="DA44" s="1305"/>
      <c r="DB44" s="1305"/>
      <c r="DC44" s="1304"/>
    </row>
    <row r="45" spans="2:109" ht="13.5" x14ac:dyDescent="0.15">
      <c r="B45" s="1274"/>
      <c r="AN45" s="1306"/>
      <c r="AO45" s="1305"/>
      <c r="AP45" s="1305"/>
      <c r="AQ45" s="1305"/>
      <c r="AR45" s="1305"/>
      <c r="AS45" s="1305"/>
      <c r="AT45" s="1305"/>
      <c r="AU45" s="1305"/>
      <c r="AV45" s="1305"/>
      <c r="AW45" s="1305"/>
      <c r="AX45" s="1305"/>
      <c r="AY45" s="1305"/>
      <c r="AZ45" s="1305"/>
      <c r="BA45" s="1305"/>
      <c r="BB45" s="1305"/>
      <c r="BC45" s="1305"/>
      <c r="BD45" s="1305"/>
      <c r="BE45" s="1305"/>
      <c r="BF45" s="1305"/>
      <c r="BG45" s="1305"/>
      <c r="BH45" s="1305"/>
      <c r="BI45" s="1305"/>
      <c r="BJ45" s="1305"/>
      <c r="BK45" s="1305"/>
      <c r="BL45" s="1305"/>
      <c r="BM45" s="1305"/>
      <c r="BN45" s="1305"/>
      <c r="BO45" s="1305"/>
      <c r="BP45" s="1305"/>
      <c r="BQ45" s="1305"/>
      <c r="BR45" s="1305"/>
      <c r="BS45" s="1305"/>
      <c r="BT45" s="1305"/>
      <c r="BU45" s="1305"/>
      <c r="BV45" s="1305"/>
      <c r="BW45" s="1305"/>
      <c r="BX45" s="1305"/>
      <c r="BY45" s="1305"/>
      <c r="BZ45" s="1305"/>
      <c r="CA45" s="1305"/>
      <c r="CB45" s="1305"/>
      <c r="CC45" s="1305"/>
      <c r="CD45" s="1305"/>
      <c r="CE45" s="1305"/>
      <c r="CF45" s="1305"/>
      <c r="CG45" s="1305"/>
      <c r="CH45" s="1305"/>
      <c r="CI45" s="1305"/>
      <c r="CJ45" s="1305"/>
      <c r="CK45" s="1305"/>
      <c r="CL45" s="1305"/>
      <c r="CM45" s="1305"/>
      <c r="CN45" s="1305"/>
      <c r="CO45" s="1305"/>
      <c r="CP45" s="1305"/>
      <c r="CQ45" s="1305"/>
      <c r="CR45" s="1305"/>
      <c r="CS45" s="1305"/>
      <c r="CT45" s="1305"/>
      <c r="CU45" s="1305"/>
      <c r="CV45" s="1305"/>
      <c r="CW45" s="1305"/>
      <c r="CX45" s="1305"/>
      <c r="CY45" s="1305"/>
      <c r="CZ45" s="1305"/>
      <c r="DA45" s="1305"/>
      <c r="DB45" s="1305"/>
      <c r="DC45" s="1304"/>
    </row>
    <row r="46" spans="2:109" ht="13.5" x14ac:dyDescent="0.15">
      <c r="B46" s="1274"/>
      <c r="AN46" s="1306"/>
      <c r="AO46" s="1305"/>
      <c r="AP46" s="1305"/>
      <c r="AQ46" s="1305"/>
      <c r="AR46" s="1305"/>
      <c r="AS46" s="1305"/>
      <c r="AT46" s="1305"/>
      <c r="AU46" s="1305"/>
      <c r="AV46" s="1305"/>
      <c r="AW46" s="1305"/>
      <c r="AX46" s="1305"/>
      <c r="AY46" s="1305"/>
      <c r="AZ46" s="1305"/>
      <c r="BA46" s="1305"/>
      <c r="BB46" s="1305"/>
      <c r="BC46" s="1305"/>
      <c r="BD46" s="1305"/>
      <c r="BE46" s="1305"/>
      <c r="BF46" s="1305"/>
      <c r="BG46" s="1305"/>
      <c r="BH46" s="1305"/>
      <c r="BI46" s="1305"/>
      <c r="BJ46" s="1305"/>
      <c r="BK46" s="1305"/>
      <c r="BL46" s="1305"/>
      <c r="BM46" s="1305"/>
      <c r="BN46" s="1305"/>
      <c r="BO46" s="1305"/>
      <c r="BP46" s="1305"/>
      <c r="BQ46" s="1305"/>
      <c r="BR46" s="1305"/>
      <c r="BS46" s="1305"/>
      <c r="BT46" s="1305"/>
      <c r="BU46" s="1305"/>
      <c r="BV46" s="1305"/>
      <c r="BW46" s="1305"/>
      <c r="BX46" s="1305"/>
      <c r="BY46" s="1305"/>
      <c r="BZ46" s="1305"/>
      <c r="CA46" s="1305"/>
      <c r="CB46" s="1305"/>
      <c r="CC46" s="1305"/>
      <c r="CD46" s="1305"/>
      <c r="CE46" s="1305"/>
      <c r="CF46" s="1305"/>
      <c r="CG46" s="1305"/>
      <c r="CH46" s="1305"/>
      <c r="CI46" s="1305"/>
      <c r="CJ46" s="1305"/>
      <c r="CK46" s="1305"/>
      <c r="CL46" s="1305"/>
      <c r="CM46" s="1305"/>
      <c r="CN46" s="1305"/>
      <c r="CO46" s="1305"/>
      <c r="CP46" s="1305"/>
      <c r="CQ46" s="1305"/>
      <c r="CR46" s="1305"/>
      <c r="CS46" s="1305"/>
      <c r="CT46" s="1305"/>
      <c r="CU46" s="1305"/>
      <c r="CV46" s="1305"/>
      <c r="CW46" s="1305"/>
      <c r="CX46" s="1305"/>
      <c r="CY46" s="1305"/>
      <c r="CZ46" s="1305"/>
      <c r="DA46" s="1305"/>
      <c r="DB46" s="1305"/>
      <c r="DC46" s="1304"/>
    </row>
    <row r="47" spans="2:109" ht="13.5" x14ac:dyDescent="0.15">
      <c r="B47" s="1274"/>
      <c r="AN47" s="1303"/>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1"/>
    </row>
    <row r="48" spans="2:109" ht="13.5" x14ac:dyDescent="0.15">
      <c r="B48" s="1274"/>
      <c r="H48" s="1288"/>
      <c r="I48" s="1288"/>
      <c r="J48" s="1288"/>
      <c r="AN48" s="1288"/>
      <c r="AO48" s="1288"/>
      <c r="AP48" s="1288"/>
      <c r="AZ48" s="1288"/>
      <c r="BA48" s="1288"/>
      <c r="BB48" s="1288"/>
      <c r="BL48" s="1288"/>
      <c r="BM48" s="1288"/>
      <c r="BN48" s="1288"/>
      <c r="BX48" s="1288"/>
      <c r="BY48" s="1288"/>
      <c r="BZ48" s="1288"/>
      <c r="CJ48" s="1288"/>
      <c r="CK48" s="1288"/>
      <c r="CL48" s="1288"/>
      <c r="CV48" s="1288"/>
      <c r="CW48" s="1288"/>
      <c r="CX48" s="1288"/>
    </row>
    <row r="49" spans="1:109" ht="13.5" x14ac:dyDescent="0.15">
      <c r="B49" s="1274"/>
      <c r="AN49" s="1273" t="s">
        <v>613</v>
      </c>
    </row>
    <row r="50" spans="1:109" ht="13.5" x14ac:dyDescent="0.15">
      <c r="B50" s="1274"/>
      <c r="G50" s="1286"/>
      <c r="H50" s="1286"/>
      <c r="I50" s="1286"/>
      <c r="J50" s="1286"/>
      <c r="K50" s="1295"/>
      <c r="L50" s="1295"/>
      <c r="M50" s="1294"/>
      <c r="N50" s="1294"/>
      <c r="AN50" s="1293"/>
      <c r="AO50" s="1292"/>
      <c r="AP50" s="1292"/>
      <c r="AQ50" s="1292"/>
      <c r="AR50" s="1292"/>
      <c r="AS50" s="1292"/>
      <c r="AT50" s="1292"/>
      <c r="AU50" s="1292"/>
      <c r="AV50" s="1292"/>
      <c r="AW50" s="1292"/>
      <c r="AX50" s="1292"/>
      <c r="AY50" s="1292"/>
      <c r="AZ50" s="1292"/>
      <c r="BA50" s="1292"/>
      <c r="BB50" s="1292"/>
      <c r="BC50" s="1292"/>
      <c r="BD50" s="1292"/>
      <c r="BE50" s="1292"/>
      <c r="BF50" s="1292"/>
      <c r="BG50" s="1292"/>
      <c r="BH50" s="1292"/>
      <c r="BI50" s="1292"/>
      <c r="BJ50" s="1292"/>
      <c r="BK50" s="1292"/>
      <c r="BL50" s="1292"/>
      <c r="BM50" s="1292"/>
      <c r="BN50" s="1292"/>
      <c r="BO50" s="1291"/>
      <c r="BP50" s="1283" t="s">
        <v>571</v>
      </c>
      <c r="BQ50" s="1283"/>
      <c r="BR50" s="1283"/>
      <c r="BS50" s="1283"/>
      <c r="BT50" s="1283"/>
      <c r="BU50" s="1283"/>
      <c r="BV50" s="1283"/>
      <c r="BW50" s="1283"/>
      <c r="BX50" s="1283" t="s">
        <v>572</v>
      </c>
      <c r="BY50" s="1283"/>
      <c r="BZ50" s="1283"/>
      <c r="CA50" s="1283"/>
      <c r="CB50" s="1283"/>
      <c r="CC50" s="1283"/>
      <c r="CD50" s="1283"/>
      <c r="CE50" s="1283"/>
      <c r="CF50" s="1283" t="s">
        <v>573</v>
      </c>
      <c r="CG50" s="1283"/>
      <c r="CH50" s="1283"/>
      <c r="CI50" s="1283"/>
      <c r="CJ50" s="1283"/>
      <c r="CK50" s="1283"/>
      <c r="CL50" s="1283"/>
      <c r="CM50" s="1283"/>
      <c r="CN50" s="1283" t="s">
        <v>574</v>
      </c>
      <c r="CO50" s="1283"/>
      <c r="CP50" s="1283"/>
      <c r="CQ50" s="1283"/>
      <c r="CR50" s="1283"/>
      <c r="CS50" s="1283"/>
      <c r="CT50" s="1283"/>
      <c r="CU50" s="1283"/>
      <c r="CV50" s="1283" t="s">
        <v>575</v>
      </c>
      <c r="CW50" s="1283"/>
      <c r="CX50" s="1283"/>
      <c r="CY50" s="1283"/>
      <c r="CZ50" s="1283"/>
      <c r="DA50" s="1283"/>
      <c r="DB50" s="1283"/>
      <c r="DC50" s="1283"/>
    </row>
    <row r="51" spans="1:109" ht="13.5" customHeight="1" x14ac:dyDescent="0.15">
      <c r="B51" s="1274"/>
      <c r="G51" s="1290"/>
      <c r="H51" s="1290"/>
      <c r="I51" s="1324"/>
      <c r="J51" s="1324"/>
      <c r="K51" s="1289"/>
      <c r="L51" s="1289"/>
      <c r="M51" s="1289"/>
      <c r="N51" s="1289"/>
      <c r="AM51" s="1288"/>
      <c r="AN51" s="1282" t="s">
        <v>612</v>
      </c>
      <c r="AO51" s="1282"/>
      <c r="AP51" s="1282"/>
      <c r="AQ51" s="1282"/>
      <c r="AR51" s="1282"/>
      <c r="AS51" s="1282"/>
      <c r="AT51" s="1282"/>
      <c r="AU51" s="1282"/>
      <c r="AV51" s="1282"/>
      <c r="AW51" s="1282"/>
      <c r="AX51" s="1282"/>
      <c r="AY51" s="1282"/>
      <c r="AZ51" s="1282"/>
      <c r="BA51" s="1282"/>
      <c r="BB51" s="1282" t="s">
        <v>610</v>
      </c>
      <c r="BC51" s="1282"/>
      <c r="BD51" s="1282"/>
      <c r="BE51" s="1282"/>
      <c r="BF51" s="1282"/>
      <c r="BG51" s="1282"/>
      <c r="BH51" s="1282"/>
      <c r="BI51" s="1282"/>
      <c r="BJ51" s="1282"/>
      <c r="BK51" s="1282"/>
      <c r="BL51" s="1282"/>
      <c r="BM51" s="1282"/>
      <c r="BN51" s="1282"/>
      <c r="BO51" s="1282"/>
      <c r="BP51" s="1323"/>
      <c r="BQ51" s="1281"/>
      <c r="BR51" s="1281"/>
      <c r="BS51" s="1281"/>
      <c r="BT51" s="1281"/>
      <c r="BU51" s="1281"/>
      <c r="BV51" s="1281"/>
      <c r="BW51" s="1281"/>
      <c r="BX51" s="1323"/>
      <c r="BY51" s="1281"/>
      <c r="BZ51" s="1281"/>
      <c r="CA51" s="1281"/>
      <c r="CB51" s="1281"/>
      <c r="CC51" s="1281"/>
      <c r="CD51" s="1281"/>
      <c r="CE51" s="1281"/>
      <c r="CF51" s="1281">
        <v>85.5</v>
      </c>
      <c r="CG51" s="1281"/>
      <c r="CH51" s="1281"/>
      <c r="CI51" s="1281"/>
      <c r="CJ51" s="1281"/>
      <c r="CK51" s="1281"/>
      <c r="CL51" s="1281"/>
      <c r="CM51" s="1281"/>
      <c r="CN51" s="1323"/>
      <c r="CO51" s="1281"/>
      <c r="CP51" s="1281"/>
      <c r="CQ51" s="1281"/>
      <c r="CR51" s="1281"/>
      <c r="CS51" s="1281"/>
      <c r="CT51" s="1281"/>
      <c r="CU51" s="1281"/>
      <c r="CV51" s="1323"/>
      <c r="CW51" s="1281"/>
      <c r="CX51" s="1281"/>
      <c r="CY51" s="1281"/>
      <c r="CZ51" s="1281"/>
      <c r="DA51" s="1281"/>
      <c r="DB51" s="1281"/>
      <c r="DC51" s="1281"/>
    </row>
    <row r="52" spans="1:109" ht="13.5" x14ac:dyDescent="0.15">
      <c r="B52" s="1274"/>
      <c r="G52" s="1290"/>
      <c r="H52" s="1290"/>
      <c r="I52" s="1324"/>
      <c r="J52" s="1324"/>
      <c r="K52" s="1289"/>
      <c r="L52" s="1289"/>
      <c r="M52" s="1289"/>
      <c r="N52" s="1289"/>
      <c r="AM52" s="1288"/>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1"/>
      <c r="BQ52" s="1281"/>
      <c r="BR52" s="1281"/>
      <c r="BS52" s="1281"/>
      <c r="BT52" s="1281"/>
      <c r="BU52" s="1281"/>
      <c r="BV52" s="1281"/>
      <c r="BW52" s="1281"/>
      <c r="BX52" s="1281"/>
      <c r="BY52" s="1281"/>
      <c r="BZ52" s="1281"/>
      <c r="CA52" s="1281"/>
      <c r="CB52" s="1281"/>
      <c r="CC52" s="1281"/>
      <c r="CD52" s="1281"/>
      <c r="CE52" s="1281"/>
      <c r="CF52" s="1281"/>
      <c r="CG52" s="1281"/>
      <c r="CH52" s="1281"/>
      <c r="CI52" s="1281"/>
      <c r="CJ52" s="1281"/>
      <c r="CK52" s="1281"/>
      <c r="CL52" s="1281"/>
      <c r="CM52" s="1281"/>
      <c r="CN52" s="1281"/>
      <c r="CO52" s="1281"/>
      <c r="CP52" s="1281"/>
      <c r="CQ52" s="1281"/>
      <c r="CR52" s="1281"/>
      <c r="CS52" s="1281"/>
      <c r="CT52" s="1281"/>
      <c r="CU52" s="1281"/>
      <c r="CV52" s="1281"/>
      <c r="CW52" s="1281"/>
      <c r="CX52" s="1281"/>
      <c r="CY52" s="1281"/>
      <c r="CZ52" s="1281"/>
      <c r="DA52" s="1281"/>
      <c r="DB52" s="1281"/>
      <c r="DC52" s="1281"/>
    </row>
    <row r="53" spans="1:109" ht="13.5" x14ac:dyDescent="0.15">
      <c r="A53" s="1310"/>
      <c r="B53" s="1274"/>
      <c r="G53" s="1290"/>
      <c r="H53" s="1290"/>
      <c r="I53" s="1286"/>
      <c r="J53" s="1286"/>
      <c r="K53" s="1289"/>
      <c r="L53" s="1289"/>
      <c r="M53" s="1289"/>
      <c r="N53" s="1289"/>
      <c r="AM53" s="1288"/>
      <c r="AN53" s="1282"/>
      <c r="AO53" s="1282"/>
      <c r="AP53" s="1282"/>
      <c r="AQ53" s="1282"/>
      <c r="AR53" s="1282"/>
      <c r="AS53" s="1282"/>
      <c r="AT53" s="1282"/>
      <c r="AU53" s="1282"/>
      <c r="AV53" s="1282"/>
      <c r="AW53" s="1282"/>
      <c r="AX53" s="1282"/>
      <c r="AY53" s="1282"/>
      <c r="AZ53" s="1282"/>
      <c r="BA53" s="1282"/>
      <c r="BB53" s="1282" t="s">
        <v>617</v>
      </c>
      <c r="BC53" s="1282"/>
      <c r="BD53" s="1282"/>
      <c r="BE53" s="1282"/>
      <c r="BF53" s="1282"/>
      <c r="BG53" s="1282"/>
      <c r="BH53" s="1282"/>
      <c r="BI53" s="1282"/>
      <c r="BJ53" s="1282"/>
      <c r="BK53" s="1282"/>
      <c r="BL53" s="1282"/>
      <c r="BM53" s="1282"/>
      <c r="BN53" s="1282"/>
      <c r="BO53" s="1282"/>
      <c r="BP53" s="1323"/>
      <c r="BQ53" s="1281"/>
      <c r="BR53" s="1281"/>
      <c r="BS53" s="1281"/>
      <c r="BT53" s="1281"/>
      <c r="BU53" s="1281"/>
      <c r="BV53" s="1281"/>
      <c r="BW53" s="1281"/>
      <c r="BX53" s="1323"/>
      <c r="BY53" s="1281"/>
      <c r="BZ53" s="1281"/>
      <c r="CA53" s="1281"/>
      <c r="CB53" s="1281"/>
      <c r="CC53" s="1281"/>
      <c r="CD53" s="1281"/>
      <c r="CE53" s="1281"/>
      <c r="CF53" s="1281">
        <v>51.6</v>
      </c>
      <c r="CG53" s="1281"/>
      <c r="CH53" s="1281"/>
      <c r="CI53" s="1281"/>
      <c r="CJ53" s="1281"/>
      <c r="CK53" s="1281"/>
      <c r="CL53" s="1281"/>
      <c r="CM53" s="1281"/>
      <c r="CN53" s="1323"/>
      <c r="CO53" s="1281"/>
      <c r="CP53" s="1281"/>
      <c r="CQ53" s="1281"/>
      <c r="CR53" s="1281"/>
      <c r="CS53" s="1281"/>
      <c r="CT53" s="1281"/>
      <c r="CU53" s="1281"/>
      <c r="CV53" s="1323"/>
      <c r="CW53" s="1281"/>
      <c r="CX53" s="1281"/>
      <c r="CY53" s="1281"/>
      <c r="CZ53" s="1281"/>
      <c r="DA53" s="1281"/>
      <c r="DB53" s="1281"/>
      <c r="DC53" s="1281"/>
    </row>
    <row r="54" spans="1:109" ht="13.5" x14ac:dyDescent="0.15">
      <c r="A54" s="1310"/>
      <c r="B54" s="1274"/>
      <c r="G54" s="1290"/>
      <c r="H54" s="1290"/>
      <c r="I54" s="1286"/>
      <c r="J54" s="1286"/>
      <c r="K54" s="1289"/>
      <c r="L54" s="1289"/>
      <c r="M54" s="1289"/>
      <c r="N54" s="1289"/>
      <c r="AM54" s="1288"/>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1"/>
      <c r="BQ54" s="1281"/>
      <c r="BR54" s="1281"/>
      <c r="BS54" s="1281"/>
      <c r="BT54" s="1281"/>
      <c r="BU54" s="1281"/>
      <c r="BV54" s="1281"/>
      <c r="BW54" s="1281"/>
      <c r="BX54" s="1281"/>
      <c r="BY54" s="1281"/>
      <c r="BZ54" s="1281"/>
      <c r="CA54" s="1281"/>
      <c r="CB54" s="1281"/>
      <c r="CC54" s="1281"/>
      <c r="CD54" s="1281"/>
      <c r="CE54" s="1281"/>
      <c r="CF54" s="1281"/>
      <c r="CG54" s="1281"/>
      <c r="CH54" s="1281"/>
      <c r="CI54" s="1281"/>
      <c r="CJ54" s="1281"/>
      <c r="CK54" s="1281"/>
      <c r="CL54" s="1281"/>
      <c r="CM54" s="1281"/>
      <c r="CN54" s="1281"/>
      <c r="CO54" s="1281"/>
      <c r="CP54" s="1281"/>
      <c r="CQ54" s="1281"/>
      <c r="CR54" s="1281"/>
      <c r="CS54" s="1281"/>
      <c r="CT54" s="1281"/>
      <c r="CU54" s="1281"/>
      <c r="CV54" s="1281"/>
      <c r="CW54" s="1281"/>
      <c r="CX54" s="1281"/>
      <c r="CY54" s="1281"/>
      <c r="CZ54" s="1281"/>
      <c r="DA54" s="1281"/>
      <c r="DB54" s="1281"/>
      <c r="DC54" s="1281"/>
    </row>
    <row r="55" spans="1:109" ht="13.5" x14ac:dyDescent="0.15">
      <c r="A55" s="1310"/>
      <c r="B55" s="1274"/>
      <c r="G55" s="1286"/>
      <c r="H55" s="1286"/>
      <c r="I55" s="1286"/>
      <c r="J55" s="1286"/>
      <c r="K55" s="1289"/>
      <c r="L55" s="1289"/>
      <c r="M55" s="1289"/>
      <c r="N55" s="1289"/>
      <c r="AN55" s="1283" t="s">
        <v>611</v>
      </c>
      <c r="AO55" s="1283"/>
      <c r="AP55" s="1283"/>
      <c r="AQ55" s="1283"/>
      <c r="AR55" s="1283"/>
      <c r="AS55" s="1283"/>
      <c r="AT55" s="1283"/>
      <c r="AU55" s="1283"/>
      <c r="AV55" s="1283"/>
      <c r="AW55" s="1283"/>
      <c r="AX55" s="1283"/>
      <c r="AY55" s="1283"/>
      <c r="AZ55" s="1283"/>
      <c r="BA55" s="1283"/>
      <c r="BB55" s="1282" t="s">
        <v>610</v>
      </c>
      <c r="BC55" s="1282"/>
      <c r="BD55" s="1282"/>
      <c r="BE55" s="1282"/>
      <c r="BF55" s="1282"/>
      <c r="BG55" s="1282"/>
      <c r="BH55" s="1282"/>
      <c r="BI55" s="1282"/>
      <c r="BJ55" s="1282"/>
      <c r="BK55" s="1282"/>
      <c r="BL55" s="1282"/>
      <c r="BM55" s="1282"/>
      <c r="BN55" s="1282"/>
      <c r="BO55" s="1282"/>
      <c r="BP55" s="1323"/>
      <c r="BQ55" s="1281"/>
      <c r="BR55" s="1281"/>
      <c r="BS55" s="1281"/>
      <c r="BT55" s="1281"/>
      <c r="BU55" s="1281"/>
      <c r="BV55" s="1281"/>
      <c r="BW55" s="1281"/>
      <c r="BX55" s="1323"/>
      <c r="BY55" s="1281"/>
      <c r="BZ55" s="1281"/>
      <c r="CA55" s="1281"/>
      <c r="CB55" s="1281"/>
      <c r="CC55" s="1281"/>
      <c r="CD55" s="1281"/>
      <c r="CE55" s="1281"/>
      <c r="CF55" s="1281">
        <v>47.9</v>
      </c>
      <c r="CG55" s="1281"/>
      <c r="CH55" s="1281"/>
      <c r="CI55" s="1281"/>
      <c r="CJ55" s="1281"/>
      <c r="CK55" s="1281"/>
      <c r="CL55" s="1281"/>
      <c r="CM55" s="1281"/>
      <c r="CN55" s="1323"/>
      <c r="CO55" s="1281"/>
      <c r="CP55" s="1281"/>
      <c r="CQ55" s="1281"/>
      <c r="CR55" s="1281"/>
      <c r="CS55" s="1281"/>
      <c r="CT55" s="1281"/>
      <c r="CU55" s="1281"/>
      <c r="CV55" s="1323"/>
      <c r="CW55" s="1281"/>
      <c r="CX55" s="1281"/>
      <c r="CY55" s="1281"/>
      <c r="CZ55" s="1281"/>
      <c r="DA55" s="1281"/>
      <c r="DB55" s="1281"/>
      <c r="DC55" s="1281"/>
    </row>
    <row r="56" spans="1:109" ht="13.5" x14ac:dyDescent="0.15">
      <c r="A56" s="1310"/>
      <c r="B56" s="1274"/>
      <c r="G56" s="1286"/>
      <c r="H56" s="1286"/>
      <c r="I56" s="1286"/>
      <c r="J56" s="1286"/>
      <c r="K56" s="1289"/>
      <c r="L56" s="1289"/>
      <c r="M56" s="1289"/>
      <c r="N56" s="1289"/>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81"/>
      <c r="BQ56" s="1281"/>
      <c r="BR56" s="1281"/>
      <c r="BS56" s="1281"/>
      <c r="BT56" s="1281"/>
      <c r="BU56" s="1281"/>
      <c r="BV56" s="1281"/>
      <c r="BW56" s="1281"/>
      <c r="BX56" s="1281"/>
      <c r="BY56" s="1281"/>
      <c r="BZ56" s="1281"/>
      <c r="CA56" s="1281"/>
      <c r="CB56" s="1281"/>
      <c r="CC56" s="1281"/>
      <c r="CD56" s="1281"/>
      <c r="CE56" s="1281"/>
      <c r="CF56" s="1281"/>
      <c r="CG56" s="1281"/>
      <c r="CH56" s="1281"/>
      <c r="CI56" s="1281"/>
      <c r="CJ56" s="1281"/>
      <c r="CK56" s="1281"/>
      <c r="CL56" s="1281"/>
      <c r="CM56" s="1281"/>
      <c r="CN56" s="1281"/>
      <c r="CO56" s="1281"/>
      <c r="CP56" s="1281"/>
      <c r="CQ56" s="1281"/>
      <c r="CR56" s="1281"/>
      <c r="CS56" s="1281"/>
      <c r="CT56" s="1281"/>
      <c r="CU56" s="1281"/>
      <c r="CV56" s="1281"/>
      <c r="CW56" s="1281"/>
      <c r="CX56" s="1281"/>
      <c r="CY56" s="1281"/>
      <c r="CZ56" s="1281"/>
      <c r="DA56" s="1281"/>
      <c r="DB56" s="1281"/>
      <c r="DC56" s="1281"/>
    </row>
    <row r="57" spans="1:109" s="1310" customFormat="1" ht="13.5" x14ac:dyDescent="0.15">
      <c r="B57" s="1316"/>
      <c r="G57" s="1286"/>
      <c r="H57" s="1286"/>
      <c r="I57" s="1285"/>
      <c r="J57" s="1285"/>
      <c r="K57" s="1289"/>
      <c r="L57" s="1289"/>
      <c r="M57" s="1289"/>
      <c r="N57" s="1289"/>
      <c r="AM57" s="1273"/>
      <c r="AN57" s="1283"/>
      <c r="AO57" s="1283"/>
      <c r="AP57" s="1283"/>
      <c r="AQ57" s="1283"/>
      <c r="AR57" s="1283"/>
      <c r="AS57" s="1283"/>
      <c r="AT57" s="1283"/>
      <c r="AU57" s="1283"/>
      <c r="AV57" s="1283"/>
      <c r="AW57" s="1283"/>
      <c r="AX57" s="1283"/>
      <c r="AY57" s="1283"/>
      <c r="AZ57" s="1283"/>
      <c r="BA57" s="1283"/>
      <c r="BB57" s="1282" t="s">
        <v>617</v>
      </c>
      <c r="BC57" s="1282"/>
      <c r="BD57" s="1282"/>
      <c r="BE57" s="1282"/>
      <c r="BF57" s="1282"/>
      <c r="BG57" s="1282"/>
      <c r="BH57" s="1282"/>
      <c r="BI57" s="1282"/>
      <c r="BJ57" s="1282"/>
      <c r="BK57" s="1282"/>
      <c r="BL57" s="1282"/>
      <c r="BM57" s="1282"/>
      <c r="BN57" s="1282"/>
      <c r="BO57" s="1282"/>
      <c r="BP57" s="1323"/>
      <c r="BQ57" s="1281"/>
      <c r="BR57" s="1281"/>
      <c r="BS57" s="1281"/>
      <c r="BT57" s="1281"/>
      <c r="BU57" s="1281"/>
      <c r="BV57" s="1281"/>
      <c r="BW57" s="1281"/>
      <c r="BX57" s="1323"/>
      <c r="BY57" s="1281"/>
      <c r="BZ57" s="1281"/>
      <c r="CA57" s="1281"/>
      <c r="CB57" s="1281"/>
      <c r="CC57" s="1281"/>
      <c r="CD57" s="1281"/>
      <c r="CE57" s="1281"/>
      <c r="CF57" s="1281">
        <v>60.8</v>
      </c>
      <c r="CG57" s="1281"/>
      <c r="CH57" s="1281"/>
      <c r="CI57" s="1281"/>
      <c r="CJ57" s="1281"/>
      <c r="CK57" s="1281"/>
      <c r="CL57" s="1281"/>
      <c r="CM57" s="1281"/>
      <c r="CN57" s="1323"/>
      <c r="CO57" s="1281"/>
      <c r="CP57" s="1281"/>
      <c r="CQ57" s="1281"/>
      <c r="CR57" s="1281"/>
      <c r="CS57" s="1281"/>
      <c r="CT57" s="1281"/>
      <c r="CU57" s="1281"/>
      <c r="CV57" s="1323"/>
      <c r="CW57" s="1281"/>
      <c r="CX57" s="1281"/>
      <c r="CY57" s="1281"/>
      <c r="CZ57" s="1281"/>
      <c r="DA57" s="1281"/>
      <c r="DB57" s="1281"/>
      <c r="DC57" s="1281"/>
      <c r="DD57" s="1321"/>
      <c r="DE57" s="1316"/>
    </row>
    <row r="58" spans="1:109" s="1310" customFormat="1" ht="13.5" x14ac:dyDescent="0.15">
      <c r="A58" s="1273"/>
      <c r="B58" s="1316"/>
      <c r="G58" s="1286"/>
      <c r="H58" s="1286"/>
      <c r="I58" s="1285"/>
      <c r="J58" s="1285"/>
      <c r="K58" s="1289"/>
      <c r="L58" s="1289"/>
      <c r="M58" s="1289"/>
      <c r="N58" s="1289"/>
      <c r="AM58" s="1273"/>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81"/>
      <c r="BQ58" s="1281"/>
      <c r="BR58" s="1281"/>
      <c r="BS58" s="1281"/>
      <c r="BT58" s="1281"/>
      <c r="BU58" s="1281"/>
      <c r="BV58" s="1281"/>
      <c r="BW58" s="1281"/>
      <c r="BX58" s="1281"/>
      <c r="BY58" s="1281"/>
      <c r="BZ58" s="1281"/>
      <c r="CA58" s="1281"/>
      <c r="CB58" s="1281"/>
      <c r="CC58" s="1281"/>
      <c r="CD58" s="1281"/>
      <c r="CE58" s="1281"/>
      <c r="CF58" s="1281"/>
      <c r="CG58" s="1281"/>
      <c r="CH58" s="1281"/>
      <c r="CI58" s="1281"/>
      <c r="CJ58" s="1281"/>
      <c r="CK58" s="1281"/>
      <c r="CL58" s="1281"/>
      <c r="CM58" s="1281"/>
      <c r="CN58" s="1281"/>
      <c r="CO58" s="1281"/>
      <c r="CP58" s="1281"/>
      <c r="CQ58" s="1281"/>
      <c r="CR58" s="1281"/>
      <c r="CS58" s="1281"/>
      <c r="CT58" s="1281"/>
      <c r="CU58" s="1281"/>
      <c r="CV58" s="1281"/>
      <c r="CW58" s="1281"/>
      <c r="CX58" s="1281"/>
      <c r="CY58" s="1281"/>
      <c r="CZ58" s="1281"/>
      <c r="DA58" s="1281"/>
      <c r="DB58" s="1281"/>
      <c r="DC58" s="1281"/>
      <c r="DD58" s="1321"/>
      <c r="DE58" s="1316"/>
    </row>
    <row r="59" spans="1:109" s="1310" customFormat="1" ht="13.5" x14ac:dyDescent="0.15">
      <c r="A59" s="1273"/>
      <c r="B59" s="1316"/>
      <c r="K59" s="1322"/>
      <c r="L59" s="1322"/>
      <c r="M59" s="1322"/>
      <c r="N59" s="1322"/>
      <c r="AQ59" s="1322"/>
      <c r="AR59" s="1322"/>
      <c r="AS59" s="1322"/>
      <c r="AT59" s="1322"/>
      <c r="BC59" s="1322"/>
      <c r="BD59" s="1322"/>
      <c r="BE59" s="1322"/>
      <c r="BF59" s="1322"/>
      <c r="BO59" s="1322"/>
      <c r="BP59" s="1322"/>
      <c r="BQ59" s="1322"/>
      <c r="BR59" s="1322"/>
      <c r="CA59" s="1322"/>
      <c r="CB59" s="1322"/>
      <c r="CC59" s="1322"/>
      <c r="CD59" s="1322"/>
      <c r="CM59" s="1322"/>
      <c r="CN59" s="1322"/>
      <c r="CO59" s="1322"/>
      <c r="CP59" s="1322"/>
      <c r="CY59" s="1322"/>
      <c r="CZ59" s="1322"/>
      <c r="DA59" s="1322"/>
      <c r="DB59" s="1322"/>
      <c r="DC59" s="1322"/>
      <c r="DD59" s="1321"/>
      <c r="DE59" s="1316"/>
    </row>
    <row r="60" spans="1:109" s="1310" customFormat="1" ht="13.5" x14ac:dyDescent="0.15">
      <c r="A60" s="1273"/>
      <c r="B60" s="1316"/>
      <c r="K60" s="1322"/>
      <c r="L60" s="1322"/>
      <c r="M60" s="1322"/>
      <c r="N60" s="1322"/>
      <c r="AQ60" s="1322"/>
      <c r="AR60" s="1322"/>
      <c r="AS60" s="1322"/>
      <c r="AT60" s="1322"/>
      <c r="BC60" s="1322"/>
      <c r="BD60" s="1322"/>
      <c r="BE60" s="1322"/>
      <c r="BF60" s="1322"/>
      <c r="BO60" s="1322"/>
      <c r="BP60" s="1322"/>
      <c r="BQ60" s="1322"/>
      <c r="BR60" s="1322"/>
      <c r="CA60" s="1322"/>
      <c r="CB60" s="1322"/>
      <c r="CC60" s="1322"/>
      <c r="CD60" s="1322"/>
      <c r="CM60" s="1322"/>
      <c r="CN60" s="1322"/>
      <c r="CO60" s="1322"/>
      <c r="CP60" s="1322"/>
      <c r="CY60" s="1322"/>
      <c r="CZ60" s="1322"/>
      <c r="DA60" s="1322"/>
      <c r="DB60" s="1322"/>
      <c r="DC60" s="1322"/>
      <c r="DD60" s="1321"/>
      <c r="DE60" s="1316"/>
    </row>
    <row r="61" spans="1:109" s="1310" customFormat="1" ht="13.5" x14ac:dyDescent="0.15">
      <c r="A61" s="1273"/>
      <c r="B61" s="1320"/>
      <c r="C61" s="1319"/>
      <c r="D61" s="1319"/>
      <c r="E61" s="1319"/>
      <c r="F61" s="1319"/>
      <c r="G61" s="1319"/>
      <c r="H61" s="1319"/>
      <c r="I61" s="1319"/>
      <c r="J61" s="1319"/>
      <c r="K61" s="1319"/>
      <c r="L61" s="1319"/>
      <c r="M61" s="1318"/>
      <c r="N61" s="1318"/>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18"/>
      <c r="AT61" s="1318"/>
      <c r="AU61" s="1319"/>
      <c r="AV61" s="1319"/>
      <c r="AW61" s="1319"/>
      <c r="AX61" s="1319"/>
      <c r="AY61" s="1319"/>
      <c r="AZ61" s="1319"/>
      <c r="BA61" s="1319"/>
      <c r="BB61" s="1319"/>
      <c r="BC61" s="1319"/>
      <c r="BD61" s="1319"/>
      <c r="BE61" s="1318"/>
      <c r="BF61" s="1318"/>
      <c r="BG61" s="1319"/>
      <c r="BH61" s="1319"/>
      <c r="BI61" s="1319"/>
      <c r="BJ61" s="1319"/>
      <c r="BK61" s="1319"/>
      <c r="BL61" s="1319"/>
      <c r="BM61" s="1319"/>
      <c r="BN61" s="1319"/>
      <c r="BO61" s="1319"/>
      <c r="BP61" s="1319"/>
      <c r="BQ61" s="1318"/>
      <c r="BR61" s="1318"/>
      <c r="BS61" s="1319"/>
      <c r="BT61" s="1319"/>
      <c r="BU61" s="1319"/>
      <c r="BV61" s="1319"/>
      <c r="BW61" s="1319"/>
      <c r="BX61" s="1319"/>
      <c r="BY61" s="1319"/>
      <c r="BZ61" s="1319"/>
      <c r="CA61" s="1319"/>
      <c r="CB61" s="1319"/>
      <c r="CC61" s="1318"/>
      <c r="CD61" s="1318"/>
      <c r="CE61" s="1319"/>
      <c r="CF61" s="1319"/>
      <c r="CG61" s="1319"/>
      <c r="CH61" s="1319"/>
      <c r="CI61" s="1319"/>
      <c r="CJ61" s="1319"/>
      <c r="CK61" s="1319"/>
      <c r="CL61" s="1319"/>
      <c r="CM61" s="1319"/>
      <c r="CN61" s="1319"/>
      <c r="CO61" s="1318"/>
      <c r="CP61" s="1318"/>
      <c r="CQ61" s="1319"/>
      <c r="CR61" s="1319"/>
      <c r="CS61" s="1319"/>
      <c r="CT61" s="1319"/>
      <c r="CU61" s="1319"/>
      <c r="CV61" s="1319"/>
      <c r="CW61" s="1319"/>
      <c r="CX61" s="1319"/>
      <c r="CY61" s="1319"/>
      <c r="CZ61" s="1319"/>
      <c r="DA61" s="1318"/>
      <c r="DB61" s="1318"/>
      <c r="DC61" s="1318"/>
      <c r="DD61" s="1317"/>
      <c r="DE61" s="1316"/>
    </row>
    <row r="62" spans="1:109" ht="13.5" x14ac:dyDescent="0.15">
      <c r="B62" s="1315"/>
      <c r="C62" s="1315"/>
      <c r="D62" s="1315"/>
      <c r="E62" s="1315"/>
      <c r="F62" s="1315"/>
      <c r="G62" s="1315"/>
      <c r="H62" s="1315"/>
      <c r="I62" s="1315"/>
      <c r="J62" s="1315"/>
      <c r="K62" s="1315"/>
      <c r="L62" s="1315"/>
      <c r="M62" s="1315"/>
      <c r="N62" s="1315"/>
      <c r="O62" s="1315"/>
      <c r="P62" s="1315"/>
      <c r="Q62" s="1315"/>
      <c r="R62" s="1315"/>
      <c r="S62" s="1315"/>
      <c r="T62" s="1315"/>
      <c r="U62" s="1315"/>
      <c r="V62" s="1315"/>
      <c r="W62" s="1315"/>
      <c r="X62" s="1315"/>
      <c r="Y62" s="1315"/>
      <c r="Z62" s="1315"/>
      <c r="AA62" s="1315"/>
      <c r="AB62" s="1315"/>
      <c r="AC62" s="1315"/>
      <c r="AD62" s="1315"/>
      <c r="AE62" s="1315"/>
      <c r="AF62" s="1315"/>
      <c r="AG62" s="1315"/>
      <c r="AH62" s="1315"/>
      <c r="AI62" s="1315"/>
      <c r="AJ62" s="1315"/>
      <c r="AK62" s="1315"/>
      <c r="AL62" s="1315"/>
      <c r="AM62" s="1315"/>
      <c r="AN62" s="1315"/>
      <c r="AO62" s="1315"/>
      <c r="AP62" s="1315"/>
      <c r="AQ62" s="1315"/>
      <c r="AR62" s="1315"/>
      <c r="AS62" s="1315"/>
      <c r="AT62" s="1315"/>
      <c r="AU62" s="1315"/>
      <c r="AV62" s="1315"/>
      <c r="AW62" s="1315"/>
      <c r="AX62" s="1315"/>
      <c r="AY62" s="1315"/>
      <c r="AZ62" s="1315"/>
      <c r="BA62" s="1315"/>
      <c r="BB62" s="1315"/>
      <c r="BC62" s="1315"/>
      <c r="BD62" s="1315"/>
      <c r="BE62" s="1315"/>
      <c r="BF62" s="1315"/>
      <c r="BG62" s="1315"/>
      <c r="BH62" s="1315"/>
      <c r="BI62" s="1315"/>
      <c r="BJ62" s="1315"/>
      <c r="BK62" s="1315"/>
      <c r="BL62" s="1315"/>
      <c r="BM62" s="1315"/>
      <c r="BN62" s="1315"/>
      <c r="BO62" s="1315"/>
      <c r="BP62" s="1315"/>
      <c r="BQ62" s="1315"/>
      <c r="BR62" s="1315"/>
      <c r="BS62" s="1315"/>
      <c r="BT62" s="1315"/>
      <c r="BU62" s="1315"/>
      <c r="BV62" s="1315"/>
      <c r="BW62" s="1315"/>
      <c r="BX62" s="1315"/>
      <c r="BY62" s="1315"/>
      <c r="BZ62" s="1315"/>
      <c r="CA62" s="1315"/>
      <c r="CB62" s="1315"/>
      <c r="CC62" s="1315"/>
      <c r="CD62" s="1315"/>
      <c r="CE62" s="1315"/>
      <c r="CF62" s="1315"/>
      <c r="CG62" s="1315"/>
      <c r="CH62" s="1315"/>
      <c r="CI62" s="1315"/>
      <c r="CJ62" s="1315"/>
      <c r="CK62" s="1315"/>
      <c r="CL62" s="1315"/>
      <c r="CM62" s="1315"/>
      <c r="CN62" s="1315"/>
      <c r="CO62" s="1315"/>
      <c r="CP62" s="1315"/>
      <c r="CQ62" s="1315"/>
      <c r="CR62" s="1315"/>
      <c r="CS62" s="1315"/>
      <c r="CT62" s="1315"/>
      <c r="CU62" s="1315"/>
      <c r="CV62" s="1315"/>
      <c r="CW62" s="1315"/>
      <c r="CX62" s="1315"/>
      <c r="CY62" s="1315"/>
      <c r="CZ62" s="1315"/>
      <c r="DA62" s="1315"/>
      <c r="DB62" s="1315"/>
      <c r="DC62" s="1315"/>
      <c r="DD62" s="1315"/>
      <c r="DE62" s="1273"/>
    </row>
    <row r="63" spans="1:109" ht="17.25" x14ac:dyDescent="0.15">
      <c r="B63" s="1314" t="s">
        <v>616</v>
      </c>
    </row>
    <row r="64" spans="1:109" ht="13.5" x14ac:dyDescent="0.15">
      <c r="B64" s="1274"/>
      <c r="G64" s="1311"/>
      <c r="I64" s="1313"/>
      <c r="J64" s="1313"/>
      <c r="K64" s="1313"/>
      <c r="L64" s="1313"/>
      <c r="M64" s="1313"/>
      <c r="N64" s="1312"/>
      <c r="AM64" s="1311"/>
      <c r="AN64" s="1311" t="s">
        <v>615</v>
      </c>
      <c r="AP64" s="1310"/>
      <c r="AQ64" s="1310"/>
      <c r="AR64" s="1310"/>
      <c r="AY64" s="1311"/>
      <c r="BA64" s="1310"/>
      <c r="BB64" s="1310"/>
      <c r="BC64" s="1310"/>
      <c r="BK64" s="1311"/>
      <c r="BM64" s="1310"/>
      <c r="BN64" s="1310"/>
      <c r="BO64" s="1310"/>
      <c r="BW64" s="1311"/>
      <c r="BY64" s="1310"/>
      <c r="BZ64" s="1310"/>
      <c r="CA64" s="1310"/>
      <c r="CI64" s="1311"/>
      <c r="CK64" s="1310"/>
      <c r="CL64" s="1310"/>
      <c r="CM64" s="1310"/>
      <c r="CU64" s="1311"/>
      <c r="CW64" s="1310"/>
      <c r="CX64" s="1310"/>
      <c r="CY64" s="1310"/>
    </row>
    <row r="65" spans="2:107" ht="13.5" x14ac:dyDescent="0.15">
      <c r="B65" s="1274"/>
      <c r="AN65" s="1309" t="s">
        <v>614</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7"/>
    </row>
    <row r="66" spans="2:107" ht="13.5" x14ac:dyDescent="0.15">
      <c r="B66" s="1274"/>
      <c r="AN66" s="1306"/>
      <c r="AO66" s="1305"/>
      <c r="AP66" s="1305"/>
      <c r="AQ66" s="1305"/>
      <c r="AR66" s="1305"/>
      <c r="AS66" s="1305"/>
      <c r="AT66" s="1305"/>
      <c r="AU66" s="1305"/>
      <c r="AV66" s="1305"/>
      <c r="AW66" s="1305"/>
      <c r="AX66" s="1305"/>
      <c r="AY66" s="1305"/>
      <c r="AZ66" s="1305"/>
      <c r="BA66" s="1305"/>
      <c r="BB66" s="1305"/>
      <c r="BC66" s="1305"/>
      <c r="BD66" s="1305"/>
      <c r="BE66" s="1305"/>
      <c r="BF66" s="1305"/>
      <c r="BG66" s="1305"/>
      <c r="BH66" s="1305"/>
      <c r="BI66" s="1305"/>
      <c r="BJ66" s="1305"/>
      <c r="BK66" s="1305"/>
      <c r="BL66" s="1305"/>
      <c r="BM66" s="1305"/>
      <c r="BN66" s="1305"/>
      <c r="BO66" s="1305"/>
      <c r="BP66" s="1305"/>
      <c r="BQ66" s="1305"/>
      <c r="BR66" s="1305"/>
      <c r="BS66" s="1305"/>
      <c r="BT66" s="1305"/>
      <c r="BU66" s="1305"/>
      <c r="BV66" s="1305"/>
      <c r="BW66" s="1305"/>
      <c r="BX66" s="1305"/>
      <c r="BY66" s="1305"/>
      <c r="BZ66" s="1305"/>
      <c r="CA66" s="1305"/>
      <c r="CB66" s="1305"/>
      <c r="CC66" s="1305"/>
      <c r="CD66" s="1305"/>
      <c r="CE66" s="1305"/>
      <c r="CF66" s="1305"/>
      <c r="CG66" s="1305"/>
      <c r="CH66" s="1305"/>
      <c r="CI66" s="1305"/>
      <c r="CJ66" s="1305"/>
      <c r="CK66" s="1305"/>
      <c r="CL66" s="1305"/>
      <c r="CM66" s="1305"/>
      <c r="CN66" s="1305"/>
      <c r="CO66" s="1305"/>
      <c r="CP66" s="1305"/>
      <c r="CQ66" s="1305"/>
      <c r="CR66" s="1305"/>
      <c r="CS66" s="1305"/>
      <c r="CT66" s="1305"/>
      <c r="CU66" s="1305"/>
      <c r="CV66" s="1305"/>
      <c r="CW66" s="1305"/>
      <c r="CX66" s="1305"/>
      <c r="CY66" s="1305"/>
      <c r="CZ66" s="1305"/>
      <c r="DA66" s="1305"/>
      <c r="DB66" s="1305"/>
      <c r="DC66" s="1304"/>
    </row>
    <row r="67" spans="2:107" ht="13.5" x14ac:dyDescent="0.15">
      <c r="B67" s="1274"/>
      <c r="AN67" s="1306"/>
      <c r="AO67" s="1305"/>
      <c r="AP67" s="1305"/>
      <c r="AQ67" s="1305"/>
      <c r="AR67" s="1305"/>
      <c r="AS67" s="1305"/>
      <c r="AT67" s="1305"/>
      <c r="AU67" s="1305"/>
      <c r="AV67" s="1305"/>
      <c r="AW67" s="1305"/>
      <c r="AX67" s="1305"/>
      <c r="AY67" s="1305"/>
      <c r="AZ67" s="1305"/>
      <c r="BA67" s="1305"/>
      <c r="BB67" s="1305"/>
      <c r="BC67" s="1305"/>
      <c r="BD67" s="1305"/>
      <c r="BE67" s="1305"/>
      <c r="BF67" s="1305"/>
      <c r="BG67" s="1305"/>
      <c r="BH67" s="1305"/>
      <c r="BI67" s="1305"/>
      <c r="BJ67" s="1305"/>
      <c r="BK67" s="1305"/>
      <c r="BL67" s="1305"/>
      <c r="BM67" s="1305"/>
      <c r="BN67" s="1305"/>
      <c r="BO67" s="1305"/>
      <c r="BP67" s="1305"/>
      <c r="BQ67" s="1305"/>
      <c r="BR67" s="1305"/>
      <c r="BS67" s="1305"/>
      <c r="BT67" s="1305"/>
      <c r="BU67" s="1305"/>
      <c r="BV67" s="1305"/>
      <c r="BW67" s="1305"/>
      <c r="BX67" s="1305"/>
      <c r="BY67" s="1305"/>
      <c r="BZ67" s="1305"/>
      <c r="CA67" s="1305"/>
      <c r="CB67" s="1305"/>
      <c r="CC67" s="1305"/>
      <c r="CD67" s="1305"/>
      <c r="CE67" s="1305"/>
      <c r="CF67" s="1305"/>
      <c r="CG67" s="1305"/>
      <c r="CH67" s="1305"/>
      <c r="CI67" s="1305"/>
      <c r="CJ67" s="1305"/>
      <c r="CK67" s="1305"/>
      <c r="CL67" s="1305"/>
      <c r="CM67" s="1305"/>
      <c r="CN67" s="1305"/>
      <c r="CO67" s="1305"/>
      <c r="CP67" s="1305"/>
      <c r="CQ67" s="1305"/>
      <c r="CR67" s="1305"/>
      <c r="CS67" s="1305"/>
      <c r="CT67" s="1305"/>
      <c r="CU67" s="1305"/>
      <c r="CV67" s="1305"/>
      <c r="CW67" s="1305"/>
      <c r="CX67" s="1305"/>
      <c r="CY67" s="1305"/>
      <c r="CZ67" s="1305"/>
      <c r="DA67" s="1305"/>
      <c r="DB67" s="1305"/>
      <c r="DC67" s="1304"/>
    </row>
    <row r="68" spans="2:107" ht="13.5" x14ac:dyDescent="0.15">
      <c r="B68" s="1274"/>
      <c r="AN68" s="1306"/>
      <c r="AO68" s="1305"/>
      <c r="AP68" s="1305"/>
      <c r="AQ68" s="1305"/>
      <c r="AR68" s="1305"/>
      <c r="AS68" s="1305"/>
      <c r="AT68" s="1305"/>
      <c r="AU68" s="1305"/>
      <c r="AV68" s="1305"/>
      <c r="AW68" s="1305"/>
      <c r="AX68" s="1305"/>
      <c r="AY68" s="1305"/>
      <c r="AZ68" s="1305"/>
      <c r="BA68" s="1305"/>
      <c r="BB68" s="1305"/>
      <c r="BC68" s="1305"/>
      <c r="BD68" s="1305"/>
      <c r="BE68" s="1305"/>
      <c r="BF68" s="1305"/>
      <c r="BG68" s="1305"/>
      <c r="BH68" s="1305"/>
      <c r="BI68" s="1305"/>
      <c r="BJ68" s="1305"/>
      <c r="BK68" s="1305"/>
      <c r="BL68" s="1305"/>
      <c r="BM68" s="1305"/>
      <c r="BN68" s="1305"/>
      <c r="BO68" s="1305"/>
      <c r="BP68" s="1305"/>
      <c r="BQ68" s="1305"/>
      <c r="BR68" s="1305"/>
      <c r="BS68" s="1305"/>
      <c r="BT68" s="1305"/>
      <c r="BU68" s="1305"/>
      <c r="BV68" s="1305"/>
      <c r="BW68" s="1305"/>
      <c r="BX68" s="1305"/>
      <c r="BY68" s="1305"/>
      <c r="BZ68" s="1305"/>
      <c r="CA68" s="1305"/>
      <c r="CB68" s="1305"/>
      <c r="CC68" s="1305"/>
      <c r="CD68" s="1305"/>
      <c r="CE68" s="1305"/>
      <c r="CF68" s="1305"/>
      <c r="CG68" s="1305"/>
      <c r="CH68" s="1305"/>
      <c r="CI68" s="1305"/>
      <c r="CJ68" s="1305"/>
      <c r="CK68" s="1305"/>
      <c r="CL68" s="1305"/>
      <c r="CM68" s="1305"/>
      <c r="CN68" s="1305"/>
      <c r="CO68" s="1305"/>
      <c r="CP68" s="1305"/>
      <c r="CQ68" s="1305"/>
      <c r="CR68" s="1305"/>
      <c r="CS68" s="1305"/>
      <c r="CT68" s="1305"/>
      <c r="CU68" s="1305"/>
      <c r="CV68" s="1305"/>
      <c r="CW68" s="1305"/>
      <c r="CX68" s="1305"/>
      <c r="CY68" s="1305"/>
      <c r="CZ68" s="1305"/>
      <c r="DA68" s="1305"/>
      <c r="DB68" s="1305"/>
      <c r="DC68" s="1304"/>
    </row>
    <row r="69" spans="2:107" ht="13.5" x14ac:dyDescent="0.15">
      <c r="B69" s="1274"/>
      <c r="AN69" s="1303"/>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1"/>
    </row>
    <row r="70" spans="2:107" ht="13.5" x14ac:dyDescent="0.15">
      <c r="B70" s="1274"/>
      <c r="H70" s="1300"/>
      <c r="I70" s="1300"/>
      <c r="J70" s="1298"/>
      <c r="K70" s="1298"/>
      <c r="L70" s="1297"/>
      <c r="M70" s="1298"/>
      <c r="N70" s="1297"/>
      <c r="AN70" s="1288"/>
      <c r="AO70" s="1288"/>
      <c r="AP70" s="1288"/>
      <c r="AZ70" s="1288"/>
      <c r="BA70" s="1288"/>
      <c r="BB70" s="1288"/>
      <c r="BL70" s="1288"/>
      <c r="BM70" s="1288"/>
      <c r="BN70" s="1288"/>
      <c r="BX70" s="1288"/>
      <c r="BY70" s="1288"/>
      <c r="BZ70" s="1288"/>
      <c r="CJ70" s="1288"/>
      <c r="CK70" s="1288"/>
      <c r="CL70" s="1288"/>
      <c r="CV70" s="1288"/>
      <c r="CW70" s="1288"/>
      <c r="CX70" s="1288"/>
    </row>
    <row r="71" spans="2:107" ht="13.5" x14ac:dyDescent="0.15">
      <c r="B71" s="1274"/>
      <c r="G71" s="1296"/>
      <c r="I71" s="1299"/>
      <c r="J71" s="1298"/>
      <c r="K71" s="1298"/>
      <c r="L71" s="1297"/>
      <c r="M71" s="1298"/>
      <c r="N71" s="1297"/>
      <c r="AM71" s="1296"/>
      <c r="AN71" s="1273" t="s">
        <v>613</v>
      </c>
    </row>
    <row r="72" spans="2:107" ht="13.5" x14ac:dyDescent="0.15">
      <c r="B72" s="1274"/>
      <c r="G72" s="1286"/>
      <c r="H72" s="1286"/>
      <c r="I72" s="1286"/>
      <c r="J72" s="1286"/>
      <c r="K72" s="1295"/>
      <c r="L72" s="1295"/>
      <c r="M72" s="1294"/>
      <c r="N72" s="1294"/>
      <c r="AN72" s="1293"/>
      <c r="AO72" s="1292"/>
      <c r="AP72" s="1292"/>
      <c r="AQ72" s="1292"/>
      <c r="AR72" s="1292"/>
      <c r="AS72" s="1292"/>
      <c r="AT72" s="1292"/>
      <c r="AU72" s="1292"/>
      <c r="AV72" s="1292"/>
      <c r="AW72" s="1292"/>
      <c r="AX72" s="1292"/>
      <c r="AY72" s="1292"/>
      <c r="AZ72" s="1292"/>
      <c r="BA72" s="1292"/>
      <c r="BB72" s="1292"/>
      <c r="BC72" s="1292"/>
      <c r="BD72" s="1292"/>
      <c r="BE72" s="1292"/>
      <c r="BF72" s="1292"/>
      <c r="BG72" s="1292"/>
      <c r="BH72" s="1292"/>
      <c r="BI72" s="1292"/>
      <c r="BJ72" s="1292"/>
      <c r="BK72" s="1292"/>
      <c r="BL72" s="1292"/>
      <c r="BM72" s="1292"/>
      <c r="BN72" s="1292"/>
      <c r="BO72" s="1291"/>
      <c r="BP72" s="1283" t="s">
        <v>571</v>
      </c>
      <c r="BQ72" s="1283"/>
      <c r="BR72" s="1283"/>
      <c r="BS72" s="1283"/>
      <c r="BT72" s="1283"/>
      <c r="BU72" s="1283"/>
      <c r="BV72" s="1283"/>
      <c r="BW72" s="1283"/>
      <c r="BX72" s="1283" t="s">
        <v>572</v>
      </c>
      <c r="BY72" s="1283"/>
      <c r="BZ72" s="1283"/>
      <c r="CA72" s="1283"/>
      <c r="CB72" s="1283"/>
      <c r="CC72" s="1283"/>
      <c r="CD72" s="1283"/>
      <c r="CE72" s="1283"/>
      <c r="CF72" s="1283" t="s">
        <v>573</v>
      </c>
      <c r="CG72" s="1283"/>
      <c r="CH72" s="1283"/>
      <c r="CI72" s="1283"/>
      <c r="CJ72" s="1283"/>
      <c r="CK72" s="1283"/>
      <c r="CL72" s="1283"/>
      <c r="CM72" s="1283"/>
      <c r="CN72" s="1283" t="s">
        <v>574</v>
      </c>
      <c r="CO72" s="1283"/>
      <c r="CP72" s="1283"/>
      <c r="CQ72" s="1283"/>
      <c r="CR72" s="1283"/>
      <c r="CS72" s="1283"/>
      <c r="CT72" s="1283"/>
      <c r="CU72" s="1283"/>
      <c r="CV72" s="1283" t="s">
        <v>575</v>
      </c>
      <c r="CW72" s="1283"/>
      <c r="CX72" s="1283"/>
      <c r="CY72" s="1283"/>
      <c r="CZ72" s="1283"/>
      <c r="DA72" s="1283"/>
      <c r="DB72" s="1283"/>
      <c r="DC72" s="1283"/>
    </row>
    <row r="73" spans="2:107" ht="13.5" x14ac:dyDescent="0.15">
      <c r="B73" s="1274"/>
      <c r="G73" s="1290"/>
      <c r="H73" s="1290"/>
      <c r="I73" s="1290"/>
      <c r="J73" s="1290"/>
      <c r="K73" s="1287"/>
      <c r="L73" s="1287"/>
      <c r="M73" s="1287"/>
      <c r="N73" s="1287"/>
      <c r="AM73" s="1288"/>
      <c r="AN73" s="1282" t="s">
        <v>612</v>
      </c>
      <c r="AO73" s="1282"/>
      <c r="AP73" s="1282"/>
      <c r="AQ73" s="1282"/>
      <c r="AR73" s="1282"/>
      <c r="AS73" s="1282"/>
      <c r="AT73" s="1282"/>
      <c r="AU73" s="1282"/>
      <c r="AV73" s="1282"/>
      <c r="AW73" s="1282"/>
      <c r="AX73" s="1282"/>
      <c r="AY73" s="1282"/>
      <c r="AZ73" s="1282"/>
      <c r="BA73" s="1282"/>
      <c r="BB73" s="1282" t="s">
        <v>610</v>
      </c>
      <c r="BC73" s="1282"/>
      <c r="BD73" s="1282"/>
      <c r="BE73" s="1282"/>
      <c r="BF73" s="1282"/>
      <c r="BG73" s="1282"/>
      <c r="BH73" s="1282"/>
      <c r="BI73" s="1282"/>
      <c r="BJ73" s="1282"/>
      <c r="BK73" s="1282"/>
      <c r="BL73" s="1282"/>
      <c r="BM73" s="1282"/>
      <c r="BN73" s="1282"/>
      <c r="BO73" s="1282"/>
      <c r="BP73" s="1281">
        <v>91.1</v>
      </c>
      <c r="BQ73" s="1281"/>
      <c r="BR73" s="1281"/>
      <c r="BS73" s="1281"/>
      <c r="BT73" s="1281"/>
      <c r="BU73" s="1281"/>
      <c r="BV73" s="1281"/>
      <c r="BW73" s="1281"/>
      <c r="BX73" s="1281">
        <v>86.9</v>
      </c>
      <c r="BY73" s="1281"/>
      <c r="BZ73" s="1281"/>
      <c r="CA73" s="1281"/>
      <c r="CB73" s="1281"/>
      <c r="CC73" s="1281"/>
      <c r="CD73" s="1281"/>
      <c r="CE73" s="1281"/>
      <c r="CF73" s="1281">
        <v>85.5</v>
      </c>
      <c r="CG73" s="1281"/>
      <c r="CH73" s="1281"/>
      <c r="CI73" s="1281"/>
      <c r="CJ73" s="1281"/>
      <c r="CK73" s="1281"/>
      <c r="CL73" s="1281"/>
      <c r="CM73" s="1281"/>
      <c r="CN73" s="1281">
        <v>78.900000000000006</v>
      </c>
      <c r="CO73" s="1281"/>
      <c r="CP73" s="1281"/>
      <c r="CQ73" s="1281"/>
      <c r="CR73" s="1281"/>
      <c r="CS73" s="1281"/>
      <c r="CT73" s="1281"/>
      <c r="CU73" s="1281"/>
      <c r="CV73" s="1281">
        <v>69.5</v>
      </c>
      <c r="CW73" s="1281"/>
      <c r="CX73" s="1281"/>
      <c r="CY73" s="1281"/>
      <c r="CZ73" s="1281"/>
      <c r="DA73" s="1281"/>
      <c r="DB73" s="1281"/>
      <c r="DC73" s="1281"/>
    </row>
    <row r="74" spans="2:107" ht="13.5" x14ac:dyDescent="0.15">
      <c r="B74" s="1274"/>
      <c r="G74" s="1290"/>
      <c r="H74" s="1290"/>
      <c r="I74" s="1290"/>
      <c r="J74" s="1290"/>
      <c r="K74" s="1287"/>
      <c r="L74" s="1287"/>
      <c r="M74" s="1287"/>
      <c r="N74" s="1287"/>
      <c r="AM74" s="1288"/>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1"/>
      <c r="BQ74" s="1281"/>
      <c r="BR74" s="1281"/>
      <c r="BS74" s="1281"/>
      <c r="BT74" s="1281"/>
      <c r="BU74" s="1281"/>
      <c r="BV74" s="1281"/>
      <c r="BW74" s="1281"/>
      <c r="BX74" s="1281"/>
      <c r="BY74" s="1281"/>
      <c r="BZ74" s="1281"/>
      <c r="CA74" s="1281"/>
      <c r="CB74" s="1281"/>
      <c r="CC74" s="1281"/>
      <c r="CD74" s="1281"/>
      <c r="CE74" s="1281"/>
      <c r="CF74" s="1281"/>
      <c r="CG74" s="1281"/>
      <c r="CH74" s="1281"/>
      <c r="CI74" s="1281"/>
      <c r="CJ74" s="1281"/>
      <c r="CK74" s="1281"/>
      <c r="CL74" s="1281"/>
      <c r="CM74" s="1281"/>
      <c r="CN74" s="1281"/>
      <c r="CO74" s="1281"/>
      <c r="CP74" s="1281"/>
      <c r="CQ74" s="1281"/>
      <c r="CR74" s="1281"/>
      <c r="CS74" s="1281"/>
      <c r="CT74" s="1281"/>
      <c r="CU74" s="1281"/>
      <c r="CV74" s="1281"/>
      <c r="CW74" s="1281"/>
      <c r="CX74" s="1281"/>
      <c r="CY74" s="1281"/>
      <c r="CZ74" s="1281"/>
      <c r="DA74" s="1281"/>
      <c r="DB74" s="1281"/>
      <c r="DC74" s="1281"/>
    </row>
    <row r="75" spans="2:107" ht="13.5" x14ac:dyDescent="0.15">
      <c r="B75" s="1274"/>
      <c r="G75" s="1290"/>
      <c r="H75" s="1290"/>
      <c r="I75" s="1286"/>
      <c r="J75" s="1286"/>
      <c r="K75" s="1289"/>
      <c r="L75" s="1289"/>
      <c r="M75" s="1289"/>
      <c r="N75" s="1289"/>
      <c r="AM75" s="1288"/>
      <c r="AN75" s="1282"/>
      <c r="AO75" s="1282"/>
      <c r="AP75" s="1282"/>
      <c r="AQ75" s="1282"/>
      <c r="AR75" s="1282"/>
      <c r="AS75" s="1282"/>
      <c r="AT75" s="1282"/>
      <c r="AU75" s="1282"/>
      <c r="AV75" s="1282"/>
      <c r="AW75" s="1282"/>
      <c r="AX75" s="1282"/>
      <c r="AY75" s="1282"/>
      <c r="AZ75" s="1282"/>
      <c r="BA75" s="1282"/>
      <c r="BB75" s="1282" t="s">
        <v>609</v>
      </c>
      <c r="BC75" s="1282"/>
      <c r="BD75" s="1282"/>
      <c r="BE75" s="1282"/>
      <c r="BF75" s="1282"/>
      <c r="BG75" s="1282"/>
      <c r="BH75" s="1282"/>
      <c r="BI75" s="1282"/>
      <c r="BJ75" s="1282"/>
      <c r="BK75" s="1282"/>
      <c r="BL75" s="1282"/>
      <c r="BM75" s="1282"/>
      <c r="BN75" s="1282"/>
      <c r="BO75" s="1282"/>
      <c r="BP75" s="1281">
        <v>7.7</v>
      </c>
      <c r="BQ75" s="1281"/>
      <c r="BR75" s="1281"/>
      <c r="BS75" s="1281"/>
      <c r="BT75" s="1281"/>
      <c r="BU75" s="1281"/>
      <c r="BV75" s="1281"/>
      <c r="BW75" s="1281"/>
      <c r="BX75" s="1281">
        <v>7.3</v>
      </c>
      <c r="BY75" s="1281"/>
      <c r="BZ75" s="1281"/>
      <c r="CA75" s="1281"/>
      <c r="CB75" s="1281"/>
      <c r="CC75" s="1281"/>
      <c r="CD75" s="1281"/>
      <c r="CE75" s="1281"/>
      <c r="CF75" s="1281">
        <v>7.3</v>
      </c>
      <c r="CG75" s="1281"/>
      <c r="CH75" s="1281"/>
      <c r="CI75" s="1281"/>
      <c r="CJ75" s="1281"/>
      <c r="CK75" s="1281"/>
      <c r="CL75" s="1281"/>
      <c r="CM75" s="1281"/>
      <c r="CN75" s="1281">
        <v>7.6</v>
      </c>
      <c r="CO75" s="1281"/>
      <c r="CP75" s="1281"/>
      <c r="CQ75" s="1281"/>
      <c r="CR75" s="1281"/>
      <c r="CS75" s="1281"/>
      <c r="CT75" s="1281"/>
      <c r="CU75" s="1281"/>
      <c r="CV75" s="1281">
        <v>7.3</v>
      </c>
      <c r="CW75" s="1281"/>
      <c r="CX75" s="1281"/>
      <c r="CY75" s="1281"/>
      <c r="CZ75" s="1281"/>
      <c r="DA75" s="1281"/>
      <c r="DB75" s="1281"/>
      <c r="DC75" s="1281"/>
    </row>
    <row r="76" spans="2:107" ht="13.5" x14ac:dyDescent="0.15">
      <c r="B76" s="1274"/>
      <c r="G76" s="1290"/>
      <c r="H76" s="1290"/>
      <c r="I76" s="1286"/>
      <c r="J76" s="1286"/>
      <c r="K76" s="1289"/>
      <c r="L76" s="1289"/>
      <c r="M76" s="1289"/>
      <c r="N76" s="1289"/>
      <c r="AM76" s="1288"/>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1"/>
      <c r="BQ76" s="1281"/>
      <c r="BR76" s="1281"/>
      <c r="BS76" s="1281"/>
      <c r="BT76" s="1281"/>
      <c r="BU76" s="1281"/>
      <c r="BV76" s="1281"/>
      <c r="BW76" s="1281"/>
      <c r="BX76" s="1281"/>
      <c r="BY76" s="1281"/>
      <c r="BZ76" s="1281"/>
      <c r="CA76" s="1281"/>
      <c r="CB76" s="1281"/>
      <c r="CC76" s="1281"/>
      <c r="CD76" s="1281"/>
      <c r="CE76" s="1281"/>
      <c r="CF76" s="1281"/>
      <c r="CG76" s="1281"/>
      <c r="CH76" s="1281"/>
      <c r="CI76" s="1281"/>
      <c r="CJ76" s="1281"/>
      <c r="CK76" s="1281"/>
      <c r="CL76" s="1281"/>
      <c r="CM76" s="1281"/>
      <c r="CN76" s="1281"/>
      <c r="CO76" s="1281"/>
      <c r="CP76" s="1281"/>
      <c r="CQ76" s="1281"/>
      <c r="CR76" s="1281"/>
      <c r="CS76" s="1281"/>
      <c r="CT76" s="1281"/>
      <c r="CU76" s="1281"/>
      <c r="CV76" s="1281"/>
      <c r="CW76" s="1281"/>
      <c r="CX76" s="1281"/>
      <c r="CY76" s="1281"/>
      <c r="CZ76" s="1281"/>
      <c r="DA76" s="1281"/>
      <c r="DB76" s="1281"/>
      <c r="DC76" s="1281"/>
    </row>
    <row r="77" spans="2:107" ht="13.5" x14ac:dyDescent="0.15">
      <c r="B77" s="1274"/>
      <c r="G77" s="1286"/>
      <c r="H77" s="1286"/>
      <c r="I77" s="1286"/>
      <c r="J77" s="1286"/>
      <c r="K77" s="1287"/>
      <c r="L77" s="1287"/>
      <c r="M77" s="1287"/>
      <c r="N77" s="1287"/>
      <c r="AN77" s="1283" t="s">
        <v>611</v>
      </c>
      <c r="AO77" s="1283"/>
      <c r="AP77" s="1283"/>
      <c r="AQ77" s="1283"/>
      <c r="AR77" s="1283"/>
      <c r="AS77" s="1283"/>
      <c r="AT77" s="1283"/>
      <c r="AU77" s="1283"/>
      <c r="AV77" s="1283"/>
      <c r="AW77" s="1283"/>
      <c r="AX77" s="1283"/>
      <c r="AY77" s="1283"/>
      <c r="AZ77" s="1283"/>
      <c r="BA77" s="1283"/>
      <c r="BB77" s="1282" t="s">
        <v>610</v>
      </c>
      <c r="BC77" s="1282"/>
      <c r="BD77" s="1282"/>
      <c r="BE77" s="1282"/>
      <c r="BF77" s="1282"/>
      <c r="BG77" s="1282"/>
      <c r="BH77" s="1282"/>
      <c r="BI77" s="1282"/>
      <c r="BJ77" s="1282"/>
      <c r="BK77" s="1282"/>
      <c r="BL77" s="1282"/>
      <c r="BM77" s="1282"/>
      <c r="BN77" s="1282"/>
      <c r="BO77" s="1282"/>
      <c r="BP77" s="1281">
        <v>54.6</v>
      </c>
      <c r="BQ77" s="1281"/>
      <c r="BR77" s="1281"/>
      <c r="BS77" s="1281"/>
      <c r="BT77" s="1281"/>
      <c r="BU77" s="1281"/>
      <c r="BV77" s="1281"/>
      <c r="BW77" s="1281"/>
      <c r="BX77" s="1281">
        <v>53.2</v>
      </c>
      <c r="BY77" s="1281"/>
      <c r="BZ77" s="1281"/>
      <c r="CA77" s="1281"/>
      <c r="CB77" s="1281"/>
      <c r="CC77" s="1281"/>
      <c r="CD77" s="1281"/>
      <c r="CE77" s="1281"/>
      <c r="CF77" s="1281">
        <v>47.9</v>
      </c>
      <c r="CG77" s="1281"/>
      <c r="CH77" s="1281"/>
      <c r="CI77" s="1281"/>
      <c r="CJ77" s="1281"/>
      <c r="CK77" s="1281"/>
      <c r="CL77" s="1281"/>
      <c r="CM77" s="1281"/>
      <c r="CN77" s="1281">
        <v>49</v>
      </c>
      <c r="CO77" s="1281"/>
      <c r="CP77" s="1281"/>
      <c r="CQ77" s="1281"/>
      <c r="CR77" s="1281"/>
      <c r="CS77" s="1281"/>
      <c r="CT77" s="1281"/>
      <c r="CU77" s="1281"/>
      <c r="CV77" s="1281">
        <v>41.3</v>
      </c>
      <c r="CW77" s="1281"/>
      <c r="CX77" s="1281"/>
      <c r="CY77" s="1281"/>
      <c r="CZ77" s="1281"/>
      <c r="DA77" s="1281"/>
      <c r="DB77" s="1281"/>
      <c r="DC77" s="1281"/>
    </row>
    <row r="78" spans="2:107" ht="13.5" x14ac:dyDescent="0.15">
      <c r="B78" s="1274"/>
      <c r="G78" s="1286"/>
      <c r="H78" s="1286"/>
      <c r="I78" s="1286"/>
      <c r="J78" s="1286"/>
      <c r="K78" s="1287"/>
      <c r="L78" s="1287"/>
      <c r="M78" s="1287"/>
      <c r="N78" s="1287"/>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81"/>
      <c r="BQ78" s="1281"/>
      <c r="BR78" s="1281"/>
      <c r="BS78" s="1281"/>
      <c r="BT78" s="1281"/>
      <c r="BU78" s="1281"/>
      <c r="BV78" s="1281"/>
      <c r="BW78" s="1281"/>
      <c r="BX78" s="1281"/>
      <c r="BY78" s="1281"/>
      <c r="BZ78" s="1281"/>
      <c r="CA78" s="1281"/>
      <c r="CB78" s="1281"/>
      <c r="CC78" s="1281"/>
      <c r="CD78" s="1281"/>
      <c r="CE78" s="1281"/>
      <c r="CF78" s="1281"/>
      <c r="CG78" s="1281"/>
      <c r="CH78" s="1281"/>
      <c r="CI78" s="1281"/>
      <c r="CJ78" s="1281"/>
      <c r="CK78" s="1281"/>
      <c r="CL78" s="1281"/>
      <c r="CM78" s="1281"/>
      <c r="CN78" s="1281"/>
      <c r="CO78" s="1281"/>
      <c r="CP78" s="1281"/>
      <c r="CQ78" s="1281"/>
      <c r="CR78" s="1281"/>
      <c r="CS78" s="1281"/>
      <c r="CT78" s="1281"/>
      <c r="CU78" s="1281"/>
      <c r="CV78" s="1281"/>
      <c r="CW78" s="1281"/>
      <c r="CX78" s="1281"/>
      <c r="CY78" s="1281"/>
      <c r="CZ78" s="1281"/>
      <c r="DA78" s="1281"/>
      <c r="DB78" s="1281"/>
      <c r="DC78" s="1281"/>
    </row>
    <row r="79" spans="2:107" ht="13.5" x14ac:dyDescent="0.15">
      <c r="B79" s="1274"/>
      <c r="G79" s="1286"/>
      <c r="H79" s="1286"/>
      <c r="I79" s="1285"/>
      <c r="J79" s="1285"/>
      <c r="K79" s="1284"/>
      <c r="L79" s="1284"/>
      <c r="M79" s="1284"/>
      <c r="N79" s="1284"/>
      <c r="AN79" s="1283"/>
      <c r="AO79" s="1283"/>
      <c r="AP79" s="1283"/>
      <c r="AQ79" s="1283"/>
      <c r="AR79" s="1283"/>
      <c r="AS79" s="1283"/>
      <c r="AT79" s="1283"/>
      <c r="AU79" s="1283"/>
      <c r="AV79" s="1283"/>
      <c r="AW79" s="1283"/>
      <c r="AX79" s="1283"/>
      <c r="AY79" s="1283"/>
      <c r="AZ79" s="1283"/>
      <c r="BA79" s="1283"/>
      <c r="BB79" s="1282" t="s">
        <v>609</v>
      </c>
      <c r="BC79" s="1282"/>
      <c r="BD79" s="1282"/>
      <c r="BE79" s="1282"/>
      <c r="BF79" s="1282"/>
      <c r="BG79" s="1282"/>
      <c r="BH79" s="1282"/>
      <c r="BI79" s="1282"/>
      <c r="BJ79" s="1282"/>
      <c r="BK79" s="1282"/>
      <c r="BL79" s="1282"/>
      <c r="BM79" s="1282"/>
      <c r="BN79" s="1282"/>
      <c r="BO79" s="1282"/>
      <c r="BP79" s="1281">
        <v>10</v>
      </c>
      <c r="BQ79" s="1281"/>
      <c r="BR79" s="1281"/>
      <c r="BS79" s="1281"/>
      <c r="BT79" s="1281"/>
      <c r="BU79" s="1281"/>
      <c r="BV79" s="1281"/>
      <c r="BW79" s="1281"/>
      <c r="BX79" s="1281">
        <v>9.8000000000000007</v>
      </c>
      <c r="BY79" s="1281"/>
      <c r="BZ79" s="1281"/>
      <c r="CA79" s="1281"/>
      <c r="CB79" s="1281"/>
      <c r="CC79" s="1281"/>
      <c r="CD79" s="1281"/>
      <c r="CE79" s="1281"/>
      <c r="CF79" s="1281">
        <v>9.6</v>
      </c>
      <c r="CG79" s="1281"/>
      <c r="CH79" s="1281"/>
      <c r="CI79" s="1281"/>
      <c r="CJ79" s="1281"/>
      <c r="CK79" s="1281"/>
      <c r="CL79" s="1281"/>
      <c r="CM79" s="1281"/>
      <c r="CN79" s="1281">
        <v>9.5</v>
      </c>
      <c r="CO79" s="1281"/>
      <c r="CP79" s="1281"/>
      <c r="CQ79" s="1281"/>
      <c r="CR79" s="1281"/>
      <c r="CS79" s="1281"/>
      <c r="CT79" s="1281"/>
      <c r="CU79" s="1281"/>
      <c r="CV79" s="1281">
        <v>9.1999999999999993</v>
      </c>
      <c r="CW79" s="1281"/>
      <c r="CX79" s="1281"/>
      <c r="CY79" s="1281"/>
      <c r="CZ79" s="1281"/>
      <c r="DA79" s="1281"/>
      <c r="DB79" s="1281"/>
      <c r="DC79" s="1281"/>
    </row>
    <row r="80" spans="2:107" ht="13.5" x14ac:dyDescent="0.15">
      <c r="B80" s="1274"/>
      <c r="G80" s="1286"/>
      <c r="H80" s="1286"/>
      <c r="I80" s="1285"/>
      <c r="J80" s="1285"/>
      <c r="K80" s="1284"/>
      <c r="L80" s="1284"/>
      <c r="M80" s="1284"/>
      <c r="N80" s="1284"/>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81"/>
      <c r="BQ80" s="1281"/>
      <c r="BR80" s="1281"/>
      <c r="BS80" s="1281"/>
      <c r="BT80" s="1281"/>
      <c r="BU80" s="1281"/>
      <c r="BV80" s="1281"/>
      <c r="BW80" s="1281"/>
      <c r="BX80" s="1281"/>
      <c r="BY80" s="1281"/>
      <c r="BZ80" s="1281"/>
      <c r="CA80" s="1281"/>
      <c r="CB80" s="1281"/>
      <c r="CC80" s="1281"/>
      <c r="CD80" s="1281"/>
      <c r="CE80" s="1281"/>
      <c r="CF80" s="1281"/>
      <c r="CG80" s="1281"/>
      <c r="CH80" s="1281"/>
      <c r="CI80" s="1281"/>
      <c r="CJ80" s="1281"/>
      <c r="CK80" s="1281"/>
      <c r="CL80" s="1281"/>
      <c r="CM80" s="1281"/>
      <c r="CN80" s="1281"/>
      <c r="CO80" s="1281"/>
      <c r="CP80" s="1281"/>
      <c r="CQ80" s="1281"/>
      <c r="CR80" s="1281"/>
      <c r="CS80" s="1281"/>
      <c r="CT80" s="1281"/>
      <c r="CU80" s="1281"/>
      <c r="CV80" s="1281"/>
      <c r="CW80" s="1281"/>
      <c r="CX80" s="1281"/>
      <c r="CY80" s="1281"/>
      <c r="CZ80" s="1281"/>
      <c r="DA80" s="1281"/>
      <c r="DB80" s="1281"/>
      <c r="DC80" s="1281"/>
    </row>
    <row r="81" spans="2:109" ht="13.5" x14ac:dyDescent="0.15">
      <c r="B81" s="1274"/>
    </row>
    <row r="82" spans="2:109" ht="17.25" x14ac:dyDescent="0.15">
      <c r="B82" s="1274"/>
      <c r="K82" s="1280"/>
      <c r="L82" s="1280"/>
      <c r="M82" s="1280"/>
      <c r="N82" s="1280"/>
      <c r="AQ82" s="1280"/>
      <c r="AR82" s="1280"/>
      <c r="AS82" s="1280"/>
      <c r="AT82" s="1280"/>
      <c r="BC82" s="1280"/>
      <c r="BD82" s="1280"/>
      <c r="BE82" s="1280"/>
      <c r="BF82" s="1280"/>
      <c r="BO82" s="1280"/>
      <c r="BP82" s="1280"/>
      <c r="BQ82" s="1280"/>
      <c r="BR82" s="1280"/>
      <c r="CA82" s="1280"/>
      <c r="CB82" s="1280"/>
      <c r="CC82" s="1280"/>
      <c r="CD82" s="1280"/>
      <c r="CM82" s="1280"/>
      <c r="CN82" s="1280"/>
      <c r="CO82" s="1280"/>
      <c r="CP82" s="1280"/>
      <c r="CY82" s="1280"/>
      <c r="CZ82" s="1280"/>
      <c r="DA82" s="1280"/>
      <c r="DB82" s="1280"/>
      <c r="DC82" s="1280"/>
    </row>
    <row r="83" spans="2:109" ht="13.5" x14ac:dyDescent="0.15">
      <c r="B83" s="1279"/>
      <c r="C83" s="1278"/>
      <c r="D83" s="1278"/>
      <c r="E83" s="1278"/>
      <c r="F83" s="1278"/>
      <c r="G83" s="1278"/>
      <c r="H83" s="1278"/>
      <c r="I83" s="1278"/>
      <c r="J83" s="1278"/>
      <c r="K83" s="1278"/>
      <c r="L83" s="1278"/>
      <c r="M83" s="1278"/>
      <c r="N83" s="1278"/>
      <c r="O83" s="1278"/>
      <c r="P83" s="1278"/>
      <c r="Q83" s="1278"/>
      <c r="R83" s="1278"/>
      <c r="S83" s="1278"/>
      <c r="T83" s="1278"/>
      <c r="U83" s="1278"/>
      <c r="V83" s="1278"/>
      <c r="W83" s="1278"/>
      <c r="X83" s="1278"/>
      <c r="Y83" s="1278"/>
      <c r="Z83" s="1278"/>
      <c r="AA83" s="1278"/>
      <c r="AB83" s="1278"/>
      <c r="AC83" s="1278"/>
      <c r="AD83" s="1278"/>
      <c r="AE83" s="1278"/>
      <c r="AF83" s="1278"/>
      <c r="AG83" s="1278"/>
      <c r="AH83" s="1278"/>
      <c r="AI83" s="1278"/>
      <c r="AJ83" s="1278"/>
      <c r="AK83" s="1278"/>
      <c r="AL83" s="1278"/>
      <c r="AM83" s="1278"/>
      <c r="AN83" s="1278"/>
      <c r="AO83" s="1278"/>
      <c r="AP83" s="1278"/>
      <c r="AQ83" s="1278"/>
      <c r="AR83" s="1278"/>
      <c r="AS83" s="1278"/>
      <c r="AT83" s="1278"/>
      <c r="AU83" s="1278"/>
      <c r="AV83" s="1278"/>
      <c r="AW83" s="1278"/>
      <c r="AX83" s="1278"/>
      <c r="AY83" s="1278"/>
      <c r="AZ83" s="1278"/>
      <c r="BA83" s="1278"/>
      <c r="BB83" s="1278"/>
      <c r="BC83" s="1278"/>
      <c r="BD83" s="1278"/>
      <c r="BE83" s="1278"/>
      <c r="BF83" s="1278"/>
      <c r="BG83" s="1278"/>
      <c r="BH83" s="1278"/>
      <c r="BI83" s="1278"/>
      <c r="BJ83" s="1278"/>
      <c r="BK83" s="1278"/>
      <c r="BL83" s="1278"/>
      <c r="BM83" s="1278"/>
      <c r="BN83" s="1278"/>
      <c r="BO83" s="1278"/>
      <c r="BP83" s="1278"/>
      <c r="BQ83" s="1278"/>
      <c r="BR83" s="1278"/>
      <c r="BS83" s="1278"/>
      <c r="BT83" s="1278"/>
      <c r="BU83" s="1278"/>
      <c r="BV83" s="1278"/>
      <c r="BW83" s="1278"/>
      <c r="BX83" s="1278"/>
      <c r="BY83" s="1278"/>
      <c r="BZ83" s="1278"/>
      <c r="CA83" s="1278"/>
      <c r="CB83" s="1278"/>
      <c r="CC83" s="1278"/>
      <c r="CD83" s="1278"/>
      <c r="CE83" s="1278"/>
      <c r="CF83" s="1278"/>
      <c r="CG83" s="1278"/>
      <c r="CH83" s="1278"/>
      <c r="CI83" s="1278"/>
      <c r="CJ83" s="1278"/>
      <c r="CK83" s="1278"/>
      <c r="CL83" s="1278"/>
      <c r="CM83" s="1278"/>
      <c r="CN83" s="1278"/>
      <c r="CO83" s="1278"/>
      <c r="CP83" s="1278"/>
      <c r="CQ83" s="1278"/>
      <c r="CR83" s="1278"/>
      <c r="CS83" s="1278"/>
      <c r="CT83" s="1278"/>
      <c r="CU83" s="1278"/>
      <c r="CV83" s="1278"/>
      <c r="CW83" s="1278"/>
      <c r="CX83" s="1278"/>
      <c r="CY83" s="1278"/>
      <c r="CZ83" s="1278"/>
      <c r="DA83" s="1278"/>
      <c r="DB83" s="1278"/>
      <c r="DC83" s="1278"/>
      <c r="DD83" s="1277"/>
    </row>
    <row r="84" spans="2:109" ht="13.5" x14ac:dyDescent="0.15">
      <c r="DD84" s="1273"/>
      <c r="DE84" s="1273"/>
    </row>
    <row r="85" spans="2:109" ht="13.5" x14ac:dyDescent="0.15">
      <c r="DD85" s="1273"/>
      <c r="DE85" s="1273"/>
    </row>
    <row r="86" spans="2:109" ht="13.5" hidden="1" x14ac:dyDescent="0.15">
      <c r="DD86" s="1273"/>
      <c r="DE86" s="1273"/>
    </row>
    <row r="87" spans="2:109" ht="13.5" hidden="1" x14ac:dyDescent="0.15">
      <c r="K87" s="1276"/>
      <c r="AQ87" s="1276"/>
      <c r="BC87" s="1276"/>
      <c r="BO87" s="1276"/>
      <c r="CA87" s="1276"/>
      <c r="CM87" s="1276"/>
      <c r="CY87" s="1276"/>
      <c r="DD87" s="1273"/>
      <c r="DE87" s="1273"/>
    </row>
    <row r="88" spans="2:109" ht="13.5" hidden="1" x14ac:dyDescent="0.15">
      <c r="DD88" s="1273"/>
      <c r="DE88" s="1273"/>
    </row>
    <row r="89" spans="2:109" ht="13.5" hidden="1" x14ac:dyDescent="0.15">
      <c r="DD89" s="1273"/>
      <c r="DE89" s="1273"/>
    </row>
    <row r="90" spans="2:109" ht="13.5" hidden="1" x14ac:dyDescent="0.15">
      <c r="DD90" s="1273"/>
      <c r="DE90" s="1273"/>
    </row>
    <row r="91" spans="2:109" ht="13.5"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DK/Z2tu7ePJEOvtKdBKFQnnrLy5Zacb6JMtOO7O7CLUGad0FioVtZIx4jpJJizV/ScqteSH6kwf6+I33Wgy65g==" saltValue="hTmfziM0qc7b7941ljPcsw=="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election activeCell="AT64" sqref="AT6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6qxJB/46+Q9B9nVWFtifKubdyASum4aHTGpZgW6qLF4cHsJRoTX4dv3YiDF54PJs8Do8dA98V2KwL4n5De0Q6w==" saltValue="uNZX/XtwVw6B+jAJhOG5H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T64" sqref="AT6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518</v>
      </c>
    </row>
  </sheetData>
  <sheetProtection algorithmName="SHA-512" hashValue="BiolO64Ujz4/2YcjDXgAjRC3WxoXLa5FAiiVDGCRBSUmgt7YWDTBhqLrKkRUsjOlzrdWr03L63VBbKt2LADfsA==" saltValue="yI1vThGgCLjjmHOU3hUD/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568</v>
      </c>
      <c r="G2" s="157"/>
      <c r="H2" s="158"/>
    </row>
    <row r="3" spans="1:8" x14ac:dyDescent="0.15">
      <c r="A3" s="154" t="s">
        <v>561</v>
      </c>
      <c r="B3" s="159"/>
      <c r="C3" s="160"/>
      <c r="D3" s="161">
        <v>28883</v>
      </c>
      <c r="E3" s="162"/>
      <c r="F3" s="163">
        <v>83280</v>
      </c>
      <c r="G3" s="164"/>
      <c r="H3" s="165"/>
    </row>
    <row r="4" spans="1:8" x14ac:dyDescent="0.15">
      <c r="A4" s="166"/>
      <c r="B4" s="167"/>
      <c r="C4" s="168"/>
      <c r="D4" s="169">
        <v>22269</v>
      </c>
      <c r="E4" s="170"/>
      <c r="F4" s="171">
        <v>43123</v>
      </c>
      <c r="G4" s="172"/>
      <c r="H4" s="173"/>
    </row>
    <row r="5" spans="1:8" x14ac:dyDescent="0.15">
      <c r="A5" s="154" t="s">
        <v>563</v>
      </c>
      <c r="B5" s="159"/>
      <c r="C5" s="160"/>
      <c r="D5" s="161">
        <v>47676</v>
      </c>
      <c r="E5" s="162"/>
      <c r="F5" s="163">
        <v>88968</v>
      </c>
      <c r="G5" s="164"/>
      <c r="H5" s="165"/>
    </row>
    <row r="6" spans="1:8" x14ac:dyDescent="0.15">
      <c r="A6" s="166"/>
      <c r="B6" s="167"/>
      <c r="C6" s="168"/>
      <c r="D6" s="169">
        <v>35758</v>
      </c>
      <c r="E6" s="170"/>
      <c r="F6" s="171">
        <v>45482</v>
      </c>
      <c r="G6" s="172"/>
      <c r="H6" s="173"/>
    </row>
    <row r="7" spans="1:8" x14ac:dyDescent="0.15">
      <c r="A7" s="154" t="s">
        <v>564</v>
      </c>
      <c r="B7" s="159"/>
      <c r="C7" s="160"/>
      <c r="D7" s="161">
        <v>48275</v>
      </c>
      <c r="E7" s="162"/>
      <c r="F7" s="163">
        <v>85173</v>
      </c>
      <c r="G7" s="164"/>
      <c r="H7" s="165"/>
    </row>
    <row r="8" spans="1:8" x14ac:dyDescent="0.15">
      <c r="A8" s="166"/>
      <c r="B8" s="167"/>
      <c r="C8" s="168"/>
      <c r="D8" s="169">
        <v>16677</v>
      </c>
      <c r="E8" s="170"/>
      <c r="F8" s="171">
        <v>43913</v>
      </c>
      <c r="G8" s="172"/>
      <c r="H8" s="173"/>
    </row>
    <row r="9" spans="1:8" x14ac:dyDescent="0.15">
      <c r="A9" s="154" t="s">
        <v>565</v>
      </c>
      <c r="B9" s="159"/>
      <c r="C9" s="160"/>
      <c r="D9" s="161">
        <v>79197</v>
      </c>
      <c r="E9" s="162"/>
      <c r="F9" s="163">
        <v>94081</v>
      </c>
      <c r="G9" s="164"/>
      <c r="H9" s="165"/>
    </row>
    <row r="10" spans="1:8" x14ac:dyDescent="0.15">
      <c r="A10" s="166"/>
      <c r="B10" s="167"/>
      <c r="C10" s="168"/>
      <c r="D10" s="169">
        <v>21922</v>
      </c>
      <c r="E10" s="170"/>
      <c r="F10" s="171">
        <v>48949</v>
      </c>
      <c r="G10" s="172"/>
      <c r="H10" s="173"/>
    </row>
    <row r="11" spans="1:8" x14ac:dyDescent="0.15">
      <c r="A11" s="154" t="s">
        <v>566</v>
      </c>
      <c r="B11" s="159"/>
      <c r="C11" s="160"/>
      <c r="D11" s="161">
        <v>52886</v>
      </c>
      <c r="E11" s="162"/>
      <c r="F11" s="163">
        <v>92632</v>
      </c>
      <c r="G11" s="164"/>
      <c r="H11" s="165"/>
    </row>
    <row r="12" spans="1:8" x14ac:dyDescent="0.15">
      <c r="A12" s="166"/>
      <c r="B12" s="167"/>
      <c r="C12" s="174"/>
      <c r="D12" s="169">
        <v>39098</v>
      </c>
      <c r="E12" s="170"/>
      <c r="F12" s="171">
        <v>47978</v>
      </c>
      <c r="G12" s="172"/>
      <c r="H12" s="173"/>
    </row>
    <row r="13" spans="1:8" x14ac:dyDescent="0.15">
      <c r="A13" s="154"/>
      <c r="B13" s="159"/>
      <c r="C13" s="175"/>
      <c r="D13" s="176">
        <v>51383</v>
      </c>
      <c r="E13" s="177"/>
      <c r="F13" s="178">
        <v>88827</v>
      </c>
      <c r="G13" s="179"/>
      <c r="H13" s="165"/>
    </row>
    <row r="14" spans="1:8" x14ac:dyDescent="0.15">
      <c r="A14" s="166"/>
      <c r="B14" s="167"/>
      <c r="C14" s="168"/>
      <c r="D14" s="169">
        <v>27145</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6.18</v>
      </c>
      <c r="C19" s="180">
        <f>ROUND(VALUE(SUBSTITUTE(実質収支比率等に係る経年分析!G$48,"▲","-")),2)</f>
        <v>5.61</v>
      </c>
      <c r="D19" s="180">
        <f>ROUND(VALUE(SUBSTITUTE(実質収支比率等に係る経年分析!H$48,"▲","-")),2)</f>
        <v>6.34</v>
      </c>
      <c r="E19" s="180">
        <f>ROUND(VALUE(SUBSTITUTE(実質収支比率等に係る経年分析!I$48,"▲","-")),2)</f>
        <v>6.07</v>
      </c>
      <c r="F19" s="180">
        <f>ROUND(VALUE(SUBSTITUTE(実質収支比率等に係る経年分析!J$48,"▲","-")),2)</f>
        <v>7.67</v>
      </c>
    </row>
    <row r="20" spans="1:11" x14ac:dyDescent="0.15">
      <c r="A20" s="180" t="s">
        <v>55</v>
      </c>
      <c r="B20" s="180">
        <f>ROUND(VALUE(SUBSTITUTE(実質収支比率等に係る経年分析!F$47,"▲","-")),2)</f>
        <v>13.55</v>
      </c>
      <c r="C20" s="180">
        <f>ROUND(VALUE(SUBSTITUTE(実質収支比率等に係る経年分析!G$47,"▲","-")),2)</f>
        <v>15.58</v>
      </c>
      <c r="D20" s="180">
        <f>ROUND(VALUE(SUBSTITUTE(実質収支比率等に係る経年分析!H$47,"▲","-")),2)</f>
        <v>13.57</v>
      </c>
      <c r="E20" s="180">
        <f>ROUND(VALUE(SUBSTITUTE(実質収支比率等に係る経年分析!I$47,"▲","-")),2)</f>
        <v>13.2</v>
      </c>
      <c r="F20" s="180">
        <f>ROUND(VALUE(SUBSTITUTE(実質収支比率等に係る経年分析!J$47,"▲","-")),2)</f>
        <v>14.65</v>
      </c>
    </row>
    <row r="21" spans="1:11" x14ac:dyDescent="0.15">
      <c r="A21" s="180" t="s">
        <v>56</v>
      </c>
      <c r="B21" s="180">
        <f>IF(ISNUMBER(VALUE(SUBSTITUTE(実質収支比率等に係る経年分析!F$49,"▲","-"))),ROUND(VALUE(SUBSTITUTE(実質収支比率等に係る経年分析!F$49,"▲","-")),2),NA())</f>
        <v>-0.36</v>
      </c>
      <c r="C21" s="180">
        <f>IF(ISNUMBER(VALUE(SUBSTITUTE(実質収支比率等に係る経年分析!G$49,"▲","-"))),ROUND(VALUE(SUBSTITUTE(実質収支比率等に係る経年分析!G$49,"▲","-")),2),NA())</f>
        <v>1.36</v>
      </c>
      <c r="D21" s="180">
        <f>IF(ISNUMBER(VALUE(SUBSTITUTE(実質収支比率等に係る経年分析!H$49,"▲","-"))),ROUND(VALUE(SUBSTITUTE(実質収支比率等に係る経年分析!H$49,"▲","-")),2),NA())</f>
        <v>-1.25</v>
      </c>
      <c r="E21" s="180">
        <f>IF(ISNUMBER(VALUE(SUBSTITUTE(実質収支比率等に係る経年分析!I$49,"▲","-"))),ROUND(VALUE(SUBSTITUTE(実質収支比率等に係る経年分析!I$49,"▲","-")),2),NA())</f>
        <v>-0.61</v>
      </c>
      <c r="F21" s="180">
        <f>IF(ISNUMBER(VALUE(SUBSTITUTE(実質収支比率等に係る経年分析!J$49,"▲","-"))),ROUND(VALUE(SUBSTITUTE(実質収支比率等に係る経年分析!J$49,"▲","-")),2),NA())</f>
        <v>4.01</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7.0000000000000007E-2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2.94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0.89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1.88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3.27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6.17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7.66</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14.04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14.11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13.61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12.55</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581</v>
      </c>
      <c r="E42" s="182"/>
      <c r="F42" s="182"/>
      <c r="G42" s="182">
        <f>'実質公債費比率（分子）の構造'!L$52</f>
        <v>575</v>
      </c>
      <c r="H42" s="182"/>
      <c r="I42" s="182"/>
      <c r="J42" s="182">
        <f>'実質公債費比率（分子）の構造'!M$52</f>
        <v>572</v>
      </c>
      <c r="K42" s="182"/>
      <c r="L42" s="182"/>
      <c r="M42" s="182">
        <f>'実質公債費比率（分子）の構造'!N$52</f>
        <v>583</v>
      </c>
      <c r="N42" s="182"/>
      <c r="O42" s="182"/>
      <c r="P42" s="182">
        <f>'実質公債費比率（分子）の構造'!O$52</f>
        <v>586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40</v>
      </c>
      <c r="C45" s="182"/>
      <c r="D45" s="182"/>
      <c r="E45" s="182">
        <f>'実質公債費比率（分子）の構造'!L$49</f>
        <v>47</v>
      </c>
      <c r="F45" s="182"/>
      <c r="G45" s="182"/>
      <c r="H45" s="182">
        <f>'実質公債費比率（分子）の構造'!M$49</f>
        <v>41</v>
      </c>
      <c r="I45" s="182"/>
      <c r="J45" s="182"/>
      <c r="K45" s="182">
        <f>'実質公債費比率（分子）の構造'!N$49</f>
        <v>32</v>
      </c>
      <c r="L45" s="182"/>
      <c r="M45" s="182"/>
      <c r="N45" s="182">
        <f>'実質公債費比率（分子）の構造'!O$49</f>
        <v>31</v>
      </c>
      <c r="O45" s="182"/>
      <c r="P45" s="182"/>
    </row>
    <row r="46" spans="1:16" x14ac:dyDescent="0.15">
      <c r="A46" s="182" t="s">
        <v>67</v>
      </c>
      <c r="B46" s="182">
        <f>'実質公債費比率（分子）の構造'!K$48</f>
        <v>3</v>
      </c>
      <c r="C46" s="182"/>
      <c r="D46" s="182"/>
      <c r="E46" s="182">
        <f>'実質公債費比率（分子）の構造'!L$48</f>
        <v>2</v>
      </c>
      <c r="F46" s="182"/>
      <c r="G46" s="182"/>
      <c r="H46" s="182">
        <f>'実質公債費比率（分子）の構造'!M$48</f>
        <v>3</v>
      </c>
      <c r="I46" s="182"/>
      <c r="J46" s="182"/>
      <c r="K46" s="182">
        <f>'実質公債費比率（分子）の構造'!N$48</f>
        <v>1</v>
      </c>
      <c r="L46" s="182"/>
      <c r="M46" s="182"/>
      <c r="N46" s="182">
        <f>'実質公債費比率（分子）の構造'!O$48</f>
        <v>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837</v>
      </c>
      <c r="C49" s="182"/>
      <c r="D49" s="182"/>
      <c r="E49" s="182">
        <f>'実質公債費比率（分子）の構造'!L$45</f>
        <v>877</v>
      </c>
      <c r="F49" s="182"/>
      <c r="G49" s="182"/>
      <c r="H49" s="182">
        <f>'実質公債費比率（分子）の構造'!M$45</f>
        <v>864</v>
      </c>
      <c r="I49" s="182"/>
      <c r="J49" s="182"/>
      <c r="K49" s="182">
        <f>'実質公債費比率（分子）の構造'!N$45</f>
        <v>891</v>
      </c>
      <c r="L49" s="182"/>
      <c r="M49" s="182"/>
      <c r="N49" s="182">
        <f>'実質公債費比率（分子）の構造'!O$45</f>
        <v>886</v>
      </c>
      <c r="O49" s="182"/>
      <c r="P49" s="182"/>
    </row>
    <row r="50" spans="1:16" x14ac:dyDescent="0.15">
      <c r="A50" s="182" t="s">
        <v>71</v>
      </c>
      <c r="B50" s="182" t="e">
        <f>NA()</f>
        <v>#N/A</v>
      </c>
      <c r="C50" s="182">
        <f>IF(ISNUMBER('実質公債費比率（分子）の構造'!K$53),'実質公債費比率（分子）の構造'!K$53,NA())</f>
        <v>299</v>
      </c>
      <c r="D50" s="182" t="e">
        <f>NA()</f>
        <v>#N/A</v>
      </c>
      <c r="E50" s="182" t="e">
        <f>NA()</f>
        <v>#N/A</v>
      </c>
      <c r="F50" s="182">
        <f>IF(ISNUMBER('実質公債費比率（分子）の構造'!L$53),'実質公債費比率（分子）の構造'!L$53,NA())</f>
        <v>351</v>
      </c>
      <c r="G50" s="182" t="e">
        <f>NA()</f>
        <v>#N/A</v>
      </c>
      <c r="H50" s="182" t="e">
        <f>NA()</f>
        <v>#N/A</v>
      </c>
      <c r="I50" s="182">
        <f>IF(ISNUMBER('実質公債費比率（分子）の構造'!M$53),'実質公債費比率（分子）の構造'!M$53,NA())</f>
        <v>336</v>
      </c>
      <c r="J50" s="182" t="e">
        <f>NA()</f>
        <v>#N/A</v>
      </c>
      <c r="K50" s="182" t="e">
        <f>NA()</f>
        <v>#N/A</v>
      </c>
      <c r="L50" s="182">
        <f>IF(ISNUMBER('実質公債費比率（分子）の構造'!N$53),'実質公債費比率（分子）の構造'!N$53,NA())</f>
        <v>341</v>
      </c>
      <c r="M50" s="182" t="e">
        <f>NA()</f>
        <v>#N/A</v>
      </c>
      <c r="N50" s="182" t="e">
        <f>NA()</f>
        <v>#N/A</v>
      </c>
      <c r="O50" s="182">
        <f>IF(ISNUMBER('実質公債費比率（分子）の構造'!O$53),'実質公債費比率（分子）の構造'!O$53,NA())</f>
        <v>332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6033</v>
      </c>
      <c r="E56" s="181"/>
      <c r="F56" s="181"/>
      <c r="G56" s="181">
        <f>'将来負担比率（分子）の構造'!J$52</f>
        <v>5979</v>
      </c>
      <c r="H56" s="181"/>
      <c r="I56" s="181"/>
      <c r="J56" s="181">
        <f>'将来負担比率（分子）の構造'!K$52</f>
        <v>6054</v>
      </c>
      <c r="K56" s="181"/>
      <c r="L56" s="181"/>
      <c r="M56" s="181">
        <f>'将来負担比率（分子）の構造'!L$52</f>
        <v>6324</v>
      </c>
      <c r="N56" s="181"/>
      <c r="O56" s="181"/>
      <c r="P56" s="181">
        <f>'将来負担比率（分子）の構造'!M$52</f>
        <v>6375</v>
      </c>
    </row>
    <row r="57" spans="1:16" x14ac:dyDescent="0.15">
      <c r="A57" s="181" t="s">
        <v>42</v>
      </c>
      <c r="B57" s="181"/>
      <c r="C57" s="181"/>
      <c r="D57" s="181">
        <f>'将来負担比率（分子）の構造'!I$51</f>
        <v>95</v>
      </c>
      <c r="E57" s="181"/>
      <c r="F57" s="181"/>
      <c r="G57" s="181">
        <f>'将来負担比率（分子）の構造'!J$51</f>
        <v>73</v>
      </c>
      <c r="H57" s="181"/>
      <c r="I57" s="181"/>
      <c r="J57" s="181">
        <f>'将来負担比率（分子）の構造'!K$51</f>
        <v>56</v>
      </c>
      <c r="K57" s="181"/>
      <c r="L57" s="181"/>
      <c r="M57" s="181">
        <f>'将来負担比率（分子）の構造'!L$51</f>
        <v>47</v>
      </c>
      <c r="N57" s="181"/>
      <c r="O57" s="181"/>
      <c r="P57" s="181">
        <f>'将来負担比率（分子）の構造'!M$51</f>
        <v>32</v>
      </c>
    </row>
    <row r="58" spans="1:16" x14ac:dyDescent="0.15">
      <c r="A58" s="181" t="s">
        <v>41</v>
      </c>
      <c r="B58" s="181"/>
      <c r="C58" s="181"/>
      <c r="D58" s="181">
        <f>'将来負担比率（分子）の構造'!I$50</f>
        <v>2263</v>
      </c>
      <c r="E58" s="181"/>
      <c r="F58" s="181"/>
      <c r="G58" s="181">
        <f>'将来負担比率（分子）の構造'!J$50</f>
        <v>2246</v>
      </c>
      <c r="H58" s="181"/>
      <c r="I58" s="181"/>
      <c r="J58" s="181">
        <f>'将来負担比率（分子）の構造'!K$50</f>
        <v>1969</v>
      </c>
      <c r="K58" s="181"/>
      <c r="L58" s="181"/>
      <c r="M58" s="181">
        <f>'将来負担比率（分子）の構造'!L$50</f>
        <v>2141</v>
      </c>
      <c r="N58" s="181"/>
      <c r="O58" s="181"/>
      <c r="P58" s="181">
        <f>'将来負担比率（分子）の構造'!M$50</f>
        <v>2322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1</v>
      </c>
      <c r="C61" s="181"/>
      <c r="D61" s="181"/>
      <c r="E61" s="181">
        <f>'将来負担比率（分子）の構造'!J$46</f>
        <v>1</v>
      </c>
      <c r="F61" s="181"/>
      <c r="G61" s="181"/>
      <c r="H61" s="181">
        <f>'将来負担比率（分子）の構造'!K$46</f>
        <v>0</v>
      </c>
      <c r="I61" s="181"/>
      <c r="J61" s="181"/>
      <c r="K61" s="181">
        <f>'将来負担比率（分子）の構造'!L$46</f>
        <v>0</v>
      </c>
      <c r="L61" s="181"/>
      <c r="M61" s="181"/>
      <c r="N61" s="181" t="str">
        <f>'将来負担比率（分子）の構造'!M$46</f>
        <v>-</v>
      </c>
      <c r="O61" s="181"/>
      <c r="P61" s="181"/>
    </row>
    <row r="62" spans="1:16" x14ac:dyDescent="0.15">
      <c r="A62" s="181" t="s">
        <v>35</v>
      </c>
      <c r="B62" s="181">
        <f>'将来負担比率（分子）の構造'!I$45</f>
        <v>3360</v>
      </c>
      <c r="C62" s="181"/>
      <c r="D62" s="181"/>
      <c r="E62" s="181">
        <f>'将来負担比率（分子）の構造'!J$45</f>
        <v>3250</v>
      </c>
      <c r="F62" s="181"/>
      <c r="G62" s="181"/>
      <c r="H62" s="181">
        <f>'将来負担比率（分子）の構造'!K$45</f>
        <v>3099</v>
      </c>
      <c r="I62" s="181"/>
      <c r="J62" s="181"/>
      <c r="K62" s="181">
        <f>'将来負担比率（分子）の構造'!L$45</f>
        <v>3023</v>
      </c>
      <c r="L62" s="181"/>
      <c r="M62" s="181"/>
      <c r="N62" s="181">
        <f>'将来負担比率（分子）の構造'!M$45</f>
        <v>2939</v>
      </c>
      <c r="O62" s="181"/>
      <c r="P62" s="181"/>
    </row>
    <row r="63" spans="1:16" x14ac:dyDescent="0.15">
      <c r="A63" s="181" t="s">
        <v>34</v>
      </c>
      <c r="B63" s="181">
        <f>'将来負担比率（分子）の構造'!I$44</f>
        <v>168</v>
      </c>
      <c r="C63" s="181"/>
      <c r="D63" s="181"/>
      <c r="E63" s="181">
        <f>'将来負担比率（分子）の構造'!J$44</f>
        <v>151</v>
      </c>
      <c r="F63" s="181"/>
      <c r="G63" s="181"/>
      <c r="H63" s="181">
        <f>'将来負担比率（分子）の構造'!K$44</f>
        <v>107</v>
      </c>
      <c r="I63" s="181"/>
      <c r="J63" s="181"/>
      <c r="K63" s="181">
        <f>'将来負担比率（分子）の構造'!L$44</f>
        <v>94</v>
      </c>
      <c r="L63" s="181"/>
      <c r="M63" s="181"/>
      <c r="N63" s="181">
        <f>'将来負担比率（分子）の構造'!M$44</f>
        <v>362</v>
      </c>
      <c r="O63" s="181"/>
      <c r="P63" s="181"/>
    </row>
    <row r="64" spans="1:16" x14ac:dyDescent="0.15">
      <c r="A64" s="181" t="s">
        <v>33</v>
      </c>
      <c r="B64" s="181">
        <f>'将来負担比率（分子）の構造'!I$43</f>
        <v>109</v>
      </c>
      <c r="C64" s="181"/>
      <c r="D64" s="181"/>
      <c r="E64" s="181">
        <f>'将来負担比率（分子）の構造'!J$43</f>
        <v>80</v>
      </c>
      <c r="F64" s="181"/>
      <c r="G64" s="181"/>
      <c r="H64" s="181">
        <f>'将来負担比率（分子）の構造'!K$43</f>
        <v>60</v>
      </c>
      <c r="I64" s="181"/>
      <c r="J64" s="181"/>
      <c r="K64" s="181">
        <f>'将来負担比率（分子）の構造'!L$43</f>
        <v>40</v>
      </c>
      <c r="L64" s="181"/>
      <c r="M64" s="181"/>
      <c r="N64" s="181">
        <f>'将来負担比率（分子）の構造'!M$43</f>
        <v>28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8850</v>
      </c>
      <c r="C66" s="181"/>
      <c r="D66" s="181"/>
      <c r="E66" s="181">
        <f>'将来負担比率（分子）の構造'!J$41</f>
        <v>8710</v>
      </c>
      <c r="F66" s="181"/>
      <c r="G66" s="181"/>
      <c r="H66" s="181">
        <f>'将来負担比率（分子）の構造'!K$41</f>
        <v>8649</v>
      </c>
      <c r="I66" s="181"/>
      <c r="J66" s="181"/>
      <c r="K66" s="181">
        <f>'将来負担比率（分子）の構造'!L$41</f>
        <v>8894</v>
      </c>
      <c r="L66" s="181"/>
      <c r="M66" s="181"/>
      <c r="N66" s="181">
        <f>'将来負担比率（分子）の構造'!M$41</f>
        <v>8701</v>
      </c>
      <c r="O66" s="181"/>
      <c r="P66" s="181"/>
    </row>
    <row r="67" spans="1:16" x14ac:dyDescent="0.15">
      <c r="A67" s="181" t="s">
        <v>75</v>
      </c>
      <c r="B67" s="181" t="e">
        <f>NA()</f>
        <v>#N/A</v>
      </c>
      <c r="C67" s="181">
        <f>IF(ISNUMBER('将来負担比率（分子）の構造'!I$53), IF('将来負担比率（分子）の構造'!I$53 &lt; 0, 0, '将来負担比率（分子）の構造'!I$53), NA())</f>
        <v>4097</v>
      </c>
      <c r="D67" s="181" t="e">
        <f>NA()</f>
        <v>#N/A</v>
      </c>
      <c r="E67" s="181" t="e">
        <f>NA()</f>
        <v>#N/A</v>
      </c>
      <c r="F67" s="181">
        <f>IF(ISNUMBER('将来負担比率（分子）の構造'!J$53), IF('将来負担比率（分子）の構造'!J$53 &lt; 0, 0, '将来負担比率（分子）の構造'!J$53), NA())</f>
        <v>3893</v>
      </c>
      <c r="G67" s="181" t="e">
        <f>NA()</f>
        <v>#N/A</v>
      </c>
      <c r="H67" s="181" t="e">
        <f>NA()</f>
        <v>#N/A</v>
      </c>
      <c r="I67" s="181">
        <f>IF(ISNUMBER('将来負担比率（分子）の構造'!K$53), IF('将来負担比率（分子）の構造'!K$53 &lt; 0, 0, '将来負担比率（分子）の構造'!K$53), NA())</f>
        <v>3837</v>
      </c>
      <c r="J67" s="181" t="e">
        <f>NA()</f>
        <v>#N/A</v>
      </c>
      <c r="K67" s="181" t="e">
        <f>NA()</f>
        <v>#N/A</v>
      </c>
      <c r="L67" s="181">
        <f>IF(ISNUMBER('将来負担比率（分子）の構造'!L$53), IF('将来負担比率（分子）の構造'!L$53 &lt; 0, 0, '将来負担比率（分子）の構造'!L$53), NA())</f>
        <v>3540</v>
      </c>
      <c r="M67" s="181" t="e">
        <f>NA()</f>
        <v>#N/A</v>
      </c>
      <c r="N67" s="181" t="e">
        <f>NA()</f>
        <v>#N/A</v>
      </c>
      <c r="O67" s="181">
        <f>IF(ISNUMBER('将来負担比率（分子）の構造'!M$53), IF('将来負担比率（分子）の構造'!M$53 &lt; 0, 0, '将来負担比率（分子）の構造'!M$53), NA())</f>
        <v>3301</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685</v>
      </c>
      <c r="C72" s="185">
        <f>基金残高に係る経年分析!G55</f>
        <v>667</v>
      </c>
      <c r="D72" s="185">
        <f>基金残高に係る経年分析!H55</f>
        <v>779</v>
      </c>
    </row>
    <row r="73" spans="1:16" x14ac:dyDescent="0.15">
      <c r="A73" s="184" t="s">
        <v>78</v>
      </c>
      <c r="B73" s="185">
        <f>基金残高に係る経年分析!F56</f>
        <v>4</v>
      </c>
      <c r="C73" s="185">
        <f>基金残高に係る経年分析!G56</f>
        <v>4</v>
      </c>
      <c r="D73" s="185">
        <f>基金残高に係る経年分析!H56</f>
        <v>4</v>
      </c>
    </row>
    <row r="74" spans="1:16" x14ac:dyDescent="0.15">
      <c r="A74" s="184" t="s">
        <v>79</v>
      </c>
      <c r="B74" s="185">
        <f>基金残高に係る経年分析!F57</f>
        <v>957</v>
      </c>
      <c r="C74" s="185">
        <f>基金残高に係る経年分析!G57</f>
        <v>1110</v>
      </c>
      <c r="D74" s="185">
        <f>基金残高に係る経年分析!H57</f>
        <v>1164</v>
      </c>
    </row>
  </sheetData>
  <sheetProtection algorithmName="SHA-512" hashValue="yege7e4bgG4+jUzbAqU55XS+hDbKbZ2OTb1yG18Av5CK/H7CHHcTZQph8Gf6zZHChySjQIVCIQU5VMSjBwI03A==" saltValue="/TE88CZuiSJ41vlI5KW+4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2197551</v>
      </c>
      <c r="S5" s="637"/>
      <c r="T5" s="637"/>
      <c r="U5" s="637"/>
      <c r="V5" s="637"/>
      <c r="W5" s="637"/>
      <c r="X5" s="637"/>
      <c r="Y5" s="638"/>
      <c r="Z5" s="639">
        <v>17.7</v>
      </c>
      <c r="AA5" s="639"/>
      <c r="AB5" s="639"/>
      <c r="AC5" s="639"/>
      <c r="AD5" s="640">
        <v>2197551</v>
      </c>
      <c r="AE5" s="640"/>
      <c r="AF5" s="640"/>
      <c r="AG5" s="640"/>
      <c r="AH5" s="640"/>
      <c r="AI5" s="640"/>
      <c r="AJ5" s="640"/>
      <c r="AK5" s="640"/>
      <c r="AL5" s="641">
        <v>42.4</v>
      </c>
      <c r="AM5" s="642"/>
      <c r="AN5" s="642"/>
      <c r="AO5" s="643"/>
      <c r="AP5" s="633" t="s">
        <v>229</v>
      </c>
      <c r="AQ5" s="634"/>
      <c r="AR5" s="634"/>
      <c r="AS5" s="634"/>
      <c r="AT5" s="634"/>
      <c r="AU5" s="634"/>
      <c r="AV5" s="634"/>
      <c r="AW5" s="634"/>
      <c r="AX5" s="634"/>
      <c r="AY5" s="634"/>
      <c r="AZ5" s="634"/>
      <c r="BA5" s="634"/>
      <c r="BB5" s="634"/>
      <c r="BC5" s="634"/>
      <c r="BD5" s="634"/>
      <c r="BE5" s="634"/>
      <c r="BF5" s="635"/>
      <c r="BG5" s="647">
        <v>2185110</v>
      </c>
      <c r="BH5" s="648"/>
      <c r="BI5" s="648"/>
      <c r="BJ5" s="648"/>
      <c r="BK5" s="648"/>
      <c r="BL5" s="648"/>
      <c r="BM5" s="648"/>
      <c r="BN5" s="649"/>
      <c r="BO5" s="650">
        <v>99.4</v>
      </c>
      <c r="BP5" s="650"/>
      <c r="BQ5" s="650"/>
      <c r="BR5" s="650"/>
      <c r="BS5" s="651" t="s">
        <v>129</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73876</v>
      </c>
      <c r="S6" s="648"/>
      <c r="T6" s="648"/>
      <c r="U6" s="648"/>
      <c r="V6" s="648"/>
      <c r="W6" s="648"/>
      <c r="X6" s="648"/>
      <c r="Y6" s="649"/>
      <c r="Z6" s="650">
        <v>0.6</v>
      </c>
      <c r="AA6" s="650"/>
      <c r="AB6" s="650"/>
      <c r="AC6" s="650"/>
      <c r="AD6" s="651">
        <v>73876</v>
      </c>
      <c r="AE6" s="651"/>
      <c r="AF6" s="651"/>
      <c r="AG6" s="651"/>
      <c r="AH6" s="651"/>
      <c r="AI6" s="651"/>
      <c r="AJ6" s="651"/>
      <c r="AK6" s="651"/>
      <c r="AL6" s="652">
        <v>1.4</v>
      </c>
      <c r="AM6" s="653"/>
      <c r="AN6" s="653"/>
      <c r="AO6" s="654"/>
      <c r="AP6" s="644" t="s">
        <v>234</v>
      </c>
      <c r="AQ6" s="645"/>
      <c r="AR6" s="645"/>
      <c r="AS6" s="645"/>
      <c r="AT6" s="645"/>
      <c r="AU6" s="645"/>
      <c r="AV6" s="645"/>
      <c r="AW6" s="645"/>
      <c r="AX6" s="645"/>
      <c r="AY6" s="645"/>
      <c r="AZ6" s="645"/>
      <c r="BA6" s="645"/>
      <c r="BB6" s="645"/>
      <c r="BC6" s="645"/>
      <c r="BD6" s="645"/>
      <c r="BE6" s="645"/>
      <c r="BF6" s="646"/>
      <c r="BG6" s="647">
        <v>2185110</v>
      </c>
      <c r="BH6" s="648"/>
      <c r="BI6" s="648"/>
      <c r="BJ6" s="648"/>
      <c r="BK6" s="648"/>
      <c r="BL6" s="648"/>
      <c r="BM6" s="648"/>
      <c r="BN6" s="649"/>
      <c r="BO6" s="650">
        <v>99.4</v>
      </c>
      <c r="BP6" s="650"/>
      <c r="BQ6" s="650"/>
      <c r="BR6" s="650"/>
      <c r="BS6" s="651" t="s">
        <v>235</v>
      </c>
      <c r="BT6" s="651"/>
      <c r="BU6" s="651"/>
      <c r="BV6" s="651"/>
      <c r="BW6" s="651"/>
      <c r="BX6" s="651"/>
      <c r="BY6" s="651"/>
      <c r="BZ6" s="651"/>
      <c r="CA6" s="651"/>
      <c r="CB6" s="655"/>
      <c r="CD6" s="658" t="s">
        <v>236</v>
      </c>
      <c r="CE6" s="659"/>
      <c r="CF6" s="659"/>
      <c r="CG6" s="659"/>
      <c r="CH6" s="659"/>
      <c r="CI6" s="659"/>
      <c r="CJ6" s="659"/>
      <c r="CK6" s="659"/>
      <c r="CL6" s="659"/>
      <c r="CM6" s="659"/>
      <c r="CN6" s="659"/>
      <c r="CO6" s="659"/>
      <c r="CP6" s="659"/>
      <c r="CQ6" s="660"/>
      <c r="CR6" s="647">
        <v>134151</v>
      </c>
      <c r="CS6" s="648"/>
      <c r="CT6" s="648"/>
      <c r="CU6" s="648"/>
      <c r="CV6" s="648"/>
      <c r="CW6" s="648"/>
      <c r="CX6" s="648"/>
      <c r="CY6" s="649"/>
      <c r="CZ6" s="641">
        <v>1.1000000000000001</v>
      </c>
      <c r="DA6" s="642"/>
      <c r="DB6" s="642"/>
      <c r="DC6" s="661"/>
      <c r="DD6" s="656" t="s">
        <v>235</v>
      </c>
      <c r="DE6" s="648"/>
      <c r="DF6" s="648"/>
      <c r="DG6" s="648"/>
      <c r="DH6" s="648"/>
      <c r="DI6" s="648"/>
      <c r="DJ6" s="648"/>
      <c r="DK6" s="648"/>
      <c r="DL6" s="648"/>
      <c r="DM6" s="648"/>
      <c r="DN6" s="648"/>
      <c r="DO6" s="648"/>
      <c r="DP6" s="649"/>
      <c r="DQ6" s="656">
        <v>134151</v>
      </c>
      <c r="DR6" s="648"/>
      <c r="DS6" s="648"/>
      <c r="DT6" s="648"/>
      <c r="DU6" s="648"/>
      <c r="DV6" s="648"/>
      <c r="DW6" s="648"/>
      <c r="DX6" s="648"/>
      <c r="DY6" s="648"/>
      <c r="DZ6" s="648"/>
      <c r="EA6" s="648"/>
      <c r="EB6" s="648"/>
      <c r="EC6" s="657"/>
    </row>
    <row r="7" spans="2:143" ht="11.25" customHeight="1" x14ac:dyDescent="0.15">
      <c r="B7" s="644" t="s">
        <v>237</v>
      </c>
      <c r="C7" s="645"/>
      <c r="D7" s="645"/>
      <c r="E7" s="645"/>
      <c r="F7" s="645"/>
      <c r="G7" s="645"/>
      <c r="H7" s="645"/>
      <c r="I7" s="645"/>
      <c r="J7" s="645"/>
      <c r="K7" s="645"/>
      <c r="L7" s="645"/>
      <c r="M7" s="645"/>
      <c r="N7" s="645"/>
      <c r="O7" s="645"/>
      <c r="P7" s="645"/>
      <c r="Q7" s="646"/>
      <c r="R7" s="647">
        <v>1340</v>
      </c>
      <c r="S7" s="648"/>
      <c r="T7" s="648"/>
      <c r="U7" s="648"/>
      <c r="V7" s="648"/>
      <c r="W7" s="648"/>
      <c r="X7" s="648"/>
      <c r="Y7" s="649"/>
      <c r="Z7" s="650">
        <v>0</v>
      </c>
      <c r="AA7" s="650"/>
      <c r="AB7" s="650"/>
      <c r="AC7" s="650"/>
      <c r="AD7" s="651">
        <v>1340</v>
      </c>
      <c r="AE7" s="651"/>
      <c r="AF7" s="651"/>
      <c r="AG7" s="651"/>
      <c r="AH7" s="651"/>
      <c r="AI7" s="651"/>
      <c r="AJ7" s="651"/>
      <c r="AK7" s="651"/>
      <c r="AL7" s="652">
        <v>0</v>
      </c>
      <c r="AM7" s="653"/>
      <c r="AN7" s="653"/>
      <c r="AO7" s="654"/>
      <c r="AP7" s="644" t="s">
        <v>238</v>
      </c>
      <c r="AQ7" s="645"/>
      <c r="AR7" s="645"/>
      <c r="AS7" s="645"/>
      <c r="AT7" s="645"/>
      <c r="AU7" s="645"/>
      <c r="AV7" s="645"/>
      <c r="AW7" s="645"/>
      <c r="AX7" s="645"/>
      <c r="AY7" s="645"/>
      <c r="AZ7" s="645"/>
      <c r="BA7" s="645"/>
      <c r="BB7" s="645"/>
      <c r="BC7" s="645"/>
      <c r="BD7" s="645"/>
      <c r="BE7" s="645"/>
      <c r="BF7" s="646"/>
      <c r="BG7" s="647">
        <v>769217</v>
      </c>
      <c r="BH7" s="648"/>
      <c r="BI7" s="648"/>
      <c r="BJ7" s="648"/>
      <c r="BK7" s="648"/>
      <c r="BL7" s="648"/>
      <c r="BM7" s="648"/>
      <c r="BN7" s="649"/>
      <c r="BO7" s="650">
        <v>35</v>
      </c>
      <c r="BP7" s="650"/>
      <c r="BQ7" s="650"/>
      <c r="BR7" s="650"/>
      <c r="BS7" s="651" t="s">
        <v>235</v>
      </c>
      <c r="BT7" s="651"/>
      <c r="BU7" s="651"/>
      <c r="BV7" s="651"/>
      <c r="BW7" s="651"/>
      <c r="BX7" s="651"/>
      <c r="BY7" s="651"/>
      <c r="BZ7" s="651"/>
      <c r="CA7" s="651"/>
      <c r="CB7" s="655"/>
      <c r="CD7" s="662" t="s">
        <v>239</v>
      </c>
      <c r="CE7" s="663"/>
      <c r="CF7" s="663"/>
      <c r="CG7" s="663"/>
      <c r="CH7" s="663"/>
      <c r="CI7" s="663"/>
      <c r="CJ7" s="663"/>
      <c r="CK7" s="663"/>
      <c r="CL7" s="663"/>
      <c r="CM7" s="663"/>
      <c r="CN7" s="663"/>
      <c r="CO7" s="663"/>
      <c r="CP7" s="663"/>
      <c r="CQ7" s="664"/>
      <c r="CR7" s="647">
        <v>4796420</v>
      </c>
      <c r="CS7" s="648"/>
      <c r="CT7" s="648"/>
      <c r="CU7" s="648"/>
      <c r="CV7" s="648"/>
      <c r="CW7" s="648"/>
      <c r="CX7" s="648"/>
      <c r="CY7" s="649"/>
      <c r="CZ7" s="650">
        <v>40.1</v>
      </c>
      <c r="DA7" s="650"/>
      <c r="DB7" s="650"/>
      <c r="DC7" s="650"/>
      <c r="DD7" s="656">
        <v>7455</v>
      </c>
      <c r="DE7" s="648"/>
      <c r="DF7" s="648"/>
      <c r="DG7" s="648"/>
      <c r="DH7" s="648"/>
      <c r="DI7" s="648"/>
      <c r="DJ7" s="648"/>
      <c r="DK7" s="648"/>
      <c r="DL7" s="648"/>
      <c r="DM7" s="648"/>
      <c r="DN7" s="648"/>
      <c r="DO7" s="648"/>
      <c r="DP7" s="649"/>
      <c r="DQ7" s="656">
        <v>1417993</v>
      </c>
      <c r="DR7" s="648"/>
      <c r="DS7" s="648"/>
      <c r="DT7" s="648"/>
      <c r="DU7" s="648"/>
      <c r="DV7" s="648"/>
      <c r="DW7" s="648"/>
      <c r="DX7" s="648"/>
      <c r="DY7" s="648"/>
      <c r="DZ7" s="648"/>
      <c r="EA7" s="648"/>
      <c r="EB7" s="648"/>
      <c r="EC7" s="657"/>
    </row>
    <row r="8" spans="2:143" ht="11.25" customHeight="1" x14ac:dyDescent="0.15">
      <c r="B8" s="644" t="s">
        <v>240</v>
      </c>
      <c r="C8" s="645"/>
      <c r="D8" s="645"/>
      <c r="E8" s="645"/>
      <c r="F8" s="645"/>
      <c r="G8" s="645"/>
      <c r="H8" s="645"/>
      <c r="I8" s="645"/>
      <c r="J8" s="645"/>
      <c r="K8" s="645"/>
      <c r="L8" s="645"/>
      <c r="M8" s="645"/>
      <c r="N8" s="645"/>
      <c r="O8" s="645"/>
      <c r="P8" s="645"/>
      <c r="Q8" s="646"/>
      <c r="R8" s="647">
        <v>8011</v>
      </c>
      <c r="S8" s="648"/>
      <c r="T8" s="648"/>
      <c r="U8" s="648"/>
      <c r="V8" s="648"/>
      <c r="W8" s="648"/>
      <c r="X8" s="648"/>
      <c r="Y8" s="649"/>
      <c r="Z8" s="650">
        <v>0.1</v>
      </c>
      <c r="AA8" s="650"/>
      <c r="AB8" s="650"/>
      <c r="AC8" s="650"/>
      <c r="AD8" s="651">
        <v>8011</v>
      </c>
      <c r="AE8" s="651"/>
      <c r="AF8" s="651"/>
      <c r="AG8" s="651"/>
      <c r="AH8" s="651"/>
      <c r="AI8" s="651"/>
      <c r="AJ8" s="651"/>
      <c r="AK8" s="651"/>
      <c r="AL8" s="652">
        <v>0.2</v>
      </c>
      <c r="AM8" s="653"/>
      <c r="AN8" s="653"/>
      <c r="AO8" s="654"/>
      <c r="AP8" s="644" t="s">
        <v>241</v>
      </c>
      <c r="AQ8" s="645"/>
      <c r="AR8" s="645"/>
      <c r="AS8" s="645"/>
      <c r="AT8" s="645"/>
      <c r="AU8" s="645"/>
      <c r="AV8" s="645"/>
      <c r="AW8" s="645"/>
      <c r="AX8" s="645"/>
      <c r="AY8" s="645"/>
      <c r="AZ8" s="645"/>
      <c r="BA8" s="645"/>
      <c r="BB8" s="645"/>
      <c r="BC8" s="645"/>
      <c r="BD8" s="645"/>
      <c r="BE8" s="645"/>
      <c r="BF8" s="646"/>
      <c r="BG8" s="647">
        <v>35749</v>
      </c>
      <c r="BH8" s="648"/>
      <c r="BI8" s="648"/>
      <c r="BJ8" s="648"/>
      <c r="BK8" s="648"/>
      <c r="BL8" s="648"/>
      <c r="BM8" s="648"/>
      <c r="BN8" s="649"/>
      <c r="BO8" s="650">
        <v>1.6</v>
      </c>
      <c r="BP8" s="650"/>
      <c r="BQ8" s="650"/>
      <c r="BR8" s="650"/>
      <c r="BS8" s="656" t="s">
        <v>235</v>
      </c>
      <c r="BT8" s="648"/>
      <c r="BU8" s="648"/>
      <c r="BV8" s="648"/>
      <c r="BW8" s="648"/>
      <c r="BX8" s="648"/>
      <c r="BY8" s="648"/>
      <c r="BZ8" s="648"/>
      <c r="CA8" s="648"/>
      <c r="CB8" s="657"/>
      <c r="CD8" s="662" t="s">
        <v>242</v>
      </c>
      <c r="CE8" s="663"/>
      <c r="CF8" s="663"/>
      <c r="CG8" s="663"/>
      <c r="CH8" s="663"/>
      <c r="CI8" s="663"/>
      <c r="CJ8" s="663"/>
      <c r="CK8" s="663"/>
      <c r="CL8" s="663"/>
      <c r="CM8" s="663"/>
      <c r="CN8" s="663"/>
      <c r="CO8" s="663"/>
      <c r="CP8" s="663"/>
      <c r="CQ8" s="664"/>
      <c r="CR8" s="647">
        <v>2657915</v>
      </c>
      <c r="CS8" s="648"/>
      <c r="CT8" s="648"/>
      <c r="CU8" s="648"/>
      <c r="CV8" s="648"/>
      <c r="CW8" s="648"/>
      <c r="CX8" s="648"/>
      <c r="CY8" s="649"/>
      <c r="CZ8" s="650">
        <v>22.2</v>
      </c>
      <c r="DA8" s="650"/>
      <c r="DB8" s="650"/>
      <c r="DC8" s="650"/>
      <c r="DD8" s="656">
        <v>20910</v>
      </c>
      <c r="DE8" s="648"/>
      <c r="DF8" s="648"/>
      <c r="DG8" s="648"/>
      <c r="DH8" s="648"/>
      <c r="DI8" s="648"/>
      <c r="DJ8" s="648"/>
      <c r="DK8" s="648"/>
      <c r="DL8" s="648"/>
      <c r="DM8" s="648"/>
      <c r="DN8" s="648"/>
      <c r="DO8" s="648"/>
      <c r="DP8" s="649"/>
      <c r="DQ8" s="656">
        <v>1490079</v>
      </c>
      <c r="DR8" s="648"/>
      <c r="DS8" s="648"/>
      <c r="DT8" s="648"/>
      <c r="DU8" s="648"/>
      <c r="DV8" s="648"/>
      <c r="DW8" s="648"/>
      <c r="DX8" s="648"/>
      <c r="DY8" s="648"/>
      <c r="DZ8" s="648"/>
      <c r="EA8" s="648"/>
      <c r="EB8" s="648"/>
      <c r="EC8" s="657"/>
    </row>
    <row r="9" spans="2:143" ht="11.25" customHeight="1" x14ac:dyDescent="0.15">
      <c r="B9" s="644" t="s">
        <v>243</v>
      </c>
      <c r="C9" s="645"/>
      <c r="D9" s="645"/>
      <c r="E9" s="645"/>
      <c r="F9" s="645"/>
      <c r="G9" s="645"/>
      <c r="H9" s="645"/>
      <c r="I9" s="645"/>
      <c r="J9" s="645"/>
      <c r="K9" s="645"/>
      <c r="L9" s="645"/>
      <c r="M9" s="645"/>
      <c r="N9" s="645"/>
      <c r="O9" s="645"/>
      <c r="P9" s="645"/>
      <c r="Q9" s="646"/>
      <c r="R9" s="647">
        <v>9704</v>
      </c>
      <c r="S9" s="648"/>
      <c r="T9" s="648"/>
      <c r="U9" s="648"/>
      <c r="V9" s="648"/>
      <c r="W9" s="648"/>
      <c r="X9" s="648"/>
      <c r="Y9" s="649"/>
      <c r="Z9" s="650">
        <v>0.1</v>
      </c>
      <c r="AA9" s="650"/>
      <c r="AB9" s="650"/>
      <c r="AC9" s="650"/>
      <c r="AD9" s="651">
        <v>9704</v>
      </c>
      <c r="AE9" s="651"/>
      <c r="AF9" s="651"/>
      <c r="AG9" s="651"/>
      <c r="AH9" s="651"/>
      <c r="AI9" s="651"/>
      <c r="AJ9" s="651"/>
      <c r="AK9" s="651"/>
      <c r="AL9" s="652">
        <v>0.2</v>
      </c>
      <c r="AM9" s="653"/>
      <c r="AN9" s="653"/>
      <c r="AO9" s="654"/>
      <c r="AP9" s="644" t="s">
        <v>244</v>
      </c>
      <c r="AQ9" s="645"/>
      <c r="AR9" s="645"/>
      <c r="AS9" s="645"/>
      <c r="AT9" s="645"/>
      <c r="AU9" s="645"/>
      <c r="AV9" s="645"/>
      <c r="AW9" s="645"/>
      <c r="AX9" s="645"/>
      <c r="AY9" s="645"/>
      <c r="AZ9" s="645"/>
      <c r="BA9" s="645"/>
      <c r="BB9" s="645"/>
      <c r="BC9" s="645"/>
      <c r="BD9" s="645"/>
      <c r="BE9" s="645"/>
      <c r="BF9" s="646"/>
      <c r="BG9" s="647">
        <v>624070</v>
      </c>
      <c r="BH9" s="648"/>
      <c r="BI9" s="648"/>
      <c r="BJ9" s="648"/>
      <c r="BK9" s="648"/>
      <c r="BL9" s="648"/>
      <c r="BM9" s="648"/>
      <c r="BN9" s="649"/>
      <c r="BO9" s="650">
        <v>28.4</v>
      </c>
      <c r="BP9" s="650"/>
      <c r="BQ9" s="650"/>
      <c r="BR9" s="650"/>
      <c r="BS9" s="656" t="s">
        <v>235</v>
      </c>
      <c r="BT9" s="648"/>
      <c r="BU9" s="648"/>
      <c r="BV9" s="648"/>
      <c r="BW9" s="648"/>
      <c r="BX9" s="648"/>
      <c r="BY9" s="648"/>
      <c r="BZ9" s="648"/>
      <c r="CA9" s="648"/>
      <c r="CB9" s="657"/>
      <c r="CD9" s="662" t="s">
        <v>245</v>
      </c>
      <c r="CE9" s="663"/>
      <c r="CF9" s="663"/>
      <c r="CG9" s="663"/>
      <c r="CH9" s="663"/>
      <c r="CI9" s="663"/>
      <c r="CJ9" s="663"/>
      <c r="CK9" s="663"/>
      <c r="CL9" s="663"/>
      <c r="CM9" s="663"/>
      <c r="CN9" s="663"/>
      <c r="CO9" s="663"/>
      <c r="CP9" s="663"/>
      <c r="CQ9" s="664"/>
      <c r="CR9" s="647">
        <v>926008</v>
      </c>
      <c r="CS9" s="648"/>
      <c r="CT9" s="648"/>
      <c r="CU9" s="648"/>
      <c r="CV9" s="648"/>
      <c r="CW9" s="648"/>
      <c r="CX9" s="648"/>
      <c r="CY9" s="649"/>
      <c r="CZ9" s="650">
        <v>7.7</v>
      </c>
      <c r="DA9" s="650"/>
      <c r="DB9" s="650"/>
      <c r="DC9" s="650"/>
      <c r="DD9" s="656">
        <v>172660</v>
      </c>
      <c r="DE9" s="648"/>
      <c r="DF9" s="648"/>
      <c r="DG9" s="648"/>
      <c r="DH9" s="648"/>
      <c r="DI9" s="648"/>
      <c r="DJ9" s="648"/>
      <c r="DK9" s="648"/>
      <c r="DL9" s="648"/>
      <c r="DM9" s="648"/>
      <c r="DN9" s="648"/>
      <c r="DO9" s="648"/>
      <c r="DP9" s="649"/>
      <c r="DQ9" s="656">
        <v>601311</v>
      </c>
      <c r="DR9" s="648"/>
      <c r="DS9" s="648"/>
      <c r="DT9" s="648"/>
      <c r="DU9" s="648"/>
      <c r="DV9" s="648"/>
      <c r="DW9" s="648"/>
      <c r="DX9" s="648"/>
      <c r="DY9" s="648"/>
      <c r="DZ9" s="648"/>
      <c r="EA9" s="648"/>
      <c r="EB9" s="648"/>
      <c r="EC9" s="657"/>
    </row>
    <row r="10" spans="2:143" ht="11.25" customHeight="1" x14ac:dyDescent="0.15">
      <c r="B10" s="644" t="s">
        <v>246</v>
      </c>
      <c r="C10" s="645"/>
      <c r="D10" s="645"/>
      <c r="E10" s="645"/>
      <c r="F10" s="645"/>
      <c r="G10" s="645"/>
      <c r="H10" s="645"/>
      <c r="I10" s="645"/>
      <c r="J10" s="645"/>
      <c r="K10" s="645"/>
      <c r="L10" s="645"/>
      <c r="M10" s="645"/>
      <c r="N10" s="645"/>
      <c r="O10" s="645"/>
      <c r="P10" s="645"/>
      <c r="Q10" s="646"/>
      <c r="R10" s="647" t="s">
        <v>235</v>
      </c>
      <c r="S10" s="648"/>
      <c r="T10" s="648"/>
      <c r="U10" s="648"/>
      <c r="V10" s="648"/>
      <c r="W10" s="648"/>
      <c r="X10" s="648"/>
      <c r="Y10" s="649"/>
      <c r="Z10" s="650" t="s">
        <v>235</v>
      </c>
      <c r="AA10" s="650"/>
      <c r="AB10" s="650"/>
      <c r="AC10" s="650"/>
      <c r="AD10" s="651" t="s">
        <v>235</v>
      </c>
      <c r="AE10" s="651"/>
      <c r="AF10" s="651"/>
      <c r="AG10" s="651"/>
      <c r="AH10" s="651"/>
      <c r="AI10" s="651"/>
      <c r="AJ10" s="651"/>
      <c r="AK10" s="651"/>
      <c r="AL10" s="652" t="s">
        <v>235</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68684</v>
      </c>
      <c r="BH10" s="648"/>
      <c r="BI10" s="648"/>
      <c r="BJ10" s="648"/>
      <c r="BK10" s="648"/>
      <c r="BL10" s="648"/>
      <c r="BM10" s="648"/>
      <c r="BN10" s="649"/>
      <c r="BO10" s="650">
        <v>3.1</v>
      </c>
      <c r="BP10" s="650"/>
      <c r="BQ10" s="650"/>
      <c r="BR10" s="650"/>
      <c r="BS10" s="656" t="s">
        <v>235</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t="s">
        <v>235</v>
      </c>
      <c r="CS10" s="648"/>
      <c r="CT10" s="648"/>
      <c r="CU10" s="648"/>
      <c r="CV10" s="648"/>
      <c r="CW10" s="648"/>
      <c r="CX10" s="648"/>
      <c r="CY10" s="649"/>
      <c r="CZ10" s="650" t="s">
        <v>235</v>
      </c>
      <c r="DA10" s="650"/>
      <c r="DB10" s="650"/>
      <c r="DC10" s="650"/>
      <c r="DD10" s="656" t="s">
        <v>235</v>
      </c>
      <c r="DE10" s="648"/>
      <c r="DF10" s="648"/>
      <c r="DG10" s="648"/>
      <c r="DH10" s="648"/>
      <c r="DI10" s="648"/>
      <c r="DJ10" s="648"/>
      <c r="DK10" s="648"/>
      <c r="DL10" s="648"/>
      <c r="DM10" s="648"/>
      <c r="DN10" s="648"/>
      <c r="DO10" s="648"/>
      <c r="DP10" s="649"/>
      <c r="DQ10" s="656" t="s">
        <v>235</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411713</v>
      </c>
      <c r="S11" s="648"/>
      <c r="T11" s="648"/>
      <c r="U11" s="648"/>
      <c r="V11" s="648"/>
      <c r="W11" s="648"/>
      <c r="X11" s="648"/>
      <c r="Y11" s="649"/>
      <c r="Z11" s="652">
        <v>3.3</v>
      </c>
      <c r="AA11" s="653"/>
      <c r="AB11" s="653"/>
      <c r="AC11" s="665"/>
      <c r="AD11" s="656">
        <v>411713</v>
      </c>
      <c r="AE11" s="648"/>
      <c r="AF11" s="648"/>
      <c r="AG11" s="648"/>
      <c r="AH11" s="648"/>
      <c r="AI11" s="648"/>
      <c r="AJ11" s="648"/>
      <c r="AK11" s="649"/>
      <c r="AL11" s="652">
        <v>7.9</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40714</v>
      </c>
      <c r="BH11" s="648"/>
      <c r="BI11" s="648"/>
      <c r="BJ11" s="648"/>
      <c r="BK11" s="648"/>
      <c r="BL11" s="648"/>
      <c r="BM11" s="648"/>
      <c r="BN11" s="649"/>
      <c r="BO11" s="650">
        <v>1.9</v>
      </c>
      <c r="BP11" s="650"/>
      <c r="BQ11" s="650"/>
      <c r="BR11" s="650"/>
      <c r="BS11" s="656" t="s">
        <v>235</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505981</v>
      </c>
      <c r="CS11" s="648"/>
      <c r="CT11" s="648"/>
      <c r="CU11" s="648"/>
      <c r="CV11" s="648"/>
      <c r="CW11" s="648"/>
      <c r="CX11" s="648"/>
      <c r="CY11" s="649"/>
      <c r="CZ11" s="650">
        <v>4.2</v>
      </c>
      <c r="DA11" s="650"/>
      <c r="DB11" s="650"/>
      <c r="DC11" s="650"/>
      <c r="DD11" s="656">
        <v>263015</v>
      </c>
      <c r="DE11" s="648"/>
      <c r="DF11" s="648"/>
      <c r="DG11" s="648"/>
      <c r="DH11" s="648"/>
      <c r="DI11" s="648"/>
      <c r="DJ11" s="648"/>
      <c r="DK11" s="648"/>
      <c r="DL11" s="648"/>
      <c r="DM11" s="648"/>
      <c r="DN11" s="648"/>
      <c r="DO11" s="648"/>
      <c r="DP11" s="649"/>
      <c r="DQ11" s="656">
        <v>218488</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v>20300</v>
      </c>
      <c r="S12" s="648"/>
      <c r="T12" s="648"/>
      <c r="U12" s="648"/>
      <c r="V12" s="648"/>
      <c r="W12" s="648"/>
      <c r="X12" s="648"/>
      <c r="Y12" s="649"/>
      <c r="Z12" s="650">
        <v>0.2</v>
      </c>
      <c r="AA12" s="650"/>
      <c r="AB12" s="650"/>
      <c r="AC12" s="650"/>
      <c r="AD12" s="651">
        <v>20300</v>
      </c>
      <c r="AE12" s="651"/>
      <c r="AF12" s="651"/>
      <c r="AG12" s="651"/>
      <c r="AH12" s="651"/>
      <c r="AI12" s="651"/>
      <c r="AJ12" s="651"/>
      <c r="AK12" s="651"/>
      <c r="AL12" s="652">
        <v>0.4</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1249073</v>
      </c>
      <c r="BH12" s="648"/>
      <c r="BI12" s="648"/>
      <c r="BJ12" s="648"/>
      <c r="BK12" s="648"/>
      <c r="BL12" s="648"/>
      <c r="BM12" s="648"/>
      <c r="BN12" s="649"/>
      <c r="BO12" s="650">
        <v>56.8</v>
      </c>
      <c r="BP12" s="650"/>
      <c r="BQ12" s="650"/>
      <c r="BR12" s="650"/>
      <c r="BS12" s="656" t="s">
        <v>235</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354847</v>
      </c>
      <c r="CS12" s="648"/>
      <c r="CT12" s="648"/>
      <c r="CU12" s="648"/>
      <c r="CV12" s="648"/>
      <c r="CW12" s="648"/>
      <c r="CX12" s="648"/>
      <c r="CY12" s="649"/>
      <c r="CZ12" s="650">
        <v>3</v>
      </c>
      <c r="DA12" s="650"/>
      <c r="DB12" s="650"/>
      <c r="DC12" s="650"/>
      <c r="DD12" s="656">
        <v>4488</v>
      </c>
      <c r="DE12" s="648"/>
      <c r="DF12" s="648"/>
      <c r="DG12" s="648"/>
      <c r="DH12" s="648"/>
      <c r="DI12" s="648"/>
      <c r="DJ12" s="648"/>
      <c r="DK12" s="648"/>
      <c r="DL12" s="648"/>
      <c r="DM12" s="648"/>
      <c r="DN12" s="648"/>
      <c r="DO12" s="648"/>
      <c r="DP12" s="649"/>
      <c r="DQ12" s="656">
        <v>311465</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235</v>
      </c>
      <c r="S13" s="648"/>
      <c r="T13" s="648"/>
      <c r="U13" s="648"/>
      <c r="V13" s="648"/>
      <c r="W13" s="648"/>
      <c r="X13" s="648"/>
      <c r="Y13" s="649"/>
      <c r="Z13" s="650" t="s">
        <v>235</v>
      </c>
      <c r="AA13" s="650"/>
      <c r="AB13" s="650"/>
      <c r="AC13" s="650"/>
      <c r="AD13" s="651" t="s">
        <v>235</v>
      </c>
      <c r="AE13" s="651"/>
      <c r="AF13" s="651"/>
      <c r="AG13" s="651"/>
      <c r="AH13" s="651"/>
      <c r="AI13" s="651"/>
      <c r="AJ13" s="651"/>
      <c r="AK13" s="651"/>
      <c r="AL13" s="652" t="s">
        <v>235</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1244008</v>
      </c>
      <c r="BH13" s="648"/>
      <c r="BI13" s="648"/>
      <c r="BJ13" s="648"/>
      <c r="BK13" s="648"/>
      <c r="BL13" s="648"/>
      <c r="BM13" s="648"/>
      <c r="BN13" s="649"/>
      <c r="BO13" s="650">
        <v>56.6</v>
      </c>
      <c r="BP13" s="650"/>
      <c r="BQ13" s="650"/>
      <c r="BR13" s="650"/>
      <c r="BS13" s="656" t="s">
        <v>235</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378439</v>
      </c>
      <c r="CS13" s="648"/>
      <c r="CT13" s="648"/>
      <c r="CU13" s="648"/>
      <c r="CV13" s="648"/>
      <c r="CW13" s="648"/>
      <c r="CX13" s="648"/>
      <c r="CY13" s="649"/>
      <c r="CZ13" s="650">
        <v>3.2</v>
      </c>
      <c r="DA13" s="650"/>
      <c r="DB13" s="650"/>
      <c r="DC13" s="650"/>
      <c r="DD13" s="656">
        <v>221188</v>
      </c>
      <c r="DE13" s="648"/>
      <c r="DF13" s="648"/>
      <c r="DG13" s="648"/>
      <c r="DH13" s="648"/>
      <c r="DI13" s="648"/>
      <c r="DJ13" s="648"/>
      <c r="DK13" s="648"/>
      <c r="DL13" s="648"/>
      <c r="DM13" s="648"/>
      <c r="DN13" s="648"/>
      <c r="DO13" s="648"/>
      <c r="DP13" s="649"/>
      <c r="DQ13" s="656">
        <v>201860</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v>2</v>
      </c>
      <c r="S14" s="648"/>
      <c r="T14" s="648"/>
      <c r="U14" s="648"/>
      <c r="V14" s="648"/>
      <c r="W14" s="648"/>
      <c r="X14" s="648"/>
      <c r="Y14" s="649"/>
      <c r="Z14" s="650">
        <v>0</v>
      </c>
      <c r="AA14" s="650"/>
      <c r="AB14" s="650"/>
      <c r="AC14" s="650"/>
      <c r="AD14" s="651">
        <v>2</v>
      </c>
      <c r="AE14" s="651"/>
      <c r="AF14" s="651"/>
      <c r="AG14" s="651"/>
      <c r="AH14" s="651"/>
      <c r="AI14" s="651"/>
      <c r="AJ14" s="651"/>
      <c r="AK14" s="651"/>
      <c r="AL14" s="652">
        <v>0</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54984</v>
      </c>
      <c r="BH14" s="648"/>
      <c r="BI14" s="648"/>
      <c r="BJ14" s="648"/>
      <c r="BK14" s="648"/>
      <c r="BL14" s="648"/>
      <c r="BM14" s="648"/>
      <c r="BN14" s="649"/>
      <c r="BO14" s="650">
        <v>2.5</v>
      </c>
      <c r="BP14" s="650"/>
      <c r="BQ14" s="650"/>
      <c r="BR14" s="650"/>
      <c r="BS14" s="656" t="s">
        <v>235</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569155</v>
      </c>
      <c r="CS14" s="648"/>
      <c r="CT14" s="648"/>
      <c r="CU14" s="648"/>
      <c r="CV14" s="648"/>
      <c r="CW14" s="648"/>
      <c r="CX14" s="648"/>
      <c r="CY14" s="649"/>
      <c r="CZ14" s="650">
        <v>4.8</v>
      </c>
      <c r="DA14" s="650"/>
      <c r="DB14" s="650"/>
      <c r="DC14" s="650"/>
      <c r="DD14" s="656">
        <v>86522</v>
      </c>
      <c r="DE14" s="648"/>
      <c r="DF14" s="648"/>
      <c r="DG14" s="648"/>
      <c r="DH14" s="648"/>
      <c r="DI14" s="648"/>
      <c r="DJ14" s="648"/>
      <c r="DK14" s="648"/>
      <c r="DL14" s="648"/>
      <c r="DM14" s="648"/>
      <c r="DN14" s="648"/>
      <c r="DO14" s="648"/>
      <c r="DP14" s="649"/>
      <c r="DQ14" s="656">
        <v>502176</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235</v>
      </c>
      <c r="S15" s="648"/>
      <c r="T15" s="648"/>
      <c r="U15" s="648"/>
      <c r="V15" s="648"/>
      <c r="W15" s="648"/>
      <c r="X15" s="648"/>
      <c r="Y15" s="649"/>
      <c r="Z15" s="650" t="s">
        <v>235</v>
      </c>
      <c r="AA15" s="650"/>
      <c r="AB15" s="650"/>
      <c r="AC15" s="650"/>
      <c r="AD15" s="651" t="s">
        <v>235</v>
      </c>
      <c r="AE15" s="651"/>
      <c r="AF15" s="651"/>
      <c r="AG15" s="651"/>
      <c r="AH15" s="651"/>
      <c r="AI15" s="651"/>
      <c r="AJ15" s="651"/>
      <c r="AK15" s="651"/>
      <c r="AL15" s="652" t="s">
        <v>235</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111836</v>
      </c>
      <c r="BH15" s="648"/>
      <c r="BI15" s="648"/>
      <c r="BJ15" s="648"/>
      <c r="BK15" s="648"/>
      <c r="BL15" s="648"/>
      <c r="BM15" s="648"/>
      <c r="BN15" s="649"/>
      <c r="BO15" s="650">
        <v>5.0999999999999996</v>
      </c>
      <c r="BP15" s="650"/>
      <c r="BQ15" s="650"/>
      <c r="BR15" s="650"/>
      <c r="BS15" s="656" t="s">
        <v>235</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742767</v>
      </c>
      <c r="CS15" s="648"/>
      <c r="CT15" s="648"/>
      <c r="CU15" s="648"/>
      <c r="CV15" s="648"/>
      <c r="CW15" s="648"/>
      <c r="CX15" s="648"/>
      <c r="CY15" s="649"/>
      <c r="CZ15" s="650">
        <v>6.2</v>
      </c>
      <c r="DA15" s="650"/>
      <c r="DB15" s="650"/>
      <c r="DC15" s="650"/>
      <c r="DD15" s="656">
        <v>113151</v>
      </c>
      <c r="DE15" s="648"/>
      <c r="DF15" s="648"/>
      <c r="DG15" s="648"/>
      <c r="DH15" s="648"/>
      <c r="DI15" s="648"/>
      <c r="DJ15" s="648"/>
      <c r="DK15" s="648"/>
      <c r="DL15" s="648"/>
      <c r="DM15" s="648"/>
      <c r="DN15" s="648"/>
      <c r="DO15" s="648"/>
      <c r="DP15" s="649"/>
      <c r="DQ15" s="656">
        <v>539162</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8575</v>
      </c>
      <c r="S16" s="648"/>
      <c r="T16" s="648"/>
      <c r="U16" s="648"/>
      <c r="V16" s="648"/>
      <c r="W16" s="648"/>
      <c r="X16" s="648"/>
      <c r="Y16" s="649"/>
      <c r="Z16" s="650">
        <v>0.1</v>
      </c>
      <c r="AA16" s="650"/>
      <c r="AB16" s="650"/>
      <c r="AC16" s="650"/>
      <c r="AD16" s="651">
        <v>8575</v>
      </c>
      <c r="AE16" s="651"/>
      <c r="AF16" s="651"/>
      <c r="AG16" s="651"/>
      <c r="AH16" s="651"/>
      <c r="AI16" s="651"/>
      <c r="AJ16" s="651"/>
      <c r="AK16" s="651"/>
      <c r="AL16" s="652">
        <v>0.2</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235</v>
      </c>
      <c r="BH16" s="648"/>
      <c r="BI16" s="648"/>
      <c r="BJ16" s="648"/>
      <c r="BK16" s="648"/>
      <c r="BL16" s="648"/>
      <c r="BM16" s="648"/>
      <c r="BN16" s="649"/>
      <c r="BO16" s="650" t="s">
        <v>235</v>
      </c>
      <c r="BP16" s="650"/>
      <c r="BQ16" s="650"/>
      <c r="BR16" s="650"/>
      <c r="BS16" s="656" t="s">
        <v>235</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v>10254</v>
      </c>
      <c r="CS16" s="648"/>
      <c r="CT16" s="648"/>
      <c r="CU16" s="648"/>
      <c r="CV16" s="648"/>
      <c r="CW16" s="648"/>
      <c r="CX16" s="648"/>
      <c r="CY16" s="649"/>
      <c r="CZ16" s="650">
        <v>0.1</v>
      </c>
      <c r="DA16" s="650"/>
      <c r="DB16" s="650"/>
      <c r="DC16" s="650"/>
      <c r="DD16" s="656" t="s">
        <v>235</v>
      </c>
      <c r="DE16" s="648"/>
      <c r="DF16" s="648"/>
      <c r="DG16" s="648"/>
      <c r="DH16" s="648"/>
      <c r="DI16" s="648"/>
      <c r="DJ16" s="648"/>
      <c r="DK16" s="648"/>
      <c r="DL16" s="648"/>
      <c r="DM16" s="648"/>
      <c r="DN16" s="648"/>
      <c r="DO16" s="648"/>
      <c r="DP16" s="649"/>
      <c r="DQ16" s="656">
        <v>3490</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5874</v>
      </c>
      <c r="S17" s="648"/>
      <c r="T17" s="648"/>
      <c r="U17" s="648"/>
      <c r="V17" s="648"/>
      <c r="W17" s="648"/>
      <c r="X17" s="648"/>
      <c r="Y17" s="649"/>
      <c r="Z17" s="650">
        <v>0</v>
      </c>
      <c r="AA17" s="650"/>
      <c r="AB17" s="650"/>
      <c r="AC17" s="650"/>
      <c r="AD17" s="651">
        <v>5874</v>
      </c>
      <c r="AE17" s="651"/>
      <c r="AF17" s="651"/>
      <c r="AG17" s="651"/>
      <c r="AH17" s="651"/>
      <c r="AI17" s="651"/>
      <c r="AJ17" s="651"/>
      <c r="AK17" s="651"/>
      <c r="AL17" s="652">
        <v>0.1</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235</v>
      </c>
      <c r="BH17" s="648"/>
      <c r="BI17" s="648"/>
      <c r="BJ17" s="648"/>
      <c r="BK17" s="648"/>
      <c r="BL17" s="648"/>
      <c r="BM17" s="648"/>
      <c r="BN17" s="649"/>
      <c r="BO17" s="650" t="s">
        <v>235</v>
      </c>
      <c r="BP17" s="650"/>
      <c r="BQ17" s="650"/>
      <c r="BR17" s="650"/>
      <c r="BS17" s="656" t="s">
        <v>235</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885645</v>
      </c>
      <c r="CS17" s="648"/>
      <c r="CT17" s="648"/>
      <c r="CU17" s="648"/>
      <c r="CV17" s="648"/>
      <c r="CW17" s="648"/>
      <c r="CX17" s="648"/>
      <c r="CY17" s="649"/>
      <c r="CZ17" s="650">
        <v>7.4</v>
      </c>
      <c r="DA17" s="650"/>
      <c r="DB17" s="650"/>
      <c r="DC17" s="650"/>
      <c r="DD17" s="656" t="s">
        <v>235</v>
      </c>
      <c r="DE17" s="648"/>
      <c r="DF17" s="648"/>
      <c r="DG17" s="648"/>
      <c r="DH17" s="648"/>
      <c r="DI17" s="648"/>
      <c r="DJ17" s="648"/>
      <c r="DK17" s="648"/>
      <c r="DL17" s="648"/>
      <c r="DM17" s="648"/>
      <c r="DN17" s="648"/>
      <c r="DO17" s="648"/>
      <c r="DP17" s="649"/>
      <c r="DQ17" s="656">
        <v>873658</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9297</v>
      </c>
      <c r="S18" s="648"/>
      <c r="T18" s="648"/>
      <c r="U18" s="648"/>
      <c r="V18" s="648"/>
      <c r="W18" s="648"/>
      <c r="X18" s="648"/>
      <c r="Y18" s="649"/>
      <c r="Z18" s="650">
        <v>0.1</v>
      </c>
      <c r="AA18" s="650"/>
      <c r="AB18" s="650"/>
      <c r="AC18" s="650"/>
      <c r="AD18" s="651">
        <v>9297</v>
      </c>
      <c r="AE18" s="651"/>
      <c r="AF18" s="651"/>
      <c r="AG18" s="651"/>
      <c r="AH18" s="651"/>
      <c r="AI18" s="651"/>
      <c r="AJ18" s="651"/>
      <c r="AK18" s="651"/>
      <c r="AL18" s="652">
        <v>0.2</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235</v>
      </c>
      <c r="BH18" s="648"/>
      <c r="BI18" s="648"/>
      <c r="BJ18" s="648"/>
      <c r="BK18" s="648"/>
      <c r="BL18" s="648"/>
      <c r="BM18" s="648"/>
      <c r="BN18" s="649"/>
      <c r="BO18" s="650" t="s">
        <v>235</v>
      </c>
      <c r="BP18" s="650"/>
      <c r="BQ18" s="650"/>
      <c r="BR18" s="650"/>
      <c r="BS18" s="656" t="s">
        <v>235</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235</v>
      </c>
      <c r="CS18" s="648"/>
      <c r="CT18" s="648"/>
      <c r="CU18" s="648"/>
      <c r="CV18" s="648"/>
      <c r="CW18" s="648"/>
      <c r="CX18" s="648"/>
      <c r="CY18" s="649"/>
      <c r="CZ18" s="650" t="s">
        <v>235</v>
      </c>
      <c r="DA18" s="650"/>
      <c r="DB18" s="650"/>
      <c r="DC18" s="650"/>
      <c r="DD18" s="656" t="s">
        <v>235</v>
      </c>
      <c r="DE18" s="648"/>
      <c r="DF18" s="648"/>
      <c r="DG18" s="648"/>
      <c r="DH18" s="648"/>
      <c r="DI18" s="648"/>
      <c r="DJ18" s="648"/>
      <c r="DK18" s="648"/>
      <c r="DL18" s="648"/>
      <c r="DM18" s="648"/>
      <c r="DN18" s="648"/>
      <c r="DO18" s="648"/>
      <c r="DP18" s="649"/>
      <c r="DQ18" s="656" t="s">
        <v>235</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4028</v>
      </c>
      <c r="S19" s="648"/>
      <c r="T19" s="648"/>
      <c r="U19" s="648"/>
      <c r="V19" s="648"/>
      <c r="W19" s="648"/>
      <c r="X19" s="648"/>
      <c r="Y19" s="649"/>
      <c r="Z19" s="650">
        <v>0</v>
      </c>
      <c r="AA19" s="650"/>
      <c r="AB19" s="650"/>
      <c r="AC19" s="650"/>
      <c r="AD19" s="651">
        <v>4028</v>
      </c>
      <c r="AE19" s="651"/>
      <c r="AF19" s="651"/>
      <c r="AG19" s="651"/>
      <c r="AH19" s="651"/>
      <c r="AI19" s="651"/>
      <c r="AJ19" s="651"/>
      <c r="AK19" s="651"/>
      <c r="AL19" s="652">
        <v>0.1</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v>12441</v>
      </c>
      <c r="BH19" s="648"/>
      <c r="BI19" s="648"/>
      <c r="BJ19" s="648"/>
      <c r="BK19" s="648"/>
      <c r="BL19" s="648"/>
      <c r="BM19" s="648"/>
      <c r="BN19" s="649"/>
      <c r="BO19" s="650">
        <v>0.6</v>
      </c>
      <c r="BP19" s="650"/>
      <c r="BQ19" s="650"/>
      <c r="BR19" s="650"/>
      <c r="BS19" s="656" t="s">
        <v>235</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235</v>
      </c>
      <c r="CS19" s="648"/>
      <c r="CT19" s="648"/>
      <c r="CU19" s="648"/>
      <c r="CV19" s="648"/>
      <c r="CW19" s="648"/>
      <c r="CX19" s="648"/>
      <c r="CY19" s="649"/>
      <c r="CZ19" s="650" t="s">
        <v>235</v>
      </c>
      <c r="DA19" s="650"/>
      <c r="DB19" s="650"/>
      <c r="DC19" s="650"/>
      <c r="DD19" s="656" t="s">
        <v>235</v>
      </c>
      <c r="DE19" s="648"/>
      <c r="DF19" s="648"/>
      <c r="DG19" s="648"/>
      <c r="DH19" s="648"/>
      <c r="DI19" s="648"/>
      <c r="DJ19" s="648"/>
      <c r="DK19" s="648"/>
      <c r="DL19" s="648"/>
      <c r="DM19" s="648"/>
      <c r="DN19" s="648"/>
      <c r="DO19" s="648"/>
      <c r="DP19" s="649"/>
      <c r="DQ19" s="656" t="s">
        <v>235</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4065</v>
      </c>
      <c r="S20" s="648"/>
      <c r="T20" s="648"/>
      <c r="U20" s="648"/>
      <c r="V20" s="648"/>
      <c r="W20" s="648"/>
      <c r="X20" s="648"/>
      <c r="Y20" s="649"/>
      <c r="Z20" s="650">
        <v>0</v>
      </c>
      <c r="AA20" s="650"/>
      <c r="AB20" s="650"/>
      <c r="AC20" s="650"/>
      <c r="AD20" s="651">
        <v>4065</v>
      </c>
      <c r="AE20" s="651"/>
      <c r="AF20" s="651"/>
      <c r="AG20" s="651"/>
      <c r="AH20" s="651"/>
      <c r="AI20" s="651"/>
      <c r="AJ20" s="651"/>
      <c r="AK20" s="651"/>
      <c r="AL20" s="652">
        <v>0.1</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v>12441</v>
      </c>
      <c r="BH20" s="648"/>
      <c r="BI20" s="648"/>
      <c r="BJ20" s="648"/>
      <c r="BK20" s="648"/>
      <c r="BL20" s="648"/>
      <c r="BM20" s="648"/>
      <c r="BN20" s="649"/>
      <c r="BO20" s="650">
        <v>0.6</v>
      </c>
      <c r="BP20" s="650"/>
      <c r="BQ20" s="650"/>
      <c r="BR20" s="650"/>
      <c r="BS20" s="656" t="s">
        <v>235</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11961582</v>
      </c>
      <c r="CS20" s="648"/>
      <c r="CT20" s="648"/>
      <c r="CU20" s="648"/>
      <c r="CV20" s="648"/>
      <c r="CW20" s="648"/>
      <c r="CX20" s="648"/>
      <c r="CY20" s="649"/>
      <c r="CZ20" s="650">
        <v>100</v>
      </c>
      <c r="DA20" s="650"/>
      <c r="DB20" s="650"/>
      <c r="DC20" s="650"/>
      <c r="DD20" s="656">
        <v>889389</v>
      </c>
      <c r="DE20" s="648"/>
      <c r="DF20" s="648"/>
      <c r="DG20" s="648"/>
      <c r="DH20" s="648"/>
      <c r="DI20" s="648"/>
      <c r="DJ20" s="648"/>
      <c r="DK20" s="648"/>
      <c r="DL20" s="648"/>
      <c r="DM20" s="648"/>
      <c r="DN20" s="648"/>
      <c r="DO20" s="648"/>
      <c r="DP20" s="649"/>
      <c r="DQ20" s="656">
        <v>6293833</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1204</v>
      </c>
      <c r="S21" s="648"/>
      <c r="T21" s="648"/>
      <c r="U21" s="648"/>
      <c r="V21" s="648"/>
      <c r="W21" s="648"/>
      <c r="X21" s="648"/>
      <c r="Y21" s="649"/>
      <c r="Z21" s="650">
        <v>0</v>
      </c>
      <c r="AA21" s="650"/>
      <c r="AB21" s="650"/>
      <c r="AC21" s="650"/>
      <c r="AD21" s="651">
        <v>1204</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v>12441</v>
      </c>
      <c r="BH21" s="648"/>
      <c r="BI21" s="648"/>
      <c r="BJ21" s="648"/>
      <c r="BK21" s="648"/>
      <c r="BL21" s="648"/>
      <c r="BM21" s="648"/>
      <c r="BN21" s="649"/>
      <c r="BO21" s="650">
        <v>0.6</v>
      </c>
      <c r="BP21" s="650"/>
      <c r="BQ21" s="650"/>
      <c r="BR21" s="650"/>
      <c r="BS21" s="656" t="s">
        <v>235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2614229</v>
      </c>
      <c r="S22" s="648"/>
      <c r="T22" s="648"/>
      <c r="U22" s="648"/>
      <c r="V22" s="648"/>
      <c r="W22" s="648"/>
      <c r="X22" s="648"/>
      <c r="Y22" s="649"/>
      <c r="Z22" s="650">
        <v>21.1</v>
      </c>
      <c r="AA22" s="650"/>
      <c r="AB22" s="650"/>
      <c r="AC22" s="650"/>
      <c r="AD22" s="651">
        <v>2326082</v>
      </c>
      <c r="AE22" s="651"/>
      <c r="AF22" s="651"/>
      <c r="AG22" s="651"/>
      <c r="AH22" s="651"/>
      <c r="AI22" s="651"/>
      <c r="AJ22" s="651"/>
      <c r="AK22" s="651"/>
      <c r="AL22" s="652">
        <v>44.9</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235</v>
      </c>
      <c r="BH22" s="648"/>
      <c r="BI22" s="648"/>
      <c r="BJ22" s="648"/>
      <c r="BK22" s="648"/>
      <c r="BL22" s="648"/>
      <c r="BM22" s="648"/>
      <c r="BN22" s="649"/>
      <c r="BO22" s="650" t="s">
        <v>235</v>
      </c>
      <c r="BP22" s="650"/>
      <c r="BQ22" s="650"/>
      <c r="BR22" s="650"/>
      <c r="BS22" s="656" t="s">
        <v>235</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2326082</v>
      </c>
      <c r="S23" s="648"/>
      <c r="T23" s="648"/>
      <c r="U23" s="648"/>
      <c r="V23" s="648"/>
      <c r="W23" s="648"/>
      <c r="X23" s="648"/>
      <c r="Y23" s="649"/>
      <c r="Z23" s="650">
        <v>18.7</v>
      </c>
      <c r="AA23" s="650"/>
      <c r="AB23" s="650"/>
      <c r="AC23" s="650"/>
      <c r="AD23" s="651">
        <v>2326082</v>
      </c>
      <c r="AE23" s="651"/>
      <c r="AF23" s="651"/>
      <c r="AG23" s="651"/>
      <c r="AH23" s="651"/>
      <c r="AI23" s="651"/>
      <c r="AJ23" s="651"/>
      <c r="AK23" s="651"/>
      <c r="AL23" s="652">
        <v>44.9</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235</v>
      </c>
      <c r="BH23" s="648"/>
      <c r="BI23" s="648"/>
      <c r="BJ23" s="648"/>
      <c r="BK23" s="648"/>
      <c r="BL23" s="648"/>
      <c r="BM23" s="648"/>
      <c r="BN23" s="649"/>
      <c r="BO23" s="650" t="s">
        <v>235</v>
      </c>
      <c r="BP23" s="650"/>
      <c r="BQ23" s="650"/>
      <c r="BR23" s="650"/>
      <c r="BS23" s="656" t="s">
        <v>235</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288121</v>
      </c>
      <c r="S24" s="648"/>
      <c r="T24" s="648"/>
      <c r="U24" s="648"/>
      <c r="V24" s="648"/>
      <c r="W24" s="648"/>
      <c r="X24" s="648"/>
      <c r="Y24" s="649"/>
      <c r="Z24" s="650">
        <v>2.2999999999999998</v>
      </c>
      <c r="AA24" s="650"/>
      <c r="AB24" s="650"/>
      <c r="AC24" s="650"/>
      <c r="AD24" s="651" t="s">
        <v>235</v>
      </c>
      <c r="AE24" s="651"/>
      <c r="AF24" s="651"/>
      <c r="AG24" s="651"/>
      <c r="AH24" s="651"/>
      <c r="AI24" s="651"/>
      <c r="AJ24" s="651"/>
      <c r="AK24" s="651"/>
      <c r="AL24" s="652" t="s">
        <v>235</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235</v>
      </c>
      <c r="BH24" s="648"/>
      <c r="BI24" s="648"/>
      <c r="BJ24" s="648"/>
      <c r="BK24" s="648"/>
      <c r="BL24" s="648"/>
      <c r="BM24" s="648"/>
      <c r="BN24" s="649"/>
      <c r="BO24" s="650" t="s">
        <v>235</v>
      </c>
      <c r="BP24" s="650"/>
      <c r="BQ24" s="650"/>
      <c r="BR24" s="650"/>
      <c r="BS24" s="656" t="s">
        <v>235</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3887951</v>
      </c>
      <c r="CS24" s="637"/>
      <c r="CT24" s="637"/>
      <c r="CU24" s="637"/>
      <c r="CV24" s="637"/>
      <c r="CW24" s="637"/>
      <c r="CX24" s="637"/>
      <c r="CY24" s="638"/>
      <c r="CZ24" s="641">
        <v>32.5</v>
      </c>
      <c r="DA24" s="642"/>
      <c r="DB24" s="642"/>
      <c r="DC24" s="661"/>
      <c r="DD24" s="686">
        <v>2902910</v>
      </c>
      <c r="DE24" s="637"/>
      <c r="DF24" s="637"/>
      <c r="DG24" s="637"/>
      <c r="DH24" s="637"/>
      <c r="DI24" s="637"/>
      <c r="DJ24" s="637"/>
      <c r="DK24" s="638"/>
      <c r="DL24" s="686">
        <v>2867993</v>
      </c>
      <c r="DM24" s="637"/>
      <c r="DN24" s="637"/>
      <c r="DO24" s="637"/>
      <c r="DP24" s="637"/>
      <c r="DQ24" s="637"/>
      <c r="DR24" s="637"/>
      <c r="DS24" s="637"/>
      <c r="DT24" s="637"/>
      <c r="DU24" s="637"/>
      <c r="DV24" s="638"/>
      <c r="DW24" s="641">
        <v>53.1</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v>26</v>
      </c>
      <c r="S25" s="648"/>
      <c r="T25" s="648"/>
      <c r="U25" s="648"/>
      <c r="V25" s="648"/>
      <c r="W25" s="648"/>
      <c r="X25" s="648"/>
      <c r="Y25" s="649"/>
      <c r="Z25" s="650">
        <v>0</v>
      </c>
      <c r="AA25" s="650"/>
      <c r="AB25" s="650"/>
      <c r="AC25" s="650"/>
      <c r="AD25" s="651" t="s">
        <v>235</v>
      </c>
      <c r="AE25" s="651"/>
      <c r="AF25" s="651"/>
      <c r="AG25" s="651"/>
      <c r="AH25" s="651"/>
      <c r="AI25" s="651"/>
      <c r="AJ25" s="651"/>
      <c r="AK25" s="651"/>
      <c r="AL25" s="652" t="s">
        <v>235</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235</v>
      </c>
      <c r="BH25" s="648"/>
      <c r="BI25" s="648"/>
      <c r="BJ25" s="648"/>
      <c r="BK25" s="648"/>
      <c r="BL25" s="648"/>
      <c r="BM25" s="648"/>
      <c r="BN25" s="649"/>
      <c r="BO25" s="650" t="s">
        <v>235</v>
      </c>
      <c r="BP25" s="650"/>
      <c r="BQ25" s="650"/>
      <c r="BR25" s="650"/>
      <c r="BS25" s="656" t="s">
        <v>235</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1925310</v>
      </c>
      <c r="CS25" s="683"/>
      <c r="CT25" s="683"/>
      <c r="CU25" s="683"/>
      <c r="CV25" s="683"/>
      <c r="CW25" s="683"/>
      <c r="CX25" s="683"/>
      <c r="CY25" s="684"/>
      <c r="CZ25" s="652">
        <v>16.100000000000001</v>
      </c>
      <c r="DA25" s="681"/>
      <c r="DB25" s="681"/>
      <c r="DC25" s="685"/>
      <c r="DD25" s="656">
        <v>1827146</v>
      </c>
      <c r="DE25" s="683"/>
      <c r="DF25" s="683"/>
      <c r="DG25" s="683"/>
      <c r="DH25" s="683"/>
      <c r="DI25" s="683"/>
      <c r="DJ25" s="683"/>
      <c r="DK25" s="684"/>
      <c r="DL25" s="656">
        <v>1799444</v>
      </c>
      <c r="DM25" s="683"/>
      <c r="DN25" s="683"/>
      <c r="DO25" s="683"/>
      <c r="DP25" s="683"/>
      <c r="DQ25" s="683"/>
      <c r="DR25" s="683"/>
      <c r="DS25" s="683"/>
      <c r="DT25" s="683"/>
      <c r="DU25" s="683"/>
      <c r="DV25" s="684"/>
      <c r="DW25" s="652">
        <v>33.299999999999997</v>
      </c>
      <c r="DX25" s="681"/>
      <c r="DY25" s="681"/>
      <c r="DZ25" s="681"/>
      <c r="EA25" s="681"/>
      <c r="EB25" s="681"/>
      <c r="EC25" s="682"/>
    </row>
    <row r="26" spans="2:133" ht="11.25" customHeight="1" x14ac:dyDescent="0.15">
      <c r="B26" s="644" t="s">
        <v>297</v>
      </c>
      <c r="C26" s="645"/>
      <c r="D26" s="645"/>
      <c r="E26" s="645"/>
      <c r="F26" s="645"/>
      <c r="G26" s="645"/>
      <c r="H26" s="645"/>
      <c r="I26" s="645"/>
      <c r="J26" s="645"/>
      <c r="K26" s="645"/>
      <c r="L26" s="645"/>
      <c r="M26" s="645"/>
      <c r="N26" s="645"/>
      <c r="O26" s="645"/>
      <c r="P26" s="645"/>
      <c r="Q26" s="646"/>
      <c r="R26" s="647">
        <v>5360472</v>
      </c>
      <c r="S26" s="648"/>
      <c r="T26" s="648"/>
      <c r="U26" s="648"/>
      <c r="V26" s="648"/>
      <c r="W26" s="648"/>
      <c r="X26" s="648"/>
      <c r="Y26" s="649"/>
      <c r="Z26" s="650">
        <v>43.2</v>
      </c>
      <c r="AA26" s="650"/>
      <c r="AB26" s="650"/>
      <c r="AC26" s="650"/>
      <c r="AD26" s="651">
        <v>5072325</v>
      </c>
      <c r="AE26" s="651"/>
      <c r="AF26" s="651"/>
      <c r="AG26" s="651"/>
      <c r="AH26" s="651"/>
      <c r="AI26" s="651"/>
      <c r="AJ26" s="651"/>
      <c r="AK26" s="651"/>
      <c r="AL26" s="652">
        <v>97.9</v>
      </c>
      <c r="AM26" s="653"/>
      <c r="AN26" s="653"/>
      <c r="AO26" s="654"/>
      <c r="AP26" s="666" t="s">
        <v>298</v>
      </c>
      <c r="AQ26" s="687"/>
      <c r="AR26" s="687"/>
      <c r="AS26" s="687"/>
      <c r="AT26" s="687"/>
      <c r="AU26" s="687"/>
      <c r="AV26" s="687"/>
      <c r="AW26" s="687"/>
      <c r="AX26" s="687"/>
      <c r="AY26" s="687"/>
      <c r="AZ26" s="687"/>
      <c r="BA26" s="687"/>
      <c r="BB26" s="687"/>
      <c r="BC26" s="687"/>
      <c r="BD26" s="687"/>
      <c r="BE26" s="687"/>
      <c r="BF26" s="668"/>
      <c r="BG26" s="647" t="s">
        <v>235</v>
      </c>
      <c r="BH26" s="648"/>
      <c r="BI26" s="648"/>
      <c r="BJ26" s="648"/>
      <c r="BK26" s="648"/>
      <c r="BL26" s="648"/>
      <c r="BM26" s="648"/>
      <c r="BN26" s="649"/>
      <c r="BO26" s="650" t="s">
        <v>235</v>
      </c>
      <c r="BP26" s="650"/>
      <c r="BQ26" s="650"/>
      <c r="BR26" s="650"/>
      <c r="BS26" s="656" t="s">
        <v>235</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1173549</v>
      </c>
      <c r="CS26" s="648"/>
      <c r="CT26" s="648"/>
      <c r="CU26" s="648"/>
      <c r="CV26" s="648"/>
      <c r="CW26" s="648"/>
      <c r="CX26" s="648"/>
      <c r="CY26" s="649"/>
      <c r="CZ26" s="652">
        <v>9.8000000000000007</v>
      </c>
      <c r="DA26" s="681"/>
      <c r="DB26" s="681"/>
      <c r="DC26" s="685"/>
      <c r="DD26" s="656">
        <v>1104424</v>
      </c>
      <c r="DE26" s="648"/>
      <c r="DF26" s="648"/>
      <c r="DG26" s="648"/>
      <c r="DH26" s="648"/>
      <c r="DI26" s="648"/>
      <c r="DJ26" s="648"/>
      <c r="DK26" s="649"/>
      <c r="DL26" s="656" t="s">
        <v>235</v>
      </c>
      <c r="DM26" s="648"/>
      <c r="DN26" s="648"/>
      <c r="DO26" s="648"/>
      <c r="DP26" s="648"/>
      <c r="DQ26" s="648"/>
      <c r="DR26" s="648"/>
      <c r="DS26" s="648"/>
      <c r="DT26" s="648"/>
      <c r="DU26" s="648"/>
      <c r="DV26" s="649"/>
      <c r="DW26" s="652" t="s">
        <v>235</v>
      </c>
      <c r="DX26" s="681"/>
      <c r="DY26" s="681"/>
      <c r="DZ26" s="681"/>
      <c r="EA26" s="681"/>
      <c r="EB26" s="681"/>
      <c r="EC26" s="682"/>
    </row>
    <row r="27" spans="2:133" ht="11.25" customHeight="1" x14ac:dyDescent="0.15">
      <c r="B27" s="644" t="s">
        <v>300</v>
      </c>
      <c r="C27" s="645"/>
      <c r="D27" s="645"/>
      <c r="E27" s="645"/>
      <c r="F27" s="645"/>
      <c r="G27" s="645"/>
      <c r="H27" s="645"/>
      <c r="I27" s="645"/>
      <c r="J27" s="645"/>
      <c r="K27" s="645"/>
      <c r="L27" s="645"/>
      <c r="M27" s="645"/>
      <c r="N27" s="645"/>
      <c r="O27" s="645"/>
      <c r="P27" s="645"/>
      <c r="Q27" s="646"/>
      <c r="R27" s="647">
        <v>2460</v>
      </c>
      <c r="S27" s="648"/>
      <c r="T27" s="648"/>
      <c r="U27" s="648"/>
      <c r="V27" s="648"/>
      <c r="W27" s="648"/>
      <c r="X27" s="648"/>
      <c r="Y27" s="649"/>
      <c r="Z27" s="650">
        <v>0</v>
      </c>
      <c r="AA27" s="650"/>
      <c r="AB27" s="650"/>
      <c r="AC27" s="650"/>
      <c r="AD27" s="651">
        <v>2460</v>
      </c>
      <c r="AE27" s="651"/>
      <c r="AF27" s="651"/>
      <c r="AG27" s="651"/>
      <c r="AH27" s="651"/>
      <c r="AI27" s="651"/>
      <c r="AJ27" s="651"/>
      <c r="AK27" s="651"/>
      <c r="AL27" s="652">
        <v>0</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2197551</v>
      </c>
      <c r="BH27" s="648"/>
      <c r="BI27" s="648"/>
      <c r="BJ27" s="648"/>
      <c r="BK27" s="648"/>
      <c r="BL27" s="648"/>
      <c r="BM27" s="648"/>
      <c r="BN27" s="649"/>
      <c r="BO27" s="650">
        <v>100</v>
      </c>
      <c r="BP27" s="650"/>
      <c r="BQ27" s="650"/>
      <c r="BR27" s="650"/>
      <c r="BS27" s="656" t="s">
        <v>235</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1076996</v>
      </c>
      <c r="CS27" s="683"/>
      <c r="CT27" s="683"/>
      <c r="CU27" s="683"/>
      <c r="CV27" s="683"/>
      <c r="CW27" s="683"/>
      <c r="CX27" s="683"/>
      <c r="CY27" s="684"/>
      <c r="CZ27" s="652">
        <v>9</v>
      </c>
      <c r="DA27" s="681"/>
      <c r="DB27" s="681"/>
      <c r="DC27" s="685"/>
      <c r="DD27" s="656">
        <v>202106</v>
      </c>
      <c r="DE27" s="683"/>
      <c r="DF27" s="683"/>
      <c r="DG27" s="683"/>
      <c r="DH27" s="683"/>
      <c r="DI27" s="683"/>
      <c r="DJ27" s="683"/>
      <c r="DK27" s="684"/>
      <c r="DL27" s="656">
        <v>194891</v>
      </c>
      <c r="DM27" s="683"/>
      <c r="DN27" s="683"/>
      <c r="DO27" s="683"/>
      <c r="DP27" s="683"/>
      <c r="DQ27" s="683"/>
      <c r="DR27" s="683"/>
      <c r="DS27" s="683"/>
      <c r="DT27" s="683"/>
      <c r="DU27" s="683"/>
      <c r="DV27" s="684"/>
      <c r="DW27" s="652">
        <v>3.6</v>
      </c>
      <c r="DX27" s="681"/>
      <c r="DY27" s="681"/>
      <c r="DZ27" s="681"/>
      <c r="EA27" s="681"/>
      <c r="EB27" s="681"/>
      <c r="EC27" s="682"/>
    </row>
    <row r="28" spans="2:133" ht="11.25" customHeight="1" x14ac:dyDescent="0.15">
      <c r="B28" s="644" t="s">
        <v>303</v>
      </c>
      <c r="C28" s="645"/>
      <c r="D28" s="645"/>
      <c r="E28" s="645"/>
      <c r="F28" s="645"/>
      <c r="G28" s="645"/>
      <c r="H28" s="645"/>
      <c r="I28" s="645"/>
      <c r="J28" s="645"/>
      <c r="K28" s="645"/>
      <c r="L28" s="645"/>
      <c r="M28" s="645"/>
      <c r="N28" s="645"/>
      <c r="O28" s="645"/>
      <c r="P28" s="645"/>
      <c r="Q28" s="646"/>
      <c r="R28" s="647">
        <v>36307</v>
      </c>
      <c r="S28" s="648"/>
      <c r="T28" s="648"/>
      <c r="U28" s="648"/>
      <c r="V28" s="648"/>
      <c r="W28" s="648"/>
      <c r="X28" s="648"/>
      <c r="Y28" s="649"/>
      <c r="Z28" s="650">
        <v>0.3</v>
      </c>
      <c r="AA28" s="650"/>
      <c r="AB28" s="650"/>
      <c r="AC28" s="650"/>
      <c r="AD28" s="651" t="s">
        <v>235</v>
      </c>
      <c r="AE28" s="651"/>
      <c r="AF28" s="651"/>
      <c r="AG28" s="651"/>
      <c r="AH28" s="651"/>
      <c r="AI28" s="651"/>
      <c r="AJ28" s="651"/>
      <c r="AK28" s="651"/>
      <c r="AL28" s="652" t="s">
        <v>235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885645</v>
      </c>
      <c r="CS28" s="648"/>
      <c r="CT28" s="648"/>
      <c r="CU28" s="648"/>
      <c r="CV28" s="648"/>
      <c r="CW28" s="648"/>
      <c r="CX28" s="648"/>
      <c r="CY28" s="649"/>
      <c r="CZ28" s="652">
        <v>7.4</v>
      </c>
      <c r="DA28" s="681"/>
      <c r="DB28" s="681"/>
      <c r="DC28" s="685"/>
      <c r="DD28" s="656">
        <v>873658</v>
      </c>
      <c r="DE28" s="648"/>
      <c r="DF28" s="648"/>
      <c r="DG28" s="648"/>
      <c r="DH28" s="648"/>
      <c r="DI28" s="648"/>
      <c r="DJ28" s="648"/>
      <c r="DK28" s="649"/>
      <c r="DL28" s="656">
        <v>873658</v>
      </c>
      <c r="DM28" s="648"/>
      <c r="DN28" s="648"/>
      <c r="DO28" s="648"/>
      <c r="DP28" s="648"/>
      <c r="DQ28" s="648"/>
      <c r="DR28" s="648"/>
      <c r="DS28" s="648"/>
      <c r="DT28" s="648"/>
      <c r="DU28" s="648"/>
      <c r="DV28" s="649"/>
      <c r="DW28" s="652">
        <v>16.2</v>
      </c>
      <c r="DX28" s="681"/>
      <c r="DY28" s="681"/>
      <c r="DZ28" s="681"/>
      <c r="EA28" s="681"/>
      <c r="EB28" s="681"/>
      <c r="EC28" s="682"/>
    </row>
    <row r="29" spans="2:133" ht="11.25" customHeight="1" x14ac:dyDescent="0.15">
      <c r="B29" s="644" t="s">
        <v>305</v>
      </c>
      <c r="C29" s="645"/>
      <c r="D29" s="645"/>
      <c r="E29" s="645"/>
      <c r="F29" s="645"/>
      <c r="G29" s="645"/>
      <c r="H29" s="645"/>
      <c r="I29" s="645"/>
      <c r="J29" s="645"/>
      <c r="K29" s="645"/>
      <c r="L29" s="645"/>
      <c r="M29" s="645"/>
      <c r="N29" s="645"/>
      <c r="O29" s="645"/>
      <c r="P29" s="645"/>
      <c r="Q29" s="646"/>
      <c r="R29" s="647">
        <v>53288</v>
      </c>
      <c r="S29" s="648"/>
      <c r="T29" s="648"/>
      <c r="U29" s="648"/>
      <c r="V29" s="648"/>
      <c r="W29" s="648"/>
      <c r="X29" s="648"/>
      <c r="Y29" s="649"/>
      <c r="Z29" s="650">
        <v>0.4</v>
      </c>
      <c r="AA29" s="650"/>
      <c r="AB29" s="650"/>
      <c r="AC29" s="650"/>
      <c r="AD29" s="651">
        <v>16864</v>
      </c>
      <c r="AE29" s="651"/>
      <c r="AF29" s="651"/>
      <c r="AG29" s="651"/>
      <c r="AH29" s="651"/>
      <c r="AI29" s="651"/>
      <c r="AJ29" s="651"/>
      <c r="AK29" s="651"/>
      <c r="AL29" s="652">
        <v>0.3</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1" t="s">
        <v>306</v>
      </c>
      <c r="CE29" s="692"/>
      <c r="CF29" s="662" t="s">
        <v>307</v>
      </c>
      <c r="CG29" s="663"/>
      <c r="CH29" s="663"/>
      <c r="CI29" s="663"/>
      <c r="CJ29" s="663"/>
      <c r="CK29" s="663"/>
      <c r="CL29" s="663"/>
      <c r="CM29" s="663"/>
      <c r="CN29" s="663"/>
      <c r="CO29" s="663"/>
      <c r="CP29" s="663"/>
      <c r="CQ29" s="664"/>
      <c r="CR29" s="647">
        <v>885645</v>
      </c>
      <c r="CS29" s="683"/>
      <c r="CT29" s="683"/>
      <c r="CU29" s="683"/>
      <c r="CV29" s="683"/>
      <c r="CW29" s="683"/>
      <c r="CX29" s="683"/>
      <c r="CY29" s="684"/>
      <c r="CZ29" s="652">
        <v>7.4</v>
      </c>
      <c r="DA29" s="681"/>
      <c r="DB29" s="681"/>
      <c r="DC29" s="685"/>
      <c r="DD29" s="656">
        <v>873658</v>
      </c>
      <c r="DE29" s="683"/>
      <c r="DF29" s="683"/>
      <c r="DG29" s="683"/>
      <c r="DH29" s="683"/>
      <c r="DI29" s="683"/>
      <c r="DJ29" s="683"/>
      <c r="DK29" s="684"/>
      <c r="DL29" s="656">
        <v>873658</v>
      </c>
      <c r="DM29" s="683"/>
      <c r="DN29" s="683"/>
      <c r="DO29" s="683"/>
      <c r="DP29" s="683"/>
      <c r="DQ29" s="683"/>
      <c r="DR29" s="683"/>
      <c r="DS29" s="683"/>
      <c r="DT29" s="683"/>
      <c r="DU29" s="683"/>
      <c r="DV29" s="684"/>
      <c r="DW29" s="652">
        <v>16.2</v>
      </c>
      <c r="DX29" s="681"/>
      <c r="DY29" s="681"/>
      <c r="DZ29" s="681"/>
      <c r="EA29" s="681"/>
      <c r="EB29" s="681"/>
      <c r="EC29" s="682"/>
    </row>
    <row r="30" spans="2:133" ht="11.25" customHeight="1" x14ac:dyDescent="0.15">
      <c r="B30" s="644" t="s">
        <v>308</v>
      </c>
      <c r="C30" s="645"/>
      <c r="D30" s="645"/>
      <c r="E30" s="645"/>
      <c r="F30" s="645"/>
      <c r="G30" s="645"/>
      <c r="H30" s="645"/>
      <c r="I30" s="645"/>
      <c r="J30" s="645"/>
      <c r="K30" s="645"/>
      <c r="L30" s="645"/>
      <c r="M30" s="645"/>
      <c r="N30" s="645"/>
      <c r="O30" s="645"/>
      <c r="P30" s="645"/>
      <c r="Q30" s="646"/>
      <c r="R30" s="647">
        <v>95131</v>
      </c>
      <c r="S30" s="648"/>
      <c r="T30" s="648"/>
      <c r="U30" s="648"/>
      <c r="V30" s="648"/>
      <c r="W30" s="648"/>
      <c r="X30" s="648"/>
      <c r="Y30" s="649"/>
      <c r="Z30" s="650">
        <v>0.8</v>
      </c>
      <c r="AA30" s="650"/>
      <c r="AB30" s="650"/>
      <c r="AC30" s="650"/>
      <c r="AD30" s="651" t="s">
        <v>235</v>
      </c>
      <c r="AE30" s="651"/>
      <c r="AF30" s="651"/>
      <c r="AG30" s="651"/>
      <c r="AH30" s="651"/>
      <c r="AI30" s="651"/>
      <c r="AJ30" s="651"/>
      <c r="AK30" s="651"/>
      <c r="AL30" s="652" t="s">
        <v>235</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309</v>
      </c>
      <c r="BH30" s="700"/>
      <c r="BI30" s="700"/>
      <c r="BJ30" s="700"/>
      <c r="BK30" s="700"/>
      <c r="BL30" s="700"/>
      <c r="BM30" s="700"/>
      <c r="BN30" s="700"/>
      <c r="BO30" s="700"/>
      <c r="BP30" s="700"/>
      <c r="BQ30" s="701"/>
      <c r="BR30" s="626" t="s">
        <v>310</v>
      </c>
      <c r="BS30" s="700"/>
      <c r="BT30" s="700"/>
      <c r="BU30" s="700"/>
      <c r="BV30" s="700"/>
      <c r="BW30" s="700"/>
      <c r="BX30" s="700"/>
      <c r="BY30" s="700"/>
      <c r="BZ30" s="700"/>
      <c r="CA30" s="700"/>
      <c r="CB30" s="701"/>
      <c r="CD30" s="693"/>
      <c r="CE30" s="694"/>
      <c r="CF30" s="662" t="s">
        <v>311</v>
      </c>
      <c r="CG30" s="663"/>
      <c r="CH30" s="663"/>
      <c r="CI30" s="663"/>
      <c r="CJ30" s="663"/>
      <c r="CK30" s="663"/>
      <c r="CL30" s="663"/>
      <c r="CM30" s="663"/>
      <c r="CN30" s="663"/>
      <c r="CO30" s="663"/>
      <c r="CP30" s="663"/>
      <c r="CQ30" s="664"/>
      <c r="CR30" s="647">
        <v>835450</v>
      </c>
      <c r="CS30" s="648"/>
      <c r="CT30" s="648"/>
      <c r="CU30" s="648"/>
      <c r="CV30" s="648"/>
      <c r="CW30" s="648"/>
      <c r="CX30" s="648"/>
      <c r="CY30" s="649"/>
      <c r="CZ30" s="652">
        <v>7</v>
      </c>
      <c r="DA30" s="681"/>
      <c r="DB30" s="681"/>
      <c r="DC30" s="685"/>
      <c r="DD30" s="656">
        <v>824678</v>
      </c>
      <c r="DE30" s="648"/>
      <c r="DF30" s="648"/>
      <c r="DG30" s="648"/>
      <c r="DH30" s="648"/>
      <c r="DI30" s="648"/>
      <c r="DJ30" s="648"/>
      <c r="DK30" s="649"/>
      <c r="DL30" s="656">
        <v>824678</v>
      </c>
      <c r="DM30" s="648"/>
      <c r="DN30" s="648"/>
      <c r="DO30" s="648"/>
      <c r="DP30" s="648"/>
      <c r="DQ30" s="648"/>
      <c r="DR30" s="648"/>
      <c r="DS30" s="648"/>
      <c r="DT30" s="648"/>
      <c r="DU30" s="648"/>
      <c r="DV30" s="649"/>
      <c r="DW30" s="652">
        <v>15.3</v>
      </c>
      <c r="DX30" s="681"/>
      <c r="DY30" s="681"/>
      <c r="DZ30" s="681"/>
      <c r="EA30" s="681"/>
      <c r="EB30" s="681"/>
      <c r="EC30" s="682"/>
    </row>
    <row r="31" spans="2:133" ht="11.25" customHeight="1" x14ac:dyDescent="0.15">
      <c r="B31" s="644" t="s">
        <v>312</v>
      </c>
      <c r="C31" s="645"/>
      <c r="D31" s="645"/>
      <c r="E31" s="645"/>
      <c r="F31" s="645"/>
      <c r="G31" s="645"/>
      <c r="H31" s="645"/>
      <c r="I31" s="645"/>
      <c r="J31" s="645"/>
      <c r="K31" s="645"/>
      <c r="L31" s="645"/>
      <c r="M31" s="645"/>
      <c r="N31" s="645"/>
      <c r="O31" s="645"/>
      <c r="P31" s="645"/>
      <c r="Q31" s="646"/>
      <c r="R31" s="647">
        <v>2968705</v>
      </c>
      <c r="S31" s="648"/>
      <c r="T31" s="648"/>
      <c r="U31" s="648"/>
      <c r="V31" s="648"/>
      <c r="W31" s="648"/>
      <c r="X31" s="648"/>
      <c r="Y31" s="649"/>
      <c r="Z31" s="650">
        <v>23.9</v>
      </c>
      <c r="AA31" s="650"/>
      <c r="AB31" s="650"/>
      <c r="AC31" s="650"/>
      <c r="AD31" s="651" t="s">
        <v>235</v>
      </c>
      <c r="AE31" s="651"/>
      <c r="AF31" s="651"/>
      <c r="AG31" s="651"/>
      <c r="AH31" s="651"/>
      <c r="AI31" s="651"/>
      <c r="AJ31" s="651"/>
      <c r="AK31" s="651"/>
      <c r="AL31" s="652" t="s">
        <v>235</v>
      </c>
      <c r="AM31" s="653"/>
      <c r="AN31" s="653"/>
      <c r="AO31" s="654"/>
      <c r="AP31" s="704" t="s">
        <v>313</v>
      </c>
      <c r="AQ31" s="705"/>
      <c r="AR31" s="705"/>
      <c r="AS31" s="705"/>
      <c r="AT31" s="710" t="s">
        <v>314</v>
      </c>
      <c r="AU31" s="231"/>
      <c r="AV31" s="231"/>
      <c r="AW31" s="231"/>
      <c r="AX31" s="633" t="s">
        <v>189</v>
      </c>
      <c r="AY31" s="634"/>
      <c r="AZ31" s="634"/>
      <c r="BA31" s="634"/>
      <c r="BB31" s="634"/>
      <c r="BC31" s="634"/>
      <c r="BD31" s="634"/>
      <c r="BE31" s="634"/>
      <c r="BF31" s="635"/>
      <c r="BG31" s="715">
        <v>97.6</v>
      </c>
      <c r="BH31" s="702"/>
      <c r="BI31" s="702"/>
      <c r="BJ31" s="702"/>
      <c r="BK31" s="702"/>
      <c r="BL31" s="702"/>
      <c r="BM31" s="642">
        <v>90.8</v>
      </c>
      <c r="BN31" s="702"/>
      <c r="BO31" s="702"/>
      <c r="BP31" s="702"/>
      <c r="BQ31" s="703"/>
      <c r="BR31" s="715">
        <v>97.7</v>
      </c>
      <c r="BS31" s="702"/>
      <c r="BT31" s="702"/>
      <c r="BU31" s="702"/>
      <c r="BV31" s="702"/>
      <c r="BW31" s="702"/>
      <c r="BX31" s="642">
        <v>90.5</v>
      </c>
      <c r="BY31" s="702"/>
      <c r="BZ31" s="702"/>
      <c r="CA31" s="702"/>
      <c r="CB31" s="703"/>
      <c r="CD31" s="693"/>
      <c r="CE31" s="694"/>
      <c r="CF31" s="662" t="s">
        <v>315</v>
      </c>
      <c r="CG31" s="663"/>
      <c r="CH31" s="663"/>
      <c r="CI31" s="663"/>
      <c r="CJ31" s="663"/>
      <c r="CK31" s="663"/>
      <c r="CL31" s="663"/>
      <c r="CM31" s="663"/>
      <c r="CN31" s="663"/>
      <c r="CO31" s="663"/>
      <c r="CP31" s="663"/>
      <c r="CQ31" s="664"/>
      <c r="CR31" s="647">
        <v>50195</v>
      </c>
      <c r="CS31" s="683"/>
      <c r="CT31" s="683"/>
      <c r="CU31" s="683"/>
      <c r="CV31" s="683"/>
      <c r="CW31" s="683"/>
      <c r="CX31" s="683"/>
      <c r="CY31" s="684"/>
      <c r="CZ31" s="652">
        <v>0.4</v>
      </c>
      <c r="DA31" s="681"/>
      <c r="DB31" s="681"/>
      <c r="DC31" s="685"/>
      <c r="DD31" s="656">
        <v>48980</v>
      </c>
      <c r="DE31" s="683"/>
      <c r="DF31" s="683"/>
      <c r="DG31" s="683"/>
      <c r="DH31" s="683"/>
      <c r="DI31" s="683"/>
      <c r="DJ31" s="683"/>
      <c r="DK31" s="684"/>
      <c r="DL31" s="656">
        <v>48980</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15">
      <c r="B32" s="697" t="s">
        <v>316</v>
      </c>
      <c r="C32" s="698"/>
      <c r="D32" s="698"/>
      <c r="E32" s="698"/>
      <c r="F32" s="698"/>
      <c r="G32" s="698"/>
      <c r="H32" s="698"/>
      <c r="I32" s="698"/>
      <c r="J32" s="698"/>
      <c r="K32" s="698"/>
      <c r="L32" s="698"/>
      <c r="M32" s="698"/>
      <c r="N32" s="698"/>
      <c r="O32" s="698"/>
      <c r="P32" s="698"/>
      <c r="Q32" s="699"/>
      <c r="R32" s="647" t="s">
        <v>235</v>
      </c>
      <c r="S32" s="648"/>
      <c r="T32" s="648"/>
      <c r="U32" s="648"/>
      <c r="V32" s="648"/>
      <c r="W32" s="648"/>
      <c r="X32" s="648"/>
      <c r="Y32" s="649"/>
      <c r="Z32" s="650" t="s">
        <v>235</v>
      </c>
      <c r="AA32" s="650"/>
      <c r="AB32" s="650"/>
      <c r="AC32" s="650"/>
      <c r="AD32" s="651" t="s">
        <v>235</v>
      </c>
      <c r="AE32" s="651"/>
      <c r="AF32" s="651"/>
      <c r="AG32" s="651"/>
      <c r="AH32" s="651"/>
      <c r="AI32" s="651"/>
      <c r="AJ32" s="651"/>
      <c r="AK32" s="651"/>
      <c r="AL32" s="652" t="s">
        <v>235</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6">
        <v>98.1</v>
      </c>
      <c r="BH32" s="683"/>
      <c r="BI32" s="683"/>
      <c r="BJ32" s="683"/>
      <c r="BK32" s="683"/>
      <c r="BL32" s="683"/>
      <c r="BM32" s="653">
        <v>91.6</v>
      </c>
      <c r="BN32" s="713"/>
      <c r="BO32" s="713"/>
      <c r="BP32" s="713"/>
      <c r="BQ32" s="714"/>
      <c r="BR32" s="716">
        <v>98.3</v>
      </c>
      <c r="BS32" s="683"/>
      <c r="BT32" s="683"/>
      <c r="BU32" s="683"/>
      <c r="BV32" s="683"/>
      <c r="BW32" s="683"/>
      <c r="BX32" s="653">
        <v>91.3</v>
      </c>
      <c r="BY32" s="713"/>
      <c r="BZ32" s="713"/>
      <c r="CA32" s="713"/>
      <c r="CB32" s="714"/>
      <c r="CD32" s="695"/>
      <c r="CE32" s="696"/>
      <c r="CF32" s="662" t="s">
        <v>319</v>
      </c>
      <c r="CG32" s="663"/>
      <c r="CH32" s="663"/>
      <c r="CI32" s="663"/>
      <c r="CJ32" s="663"/>
      <c r="CK32" s="663"/>
      <c r="CL32" s="663"/>
      <c r="CM32" s="663"/>
      <c r="CN32" s="663"/>
      <c r="CO32" s="663"/>
      <c r="CP32" s="663"/>
      <c r="CQ32" s="664"/>
      <c r="CR32" s="647" t="s">
        <v>235</v>
      </c>
      <c r="CS32" s="648"/>
      <c r="CT32" s="648"/>
      <c r="CU32" s="648"/>
      <c r="CV32" s="648"/>
      <c r="CW32" s="648"/>
      <c r="CX32" s="648"/>
      <c r="CY32" s="649"/>
      <c r="CZ32" s="652" t="s">
        <v>235</v>
      </c>
      <c r="DA32" s="681"/>
      <c r="DB32" s="681"/>
      <c r="DC32" s="685"/>
      <c r="DD32" s="656" t="s">
        <v>235</v>
      </c>
      <c r="DE32" s="648"/>
      <c r="DF32" s="648"/>
      <c r="DG32" s="648"/>
      <c r="DH32" s="648"/>
      <c r="DI32" s="648"/>
      <c r="DJ32" s="648"/>
      <c r="DK32" s="649"/>
      <c r="DL32" s="656" t="s">
        <v>235</v>
      </c>
      <c r="DM32" s="648"/>
      <c r="DN32" s="648"/>
      <c r="DO32" s="648"/>
      <c r="DP32" s="648"/>
      <c r="DQ32" s="648"/>
      <c r="DR32" s="648"/>
      <c r="DS32" s="648"/>
      <c r="DT32" s="648"/>
      <c r="DU32" s="648"/>
      <c r="DV32" s="649"/>
      <c r="DW32" s="652" t="s">
        <v>235</v>
      </c>
      <c r="DX32" s="681"/>
      <c r="DY32" s="681"/>
      <c r="DZ32" s="681"/>
      <c r="EA32" s="681"/>
      <c r="EB32" s="681"/>
      <c r="EC32" s="682"/>
    </row>
    <row r="33" spans="2:133" ht="11.25" customHeight="1" x14ac:dyDescent="0.15">
      <c r="B33" s="644" t="s">
        <v>320</v>
      </c>
      <c r="C33" s="645"/>
      <c r="D33" s="645"/>
      <c r="E33" s="645"/>
      <c r="F33" s="645"/>
      <c r="G33" s="645"/>
      <c r="H33" s="645"/>
      <c r="I33" s="645"/>
      <c r="J33" s="645"/>
      <c r="K33" s="645"/>
      <c r="L33" s="645"/>
      <c r="M33" s="645"/>
      <c r="N33" s="645"/>
      <c r="O33" s="645"/>
      <c r="P33" s="645"/>
      <c r="Q33" s="646"/>
      <c r="R33" s="647">
        <v>557941</v>
      </c>
      <c r="S33" s="648"/>
      <c r="T33" s="648"/>
      <c r="U33" s="648"/>
      <c r="V33" s="648"/>
      <c r="W33" s="648"/>
      <c r="X33" s="648"/>
      <c r="Y33" s="649"/>
      <c r="Z33" s="650">
        <v>4.5</v>
      </c>
      <c r="AA33" s="650"/>
      <c r="AB33" s="650"/>
      <c r="AC33" s="650"/>
      <c r="AD33" s="651" t="s">
        <v>235</v>
      </c>
      <c r="AE33" s="651"/>
      <c r="AF33" s="651"/>
      <c r="AG33" s="651"/>
      <c r="AH33" s="651"/>
      <c r="AI33" s="651"/>
      <c r="AJ33" s="651"/>
      <c r="AK33" s="651"/>
      <c r="AL33" s="652" t="s">
        <v>235</v>
      </c>
      <c r="AM33" s="653"/>
      <c r="AN33" s="653"/>
      <c r="AO33" s="654"/>
      <c r="AP33" s="708"/>
      <c r="AQ33" s="709"/>
      <c r="AR33" s="709"/>
      <c r="AS33" s="709"/>
      <c r="AT33" s="712"/>
      <c r="AU33" s="232"/>
      <c r="AV33" s="232"/>
      <c r="AW33" s="232"/>
      <c r="AX33" s="688" t="s">
        <v>321</v>
      </c>
      <c r="AY33" s="689"/>
      <c r="AZ33" s="689"/>
      <c r="BA33" s="689"/>
      <c r="BB33" s="689"/>
      <c r="BC33" s="689"/>
      <c r="BD33" s="689"/>
      <c r="BE33" s="689"/>
      <c r="BF33" s="690"/>
      <c r="BG33" s="717">
        <v>97.1</v>
      </c>
      <c r="BH33" s="718"/>
      <c r="BI33" s="718"/>
      <c r="BJ33" s="718"/>
      <c r="BK33" s="718"/>
      <c r="BL33" s="718"/>
      <c r="BM33" s="719">
        <v>89.7</v>
      </c>
      <c r="BN33" s="718"/>
      <c r="BO33" s="718"/>
      <c r="BP33" s="718"/>
      <c r="BQ33" s="720"/>
      <c r="BR33" s="717">
        <v>97.2</v>
      </c>
      <c r="BS33" s="718"/>
      <c r="BT33" s="718"/>
      <c r="BU33" s="718"/>
      <c r="BV33" s="718"/>
      <c r="BW33" s="718"/>
      <c r="BX33" s="719">
        <v>89.1</v>
      </c>
      <c r="BY33" s="718"/>
      <c r="BZ33" s="718"/>
      <c r="CA33" s="718"/>
      <c r="CB33" s="720"/>
      <c r="CD33" s="662" t="s">
        <v>322</v>
      </c>
      <c r="CE33" s="663"/>
      <c r="CF33" s="663"/>
      <c r="CG33" s="663"/>
      <c r="CH33" s="663"/>
      <c r="CI33" s="663"/>
      <c r="CJ33" s="663"/>
      <c r="CK33" s="663"/>
      <c r="CL33" s="663"/>
      <c r="CM33" s="663"/>
      <c r="CN33" s="663"/>
      <c r="CO33" s="663"/>
      <c r="CP33" s="663"/>
      <c r="CQ33" s="664"/>
      <c r="CR33" s="647">
        <v>7173988</v>
      </c>
      <c r="CS33" s="683"/>
      <c r="CT33" s="683"/>
      <c r="CU33" s="683"/>
      <c r="CV33" s="683"/>
      <c r="CW33" s="683"/>
      <c r="CX33" s="683"/>
      <c r="CY33" s="684"/>
      <c r="CZ33" s="652">
        <v>60</v>
      </c>
      <c r="DA33" s="681"/>
      <c r="DB33" s="681"/>
      <c r="DC33" s="685"/>
      <c r="DD33" s="656">
        <v>3179032</v>
      </c>
      <c r="DE33" s="683"/>
      <c r="DF33" s="683"/>
      <c r="DG33" s="683"/>
      <c r="DH33" s="683"/>
      <c r="DI33" s="683"/>
      <c r="DJ33" s="683"/>
      <c r="DK33" s="684"/>
      <c r="DL33" s="656">
        <v>2197304</v>
      </c>
      <c r="DM33" s="683"/>
      <c r="DN33" s="683"/>
      <c r="DO33" s="683"/>
      <c r="DP33" s="683"/>
      <c r="DQ33" s="683"/>
      <c r="DR33" s="683"/>
      <c r="DS33" s="683"/>
      <c r="DT33" s="683"/>
      <c r="DU33" s="683"/>
      <c r="DV33" s="684"/>
      <c r="DW33" s="652">
        <v>40.700000000000003</v>
      </c>
      <c r="DX33" s="681"/>
      <c r="DY33" s="681"/>
      <c r="DZ33" s="681"/>
      <c r="EA33" s="681"/>
      <c r="EB33" s="681"/>
      <c r="EC33" s="682"/>
    </row>
    <row r="34" spans="2:133" ht="11.25" customHeight="1" x14ac:dyDescent="0.15">
      <c r="B34" s="644" t="s">
        <v>323</v>
      </c>
      <c r="C34" s="645"/>
      <c r="D34" s="645"/>
      <c r="E34" s="645"/>
      <c r="F34" s="645"/>
      <c r="G34" s="645"/>
      <c r="H34" s="645"/>
      <c r="I34" s="645"/>
      <c r="J34" s="645"/>
      <c r="K34" s="645"/>
      <c r="L34" s="645"/>
      <c r="M34" s="645"/>
      <c r="N34" s="645"/>
      <c r="O34" s="645"/>
      <c r="P34" s="645"/>
      <c r="Q34" s="646"/>
      <c r="R34" s="647">
        <v>30704</v>
      </c>
      <c r="S34" s="648"/>
      <c r="T34" s="648"/>
      <c r="U34" s="648"/>
      <c r="V34" s="648"/>
      <c r="W34" s="648"/>
      <c r="X34" s="648"/>
      <c r="Y34" s="649"/>
      <c r="Z34" s="650">
        <v>0.2</v>
      </c>
      <c r="AA34" s="650"/>
      <c r="AB34" s="650"/>
      <c r="AC34" s="650"/>
      <c r="AD34" s="651">
        <v>30168</v>
      </c>
      <c r="AE34" s="651"/>
      <c r="AF34" s="651"/>
      <c r="AG34" s="651"/>
      <c r="AH34" s="651"/>
      <c r="AI34" s="651"/>
      <c r="AJ34" s="651"/>
      <c r="AK34" s="651"/>
      <c r="AL34" s="652">
        <v>0.6</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2215927</v>
      </c>
      <c r="CS34" s="648"/>
      <c r="CT34" s="648"/>
      <c r="CU34" s="648"/>
      <c r="CV34" s="648"/>
      <c r="CW34" s="648"/>
      <c r="CX34" s="648"/>
      <c r="CY34" s="649"/>
      <c r="CZ34" s="652">
        <v>18.5</v>
      </c>
      <c r="DA34" s="681"/>
      <c r="DB34" s="681"/>
      <c r="DC34" s="685"/>
      <c r="DD34" s="656">
        <v>1198890</v>
      </c>
      <c r="DE34" s="648"/>
      <c r="DF34" s="648"/>
      <c r="DG34" s="648"/>
      <c r="DH34" s="648"/>
      <c r="DI34" s="648"/>
      <c r="DJ34" s="648"/>
      <c r="DK34" s="649"/>
      <c r="DL34" s="656">
        <v>887982</v>
      </c>
      <c r="DM34" s="648"/>
      <c r="DN34" s="648"/>
      <c r="DO34" s="648"/>
      <c r="DP34" s="648"/>
      <c r="DQ34" s="648"/>
      <c r="DR34" s="648"/>
      <c r="DS34" s="648"/>
      <c r="DT34" s="648"/>
      <c r="DU34" s="648"/>
      <c r="DV34" s="649"/>
      <c r="DW34" s="652">
        <v>16.5</v>
      </c>
      <c r="DX34" s="681"/>
      <c r="DY34" s="681"/>
      <c r="DZ34" s="681"/>
      <c r="EA34" s="681"/>
      <c r="EB34" s="681"/>
      <c r="EC34" s="682"/>
    </row>
    <row r="35" spans="2:133" ht="11.25" customHeight="1" x14ac:dyDescent="0.15">
      <c r="B35" s="644" t="s">
        <v>325</v>
      </c>
      <c r="C35" s="645"/>
      <c r="D35" s="645"/>
      <c r="E35" s="645"/>
      <c r="F35" s="645"/>
      <c r="G35" s="645"/>
      <c r="H35" s="645"/>
      <c r="I35" s="645"/>
      <c r="J35" s="645"/>
      <c r="K35" s="645"/>
      <c r="L35" s="645"/>
      <c r="M35" s="645"/>
      <c r="N35" s="645"/>
      <c r="O35" s="645"/>
      <c r="P35" s="645"/>
      <c r="Q35" s="646"/>
      <c r="R35" s="647">
        <v>991392</v>
      </c>
      <c r="S35" s="648"/>
      <c r="T35" s="648"/>
      <c r="U35" s="648"/>
      <c r="V35" s="648"/>
      <c r="W35" s="648"/>
      <c r="X35" s="648"/>
      <c r="Y35" s="649"/>
      <c r="Z35" s="650">
        <v>8</v>
      </c>
      <c r="AA35" s="650"/>
      <c r="AB35" s="650"/>
      <c r="AC35" s="650"/>
      <c r="AD35" s="651" t="s">
        <v>235</v>
      </c>
      <c r="AE35" s="651"/>
      <c r="AF35" s="651"/>
      <c r="AG35" s="651"/>
      <c r="AH35" s="651"/>
      <c r="AI35" s="651"/>
      <c r="AJ35" s="651"/>
      <c r="AK35" s="651"/>
      <c r="AL35" s="652" t="s">
        <v>235</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76434</v>
      </c>
      <c r="CS35" s="683"/>
      <c r="CT35" s="683"/>
      <c r="CU35" s="683"/>
      <c r="CV35" s="683"/>
      <c r="CW35" s="683"/>
      <c r="CX35" s="683"/>
      <c r="CY35" s="684"/>
      <c r="CZ35" s="652">
        <v>0.6</v>
      </c>
      <c r="DA35" s="681"/>
      <c r="DB35" s="681"/>
      <c r="DC35" s="685"/>
      <c r="DD35" s="656">
        <v>47794</v>
      </c>
      <c r="DE35" s="683"/>
      <c r="DF35" s="683"/>
      <c r="DG35" s="683"/>
      <c r="DH35" s="683"/>
      <c r="DI35" s="683"/>
      <c r="DJ35" s="683"/>
      <c r="DK35" s="684"/>
      <c r="DL35" s="656">
        <v>47794</v>
      </c>
      <c r="DM35" s="683"/>
      <c r="DN35" s="683"/>
      <c r="DO35" s="683"/>
      <c r="DP35" s="683"/>
      <c r="DQ35" s="683"/>
      <c r="DR35" s="683"/>
      <c r="DS35" s="683"/>
      <c r="DT35" s="683"/>
      <c r="DU35" s="683"/>
      <c r="DV35" s="684"/>
      <c r="DW35" s="652">
        <v>0.9</v>
      </c>
      <c r="DX35" s="681"/>
      <c r="DY35" s="681"/>
      <c r="DZ35" s="681"/>
      <c r="EA35" s="681"/>
      <c r="EB35" s="681"/>
      <c r="EC35" s="682"/>
    </row>
    <row r="36" spans="2:133" ht="11.25" customHeight="1" x14ac:dyDescent="0.15">
      <c r="B36" s="644" t="s">
        <v>329</v>
      </c>
      <c r="C36" s="645"/>
      <c r="D36" s="645"/>
      <c r="E36" s="645"/>
      <c r="F36" s="645"/>
      <c r="G36" s="645"/>
      <c r="H36" s="645"/>
      <c r="I36" s="645"/>
      <c r="J36" s="645"/>
      <c r="K36" s="645"/>
      <c r="L36" s="645"/>
      <c r="M36" s="645"/>
      <c r="N36" s="645"/>
      <c r="O36" s="645"/>
      <c r="P36" s="645"/>
      <c r="Q36" s="646"/>
      <c r="R36" s="647">
        <v>1155668</v>
      </c>
      <c r="S36" s="648"/>
      <c r="T36" s="648"/>
      <c r="U36" s="648"/>
      <c r="V36" s="648"/>
      <c r="W36" s="648"/>
      <c r="X36" s="648"/>
      <c r="Y36" s="649"/>
      <c r="Z36" s="650">
        <v>9.3000000000000007</v>
      </c>
      <c r="AA36" s="650"/>
      <c r="AB36" s="650"/>
      <c r="AC36" s="650"/>
      <c r="AD36" s="651" t="s">
        <v>235</v>
      </c>
      <c r="AE36" s="651"/>
      <c r="AF36" s="651"/>
      <c r="AG36" s="651"/>
      <c r="AH36" s="651"/>
      <c r="AI36" s="651"/>
      <c r="AJ36" s="651"/>
      <c r="AK36" s="651"/>
      <c r="AL36" s="652" t="s">
        <v>235</v>
      </c>
      <c r="AM36" s="653"/>
      <c r="AN36" s="653"/>
      <c r="AO36" s="654"/>
      <c r="AP36" s="235"/>
      <c r="AQ36" s="721" t="s">
        <v>330</v>
      </c>
      <c r="AR36" s="722"/>
      <c r="AS36" s="722"/>
      <c r="AT36" s="722"/>
      <c r="AU36" s="722"/>
      <c r="AV36" s="722"/>
      <c r="AW36" s="722"/>
      <c r="AX36" s="722"/>
      <c r="AY36" s="723"/>
      <c r="AZ36" s="636">
        <v>961842</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113762</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2644114</v>
      </c>
      <c r="CS36" s="648"/>
      <c r="CT36" s="648"/>
      <c r="CU36" s="648"/>
      <c r="CV36" s="648"/>
      <c r="CW36" s="648"/>
      <c r="CX36" s="648"/>
      <c r="CY36" s="649"/>
      <c r="CZ36" s="652">
        <v>22.1</v>
      </c>
      <c r="DA36" s="681"/>
      <c r="DB36" s="681"/>
      <c r="DC36" s="685"/>
      <c r="DD36" s="656">
        <v>840799</v>
      </c>
      <c r="DE36" s="648"/>
      <c r="DF36" s="648"/>
      <c r="DG36" s="648"/>
      <c r="DH36" s="648"/>
      <c r="DI36" s="648"/>
      <c r="DJ36" s="648"/>
      <c r="DK36" s="649"/>
      <c r="DL36" s="656">
        <v>566233</v>
      </c>
      <c r="DM36" s="648"/>
      <c r="DN36" s="648"/>
      <c r="DO36" s="648"/>
      <c r="DP36" s="648"/>
      <c r="DQ36" s="648"/>
      <c r="DR36" s="648"/>
      <c r="DS36" s="648"/>
      <c r="DT36" s="648"/>
      <c r="DU36" s="648"/>
      <c r="DV36" s="649"/>
      <c r="DW36" s="652">
        <v>10.5</v>
      </c>
      <c r="DX36" s="681"/>
      <c r="DY36" s="681"/>
      <c r="DZ36" s="681"/>
      <c r="EA36" s="681"/>
      <c r="EB36" s="681"/>
      <c r="EC36" s="682"/>
    </row>
    <row r="37" spans="2:133" ht="11.25" customHeight="1" x14ac:dyDescent="0.15">
      <c r="B37" s="644" t="s">
        <v>333</v>
      </c>
      <c r="C37" s="645"/>
      <c r="D37" s="645"/>
      <c r="E37" s="645"/>
      <c r="F37" s="645"/>
      <c r="G37" s="645"/>
      <c r="H37" s="645"/>
      <c r="I37" s="645"/>
      <c r="J37" s="645"/>
      <c r="K37" s="645"/>
      <c r="L37" s="645"/>
      <c r="M37" s="645"/>
      <c r="N37" s="645"/>
      <c r="O37" s="645"/>
      <c r="P37" s="645"/>
      <c r="Q37" s="646"/>
      <c r="R37" s="647">
        <v>343414</v>
      </c>
      <c r="S37" s="648"/>
      <c r="T37" s="648"/>
      <c r="U37" s="648"/>
      <c r="V37" s="648"/>
      <c r="W37" s="648"/>
      <c r="X37" s="648"/>
      <c r="Y37" s="649"/>
      <c r="Z37" s="650">
        <v>2.8</v>
      </c>
      <c r="AA37" s="650"/>
      <c r="AB37" s="650"/>
      <c r="AC37" s="650"/>
      <c r="AD37" s="651" t="s">
        <v>235</v>
      </c>
      <c r="AE37" s="651"/>
      <c r="AF37" s="651"/>
      <c r="AG37" s="651"/>
      <c r="AH37" s="651"/>
      <c r="AI37" s="651"/>
      <c r="AJ37" s="651"/>
      <c r="AK37" s="651"/>
      <c r="AL37" s="652" t="s">
        <v>235</v>
      </c>
      <c r="AM37" s="653"/>
      <c r="AN37" s="653"/>
      <c r="AO37" s="654"/>
      <c r="AQ37" s="725" t="s">
        <v>334</v>
      </c>
      <c r="AR37" s="726"/>
      <c r="AS37" s="726"/>
      <c r="AT37" s="726"/>
      <c r="AU37" s="726"/>
      <c r="AV37" s="726"/>
      <c r="AW37" s="726"/>
      <c r="AX37" s="726"/>
      <c r="AY37" s="727"/>
      <c r="AZ37" s="647">
        <v>56461</v>
      </c>
      <c r="BA37" s="648"/>
      <c r="BB37" s="648"/>
      <c r="BC37" s="648"/>
      <c r="BD37" s="683"/>
      <c r="BE37" s="683"/>
      <c r="BF37" s="714"/>
      <c r="BG37" s="662" t="s">
        <v>335</v>
      </c>
      <c r="BH37" s="663"/>
      <c r="BI37" s="663"/>
      <c r="BJ37" s="663"/>
      <c r="BK37" s="663"/>
      <c r="BL37" s="663"/>
      <c r="BM37" s="663"/>
      <c r="BN37" s="663"/>
      <c r="BO37" s="663"/>
      <c r="BP37" s="663"/>
      <c r="BQ37" s="663"/>
      <c r="BR37" s="663"/>
      <c r="BS37" s="663"/>
      <c r="BT37" s="663"/>
      <c r="BU37" s="664"/>
      <c r="BV37" s="647">
        <v>85645</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458428</v>
      </c>
      <c r="CS37" s="683"/>
      <c r="CT37" s="683"/>
      <c r="CU37" s="683"/>
      <c r="CV37" s="683"/>
      <c r="CW37" s="683"/>
      <c r="CX37" s="683"/>
      <c r="CY37" s="684"/>
      <c r="CZ37" s="652">
        <v>3.8</v>
      </c>
      <c r="DA37" s="681"/>
      <c r="DB37" s="681"/>
      <c r="DC37" s="685"/>
      <c r="DD37" s="656">
        <v>458428</v>
      </c>
      <c r="DE37" s="683"/>
      <c r="DF37" s="683"/>
      <c r="DG37" s="683"/>
      <c r="DH37" s="683"/>
      <c r="DI37" s="683"/>
      <c r="DJ37" s="683"/>
      <c r="DK37" s="684"/>
      <c r="DL37" s="656">
        <v>455211</v>
      </c>
      <c r="DM37" s="683"/>
      <c r="DN37" s="683"/>
      <c r="DO37" s="683"/>
      <c r="DP37" s="683"/>
      <c r="DQ37" s="683"/>
      <c r="DR37" s="683"/>
      <c r="DS37" s="683"/>
      <c r="DT37" s="683"/>
      <c r="DU37" s="683"/>
      <c r="DV37" s="684"/>
      <c r="DW37" s="652">
        <v>8.4</v>
      </c>
      <c r="DX37" s="681"/>
      <c r="DY37" s="681"/>
      <c r="DZ37" s="681"/>
      <c r="EA37" s="681"/>
      <c r="EB37" s="681"/>
      <c r="EC37" s="682"/>
    </row>
    <row r="38" spans="2:133" ht="11.25" customHeight="1" x14ac:dyDescent="0.15">
      <c r="B38" s="644" t="s">
        <v>337</v>
      </c>
      <c r="C38" s="645"/>
      <c r="D38" s="645"/>
      <c r="E38" s="645"/>
      <c r="F38" s="645"/>
      <c r="G38" s="645"/>
      <c r="H38" s="645"/>
      <c r="I38" s="645"/>
      <c r="J38" s="645"/>
      <c r="K38" s="645"/>
      <c r="L38" s="645"/>
      <c r="M38" s="645"/>
      <c r="N38" s="645"/>
      <c r="O38" s="645"/>
      <c r="P38" s="645"/>
      <c r="Q38" s="646"/>
      <c r="R38" s="647">
        <v>173690</v>
      </c>
      <c r="S38" s="648"/>
      <c r="T38" s="648"/>
      <c r="U38" s="648"/>
      <c r="V38" s="648"/>
      <c r="W38" s="648"/>
      <c r="X38" s="648"/>
      <c r="Y38" s="649"/>
      <c r="Z38" s="650">
        <v>1.4</v>
      </c>
      <c r="AA38" s="650"/>
      <c r="AB38" s="650"/>
      <c r="AC38" s="650"/>
      <c r="AD38" s="651">
        <v>57165</v>
      </c>
      <c r="AE38" s="651"/>
      <c r="AF38" s="651"/>
      <c r="AG38" s="651"/>
      <c r="AH38" s="651"/>
      <c r="AI38" s="651"/>
      <c r="AJ38" s="651"/>
      <c r="AK38" s="651"/>
      <c r="AL38" s="652">
        <v>1.1000000000000001</v>
      </c>
      <c r="AM38" s="653"/>
      <c r="AN38" s="653"/>
      <c r="AO38" s="654"/>
      <c r="AQ38" s="725" t="s">
        <v>338</v>
      </c>
      <c r="AR38" s="726"/>
      <c r="AS38" s="726"/>
      <c r="AT38" s="726"/>
      <c r="AU38" s="726"/>
      <c r="AV38" s="726"/>
      <c r="AW38" s="726"/>
      <c r="AX38" s="726"/>
      <c r="AY38" s="727"/>
      <c r="AZ38" s="647">
        <v>452</v>
      </c>
      <c r="BA38" s="648"/>
      <c r="BB38" s="648"/>
      <c r="BC38" s="648"/>
      <c r="BD38" s="683"/>
      <c r="BE38" s="683"/>
      <c r="BF38" s="714"/>
      <c r="BG38" s="662" t="s">
        <v>339</v>
      </c>
      <c r="BH38" s="663"/>
      <c r="BI38" s="663"/>
      <c r="BJ38" s="663"/>
      <c r="BK38" s="663"/>
      <c r="BL38" s="663"/>
      <c r="BM38" s="663"/>
      <c r="BN38" s="663"/>
      <c r="BO38" s="663"/>
      <c r="BP38" s="663"/>
      <c r="BQ38" s="663"/>
      <c r="BR38" s="663"/>
      <c r="BS38" s="663"/>
      <c r="BT38" s="663"/>
      <c r="BU38" s="664"/>
      <c r="BV38" s="647">
        <v>3267</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905381</v>
      </c>
      <c r="CS38" s="648"/>
      <c r="CT38" s="648"/>
      <c r="CU38" s="648"/>
      <c r="CV38" s="648"/>
      <c r="CW38" s="648"/>
      <c r="CX38" s="648"/>
      <c r="CY38" s="649"/>
      <c r="CZ38" s="652">
        <v>7.6</v>
      </c>
      <c r="DA38" s="681"/>
      <c r="DB38" s="681"/>
      <c r="DC38" s="685"/>
      <c r="DD38" s="656">
        <v>733832</v>
      </c>
      <c r="DE38" s="648"/>
      <c r="DF38" s="648"/>
      <c r="DG38" s="648"/>
      <c r="DH38" s="648"/>
      <c r="DI38" s="648"/>
      <c r="DJ38" s="648"/>
      <c r="DK38" s="649"/>
      <c r="DL38" s="656">
        <v>684095</v>
      </c>
      <c r="DM38" s="648"/>
      <c r="DN38" s="648"/>
      <c r="DO38" s="648"/>
      <c r="DP38" s="648"/>
      <c r="DQ38" s="648"/>
      <c r="DR38" s="648"/>
      <c r="DS38" s="648"/>
      <c r="DT38" s="648"/>
      <c r="DU38" s="648"/>
      <c r="DV38" s="649"/>
      <c r="DW38" s="652">
        <v>12.7</v>
      </c>
      <c r="DX38" s="681"/>
      <c r="DY38" s="681"/>
      <c r="DZ38" s="681"/>
      <c r="EA38" s="681"/>
      <c r="EB38" s="681"/>
      <c r="EC38" s="682"/>
    </row>
    <row r="39" spans="2:133" ht="11.25" customHeight="1" x14ac:dyDescent="0.15">
      <c r="B39" s="644" t="s">
        <v>341</v>
      </c>
      <c r="C39" s="645"/>
      <c r="D39" s="645"/>
      <c r="E39" s="645"/>
      <c r="F39" s="645"/>
      <c r="G39" s="645"/>
      <c r="H39" s="645"/>
      <c r="I39" s="645"/>
      <c r="J39" s="645"/>
      <c r="K39" s="645"/>
      <c r="L39" s="645"/>
      <c r="M39" s="645"/>
      <c r="N39" s="645"/>
      <c r="O39" s="645"/>
      <c r="P39" s="645"/>
      <c r="Q39" s="646"/>
      <c r="R39" s="647">
        <v>643079</v>
      </c>
      <c r="S39" s="648"/>
      <c r="T39" s="648"/>
      <c r="U39" s="648"/>
      <c r="V39" s="648"/>
      <c r="W39" s="648"/>
      <c r="X39" s="648"/>
      <c r="Y39" s="649"/>
      <c r="Z39" s="650">
        <v>5.2</v>
      </c>
      <c r="AA39" s="650"/>
      <c r="AB39" s="650"/>
      <c r="AC39" s="650"/>
      <c r="AD39" s="651" t="s">
        <v>235</v>
      </c>
      <c r="AE39" s="651"/>
      <c r="AF39" s="651"/>
      <c r="AG39" s="651"/>
      <c r="AH39" s="651"/>
      <c r="AI39" s="651"/>
      <c r="AJ39" s="651"/>
      <c r="AK39" s="651"/>
      <c r="AL39" s="652" t="s">
        <v>235</v>
      </c>
      <c r="AM39" s="653"/>
      <c r="AN39" s="653"/>
      <c r="AO39" s="654"/>
      <c r="AQ39" s="725" t="s">
        <v>342</v>
      </c>
      <c r="AR39" s="726"/>
      <c r="AS39" s="726"/>
      <c r="AT39" s="726"/>
      <c r="AU39" s="726"/>
      <c r="AV39" s="726"/>
      <c r="AW39" s="726"/>
      <c r="AX39" s="726"/>
      <c r="AY39" s="727"/>
      <c r="AZ39" s="647" t="s">
        <v>235</v>
      </c>
      <c r="BA39" s="648"/>
      <c r="BB39" s="648"/>
      <c r="BC39" s="648"/>
      <c r="BD39" s="683"/>
      <c r="BE39" s="683"/>
      <c r="BF39" s="714"/>
      <c r="BG39" s="662" t="s">
        <v>343</v>
      </c>
      <c r="BH39" s="663"/>
      <c r="BI39" s="663"/>
      <c r="BJ39" s="663"/>
      <c r="BK39" s="663"/>
      <c r="BL39" s="663"/>
      <c r="BM39" s="663"/>
      <c r="BN39" s="663"/>
      <c r="BO39" s="663"/>
      <c r="BP39" s="663"/>
      <c r="BQ39" s="663"/>
      <c r="BR39" s="663"/>
      <c r="BS39" s="663"/>
      <c r="BT39" s="663"/>
      <c r="BU39" s="664"/>
      <c r="BV39" s="647">
        <v>4996</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1320932</v>
      </c>
      <c r="CS39" s="683"/>
      <c r="CT39" s="683"/>
      <c r="CU39" s="683"/>
      <c r="CV39" s="683"/>
      <c r="CW39" s="683"/>
      <c r="CX39" s="683"/>
      <c r="CY39" s="684"/>
      <c r="CZ39" s="652">
        <v>11</v>
      </c>
      <c r="DA39" s="681"/>
      <c r="DB39" s="681"/>
      <c r="DC39" s="685"/>
      <c r="DD39" s="656">
        <v>346517</v>
      </c>
      <c r="DE39" s="683"/>
      <c r="DF39" s="683"/>
      <c r="DG39" s="683"/>
      <c r="DH39" s="683"/>
      <c r="DI39" s="683"/>
      <c r="DJ39" s="683"/>
      <c r="DK39" s="684"/>
      <c r="DL39" s="656" t="s">
        <v>235</v>
      </c>
      <c r="DM39" s="683"/>
      <c r="DN39" s="683"/>
      <c r="DO39" s="683"/>
      <c r="DP39" s="683"/>
      <c r="DQ39" s="683"/>
      <c r="DR39" s="683"/>
      <c r="DS39" s="683"/>
      <c r="DT39" s="683"/>
      <c r="DU39" s="683"/>
      <c r="DV39" s="684"/>
      <c r="DW39" s="652" t="s">
        <v>235</v>
      </c>
      <c r="DX39" s="681"/>
      <c r="DY39" s="681"/>
      <c r="DZ39" s="681"/>
      <c r="EA39" s="681"/>
      <c r="EB39" s="681"/>
      <c r="EC39" s="682"/>
    </row>
    <row r="40" spans="2:133" ht="11.25" customHeight="1" x14ac:dyDescent="0.15">
      <c r="B40" s="644" t="s">
        <v>345</v>
      </c>
      <c r="C40" s="645"/>
      <c r="D40" s="645"/>
      <c r="E40" s="645"/>
      <c r="F40" s="645"/>
      <c r="G40" s="645"/>
      <c r="H40" s="645"/>
      <c r="I40" s="645"/>
      <c r="J40" s="645"/>
      <c r="K40" s="645"/>
      <c r="L40" s="645"/>
      <c r="M40" s="645"/>
      <c r="N40" s="645"/>
      <c r="O40" s="645"/>
      <c r="P40" s="645"/>
      <c r="Q40" s="646"/>
      <c r="R40" s="647" t="s">
        <v>235</v>
      </c>
      <c r="S40" s="648"/>
      <c r="T40" s="648"/>
      <c r="U40" s="648"/>
      <c r="V40" s="648"/>
      <c r="W40" s="648"/>
      <c r="X40" s="648"/>
      <c r="Y40" s="649"/>
      <c r="Z40" s="650" t="s">
        <v>235</v>
      </c>
      <c r="AA40" s="650"/>
      <c r="AB40" s="650"/>
      <c r="AC40" s="650"/>
      <c r="AD40" s="651" t="s">
        <v>235</v>
      </c>
      <c r="AE40" s="651"/>
      <c r="AF40" s="651"/>
      <c r="AG40" s="651"/>
      <c r="AH40" s="651"/>
      <c r="AI40" s="651"/>
      <c r="AJ40" s="651"/>
      <c r="AK40" s="651"/>
      <c r="AL40" s="652" t="s">
        <v>235</v>
      </c>
      <c r="AM40" s="653"/>
      <c r="AN40" s="653"/>
      <c r="AO40" s="654"/>
      <c r="AQ40" s="725" t="s">
        <v>346</v>
      </c>
      <c r="AR40" s="726"/>
      <c r="AS40" s="726"/>
      <c r="AT40" s="726"/>
      <c r="AU40" s="726"/>
      <c r="AV40" s="726"/>
      <c r="AW40" s="726"/>
      <c r="AX40" s="726"/>
      <c r="AY40" s="727"/>
      <c r="AZ40" s="647" t="s">
        <v>235</v>
      </c>
      <c r="BA40" s="648"/>
      <c r="BB40" s="648"/>
      <c r="BC40" s="648"/>
      <c r="BD40" s="683"/>
      <c r="BE40" s="683"/>
      <c r="BF40" s="714"/>
      <c r="BG40" s="734" t="s">
        <v>347</v>
      </c>
      <c r="BH40" s="735"/>
      <c r="BI40" s="735"/>
      <c r="BJ40" s="735"/>
      <c r="BK40" s="735"/>
      <c r="BL40" s="236"/>
      <c r="BM40" s="663" t="s">
        <v>348</v>
      </c>
      <c r="BN40" s="663"/>
      <c r="BO40" s="663"/>
      <c r="BP40" s="663"/>
      <c r="BQ40" s="663"/>
      <c r="BR40" s="663"/>
      <c r="BS40" s="663"/>
      <c r="BT40" s="663"/>
      <c r="BU40" s="664"/>
      <c r="BV40" s="647">
        <v>90</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11200</v>
      </c>
      <c r="CS40" s="648"/>
      <c r="CT40" s="648"/>
      <c r="CU40" s="648"/>
      <c r="CV40" s="648"/>
      <c r="CW40" s="648"/>
      <c r="CX40" s="648"/>
      <c r="CY40" s="649"/>
      <c r="CZ40" s="652">
        <v>0.1</v>
      </c>
      <c r="DA40" s="681"/>
      <c r="DB40" s="681"/>
      <c r="DC40" s="685"/>
      <c r="DD40" s="656">
        <v>11200</v>
      </c>
      <c r="DE40" s="648"/>
      <c r="DF40" s="648"/>
      <c r="DG40" s="648"/>
      <c r="DH40" s="648"/>
      <c r="DI40" s="648"/>
      <c r="DJ40" s="648"/>
      <c r="DK40" s="649"/>
      <c r="DL40" s="656">
        <v>11200</v>
      </c>
      <c r="DM40" s="648"/>
      <c r="DN40" s="648"/>
      <c r="DO40" s="648"/>
      <c r="DP40" s="648"/>
      <c r="DQ40" s="648"/>
      <c r="DR40" s="648"/>
      <c r="DS40" s="648"/>
      <c r="DT40" s="648"/>
      <c r="DU40" s="648"/>
      <c r="DV40" s="649"/>
      <c r="DW40" s="652">
        <v>0.2</v>
      </c>
      <c r="DX40" s="681"/>
      <c r="DY40" s="681"/>
      <c r="DZ40" s="681"/>
      <c r="EA40" s="681"/>
      <c r="EB40" s="681"/>
      <c r="EC40" s="682"/>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235</v>
      </c>
      <c r="S41" s="648"/>
      <c r="T41" s="648"/>
      <c r="U41" s="648"/>
      <c r="V41" s="648"/>
      <c r="W41" s="648"/>
      <c r="X41" s="648"/>
      <c r="Y41" s="649"/>
      <c r="Z41" s="650" t="s">
        <v>235</v>
      </c>
      <c r="AA41" s="650"/>
      <c r="AB41" s="650"/>
      <c r="AC41" s="650"/>
      <c r="AD41" s="651" t="s">
        <v>235</v>
      </c>
      <c r="AE41" s="651"/>
      <c r="AF41" s="651"/>
      <c r="AG41" s="651"/>
      <c r="AH41" s="651"/>
      <c r="AI41" s="651"/>
      <c r="AJ41" s="651"/>
      <c r="AK41" s="651"/>
      <c r="AL41" s="652" t="s">
        <v>235</v>
      </c>
      <c r="AM41" s="653"/>
      <c r="AN41" s="653"/>
      <c r="AO41" s="654"/>
      <c r="AQ41" s="725" t="s">
        <v>351</v>
      </c>
      <c r="AR41" s="726"/>
      <c r="AS41" s="726"/>
      <c r="AT41" s="726"/>
      <c r="AU41" s="726"/>
      <c r="AV41" s="726"/>
      <c r="AW41" s="726"/>
      <c r="AX41" s="726"/>
      <c r="AY41" s="727"/>
      <c r="AZ41" s="647">
        <v>206096</v>
      </c>
      <c r="BA41" s="648"/>
      <c r="BB41" s="648"/>
      <c r="BC41" s="648"/>
      <c r="BD41" s="683"/>
      <c r="BE41" s="683"/>
      <c r="BF41" s="714"/>
      <c r="BG41" s="734"/>
      <c r="BH41" s="735"/>
      <c r="BI41" s="735"/>
      <c r="BJ41" s="735"/>
      <c r="BK41" s="735"/>
      <c r="BL41" s="236"/>
      <c r="BM41" s="663" t="s">
        <v>352</v>
      </c>
      <c r="BN41" s="663"/>
      <c r="BO41" s="663"/>
      <c r="BP41" s="663"/>
      <c r="BQ41" s="663"/>
      <c r="BR41" s="663"/>
      <c r="BS41" s="663"/>
      <c r="BT41" s="663"/>
      <c r="BU41" s="664"/>
      <c r="BV41" s="647">
        <v>3</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235</v>
      </c>
      <c r="CS41" s="683"/>
      <c r="CT41" s="683"/>
      <c r="CU41" s="683"/>
      <c r="CV41" s="683"/>
      <c r="CW41" s="683"/>
      <c r="CX41" s="683"/>
      <c r="CY41" s="684"/>
      <c r="CZ41" s="652" t="s">
        <v>235</v>
      </c>
      <c r="DA41" s="681"/>
      <c r="DB41" s="681"/>
      <c r="DC41" s="685"/>
      <c r="DD41" s="656" t="s">
        <v>235</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15">
      <c r="B42" s="644" t="s">
        <v>354</v>
      </c>
      <c r="C42" s="645"/>
      <c r="D42" s="645"/>
      <c r="E42" s="645"/>
      <c r="F42" s="645"/>
      <c r="G42" s="645"/>
      <c r="H42" s="645"/>
      <c r="I42" s="645"/>
      <c r="J42" s="645"/>
      <c r="K42" s="645"/>
      <c r="L42" s="645"/>
      <c r="M42" s="645"/>
      <c r="N42" s="645"/>
      <c r="O42" s="645"/>
      <c r="P42" s="645"/>
      <c r="Q42" s="646"/>
      <c r="R42" s="647">
        <v>217991</v>
      </c>
      <c r="S42" s="648"/>
      <c r="T42" s="648"/>
      <c r="U42" s="648"/>
      <c r="V42" s="648"/>
      <c r="W42" s="648"/>
      <c r="X42" s="648"/>
      <c r="Y42" s="649"/>
      <c r="Z42" s="650">
        <v>1.8</v>
      </c>
      <c r="AA42" s="650"/>
      <c r="AB42" s="650"/>
      <c r="AC42" s="650"/>
      <c r="AD42" s="651" t="s">
        <v>235</v>
      </c>
      <c r="AE42" s="651"/>
      <c r="AF42" s="651"/>
      <c r="AG42" s="651"/>
      <c r="AH42" s="651"/>
      <c r="AI42" s="651"/>
      <c r="AJ42" s="651"/>
      <c r="AK42" s="651"/>
      <c r="AL42" s="652" t="s">
        <v>235</v>
      </c>
      <c r="AM42" s="653"/>
      <c r="AN42" s="653"/>
      <c r="AO42" s="654"/>
      <c r="AQ42" s="746" t="s">
        <v>355</v>
      </c>
      <c r="AR42" s="747"/>
      <c r="AS42" s="747"/>
      <c r="AT42" s="747"/>
      <c r="AU42" s="747"/>
      <c r="AV42" s="747"/>
      <c r="AW42" s="747"/>
      <c r="AX42" s="747"/>
      <c r="AY42" s="748"/>
      <c r="AZ42" s="738">
        <v>698833</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331</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899643</v>
      </c>
      <c r="CS42" s="648"/>
      <c r="CT42" s="648"/>
      <c r="CU42" s="648"/>
      <c r="CV42" s="648"/>
      <c r="CW42" s="648"/>
      <c r="CX42" s="648"/>
      <c r="CY42" s="649"/>
      <c r="CZ42" s="652">
        <v>7.5</v>
      </c>
      <c r="DA42" s="653"/>
      <c r="DB42" s="653"/>
      <c r="DC42" s="665"/>
      <c r="DD42" s="656">
        <v>211891</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15">
      <c r="B43" s="688" t="s">
        <v>358</v>
      </c>
      <c r="C43" s="689"/>
      <c r="D43" s="689"/>
      <c r="E43" s="689"/>
      <c r="F43" s="689"/>
      <c r="G43" s="689"/>
      <c r="H43" s="689"/>
      <c r="I43" s="689"/>
      <c r="J43" s="689"/>
      <c r="K43" s="689"/>
      <c r="L43" s="689"/>
      <c r="M43" s="689"/>
      <c r="N43" s="689"/>
      <c r="O43" s="689"/>
      <c r="P43" s="689"/>
      <c r="Q43" s="690"/>
      <c r="R43" s="738">
        <v>12412251</v>
      </c>
      <c r="S43" s="739"/>
      <c r="T43" s="739"/>
      <c r="U43" s="739"/>
      <c r="V43" s="739"/>
      <c r="W43" s="739"/>
      <c r="X43" s="739"/>
      <c r="Y43" s="740"/>
      <c r="Z43" s="741">
        <v>100</v>
      </c>
      <c r="AA43" s="741"/>
      <c r="AB43" s="741"/>
      <c r="AC43" s="741"/>
      <c r="AD43" s="742">
        <v>5178982</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48104</v>
      </c>
      <c r="CS43" s="683"/>
      <c r="CT43" s="683"/>
      <c r="CU43" s="683"/>
      <c r="CV43" s="683"/>
      <c r="CW43" s="683"/>
      <c r="CX43" s="683"/>
      <c r="CY43" s="684"/>
      <c r="CZ43" s="652">
        <v>0.4</v>
      </c>
      <c r="DA43" s="681"/>
      <c r="DB43" s="681"/>
      <c r="DC43" s="685"/>
      <c r="DD43" s="656">
        <v>48104</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360</v>
      </c>
      <c r="CG44" s="645"/>
      <c r="CH44" s="645"/>
      <c r="CI44" s="645"/>
      <c r="CJ44" s="645"/>
      <c r="CK44" s="645"/>
      <c r="CL44" s="645"/>
      <c r="CM44" s="645"/>
      <c r="CN44" s="645"/>
      <c r="CO44" s="645"/>
      <c r="CP44" s="645"/>
      <c r="CQ44" s="646"/>
      <c r="CR44" s="647">
        <v>889389</v>
      </c>
      <c r="CS44" s="648"/>
      <c r="CT44" s="648"/>
      <c r="CU44" s="648"/>
      <c r="CV44" s="648"/>
      <c r="CW44" s="648"/>
      <c r="CX44" s="648"/>
      <c r="CY44" s="649"/>
      <c r="CZ44" s="652">
        <v>7.4</v>
      </c>
      <c r="DA44" s="653"/>
      <c r="DB44" s="653"/>
      <c r="DC44" s="665"/>
      <c r="DD44" s="656">
        <v>208401</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168834</v>
      </c>
      <c r="CS45" s="683"/>
      <c r="CT45" s="683"/>
      <c r="CU45" s="683"/>
      <c r="CV45" s="683"/>
      <c r="CW45" s="683"/>
      <c r="CX45" s="683"/>
      <c r="CY45" s="684"/>
      <c r="CZ45" s="652">
        <v>1.4</v>
      </c>
      <c r="DA45" s="681"/>
      <c r="DB45" s="681"/>
      <c r="DC45" s="685"/>
      <c r="DD45" s="656">
        <v>19366</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657515</v>
      </c>
      <c r="CS46" s="648"/>
      <c r="CT46" s="648"/>
      <c r="CU46" s="648"/>
      <c r="CV46" s="648"/>
      <c r="CW46" s="648"/>
      <c r="CX46" s="648"/>
      <c r="CY46" s="649"/>
      <c r="CZ46" s="652">
        <v>5.5</v>
      </c>
      <c r="DA46" s="653"/>
      <c r="DB46" s="653"/>
      <c r="DC46" s="665"/>
      <c r="DD46" s="656">
        <v>181273</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v>10254</v>
      </c>
      <c r="CS47" s="683"/>
      <c r="CT47" s="683"/>
      <c r="CU47" s="683"/>
      <c r="CV47" s="683"/>
      <c r="CW47" s="683"/>
      <c r="CX47" s="683"/>
      <c r="CY47" s="684"/>
      <c r="CZ47" s="652">
        <v>0.1</v>
      </c>
      <c r="DA47" s="681"/>
      <c r="DB47" s="681"/>
      <c r="DC47" s="685"/>
      <c r="DD47" s="656">
        <v>3490</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368</v>
      </c>
      <c r="CS48" s="648"/>
      <c r="CT48" s="648"/>
      <c r="CU48" s="648"/>
      <c r="CV48" s="648"/>
      <c r="CW48" s="648"/>
      <c r="CX48" s="648"/>
      <c r="CY48" s="649"/>
      <c r="CZ48" s="652" t="s">
        <v>368</v>
      </c>
      <c r="DA48" s="653"/>
      <c r="DB48" s="653"/>
      <c r="DC48" s="665"/>
      <c r="DD48" s="656" t="s">
        <v>368</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369</v>
      </c>
      <c r="CE49" s="689"/>
      <c r="CF49" s="689"/>
      <c r="CG49" s="689"/>
      <c r="CH49" s="689"/>
      <c r="CI49" s="689"/>
      <c r="CJ49" s="689"/>
      <c r="CK49" s="689"/>
      <c r="CL49" s="689"/>
      <c r="CM49" s="689"/>
      <c r="CN49" s="689"/>
      <c r="CO49" s="689"/>
      <c r="CP49" s="689"/>
      <c r="CQ49" s="690"/>
      <c r="CR49" s="738">
        <v>11961582</v>
      </c>
      <c r="CS49" s="718"/>
      <c r="CT49" s="718"/>
      <c r="CU49" s="718"/>
      <c r="CV49" s="718"/>
      <c r="CW49" s="718"/>
      <c r="CX49" s="718"/>
      <c r="CY49" s="749"/>
      <c r="CZ49" s="743">
        <v>100</v>
      </c>
      <c r="DA49" s="750"/>
      <c r="DB49" s="750"/>
      <c r="DC49" s="751"/>
      <c r="DD49" s="752">
        <v>6293833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jm9P6VuaWbzVYUYkdF/6nrCHFpM1EIMrxYCm/mqZT2UDobApT/T91/pCh8BvVeay7xC/UWYnQuPa7KbGj1tJJw==" saltValue="gKSek8eLIzQ9zZL57UzWh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12413</v>
      </c>
      <c r="R7" s="783"/>
      <c r="S7" s="783"/>
      <c r="T7" s="783"/>
      <c r="U7" s="783"/>
      <c r="V7" s="783">
        <v>11962</v>
      </c>
      <c r="W7" s="783"/>
      <c r="X7" s="783"/>
      <c r="Y7" s="783"/>
      <c r="Z7" s="783"/>
      <c r="AA7" s="783">
        <v>450</v>
      </c>
      <c r="AB7" s="783"/>
      <c r="AC7" s="783"/>
      <c r="AD7" s="783"/>
      <c r="AE7" s="784"/>
      <c r="AF7" s="785">
        <v>407</v>
      </c>
      <c r="AG7" s="786"/>
      <c r="AH7" s="786"/>
      <c r="AI7" s="786"/>
      <c r="AJ7" s="787"/>
      <c r="AK7" s="822">
        <v>1156</v>
      </c>
      <c r="AL7" s="823"/>
      <c r="AM7" s="823"/>
      <c r="AN7" s="823"/>
      <c r="AO7" s="823"/>
      <c r="AP7" s="823">
        <v>8701</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12413</v>
      </c>
      <c r="R23" s="842"/>
      <c r="S23" s="842"/>
      <c r="T23" s="842"/>
      <c r="U23" s="842"/>
      <c r="V23" s="842">
        <v>11962</v>
      </c>
      <c r="W23" s="842"/>
      <c r="X23" s="842"/>
      <c r="Y23" s="842"/>
      <c r="Z23" s="842"/>
      <c r="AA23" s="842">
        <v>450</v>
      </c>
      <c r="AB23" s="842"/>
      <c r="AC23" s="842"/>
      <c r="AD23" s="842"/>
      <c r="AE23" s="843"/>
      <c r="AF23" s="844">
        <v>407</v>
      </c>
      <c r="AG23" s="842"/>
      <c r="AH23" s="842"/>
      <c r="AI23" s="842"/>
      <c r="AJ23" s="845"/>
      <c r="AK23" s="846"/>
      <c r="AL23" s="847"/>
      <c r="AM23" s="847"/>
      <c r="AN23" s="847"/>
      <c r="AO23" s="847"/>
      <c r="AP23" s="842">
        <v>8701</v>
      </c>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407</v>
      </c>
      <c r="C28" s="780"/>
      <c r="D28" s="780"/>
      <c r="E28" s="780"/>
      <c r="F28" s="780"/>
      <c r="G28" s="780"/>
      <c r="H28" s="780"/>
      <c r="I28" s="780"/>
      <c r="J28" s="780"/>
      <c r="K28" s="780"/>
      <c r="L28" s="780"/>
      <c r="M28" s="780"/>
      <c r="N28" s="780"/>
      <c r="O28" s="780"/>
      <c r="P28" s="781"/>
      <c r="Q28" s="870">
        <v>2482</v>
      </c>
      <c r="R28" s="871"/>
      <c r="S28" s="871"/>
      <c r="T28" s="871"/>
      <c r="U28" s="871"/>
      <c r="V28" s="871">
        <v>2368</v>
      </c>
      <c r="W28" s="871"/>
      <c r="X28" s="871"/>
      <c r="Y28" s="871"/>
      <c r="Z28" s="871"/>
      <c r="AA28" s="871">
        <v>114</v>
      </c>
      <c r="AB28" s="871"/>
      <c r="AC28" s="871"/>
      <c r="AD28" s="871"/>
      <c r="AE28" s="872"/>
      <c r="AF28" s="873">
        <v>114</v>
      </c>
      <c r="AG28" s="871"/>
      <c r="AH28" s="871"/>
      <c r="AI28" s="871"/>
      <c r="AJ28" s="874"/>
      <c r="AK28" s="875">
        <v>206</v>
      </c>
      <c r="AL28" s="866"/>
      <c r="AM28" s="866"/>
      <c r="AN28" s="866"/>
      <c r="AO28" s="866"/>
      <c r="AP28" s="866">
        <v>13</v>
      </c>
      <c r="AQ28" s="866"/>
      <c r="AR28" s="866"/>
      <c r="AS28" s="866"/>
      <c r="AT28" s="866"/>
      <c r="AU28" s="866">
        <v>3</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408</v>
      </c>
      <c r="C29" s="804"/>
      <c r="D29" s="804"/>
      <c r="E29" s="804"/>
      <c r="F29" s="804"/>
      <c r="G29" s="804"/>
      <c r="H29" s="804"/>
      <c r="I29" s="804"/>
      <c r="J29" s="804"/>
      <c r="K29" s="804"/>
      <c r="L29" s="804"/>
      <c r="M29" s="804"/>
      <c r="N29" s="804"/>
      <c r="O29" s="804"/>
      <c r="P29" s="805"/>
      <c r="Q29" s="806">
        <v>2329</v>
      </c>
      <c r="R29" s="807"/>
      <c r="S29" s="807"/>
      <c r="T29" s="807"/>
      <c r="U29" s="807"/>
      <c r="V29" s="807">
        <v>2229</v>
      </c>
      <c r="W29" s="807"/>
      <c r="X29" s="807"/>
      <c r="Y29" s="807"/>
      <c r="Z29" s="807"/>
      <c r="AA29" s="807">
        <v>100</v>
      </c>
      <c r="AB29" s="807"/>
      <c r="AC29" s="807"/>
      <c r="AD29" s="807"/>
      <c r="AE29" s="808"/>
      <c r="AF29" s="809">
        <v>100</v>
      </c>
      <c r="AG29" s="810"/>
      <c r="AH29" s="810"/>
      <c r="AI29" s="810"/>
      <c r="AJ29" s="811"/>
      <c r="AK29" s="878">
        <v>388</v>
      </c>
      <c r="AL29" s="879"/>
      <c r="AM29" s="879"/>
      <c r="AN29" s="879"/>
      <c r="AO29" s="879"/>
      <c r="AP29" s="879" t="s">
        <v>529</v>
      </c>
      <c r="AQ29" s="879"/>
      <c r="AR29" s="879"/>
      <c r="AS29" s="879"/>
      <c r="AT29" s="879"/>
      <c r="AU29" s="879">
        <v>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409</v>
      </c>
      <c r="C30" s="804"/>
      <c r="D30" s="804"/>
      <c r="E30" s="804"/>
      <c r="F30" s="804"/>
      <c r="G30" s="804"/>
      <c r="H30" s="804"/>
      <c r="I30" s="804"/>
      <c r="J30" s="804"/>
      <c r="K30" s="804"/>
      <c r="L30" s="804"/>
      <c r="M30" s="804"/>
      <c r="N30" s="804"/>
      <c r="O30" s="804"/>
      <c r="P30" s="805"/>
      <c r="Q30" s="806">
        <v>279</v>
      </c>
      <c r="R30" s="807"/>
      <c r="S30" s="807"/>
      <c r="T30" s="807"/>
      <c r="U30" s="807"/>
      <c r="V30" s="807">
        <v>276</v>
      </c>
      <c r="W30" s="807"/>
      <c r="X30" s="807"/>
      <c r="Y30" s="807"/>
      <c r="Z30" s="807"/>
      <c r="AA30" s="807">
        <v>2</v>
      </c>
      <c r="AB30" s="807"/>
      <c r="AC30" s="807"/>
      <c r="AD30" s="807"/>
      <c r="AE30" s="808"/>
      <c r="AF30" s="809">
        <v>2</v>
      </c>
      <c r="AG30" s="810"/>
      <c r="AH30" s="810"/>
      <c r="AI30" s="810"/>
      <c r="AJ30" s="811"/>
      <c r="AK30" s="878">
        <v>77</v>
      </c>
      <c r="AL30" s="879"/>
      <c r="AM30" s="879"/>
      <c r="AN30" s="879"/>
      <c r="AO30" s="879"/>
      <c r="AP30" s="879" t="s">
        <v>529</v>
      </c>
      <c r="AQ30" s="879"/>
      <c r="AR30" s="879"/>
      <c r="AS30" s="879"/>
      <c r="AT30" s="879"/>
      <c r="AU30" s="879">
        <v>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410</v>
      </c>
      <c r="C31" s="804"/>
      <c r="D31" s="804"/>
      <c r="E31" s="804"/>
      <c r="F31" s="804"/>
      <c r="G31" s="804"/>
      <c r="H31" s="804"/>
      <c r="I31" s="804"/>
      <c r="J31" s="804"/>
      <c r="K31" s="804"/>
      <c r="L31" s="804"/>
      <c r="M31" s="804"/>
      <c r="N31" s="804"/>
      <c r="O31" s="804"/>
      <c r="P31" s="805"/>
      <c r="Q31" s="806">
        <v>682</v>
      </c>
      <c r="R31" s="807"/>
      <c r="S31" s="807"/>
      <c r="T31" s="807"/>
      <c r="U31" s="807"/>
      <c r="V31" s="807">
        <v>732</v>
      </c>
      <c r="W31" s="807"/>
      <c r="X31" s="807"/>
      <c r="Y31" s="807"/>
      <c r="Z31" s="807"/>
      <c r="AA31" s="807">
        <v>-50</v>
      </c>
      <c r="AB31" s="807"/>
      <c r="AC31" s="807"/>
      <c r="AD31" s="807"/>
      <c r="AE31" s="808"/>
      <c r="AF31" s="809">
        <v>668</v>
      </c>
      <c r="AG31" s="810"/>
      <c r="AH31" s="810"/>
      <c r="AI31" s="810"/>
      <c r="AJ31" s="811"/>
      <c r="AK31" s="878">
        <v>2</v>
      </c>
      <c r="AL31" s="879"/>
      <c r="AM31" s="879"/>
      <c r="AN31" s="879"/>
      <c r="AO31" s="879"/>
      <c r="AP31" s="879">
        <v>1933</v>
      </c>
      <c r="AQ31" s="879"/>
      <c r="AR31" s="879"/>
      <c r="AS31" s="879"/>
      <c r="AT31" s="879"/>
      <c r="AU31" s="879">
        <v>25</v>
      </c>
      <c r="AV31" s="879"/>
      <c r="AW31" s="879"/>
      <c r="AX31" s="879"/>
      <c r="AY31" s="879"/>
      <c r="AZ31" s="880" t="s">
        <v>592</v>
      </c>
      <c r="BA31" s="880"/>
      <c r="BB31" s="880"/>
      <c r="BC31" s="880"/>
      <c r="BD31" s="880"/>
      <c r="BE31" s="876" t="s">
        <v>411</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412</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413</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884</v>
      </c>
      <c r="AG63" s="890"/>
      <c r="AH63" s="890"/>
      <c r="AI63" s="890"/>
      <c r="AJ63" s="891"/>
      <c r="AK63" s="892"/>
      <c r="AL63" s="887"/>
      <c r="AM63" s="887"/>
      <c r="AN63" s="887"/>
      <c r="AO63" s="887"/>
      <c r="AP63" s="890">
        <v>1946</v>
      </c>
      <c r="AQ63" s="890"/>
      <c r="AR63" s="890"/>
      <c r="AS63" s="890"/>
      <c r="AT63" s="890"/>
      <c r="AU63" s="890">
        <v>28</v>
      </c>
      <c r="AV63" s="890"/>
      <c r="AW63" s="890"/>
      <c r="AX63" s="890"/>
      <c r="AY63" s="890"/>
      <c r="AZ63" s="894"/>
      <c r="BA63" s="894"/>
      <c r="BB63" s="894"/>
      <c r="BC63" s="894"/>
      <c r="BD63" s="894"/>
      <c r="BE63" s="895"/>
      <c r="BF63" s="895"/>
      <c r="BG63" s="895"/>
      <c r="BH63" s="895"/>
      <c r="BI63" s="896"/>
      <c r="BJ63" s="897" t="s">
        <v>414</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416</v>
      </c>
      <c r="B66" s="789"/>
      <c r="C66" s="789"/>
      <c r="D66" s="789"/>
      <c r="E66" s="789"/>
      <c r="F66" s="789"/>
      <c r="G66" s="789"/>
      <c r="H66" s="789"/>
      <c r="I66" s="789"/>
      <c r="J66" s="789"/>
      <c r="K66" s="789"/>
      <c r="L66" s="789"/>
      <c r="M66" s="789"/>
      <c r="N66" s="789"/>
      <c r="O66" s="789"/>
      <c r="P66" s="790"/>
      <c r="Q66" s="765" t="s">
        <v>417</v>
      </c>
      <c r="R66" s="766"/>
      <c r="S66" s="766"/>
      <c r="T66" s="766"/>
      <c r="U66" s="767"/>
      <c r="V66" s="765" t="s">
        <v>418</v>
      </c>
      <c r="W66" s="766"/>
      <c r="X66" s="766"/>
      <c r="Y66" s="766"/>
      <c r="Z66" s="767"/>
      <c r="AA66" s="765" t="s">
        <v>419</v>
      </c>
      <c r="AB66" s="766"/>
      <c r="AC66" s="766"/>
      <c r="AD66" s="766"/>
      <c r="AE66" s="767"/>
      <c r="AF66" s="900" t="s">
        <v>420</v>
      </c>
      <c r="AG66" s="861"/>
      <c r="AH66" s="861"/>
      <c r="AI66" s="861"/>
      <c r="AJ66" s="901"/>
      <c r="AK66" s="765" t="s">
        <v>403</v>
      </c>
      <c r="AL66" s="789"/>
      <c r="AM66" s="789"/>
      <c r="AN66" s="789"/>
      <c r="AO66" s="790"/>
      <c r="AP66" s="765" t="s">
        <v>421</v>
      </c>
      <c r="AQ66" s="766"/>
      <c r="AR66" s="766"/>
      <c r="AS66" s="766"/>
      <c r="AT66" s="767"/>
      <c r="AU66" s="765" t="s">
        <v>422</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593</v>
      </c>
      <c r="C68" s="918"/>
      <c r="D68" s="918"/>
      <c r="E68" s="918"/>
      <c r="F68" s="918"/>
      <c r="G68" s="918"/>
      <c r="H68" s="918"/>
      <c r="I68" s="918"/>
      <c r="J68" s="918"/>
      <c r="K68" s="918"/>
      <c r="L68" s="918"/>
      <c r="M68" s="918"/>
      <c r="N68" s="918"/>
      <c r="O68" s="918"/>
      <c r="P68" s="919"/>
      <c r="Q68" s="920">
        <v>21968</v>
      </c>
      <c r="R68" s="914"/>
      <c r="S68" s="914"/>
      <c r="T68" s="914"/>
      <c r="U68" s="914"/>
      <c r="V68" s="914">
        <v>21813</v>
      </c>
      <c r="W68" s="914"/>
      <c r="X68" s="914"/>
      <c r="Y68" s="914"/>
      <c r="Z68" s="914"/>
      <c r="AA68" s="914">
        <v>155</v>
      </c>
      <c r="AB68" s="914"/>
      <c r="AC68" s="914"/>
      <c r="AD68" s="914"/>
      <c r="AE68" s="914"/>
      <c r="AF68" s="914">
        <v>155</v>
      </c>
      <c r="AG68" s="914"/>
      <c r="AH68" s="914"/>
      <c r="AI68" s="914"/>
      <c r="AJ68" s="914"/>
      <c r="AK68" s="914">
        <v>90</v>
      </c>
      <c r="AL68" s="914"/>
      <c r="AM68" s="914"/>
      <c r="AN68" s="914"/>
      <c r="AO68" s="914"/>
      <c r="AP68" s="914" t="s">
        <v>602</v>
      </c>
      <c r="AQ68" s="914"/>
      <c r="AR68" s="914"/>
      <c r="AS68" s="914"/>
      <c r="AT68" s="914"/>
      <c r="AU68" s="914" t="s">
        <v>602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594</v>
      </c>
      <c r="C69" s="922"/>
      <c r="D69" s="922"/>
      <c r="E69" s="922"/>
      <c r="F69" s="922"/>
      <c r="G69" s="922"/>
      <c r="H69" s="922"/>
      <c r="I69" s="922"/>
      <c r="J69" s="922"/>
      <c r="K69" s="922"/>
      <c r="L69" s="922"/>
      <c r="M69" s="922"/>
      <c r="N69" s="922"/>
      <c r="O69" s="922"/>
      <c r="P69" s="923"/>
      <c r="Q69" s="924">
        <v>192</v>
      </c>
      <c r="R69" s="879"/>
      <c r="S69" s="879"/>
      <c r="T69" s="879"/>
      <c r="U69" s="879"/>
      <c r="V69" s="879">
        <v>133</v>
      </c>
      <c r="W69" s="879"/>
      <c r="X69" s="879"/>
      <c r="Y69" s="879"/>
      <c r="Z69" s="879"/>
      <c r="AA69" s="879">
        <v>58</v>
      </c>
      <c r="AB69" s="879"/>
      <c r="AC69" s="879"/>
      <c r="AD69" s="879"/>
      <c r="AE69" s="879"/>
      <c r="AF69" s="879">
        <v>58</v>
      </c>
      <c r="AG69" s="879"/>
      <c r="AH69" s="879"/>
      <c r="AI69" s="879"/>
      <c r="AJ69" s="879"/>
      <c r="AK69" s="879" t="s">
        <v>602</v>
      </c>
      <c r="AL69" s="879"/>
      <c r="AM69" s="879"/>
      <c r="AN69" s="879"/>
      <c r="AO69" s="879"/>
      <c r="AP69" s="879" t="s">
        <v>602</v>
      </c>
      <c r="AQ69" s="879"/>
      <c r="AR69" s="879"/>
      <c r="AS69" s="879"/>
      <c r="AT69" s="879"/>
      <c r="AU69" s="879" t="s">
        <v>602</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595</v>
      </c>
      <c r="C70" s="922"/>
      <c r="D70" s="922"/>
      <c r="E70" s="922"/>
      <c r="F70" s="922"/>
      <c r="G70" s="922"/>
      <c r="H70" s="922"/>
      <c r="I70" s="922"/>
      <c r="J70" s="922"/>
      <c r="K70" s="922"/>
      <c r="L70" s="922"/>
      <c r="M70" s="922"/>
      <c r="N70" s="922"/>
      <c r="O70" s="922"/>
      <c r="P70" s="923"/>
      <c r="Q70" s="924">
        <v>76</v>
      </c>
      <c r="R70" s="879"/>
      <c r="S70" s="879"/>
      <c r="T70" s="879"/>
      <c r="U70" s="879"/>
      <c r="V70" s="879">
        <v>71</v>
      </c>
      <c r="W70" s="879"/>
      <c r="X70" s="879"/>
      <c r="Y70" s="879"/>
      <c r="Z70" s="879"/>
      <c r="AA70" s="879">
        <v>5</v>
      </c>
      <c r="AB70" s="879"/>
      <c r="AC70" s="879"/>
      <c r="AD70" s="879"/>
      <c r="AE70" s="879"/>
      <c r="AF70" s="879">
        <v>5</v>
      </c>
      <c r="AG70" s="879"/>
      <c r="AH70" s="879"/>
      <c r="AI70" s="879"/>
      <c r="AJ70" s="879"/>
      <c r="AK70" s="879">
        <v>1</v>
      </c>
      <c r="AL70" s="879"/>
      <c r="AM70" s="879"/>
      <c r="AN70" s="879"/>
      <c r="AO70" s="879"/>
      <c r="AP70" s="879" t="s">
        <v>602</v>
      </c>
      <c r="AQ70" s="879"/>
      <c r="AR70" s="879"/>
      <c r="AS70" s="879"/>
      <c r="AT70" s="879"/>
      <c r="AU70" s="879" t="s">
        <v>602</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596</v>
      </c>
      <c r="C71" s="922"/>
      <c r="D71" s="922"/>
      <c r="E71" s="922"/>
      <c r="F71" s="922"/>
      <c r="G71" s="922"/>
      <c r="H71" s="922"/>
      <c r="I71" s="922"/>
      <c r="J71" s="922"/>
      <c r="K71" s="922"/>
      <c r="L71" s="922"/>
      <c r="M71" s="922"/>
      <c r="N71" s="922"/>
      <c r="O71" s="922"/>
      <c r="P71" s="923"/>
      <c r="Q71" s="924">
        <v>111</v>
      </c>
      <c r="R71" s="879"/>
      <c r="S71" s="879"/>
      <c r="T71" s="879"/>
      <c r="U71" s="879"/>
      <c r="V71" s="879">
        <v>74</v>
      </c>
      <c r="W71" s="879"/>
      <c r="X71" s="879"/>
      <c r="Y71" s="879"/>
      <c r="Z71" s="879"/>
      <c r="AA71" s="879">
        <v>38</v>
      </c>
      <c r="AB71" s="879"/>
      <c r="AC71" s="879"/>
      <c r="AD71" s="879"/>
      <c r="AE71" s="879"/>
      <c r="AF71" s="879">
        <v>38</v>
      </c>
      <c r="AG71" s="879"/>
      <c r="AH71" s="879"/>
      <c r="AI71" s="879"/>
      <c r="AJ71" s="879"/>
      <c r="AK71" s="879" t="s">
        <v>602</v>
      </c>
      <c r="AL71" s="879"/>
      <c r="AM71" s="879"/>
      <c r="AN71" s="879"/>
      <c r="AO71" s="879"/>
      <c r="AP71" s="879" t="s">
        <v>602</v>
      </c>
      <c r="AQ71" s="879"/>
      <c r="AR71" s="879"/>
      <c r="AS71" s="879"/>
      <c r="AT71" s="879"/>
      <c r="AU71" s="879" t="s">
        <v>602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597</v>
      </c>
      <c r="C72" s="922"/>
      <c r="D72" s="922"/>
      <c r="E72" s="922"/>
      <c r="F72" s="922"/>
      <c r="G72" s="922"/>
      <c r="H72" s="922"/>
      <c r="I72" s="922"/>
      <c r="J72" s="922"/>
      <c r="K72" s="922"/>
      <c r="L72" s="922"/>
      <c r="M72" s="922"/>
      <c r="N72" s="922"/>
      <c r="O72" s="922"/>
      <c r="P72" s="923"/>
      <c r="Q72" s="924">
        <v>2548</v>
      </c>
      <c r="R72" s="879"/>
      <c r="S72" s="879"/>
      <c r="T72" s="879"/>
      <c r="U72" s="879"/>
      <c r="V72" s="879">
        <v>2213</v>
      </c>
      <c r="W72" s="879"/>
      <c r="X72" s="879"/>
      <c r="Y72" s="879"/>
      <c r="Z72" s="879"/>
      <c r="AA72" s="879">
        <v>335</v>
      </c>
      <c r="AB72" s="879"/>
      <c r="AC72" s="879"/>
      <c r="AD72" s="879"/>
      <c r="AE72" s="879"/>
      <c r="AF72" s="879">
        <v>335</v>
      </c>
      <c r="AG72" s="879"/>
      <c r="AH72" s="879"/>
      <c r="AI72" s="879"/>
      <c r="AJ72" s="879"/>
      <c r="AK72" s="879">
        <v>138</v>
      </c>
      <c r="AL72" s="879"/>
      <c r="AM72" s="879"/>
      <c r="AN72" s="879"/>
      <c r="AO72" s="879"/>
      <c r="AP72" s="879" t="s">
        <v>602</v>
      </c>
      <c r="AQ72" s="879"/>
      <c r="AR72" s="879"/>
      <c r="AS72" s="879"/>
      <c r="AT72" s="879"/>
      <c r="AU72" s="879" t="s">
        <v>602</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598</v>
      </c>
      <c r="C73" s="922"/>
      <c r="D73" s="922"/>
      <c r="E73" s="922"/>
      <c r="F73" s="922"/>
      <c r="G73" s="922"/>
      <c r="H73" s="922"/>
      <c r="I73" s="922"/>
      <c r="J73" s="922"/>
      <c r="K73" s="922"/>
      <c r="L73" s="922"/>
      <c r="M73" s="922"/>
      <c r="N73" s="922"/>
      <c r="O73" s="922"/>
      <c r="P73" s="923"/>
      <c r="Q73" s="924">
        <v>659115</v>
      </c>
      <c r="R73" s="879"/>
      <c r="S73" s="879"/>
      <c r="T73" s="879"/>
      <c r="U73" s="879"/>
      <c r="V73" s="879">
        <v>635247</v>
      </c>
      <c r="W73" s="879"/>
      <c r="X73" s="879"/>
      <c r="Y73" s="879"/>
      <c r="Z73" s="879"/>
      <c r="AA73" s="879">
        <v>23868</v>
      </c>
      <c r="AB73" s="879"/>
      <c r="AC73" s="879"/>
      <c r="AD73" s="879"/>
      <c r="AE73" s="879"/>
      <c r="AF73" s="879">
        <v>23868</v>
      </c>
      <c r="AG73" s="879"/>
      <c r="AH73" s="879"/>
      <c r="AI73" s="879"/>
      <c r="AJ73" s="879"/>
      <c r="AK73" s="879">
        <v>3257</v>
      </c>
      <c r="AL73" s="879"/>
      <c r="AM73" s="879"/>
      <c r="AN73" s="879"/>
      <c r="AO73" s="879"/>
      <c r="AP73" s="879" t="s">
        <v>602</v>
      </c>
      <c r="AQ73" s="879"/>
      <c r="AR73" s="879"/>
      <c r="AS73" s="879"/>
      <c r="AT73" s="879"/>
      <c r="AU73" s="879" t="s">
        <v>602</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599</v>
      </c>
      <c r="C74" s="922"/>
      <c r="D74" s="922"/>
      <c r="E74" s="922"/>
      <c r="F74" s="922"/>
      <c r="G74" s="922"/>
      <c r="H74" s="922"/>
      <c r="I74" s="922"/>
      <c r="J74" s="922"/>
      <c r="K74" s="922"/>
      <c r="L74" s="922"/>
      <c r="M74" s="922"/>
      <c r="N74" s="922"/>
      <c r="O74" s="922"/>
      <c r="P74" s="923"/>
      <c r="Q74" s="924">
        <v>2154</v>
      </c>
      <c r="R74" s="879"/>
      <c r="S74" s="879"/>
      <c r="T74" s="879"/>
      <c r="U74" s="879"/>
      <c r="V74" s="879">
        <v>2075</v>
      </c>
      <c r="W74" s="879"/>
      <c r="X74" s="879"/>
      <c r="Y74" s="879"/>
      <c r="Z74" s="879"/>
      <c r="AA74" s="879">
        <f>Q74-V74</f>
        <v>79</v>
      </c>
      <c r="AB74" s="879"/>
      <c r="AC74" s="879"/>
      <c r="AD74" s="879"/>
      <c r="AE74" s="879"/>
      <c r="AF74" s="879">
        <v>79</v>
      </c>
      <c r="AG74" s="879"/>
      <c r="AH74" s="879"/>
      <c r="AI74" s="879"/>
      <c r="AJ74" s="879"/>
      <c r="AK74" s="879" t="s">
        <v>601</v>
      </c>
      <c r="AL74" s="879"/>
      <c r="AM74" s="879"/>
      <c r="AN74" s="879"/>
      <c r="AO74" s="879"/>
      <c r="AP74" s="879">
        <v>362</v>
      </c>
      <c r="AQ74" s="879"/>
      <c r="AR74" s="879"/>
      <c r="AS74" s="879"/>
      <c r="AT74" s="879"/>
      <c r="AU74" s="879">
        <v>362</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600</v>
      </c>
      <c r="C75" s="922"/>
      <c r="D75" s="922"/>
      <c r="E75" s="922"/>
      <c r="F75" s="922"/>
      <c r="G75" s="922"/>
      <c r="H75" s="922"/>
      <c r="I75" s="922"/>
      <c r="J75" s="922"/>
      <c r="K75" s="922"/>
      <c r="L75" s="922"/>
      <c r="M75" s="922"/>
      <c r="N75" s="922"/>
      <c r="O75" s="922"/>
      <c r="P75" s="923"/>
      <c r="Q75" s="927">
        <v>3782</v>
      </c>
      <c r="R75" s="928"/>
      <c r="S75" s="928"/>
      <c r="T75" s="928"/>
      <c r="U75" s="878"/>
      <c r="V75" s="929">
        <v>3418</v>
      </c>
      <c r="W75" s="928"/>
      <c r="X75" s="928"/>
      <c r="Y75" s="928"/>
      <c r="Z75" s="878"/>
      <c r="AA75" s="929">
        <f>Q75-V75</f>
        <v>364</v>
      </c>
      <c r="AB75" s="928"/>
      <c r="AC75" s="928"/>
      <c r="AD75" s="928"/>
      <c r="AE75" s="878"/>
      <c r="AF75" s="929">
        <v>4821</v>
      </c>
      <c r="AG75" s="928"/>
      <c r="AH75" s="928"/>
      <c r="AI75" s="928"/>
      <c r="AJ75" s="878"/>
      <c r="AK75" s="929" t="s">
        <v>602</v>
      </c>
      <c r="AL75" s="928"/>
      <c r="AM75" s="928"/>
      <c r="AN75" s="928"/>
      <c r="AO75" s="878"/>
      <c r="AP75" s="929">
        <v>2815</v>
      </c>
      <c r="AQ75" s="928"/>
      <c r="AR75" s="928"/>
      <c r="AS75" s="928"/>
      <c r="AT75" s="878"/>
      <c r="AU75" s="929" t="s">
        <v>602</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29359</v>
      </c>
      <c r="AG88" s="890"/>
      <c r="AH88" s="890"/>
      <c r="AI88" s="890"/>
      <c r="AJ88" s="890"/>
      <c r="AK88" s="887"/>
      <c r="AL88" s="887"/>
      <c r="AM88" s="887"/>
      <c r="AN88" s="887"/>
      <c r="AO88" s="887"/>
      <c r="AP88" s="890">
        <v>3177</v>
      </c>
      <c r="AQ88" s="890"/>
      <c r="AR88" s="890"/>
      <c r="AS88" s="890"/>
      <c r="AT88" s="890"/>
      <c r="AU88" s="890">
        <v>362</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309</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309</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309</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864337</v>
      </c>
      <c r="AB110" s="950"/>
      <c r="AC110" s="950"/>
      <c r="AD110" s="950"/>
      <c r="AE110" s="951"/>
      <c r="AF110" s="952">
        <v>891390</v>
      </c>
      <c r="AG110" s="950"/>
      <c r="AH110" s="950"/>
      <c r="AI110" s="950"/>
      <c r="AJ110" s="951"/>
      <c r="AK110" s="952">
        <v>886097</v>
      </c>
      <c r="AL110" s="950"/>
      <c r="AM110" s="950"/>
      <c r="AN110" s="950"/>
      <c r="AO110" s="951"/>
      <c r="AP110" s="953">
        <v>18.7</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8649099</v>
      </c>
      <c r="BR110" s="985"/>
      <c r="BS110" s="985"/>
      <c r="BT110" s="985"/>
      <c r="BU110" s="985"/>
      <c r="BV110" s="985">
        <v>8894261</v>
      </c>
      <c r="BW110" s="985"/>
      <c r="BX110" s="985"/>
      <c r="BY110" s="985"/>
      <c r="BZ110" s="985"/>
      <c r="CA110" s="985">
        <v>8701439</v>
      </c>
      <c r="CB110" s="985"/>
      <c r="CC110" s="985"/>
      <c r="CD110" s="985"/>
      <c r="CE110" s="985"/>
      <c r="CF110" s="999">
        <v>183.4</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440</v>
      </c>
      <c r="DH110" s="985"/>
      <c r="DI110" s="985"/>
      <c r="DJ110" s="985"/>
      <c r="DK110" s="985"/>
      <c r="DL110" s="985" t="s">
        <v>440</v>
      </c>
      <c r="DM110" s="985"/>
      <c r="DN110" s="985"/>
      <c r="DO110" s="985"/>
      <c r="DP110" s="985"/>
      <c r="DQ110" s="985" t="s">
        <v>440</v>
      </c>
      <c r="DR110" s="985"/>
      <c r="DS110" s="985"/>
      <c r="DT110" s="985"/>
      <c r="DU110" s="985"/>
      <c r="DV110" s="986" t="s">
        <v>440</v>
      </c>
      <c r="DW110" s="986"/>
      <c r="DX110" s="986"/>
      <c r="DY110" s="986"/>
      <c r="DZ110" s="987"/>
    </row>
    <row r="111" spans="1:131" s="248" customFormat="1" ht="26.25" customHeight="1" x14ac:dyDescent="0.1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442</v>
      </c>
      <c r="AB111" s="992"/>
      <c r="AC111" s="992"/>
      <c r="AD111" s="992"/>
      <c r="AE111" s="993"/>
      <c r="AF111" s="994" t="s">
        <v>440</v>
      </c>
      <c r="AG111" s="992"/>
      <c r="AH111" s="992"/>
      <c r="AI111" s="992"/>
      <c r="AJ111" s="993"/>
      <c r="AK111" s="994" t="s">
        <v>442</v>
      </c>
      <c r="AL111" s="992"/>
      <c r="AM111" s="992"/>
      <c r="AN111" s="992"/>
      <c r="AO111" s="993"/>
      <c r="AP111" s="995" t="s">
        <v>440</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t="s">
        <v>444</v>
      </c>
      <c r="BR111" s="978"/>
      <c r="BS111" s="978"/>
      <c r="BT111" s="978"/>
      <c r="BU111" s="978"/>
      <c r="BV111" s="978" t="s">
        <v>440</v>
      </c>
      <c r="BW111" s="978"/>
      <c r="BX111" s="978"/>
      <c r="BY111" s="978"/>
      <c r="BZ111" s="978"/>
      <c r="CA111" s="978" t="s">
        <v>444</v>
      </c>
      <c r="CB111" s="978"/>
      <c r="CC111" s="978"/>
      <c r="CD111" s="978"/>
      <c r="CE111" s="978"/>
      <c r="CF111" s="972" t="s">
        <v>444</v>
      </c>
      <c r="CG111" s="973"/>
      <c r="CH111" s="973"/>
      <c r="CI111" s="973"/>
      <c r="CJ111" s="973"/>
      <c r="CK111" s="1003"/>
      <c r="CL111" s="1004"/>
      <c r="CM111" s="974" t="s">
        <v>445</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444</v>
      </c>
      <c r="DH111" s="978"/>
      <c r="DI111" s="978"/>
      <c r="DJ111" s="978"/>
      <c r="DK111" s="978"/>
      <c r="DL111" s="978" t="s">
        <v>444</v>
      </c>
      <c r="DM111" s="978"/>
      <c r="DN111" s="978"/>
      <c r="DO111" s="978"/>
      <c r="DP111" s="978"/>
      <c r="DQ111" s="978" t="s">
        <v>444</v>
      </c>
      <c r="DR111" s="978"/>
      <c r="DS111" s="978"/>
      <c r="DT111" s="978"/>
      <c r="DU111" s="978"/>
      <c r="DV111" s="979" t="s">
        <v>444</v>
      </c>
      <c r="DW111" s="979"/>
      <c r="DX111" s="979"/>
      <c r="DY111" s="979"/>
      <c r="DZ111" s="980"/>
    </row>
    <row r="112" spans="1:131" s="248" customFormat="1" ht="26.25" customHeight="1" x14ac:dyDescent="0.15">
      <c r="A112" s="1010" t="s">
        <v>446</v>
      </c>
      <c r="B112" s="1011"/>
      <c r="C112" s="1008" t="s">
        <v>447</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448</v>
      </c>
      <c r="AB112" s="1017"/>
      <c r="AC112" s="1017"/>
      <c r="AD112" s="1017"/>
      <c r="AE112" s="1018"/>
      <c r="AF112" s="1019" t="s">
        <v>129</v>
      </c>
      <c r="AG112" s="1017"/>
      <c r="AH112" s="1017"/>
      <c r="AI112" s="1017"/>
      <c r="AJ112" s="1018"/>
      <c r="AK112" s="1019" t="s">
        <v>449</v>
      </c>
      <c r="AL112" s="1017"/>
      <c r="AM112" s="1017"/>
      <c r="AN112" s="1017"/>
      <c r="AO112" s="1018"/>
      <c r="AP112" s="1020" t="s">
        <v>450</v>
      </c>
      <c r="AQ112" s="1021"/>
      <c r="AR112" s="1021"/>
      <c r="AS112" s="1021"/>
      <c r="AT112" s="1022"/>
      <c r="AU112" s="958"/>
      <c r="AV112" s="959"/>
      <c r="AW112" s="959"/>
      <c r="AX112" s="959"/>
      <c r="AY112" s="959"/>
      <c r="AZ112" s="1007" t="s">
        <v>451</v>
      </c>
      <c r="BA112" s="1008"/>
      <c r="BB112" s="1008"/>
      <c r="BC112" s="1008"/>
      <c r="BD112" s="1008"/>
      <c r="BE112" s="1008"/>
      <c r="BF112" s="1008"/>
      <c r="BG112" s="1008"/>
      <c r="BH112" s="1008"/>
      <c r="BI112" s="1008"/>
      <c r="BJ112" s="1008"/>
      <c r="BK112" s="1008"/>
      <c r="BL112" s="1008"/>
      <c r="BM112" s="1008"/>
      <c r="BN112" s="1008"/>
      <c r="BO112" s="1008"/>
      <c r="BP112" s="1009"/>
      <c r="BQ112" s="977">
        <v>59915</v>
      </c>
      <c r="BR112" s="978"/>
      <c r="BS112" s="978"/>
      <c r="BT112" s="978"/>
      <c r="BU112" s="978"/>
      <c r="BV112" s="978">
        <v>40212</v>
      </c>
      <c r="BW112" s="978"/>
      <c r="BX112" s="978"/>
      <c r="BY112" s="978"/>
      <c r="BZ112" s="978"/>
      <c r="CA112" s="978">
        <v>28439</v>
      </c>
      <c r="CB112" s="978"/>
      <c r="CC112" s="978"/>
      <c r="CD112" s="978"/>
      <c r="CE112" s="978"/>
      <c r="CF112" s="972">
        <v>0.6</v>
      </c>
      <c r="CG112" s="973"/>
      <c r="CH112" s="973"/>
      <c r="CI112" s="973"/>
      <c r="CJ112" s="973"/>
      <c r="CK112" s="1003"/>
      <c r="CL112" s="1004"/>
      <c r="CM112" s="974" t="s">
        <v>452</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448</v>
      </c>
      <c r="DH112" s="978"/>
      <c r="DI112" s="978"/>
      <c r="DJ112" s="978"/>
      <c r="DK112" s="978"/>
      <c r="DL112" s="978" t="s">
        <v>450</v>
      </c>
      <c r="DM112" s="978"/>
      <c r="DN112" s="978"/>
      <c r="DO112" s="978"/>
      <c r="DP112" s="978"/>
      <c r="DQ112" s="978" t="s">
        <v>453</v>
      </c>
      <c r="DR112" s="978"/>
      <c r="DS112" s="978"/>
      <c r="DT112" s="978"/>
      <c r="DU112" s="978"/>
      <c r="DV112" s="979" t="s">
        <v>454</v>
      </c>
      <c r="DW112" s="979"/>
      <c r="DX112" s="979"/>
      <c r="DY112" s="979"/>
      <c r="DZ112" s="980"/>
    </row>
    <row r="113" spans="1:130" s="248" customFormat="1" ht="26.25" customHeight="1" x14ac:dyDescent="0.15">
      <c r="A113" s="1012"/>
      <c r="B113" s="1013"/>
      <c r="C113" s="1008" t="s">
        <v>455</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2957</v>
      </c>
      <c r="AB113" s="992"/>
      <c r="AC113" s="992"/>
      <c r="AD113" s="992"/>
      <c r="AE113" s="993"/>
      <c r="AF113" s="994">
        <v>746</v>
      </c>
      <c r="AG113" s="992"/>
      <c r="AH113" s="992"/>
      <c r="AI113" s="992"/>
      <c r="AJ113" s="993"/>
      <c r="AK113" s="994">
        <v>788</v>
      </c>
      <c r="AL113" s="992"/>
      <c r="AM113" s="992"/>
      <c r="AN113" s="992"/>
      <c r="AO113" s="993"/>
      <c r="AP113" s="995">
        <v>0</v>
      </c>
      <c r="AQ113" s="996"/>
      <c r="AR113" s="996"/>
      <c r="AS113" s="996"/>
      <c r="AT113" s="997"/>
      <c r="AU113" s="958"/>
      <c r="AV113" s="959"/>
      <c r="AW113" s="959"/>
      <c r="AX113" s="959"/>
      <c r="AY113" s="959"/>
      <c r="AZ113" s="1007" t="s">
        <v>456</v>
      </c>
      <c r="BA113" s="1008"/>
      <c r="BB113" s="1008"/>
      <c r="BC113" s="1008"/>
      <c r="BD113" s="1008"/>
      <c r="BE113" s="1008"/>
      <c r="BF113" s="1008"/>
      <c r="BG113" s="1008"/>
      <c r="BH113" s="1008"/>
      <c r="BI113" s="1008"/>
      <c r="BJ113" s="1008"/>
      <c r="BK113" s="1008"/>
      <c r="BL113" s="1008"/>
      <c r="BM113" s="1008"/>
      <c r="BN113" s="1008"/>
      <c r="BO113" s="1008"/>
      <c r="BP113" s="1009"/>
      <c r="BQ113" s="977">
        <v>107080</v>
      </c>
      <c r="BR113" s="978"/>
      <c r="BS113" s="978"/>
      <c r="BT113" s="978"/>
      <c r="BU113" s="978"/>
      <c r="BV113" s="978">
        <v>93943</v>
      </c>
      <c r="BW113" s="978"/>
      <c r="BX113" s="978"/>
      <c r="BY113" s="978"/>
      <c r="BZ113" s="978"/>
      <c r="CA113" s="978">
        <v>361626</v>
      </c>
      <c r="CB113" s="978"/>
      <c r="CC113" s="978"/>
      <c r="CD113" s="978"/>
      <c r="CE113" s="978"/>
      <c r="CF113" s="972">
        <v>7.6</v>
      </c>
      <c r="CG113" s="973"/>
      <c r="CH113" s="973"/>
      <c r="CI113" s="973"/>
      <c r="CJ113" s="973"/>
      <c r="CK113" s="1003"/>
      <c r="CL113" s="1004"/>
      <c r="CM113" s="974" t="s">
        <v>457</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450</v>
      </c>
      <c r="DH113" s="1017"/>
      <c r="DI113" s="1017"/>
      <c r="DJ113" s="1017"/>
      <c r="DK113" s="1018"/>
      <c r="DL113" s="1019" t="s">
        <v>448</v>
      </c>
      <c r="DM113" s="1017"/>
      <c r="DN113" s="1017"/>
      <c r="DO113" s="1017"/>
      <c r="DP113" s="1018"/>
      <c r="DQ113" s="1019" t="s">
        <v>458</v>
      </c>
      <c r="DR113" s="1017"/>
      <c r="DS113" s="1017"/>
      <c r="DT113" s="1017"/>
      <c r="DU113" s="1018"/>
      <c r="DV113" s="1020" t="s">
        <v>448</v>
      </c>
      <c r="DW113" s="1021"/>
      <c r="DX113" s="1021"/>
      <c r="DY113" s="1021"/>
      <c r="DZ113" s="1022"/>
    </row>
    <row r="114" spans="1:130" s="248" customFormat="1" ht="26.25" customHeight="1" x14ac:dyDescent="0.15">
      <c r="A114" s="1012"/>
      <c r="B114" s="1013"/>
      <c r="C114" s="1008" t="s">
        <v>459</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41356</v>
      </c>
      <c r="AB114" s="1017"/>
      <c r="AC114" s="1017"/>
      <c r="AD114" s="1017"/>
      <c r="AE114" s="1018"/>
      <c r="AF114" s="1019">
        <v>32426</v>
      </c>
      <c r="AG114" s="1017"/>
      <c r="AH114" s="1017"/>
      <c r="AI114" s="1017"/>
      <c r="AJ114" s="1018"/>
      <c r="AK114" s="1019">
        <v>31245</v>
      </c>
      <c r="AL114" s="1017"/>
      <c r="AM114" s="1017"/>
      <c r="AN114" s="1017"/>
      <c r="AO114" s="1018"/>
      <c r="AP114" s="1020">
        <v>0.7</v>
      </c>
      <c r="AQ114" s="1021"/>
      <c r="AR114" s="1021"/>
      <c r="AS114" s="1021"/>
      <c r="AT114" s="1022"/>
      <c r="AU114" s="958"/>
      <c r="AV114" s="959"/>
      <c r="AW114" s="959"/>
      <c r="AX114" s="959"/>
      <c r="AY114" s="959"/>
      <c r="AZ114" s="1007" t="s">
        <v>460</v>
      </c>
      <c r="BA114" s="1008"/>
      <c r="BB114" s="1008"/>
      <c r="BC114" s="1008"/>
      <c r="BD114" s="1008"/>
      <c r="BE114" s="1008"/>
      <c r="BF114" s="1008"/>
      <c r="BG114" s="1008"/>
      <c r="BH114" s="1008"/>
      <c r="BI114" s="1008"/>
      <c r="BJ114" s="1008"/>
      <c r="BK114" s="1008"/>
      <c r="BL114" s="1008"/>
      <c r="BM114" s="1008"/>
      <c r="BN114" s="1008"/>
      <c r="BO114" s="1008"/>
      <c r="BP114" s="1009"/>
      <c r="BQ114" s="977">
        <v>3098791</v>
      </c>
      <c r="BR114" s="978"/>
      <c r="BS114" s="978"/>
      <c r="BT114" s="978"/>
      <c r="BU114" s="978"/>
      <c r="BV114" s="978">
        <v>3023454</v>
      </c>
      <c r="BW114" s="978"/>
      <c r="BX114" s="978"/>
      <c r="BY114" s="978"/>
      <c r="BZ114" s="978"/>
      <c r="CA114" s="978">
        <v>2939011</v>
      </c>
      <c r="CB114" s="978"/>
      <c r="CC114" s="978"/>
      <c r="CD114" s="978"/>
      <c r="CE114" s="978"/>
      <c r="CF114" s="972">
        <v>62</v>
      </c>
      <c r="CG114" s="973"/>
      <c r="CH114" s="973"/>
      <c r="CI114" s="973"/>
      <c r="CJ114" s="973"/>
      <c r="CK114" s="1003"/>
      <c r="CL114" s="1004"/>
      <c r="CM114" s="974" t="s">
        <v>461</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462</v>
      </c>
      <c r="DH114" s="1017"/>
      <c r="DI114" s="1017"/>
      <c r="DJ114" s="1017"/>
      <c r="DK114" s="1018"/>
      <c r="DL114" s="1019" t="s">
        <v>463</v>
      </c>
      <c r="DM114" s="1017"/>
      <c r="DN114" s="1017"/>
      <c r="DO114" s="1017"/>
      <c r="DP114" s="1018"/>
      <c r="DQ114" s="1019" t="s">
        <v>464</v>
      </c>
      <c r="DR114" s="1017"/>
      <c r="DS114" s="1017"/>
      <c r="DT114" s="1017"/>
      <c r="DU114" s="1018"/>
      <c r="DV114" s="1020" t="s">
        <v>448</v>
      </c>
      <c r="DW114" s="1021"/>
      <c r="DX114" s="1021"/>
      <c r="DY114" s="1021"/>
      <c r="DZ114" s="1022"/>
    </row>
    <row r="115" spans="1:130" s="248" customFormat="1" ht="26.25" customHeight="1" x14ac:dyDescent="0.15">
      <c r="A115" s="1012"/>
      <c r="B115" s="1013"/>
      <c r="C115" s="1008" t="s">
        <v>465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463</v>
      </c>
      <c r="AB115" s="992"/>
      <c r="AC115" s="992"/>
      <c r="AD115" s="992"/>
      <c r="AE115" s="993"/>
      <c r="AF115" s="994" t="s">
        <v>463</v>
      </c>
      <c r="AG115" s="992"/>
      <c r="AH115" s="992"/>
      <c r="AI115" s="992"/>
      <c r="AJ115" s="993"/>
      <c r="AK115" s="994" t="s">
        <v>450</v>
      </c>
      <c r="AL115" s="992"/>
      <c r="AM115" s="992"/>
      <c r="AN115" s="992"/>
      <c r="AO115" s="993"/>
      <c r="AP115" s="995" t="s">
        <v>129</v>
      </c>
      <c r="AQ115" s="996"/>
      <c r="AR115" s="996"/>
      <c r="AS115" s="996"/>
      <c r="AT115" s="997"/>
      <c r="AU115" s="958"/>
      <c r="AV115" s="959"/>
      <c r="AW115" s="959"/>
      <c r="AX115" s="959"/>
      <c r="AY115" s="959"/>
      <c r="AZ115" s="1007" t="s">
        <v>466</v>
      </c>
      <c r="BA115" s="1008"/>
      <c r="BB115" s="1008"/>
      <c r="BC115" s="1008"/>
      <c r="BD115" s="1008"/>
      <c r="BE115" s="1008"/>
      <c r="BF115" s="1008"/>
      <c r="BG115" s="1008"/>
      <c r="BH115" s="1008"/>
      <c r="BI115" s="1008"/>
      <c r="BJ115" s="1008"/>
      <c r="BK115" s="1008"/>
      <c r="BL115" s="1008"/>
      <c r="BM115" s="1008"/>
      <c r="BN115" s="1008"/>
      <c r="BO115" s="1008"/>
      <c r="BP115" s="1009"/>
      <c r="BQ115" s="977">
        <v>457</v>
      </c>
      <c r="BR115" s="978"/>
      <c r="BS115" s="978"/>
      <c r="BT115" s="978"/>
      <c r="BU115" s="978"/>
      <c r="BV115" s="978">
        <v>134</v>
      </c>
      <c r="BW115" s="978"/>
      <c r="BX115" s="978"/>
      <c r="BY115" s="978"/>
      <c r="BZ115" s="978"/>
      <c r="CA115" s="978" t="s">
        <v>467</v>
      </c>
      <c r="CB115" s="978"/>
      <c r="CC115" s="978"/>
      <c r="CD115" s="978"/>
      <c r="CE115" s="978"/>
      <c r="CF115" s="972" t="s">
        <v>129</v>
      </c>
      <c r="CG115" s="973"/>
      <c r="CH115" s="973"/>
      <c r="CI115" s="973"/>
      <c r="CJ115" s="973"/>
      <c r="CK115" s="1003"/>
      <c r="CL115" s="1004"/>
      <c r="CM115" s="1007" t="s">
        <v>468</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463</v>
      </c>
      <c r="DH115" s="1017"/>
      <c r="DI115" s="1017"/>
      <c r="DJ115" s="1017"/>
      <c r="DK115" s="1018"/>
      <c r="DL115" s="1019" t="s">
        <v>448</v>
      </c>
      <c r="DM115" s="1017"/>
      <c r="DN115" s="1017"/>
      <c r="DO115" s="1017"/>
      <c r="DP115" s="1018"/>
      <c r="DQ115" s="1019" t="s">
        <v>129</v>
      </c>
      <c r="DR115" s="1017"/>
      <c r="DS115" s="1017"/>
      <c r="DT115" s="1017"/>
      <c r="DU115" s="1018"/>
      <c r="DV115" s="1020" t="s">
        <v>463</v>
      </c>
      <c r="DW115" s="1021"/>
      <c r="DX115" s="1021"/>
      <c r="DY115" s="1021"/>
      <c r="DZ115" s="1022"/>
    </row>
    <row r="116" spans="1:130" s="248" customFormat="1" ht="26.25" customHeight="1" x14ac:dyDescent="0.15">
      <c r="A116" s="1014"/>
      <c r="B116" s="1015"/>
      <c r="C116" s="1023" t="s">
        <v>469</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450</v>
      </c>
      <c r="AB116" s="1017"/>
      <c r="AC116" s="1017"/>
      <c r="AD116" s="1017"/>
      <c r="AE116" s="1018"/>
      <c r="AF116" s="1019" t="s">
        <v>454</v>
      </c>
      <c r="AG116" s="1017"/>
      <c r="AH116" s="1017"/>
      <c r="AI116" s="1017"/>
      <c r="AJ116" s="1018"/>
      <c r="AK116" s="1019" t="s">
        <v>129</v>
      </c>
      <c r="AL116" s="1017"/>
      <c r="AM116" s="1017"/>
      <c r="AN116" s="1017"/>
      <c r="AO116" s="1018"/>
      <c r="AP116" s="1020" t="s">
        <v>129</v>
      </c>
      <c r="AQ116" s="1021"/>
      <c r="AR116" s="1021"/>
      <c r="AS116" s="1021"/>
      <c r="AT116" s="1022"/>
      <c r="AU116" s="958"/>
      <c r="AV116" s="959"/>
      <c r="AW116" s="959"/>
      <c r="AX116" s="959"/>
      <c r="AY116" s="959"/>
      <c r="AZ116" s="1025" t="s">
        <v>470</v>
      </c>
      <c r="BA116" s="1026"/>
      <c r="BB116" s="1026"/>
      <c r="BC116" s="1026"/>
      <c r="BD116" s="1026"/>
      <c r="BE116" s="1026"/>
      <c r="BF116" s="1026"/>
      <c r="BG116" s="1026"/>
      <c r="BH116" s="1026"/>
      <c r="BI116" s="1026"/>
      <c r="BJ116" s="1026"/>
      <c r="BK116" s="1026"/>
      <c r="BL116" s="1026"/>
      <c r="BM116" s="1026"/>
      <c r="BN116" s="1026"/>
      <c r="BO116" s="1026"/>
      <c r="BP116" s="1027"/>
      <c r="BQ116" s="977" t="s">
        <v>448</v>
      </c>
      <c r="BR116" s="978"/>
      <c r="BS116" s="978"/>
      <c r="BT116" s="978"/>
      <c r="BU116" s="978"/>
      <c r="BV116" s="978" t="s">
        <v>129</v>
      </c>
      <c r="BW116" s="978"/>
      <c r="BX116" s="978"/>
      <c r="BY116" s="978"/>
      <c r="BZ116" s="978"/>
      <c r="CA116" s="978" t="s">
        <v>449</v>
      </c>
      <c r="CB116" s="978"/>
      <c r="CC116" s="978"/>
      <c r="CD116" s="978"/>
      <c r="CE116" s="978"/>
      <c r="CF116" s="972" t="s">
        <v>463</v>
      </c>
      <c r="CG116" s="973"/>
      <c r="CH116" s="973"/>
      <c r="CI116" s="973"/>
      <c r="CJ116" s="973"/>
      <c r="CK116" s="1003"/>
      <c r="CL116" s="1004"/>
      <c r="CM116" s="974" t="s">
        <v>471</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464</v>
      </c>
      <c r="DH116" s="1017"/>
      <c r="DI116" s="1017"/>
      <c r="DJ116" s="1017"/>
      <c r="DK116" s="1018"/>
      <c r="DL116" s="1019" t="s">
        <v>448</v>
      </c>
      <c r="DM116" s="1017"/>
      <c r="DN116" s="1017"/>
      <c r="DO116" s="1017"/>
      <c r="DP116" s="1018"/>
      <c r="DQ116" s="1019" t="s">
        <v>463</v>
      </c>
      <c r="DR116" s="1017"/>
      <c r="DS116" s="1017"/>
      <c r="DT116" s="1017"/>
      <c r="DU116" s="1018"/>
      <c r="DV116" s="1020" t="s">
        <v>448</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472</v>
      </c>
      <c r="Z117" s="944"/>
      <c r="AA117" s="1034">
        <v>908650</v>
      </c>
      <c r="AB117" s="1035"/>
      <c r="AC117" s="1035"/>
      <c r="AD117" s="1035"/>
      <c r="AE117" s="1036"/>
      <c r="AF117" s="1037">
        <v>924562</v>
      </c>
      <c r="AG117" s="1035"/>
      <c r="AH117" s="1035"/>
      <c r="AI117" s="1035"/>
      <c r="AJ117" s="1036"/>
      <c r="AK117" s="1037">
        <v>918130</v>
      </c>
      <c r="AL117" s="1035"/>
      <c r="AM117" s="1035"/>
      <c r="AN117" s="1035"/>
      <c r="AO117" s="1036"/>
      <c r="AP117" s="1038"/>
      <c r="AQ117" s="1039"/>
      <c r="AR117" s="1039"/>
      <c r="AS117" s="1039"/>
      <c r="AT117" s="1040"/>
      <c r="AU117" s="958"/>
      <c r="AV117" s="959"/>
      <c r="AW117" s="959"/>
      <c r="AX117" s="959"/>
      <c r="AY117" s="959"/>
      <c r="AZ117" s="1025" t="s">
        <v>473</v>
      </c>
      <c r="BA117" s="1026"/>
      <c r="BB117" s="1026"/>
      <c r="BC117" s="1026"/>
      <c r="BD117" s="1026"/>
      <c r="BE117" s="1026"/>
      <c r="BF117" s="1026"/>
      <c r="BG117" s="1026"/>
      <c r="BH117" s="1026"/>
      <c r="BI117" s="1026"/>
      <c r="BJ117" s="1026"/>
      <c r="BK117" s="1026"/>
      <c r="BL117" s="1026"/>
      <c r="BM117" s="1026"/>
      <c r="BN117" s="1026"/>
      <c r="BO117" s="1026"/>
      <c r="BP117" s="1027"/>
      <c r="BQ117" s="977" t="s">
        <v>448</v>
      </c>
      <c r="BR117" s="978"/>
      <c r="BS117" s="978"/>
      <c r="BT117" s="978"/>
      <c r="BU117" s="978"/>
      <c r="BV117" s="978" t="s">
        <v>474</v>
      </c>
      <c r="BW117" s="978"/>
      <c r="BX117" s="978"/>
      <c r="BY117" s="978"/>
      <c r="BZ117" s="978"/>
      <c r="CA117" s="978" t="s">
        <v>475</v>
      </c>
      <c r="CB117" s="978"/>
      <c r="CC117" s="978"/>
      <c r="CD117" s="978"/>
      <c r="CE117" s="978"/>
      <c r="CF117" s="972" t="s">
        <v>464</v>
      </c>
      <c r="CG117" s="973"/>
      <c r="CH117" s="973"/>
      <c r="CI117" s="973"/>
      <c r="CJ117" s="973"/>
      <c r="CK117" s="1003"/>
      <c r="CL117" s="1004"/>
      <c r="CM117" s="974" t="s">
        <v>476</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129</v>
      </c>
      <c r="DH117" s="1017"/>
      <c r="DI117" s="1017"/>
      <c r="DJ117" s="1017"/>
      <c r="DK117" s="1018"/>
      <c r="DL117" s="1019" t="s">
        <v>129</v>
      </c>
      <c r="DM117" s="1017"/>
      <c r="DN117" s="1017"/>
      <c r="DO117" s="1017"/>
      <c r="DP117" s="1018"/>
      <c r="DQ117" s="1019" t="s">
        <v>454</v>
      </c>
      <c r="DR117" s="1017"/>
      <c r="DS117" s="1017"/>
      <c r="DT117" s="1017"/>
      <c r="DU117" s="1018"/>
      <c r="DV117" s="1020" t="s">
        <v>463</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309</v>
      </c>
      <c r="AL118" s="943"/>
      <c r="AM118" s="943"/>
      <c r="AN118" s="943"/>
      <c r="AO118" s="944"/>
      <c r="AP118" s="1029" t="s">
        <v>434</v>
      </c>
      <c r="AQ118" s="1030"/>
      <c r="AR118" s="1030"/>
      <c r="AS118" s="1030"/>
      <c r="AT118" s="1031"/>
      <c r="AU118" s="958"/>
      <c r="AV118" s="959"/>
      <c r="AW118" s="959"/>
      <c r="AX118" s="959"/>
      <c r="AY118" s="959"/>
      <c r="AZ118" s="1032" t="s">
        <v>477</v>
      </c>
      <c r="BA118" s="1023"/>
      <c r="BB118" s="1023"/>
      <c r="BC118" s="1023"/>
      <c r="BD118" s="1023"/>
      <c r="BE118" s="1023"/>
      <c r="BF118" s="1023"/>
      <c r="BG118" s="1023"/>
      <c r="BH118" s="1023"/>
      <c r="BI118" s="1023"/>
      <c r="BJ118" s="1023"/>
      <c r="BK118" s="1023"/>
      <c r="BL118" s="1023"/>
      <c r="BM118" s="1023"/>
      <c r="BN118" s="1023"/>
      <c r="BO118" s="1023"/>
      <c r="BP118" s="1024"/>
      <c r="BQ118" s="1055" t="s">
        <v>475</v>
      </c>
      <c r="BR118" s="1056"/>
      <c r="BS118" s="1056"/>
      <c r="BT118" s="1056"/>
      <c r="BU118" s="1056"/>
      <c r="BV118" s="1056" t="s">
        <v>450</v>
      </c>
      <c r="BW118" s="1056"/>
      <c r="BX118" s="1056"/>
      <c r="BY118" s="1056"/>
      <c r="BZ118" s="1056"/>
      <c r="CA118" s="1056" t="s">
        <v>449</v>
      </c>
      <c r="CB118" s="1056"/>
      <c r="CC118" s="1056"/>
      <c r="CD118" s="1056"/>
      <c r="CE118" s="1056"/>
      <c r="CF118" s="972" t="s">
        <v>449</v>
      </c>
      <c r="CG118" s="973"/>
      <c r="CH118" s="973"/>
      <c r="CI118" s="973"/>
      <c r="CJ118" s="973"/>
      <c r="CK118" s="1003"/>
      <c r="CL118" s="1004"/>
      <c r="CM118" s="974" t="s">
        <v>478</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462</v>
      </c>
      <c r="DH118" s="1017"/>
      <c r="DI118" s="1017"/>
      <c r="DJ118" s="1017"/>
      <c r="DK118" s="1018"/>
      <c r="DL118" s="1019" t="s">
        <v>454</v>
      </c>
      <c r="DM118" s="1017"/>
      <c r="DN118" s="1017"/>
      <c r="DO118" s="1017"/>
      <c r="DP118" s="1018"/>
      <c r="DQ118" s="1019" t="s">
        <v>450</v>
      </c>
      <c r="DR118" s="1017"/>
      <c r="DS118" s="1017"/>
      <c r="DT118" s="1017"/>
      <c r="DU118" s="1018"/>
      <c r="DV118" s="1020" t="s">
        <v>129</v>
      </c>
      <c r="DW118" s="1021"/>
      <c r="DX118" s="1021"/>
      <c r="DY118" s="1021"/>
      <c r="DZ118" s="1022"/>
    </row>
    <row r="119" spans="1:130" s="248" customFormat="1" ht="26.25" customHeight="1" x14ac:dyDescent="0.15">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450</v>
      </c>
      <c r="AB119" s="950"/>
      <c r="AC119" s="950"/>
      <c r="AD119" s="950"/>
      <c r="AE119" s="951"/>
      <c r="AF119" s="952" t="s">
        <v>129</v>
      </c>
      <c r="AG119" s="950"/>
      <c r="AH119" s="950"/>
      <c r="AI119" s="950"/>
      <c r="AJ119" s="951"/>
      <c r="AK119" s="952" t="s">
        <v>458</v>
      </c>
      <c r="AL119" s="950"/>
      <c r="AM119" s="950"/>
      <c r="AN119" s="950"/>
      <c r="AO119" s="951"/>
      <c r="AP119" s="953" t="s">
        <v>448</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479</v>
      </c>
      <c r="BP119" s="1064"/>
      <c r="BQ119" s="1055">
        <v>11915342</v>
      </c>
      <c r="BR119" s="1056"/>
      <c r="BS119" s="1056"/>
      <c r="BT119" s="1056"/>
      <c r="BU119" s="1056"/>
      <c r="BV119" s="1056">
        <v>12052004</v>
      </c>
      <c r="BW119" s="1056"/>
      <c r="BX119" s="1056"/>
      <c r="BY119" s="1056"/>
      <c r="BZ119" s="1056"/>
      <c r="CA119" s="1056">
        <v>12030515</v>
      </c>
      <c r="CB119" s="1056"/>
      <c r="CC119" s="1056"/>
      <c r="CD119" s="1056"/>
      <c r="CE119" s="1056"/>
      <c r="CF119" s="1057"/>
      <c r="CG119" s="1058"/>
      <c r="CH119" s="1058"/>
      <c r="CI119" s="1058"/>
      <c r="CJ119" s="1059"/>
      <c r="CK119" s="1005"/>
      <c r="CL119" s="1006"/>
      <c r="CM119" s="1060" t="s">
        <v>480</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448</v>
      </c>
      <c r="DH119" s="1042"/>
      <c r="DI119" s="1042"/>
      <c r="DJ119" s="1042"/>
      <c r="DK119" s="1043"/>
      <c r="DL119" s="1041" t="s">
        <v>450</v>
      </c>
      <c r="DM119" s="1042"/>
      <c r="DN119" s="1042"/>
      <c r="DO119" s="1042"/>
      <c r="DP119" s="1043"/>
      <c r="DQ119" s="1041" t="s">
        <v>475</v>
      </c>
      <c r="DR119" s="1042"/>
      <c r="DS119" s="1042"/>
      <c r="DT119" s="1042"/>
      <c r="DU119" s="1043"/>
      <c r="DV119" s="1044" t="s">
        <v>467</v>
      </c>
      <c r="DW119" s="1045"/>
      <c r="DX119" s="1045"/>
      <c r="DY119" s="1045"/>
      <c r="DZ119" s="1046"/>
    </row>
    <row r="120" spans="1:130" s="248" customFormat="1" ht="26.25" customHeight="1" x14ac:dyDescent="0.15">
      <c r="A120" s="1117"/>
      <c r="B120" s="1004"/>
      <c r="C120" s="974" t="s">
        <v>445</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474</v>
      </c>
      <c r="AB120" s="1017"/>
      <c r="AC120" s="1017"/>
      <c r="AD120" s="1017"/>
      <c r="AE120" s="1018"/>
      <c r="AF120" s="1019" t="s">
        <v>448</v>
      </c>
      <c r="AG120" s="1017"/>
      <c r="AH120" s="1017"/>
      <c r="AI120" s="1017"/>
      <c r="AJ120" s="1018"/>
      <c r="AK120" s="1019" t="s">
        <v>129</v>
      </c>
      <c r="AL120" s="1017"/>
      <c r="AM120" s="1017"/>
      <c r="AN120" s="1017"/>
      <c r="AO120" s="1018"/>
      <c r="AP120" s="1020" t="s">
        <v>129</v>
      </c>
      <c r="AQ120" s="1021"/>
      <c r="AR120" s="1021"/>
      <c r="AS120" s="1021"/>
      <c r="AT120" s="1022"/>
      <c r="AU120" s="1047" t="s">
        <v>481</v>
      </c>
      <c r="AV120" s="1048"/>
      <c r="AW120" s="1048"/>
      <c r="AX120" s="1048"/>
      <c r="AY120" s="1049"/>
      <c r="AZ120" s="998" t="s">
        <v>482</v>
      </c>
      <c r="BA120" s="947"/>
      <c r="BB120" s="947"/>
      <c r="BC120" s="947"/>
      <c r="BD120" s="947"/>
      <c r="BE120" s="947"/>
      <c r="BF120" s="947"/>
      <c r="BG120" s="947"/>
      <c r="BH120" s="947"/>
      <c r="BI120" s="947"/>
      <c r="BJ120" s="947"/>
      <c r="BK120" s="947"/>
      <c r="BL120" s="947"/>
      <c r="BM120" s="947"/>
      <c r="BN120" s="947"/>
      <c r="BO120" s="947"/>
      <c r="BP120" s="948"/>
      <c r="BQ120" s="984">
        <v>1968973</v>
      </c>
      <c r="BR120" s="985"/>
      <c r="BS120" s="985"/>
      <c r="BT120" s="985"/>
      <c r="BU120" s="985"/>
      <c r="BV120" s="985">
        <v>2140577</v>
      </c>
      <c r="BW120" s="985"/>
      <c r="BX120" s="985"/>
      <c r="BY120" s="985"/>
      <c r="BZ120" s="985"/>
      <c r="CA120" s="985">
        <v>2322490</v>
      </c>
      <c r="CB120" s="985"/>
      <c r="CC120" s="985"/>
      <c r="CD120" s="985"/>
      <c r="CE120" s="985"/>
      <c r="CF120" s="999">
        <v>49</v>
      </c>
      <c r="CG120" s="1000"/>
      <c r="CH120" s="1000"/>
      <c r="CI120" s="1000"/>
      <c r="CJ120" s="1000"/>
      <c r="CK120" s="1065" t="s">
        <v>483</v>
      </c>
      <c r="CL120" s="1066"/>
      <c r="CM120" s="1066"/>
      <c r="CN120" s="1066"/>
      <c r="CO120" s="1067"/>
      <c r="CP120" s="1073" t="s">
        <v>484</v>
      </c>
      <c r="CQ120" s="1074"/>
      <c r="CR120" s="1074"/>
      <c r="CS120" s="1074"/>
      <c r="CT120" s="1074"/>
      <c r="CU120" s="1074"/>
      <c r="CV120" s="1074"/>
      <c r="CW120" s="1074"/>
      <c r="CX120" s="1074"/>
      <c r="CY120" s="1074"/>
      <c r="CZ120" s="1074"/>
      <c r="DA120" s="1074"/>
      <c r="DB120" s="1074"/>
      <c r="DC120" s="1074"/>
      <c r="DD120" s="1074"/>
      <c r="DE120" s="1074"/>
      <c r="DF120" s="1075"/>
      <c r="DG120" s="984">
        <v>54616</v>
      </c>
      <c r="DH120" s="985"/>
      <c r="DI120" s="985"/>
      <c r="DJ120" s="985"/>
      <c r="DK120" s="985"/>
      <c r="DL120" s="985">
        <v>35519</v>
      </c>
      <c r="DM120" s="985"/>
      <c r="DN120" s="985"/>
      <c r="DO120" s="985"/>
      <c r="DP120" s="985"/>
      <c r="DQ120" s="985">
        <v>25134</v>
      </c>
      <c r="DR120" s="985"/>
      <c r="DS120" s="985"/>
      <c r="DT120" s="985"/>
      <c r="DU120" s="985"/>
      <c r="DV120" s="986">
        <v>0.5</v>
      </c>
      <c r="DW120" s="986"/>
      <c r="DX120" s="986"/>
      <c r="DY120" s="986"/>
      <c r="DZ120" s="987"/>
    </row>
    <row r="121" spans="1:130" s="248" customFormat="1" ht="26.25" customHeight="1" x14ac:dyDescent="0.15">
      <c r="A121" s="1117"/>
      <c r="B121" s="1004"/>
      <c r="C121" s="1025" t="s">
        <v>485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129</v>
      </c>
      <c r="AB121" s="1017"/>
      <c r="AC121" s="1017"/>
      <c r="AD121" s="1017"/>
      <c r="AE121" s="1018"/>
      <c r="AF121" s="1019" t="s">
        <v>448</v>
      </c>
      <c r="AG121" s="1017"/>
      <c r="AH121" s="1017"/>
      <c r="AI121" s="1017"/>
      <c r="AJ121" s="1018"/>
      <c r="AK121" s="1019" t="s">
        <v>448</v>
      </c>
      <c r="AL121" s="1017"/>
      <c r="AM121" s="1017"/>
      <c r="AN121" s="1017"/>
      <c r="AO121" s="1018"/>
      <c r="AP121" s="1020" t="s">
        <v>462</v>
      </c>
      <c r="AQ121" s="1021"/>
      <c r="AR121" s="1021"/>
      <c r="AS121" s="1021"/>
      <c r="AT121" s="1022"/>
      <c r="AU121" s="1050"/>
      <c r="AV121" s="1051"/>
      <c r="AW121" s="1051"/>
      <c r="AX121" s="1051"/>
      <c r="AY121" s="1052"/>
      <c r="AZ121" s="1007" t="s">
        <v>486</v>
      </c>
      <c r="BA121" s="1008"/>
      <c r="BB121" s="1008"/>
      <c r="BC121" s="1008"/>
      <c r="BD121" s="1008"/>
      <c r="BE121" s="1008"/>
      <c r="BF121" s="1008"/>
      <c r="BG121" s="1008"/>
      <c r="BH121" s="1008"/>
      <c r="BI121" s="1008"/>
      <c r="BJ121" s="1008"/>
      <c r="BK121" s="1008"/>
      <c r="BL121" s="1008"/>
      <c r="BM121" s="1008"/>
      <c r="BN121" s="1008"/>
      <c r="BO121" s="1008"/>
      <c r="BP121" s="1009"/>
      <c r="BQ121" s="977">
        <v>56126</v>
      </c>
      <c r="BR121" s="978"/>
      <c r="BS121" s="978"/>
      <c r="BT121" s="978"/>
      <c r="BU121" s="978"/>
      <c r="BV121" s="978">
        <v>46694</v>
      </c>
      <c r="BW121" s="978"/>
      <c r="BX121" s="978"/>
      <c r="BY121" s="978"/>
      <c r="BZ121" s="978"/>
      <c r="CA121" s="978">
        <v>32067</v>
      </c>
      <c r="CB121" s="978"/>
      <c r="CC121" s="978"/>
      <c r="CD121" s="978"/>
      <c r="CE121" s="978"/>
      <c r="CF121" s="972">
        <v>0.7</v>
      </c>
      <c r="CG121" s="973"/>
      <c r="CH121" s="973"/>
      <c r="CI121" s="973"/>
      <c r="CJ121" s="973"/>
      <c r="CK121" s="1068"/>
      <c r="CL121" s="1069"/>
      <c r="CM121" s="1069"/>
      <c r="CN121" s="1069"/>
      <c r="CO121" s="1070"/>
      <c r="CP121" s="1078" t="s">
        <v>487</v>
      </c>
      <c r="CQ121" s="1079"/>
      <c r="CR121" s="1079"/>
      <c r="CS121" s="1079"/>
      <c r="CT121" s="1079"/>
      <c r="CU121" s="1079"/>
      <c r="CV121" s="1079"/>
      <c r="CW121" s="1079"/>
      <c r="CX121" s="1079"/>
      <c r="CY121" s="1079"/>
      <c r="CZ121" s="1079"/>
      <c r="DA121" s="1079"/>
      <c r="DB121" s="1079"/>
      <c r="DC121" s="1079"/>
      <c r="DD121" s="1079"/>
      <c r="DE121" s="1079"/>
      <c r="DF121" s="1080"/>
      <c r="DG121" s="977">
        <v>5299</v>
      </c>
      <c r="DH121" s="978"/>
      <c r="DI121" s="978"/>
      <c r="DJ121" s="978"/>
      <c r="DK121" s="978"/>
      <c r="DL121" s="978">
        <v>4693</v>
      </c>
      <c r="DM121" s="978"/>
      <c r="DN121" s="978"/>
      <c r="DO121" s="978"/>
      <c r="DP121" s="978"/>
      <c r="DQ121" s="978">
        <v>3305</v>
      </c>
      <c r="DR121" s="978"/>
      <c r="DS121" s="978"/>
      <c r="DT121" s="978"/>
      <c r="DU121" s="978"/>
      <c r="DV121" s="979">
        <v>0.1</v>
      </c>
      <c r="DW121" s="979"/>
      <c r="DX121" s="979"/>
      <c r="DY121" s="979"/>
      <c r="DZ121" s="980"/>
    </row>
    <row r="122" spans="1:130" s="248" customFormat="1" ht="26.25" customHeight="1" x14ac:dyDescent="0.15">
      <c r="A122" s="1117"/>
      <c r="B122" s="1004"/>
      <c r="C122" s="974" t="s">
        <v>461</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129</v>
      </c>
      <c r="AB122" s="1017"/>
      <c r="AC122" s="1017"/>
      <c r="AD122" s="1017"/>
      <c r="AE122" s="1018"/>
      <c r="AF122" s="1019" t="s">
        <v>488</v>
      </c>
      <c r="AG122" s="1017"/>
      <c r="AH122" s="1017"/>
      <c r="AI122" s="1017"/>
      <c r="AJ122" s="1018"/>
      <c r="AK122" s="1019" t="s">
        <v>462</v>
      </c>
      <c r="AL122" s="1017"/>
      <c r="AM122" s="1017"/>
      <c r="AN122" s="1017"/>
      <c r="AO122" s="1018"/>
      <c r="AP122" s="1020" t="s">
        <v>475</v>
      </c>
      <c r="AQ122" s="1021"/>
      <c r="AR122" s="1021"/>
      <c r="AS122" s="1021"/>
      <c r="AT122" s="1022"/>
      <c r="AU122" s="1050"/>
      <c r="AV122" s="1051"/>
      <c r="AW122" s="1051"/>
      <c r="AX122" s="1051"/>
      <c r="AY122" s="1052"/>
      <c r="AZ122" s="1032" t="s">
        <v>489</v>
      </c>
      <c r="BA122" s="1023"/>
      <c r="BB122" s="1023"/>
      <c r="BC122" s="1023"/>
      <c r="BD122" s="1023"/>
      <c r="BE122" s="1023"/>
      <c r="BF122" s="1023"/>
      <c r="BG122" s="1023"/>
      <c r="BH122" s="1023"/>
      <c r="BI122" s="1023"/>
      <c r="BJ122" s="1023"/>
      <c r="BK122" s="1023"/>
      <c r="BL122" s="1023"/>
      <c r="BM122" s="1023"/>
      <c r="BN122" s="1023"/>
      <c r="BO122" s="1023"/>
      <c r="BP122" s="1024"/>
      <c r="BQ122" s="1055">
        <v>6053705</v>
      </c>
      <c r="BR122" s="1056"/>
      <c r="BS122" s="1056"/>
      <c r="BT122" s="1056"/>
      <c r="BU122" s="1056"/>
      <c r="BV122" s="1056">
        <v>6324431</v>
      </c>
      <c r="BW122" s="1056"/>
      <c r="BX122" s="1056"/>
      <c r="BY122" s="1056"/>
      <c r="BZ122" s="1056"/>
      <c r="CA122" s="1056">
        <v>6374977</v>
      </c>
      <c r="CB122" s="1056"/>
      <c r="CC122" s="1056"/>
      <c r="CD122" s="1056"/>
      <c r="CE122" s="1056"/>
      <c r="CF122" s="1076">
        <v>134.4</v>
      </c>
      <c r="CG122" s="1077"/>
      <c r="CH122" s="1077"/>
      <c r="CI122" s="1077"/>
      <c r="CJ122" s="1077"/>
      <c r="CK122" s="1068"/>
      <c r="CL122" s="1069"/>
      <c r="CM122" s="1069"/>
      <c r="CN122" s="1069"/>
      <c r="CO122" s="1070"/>
      <c r="CP122" s="1078" t="s">
        <v>490</v>
      </c>
      <c r="CQ122" s="1079"/>
      <c r="CR122" s="1079"/>
      <c r="CS122" s="1079"/>
      <c r="CT122" s="1079"/>
      <c r="CU122" s="1079"/>
      <c r="CV122" s="1079"/>
      <c r="CW122" s="1079"/>
      <c r="CX122" s="1079"/>
      <c r="CY122" s="1079"/>
      <c r="CZ122" s="1079"/>
      <c r="DA122" s="1079"/>
      <c r="DB122" s="1079"/>
      <c r="DC122" s="1079"/>
      <c r="DD122" s="1079"/>
      <c r="DE122" s="1079"/>
      <c r="DF122" s="1080"/>
      <c r="DG122" s="977" t="s">
        <v>475</v>
      </c>
      <c r="DH122" s="978"/>
      <c r="DI122" s="978"/>
      <c r="DJ122" s="978"/>
      <c r="DK122" s="978"/>
      <c r="DL122" s="978" t="s">
        <v>467</v>
      </c>
      <c r="DM122" s="978"/>
      <c r="DN122" s="978"/>
      <c r="DO122" s="978"/>
      <c r="DP122" s="978"/>
      <c r="DQ122" s="978" t="s">
        <v>129</v>
      </c>
      <c r="DR122" s="978"/>
      <c r="DS122" s="978"/>
      <c r="DT122" s="978"/>
      <c r="DU122" s="978"/>
      <c r="DV122" s="979" t="s">
        <v>453</v>
      </c>
      <c r="DW122" s="979"/>
      <c r="DX122" s="979"/>
      <c r="DY122" s="979"/>
      <c r="DZ122" s="980"/>
    </row>
    <row r="123" spans="1:130" s="248" customFormat="1" ht="26.25" customHeight="1" x14ac:dyDescent="0.15">
      <c r="A123" s="1117"/>
      <c r="B123" s="1004"/>
      <c r="C123" s="974" t="s">
        <v>471</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448</v>
      </c>
      <c r="AB123" s="1017"/>
      <c r="AC123" s="1017"/>
      <c r="AD123" s="1017"/>
      <c r="AE123" s="1018"/>
      <c r="AF123" s="1019" t="s">
        <v>450</v>
      </c>
      <c r="AG123" s="1017"/>
      <c r="AH123" s="1017"/>
      <c r="AI123" s="1017"/>
      <c r="AJ123" s="1018"/>
      <c r="AK123" s="1019" t="s">
        <v>448</v>
      </c>
      <c r="AL123" s="1017"/>
      <c r="AM123" s="1017"/>
      <c r="AN123" s="1017"/>
      <c r="AO123" s="1018"/>
      <c r="AP123" s="1020" t="s">
        <v>450</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491</v>
      </c>
      <c r="BP123" s="1064"/>
      <c r="BQ123" s="1123">
        <v>8078804</v>
      </c>
      <c r="BR123" s="1124"/>
      <c r="BS123" s="1124"/>
      <c r="BT123" s="1124"/>
      <c r="BU123" s="1124"/>
      <c r="BV123" s="1124">
        <v>8511702</v>
      </c>
      <c r="BW123" s="1124"/>
      <c r="BX123" s="1124"/>
      <c r="BY123" s="1124"/>
      <c r="BZ123" s="1124"/>
      <c r="CA123" s="1124">
        <v>8729534</v>
      </c>
      <c r="CB123" s="1124"/>
      <c r="CC123" s="1124"/>
      <c r="CD123" s="1124"/>
      <c r="CE123" s="1124"/>
      <c r="CF123" s="1057"/>
      <c r="CG123" s="1058"/>
      <c r="CH123" s="1058"/>
      <c r="CI123" s="1058"/>
      <c r="CJ123" s="1059"/>
      <c r="CK123" s="1068"/>
      <c r="CL123" s="1069"/>
      <c r="CM123" s="1069"/>
      <c r="CN123" s="1069"/>
      <c r="CO123" s="1070"/>
      <c r="CP123" s="1078" t="s">
        <v>492</v>
      </c>
      <c r="CQ123" s="1079"/>
      <c r="CR123" s="1079"/>
      <c r="CS123" s="1079"/>
      <c r="CT123" s="1079"/>
      <c r="CU123" s="1079"/>
      <c r="CV123" s="1079"/>
      <c r="CW123" s="1079"/>
      <c r="CX123" s="1079"/>
      <c r="CY123" s="1079"/>
      <c r="CZ123" s="1079"/>
      <c r="DA123" s="1079"/>
      <c r="DB123" s="1079"/>
      <c r="DC123" s="1079"/>
      <c r="DD123" s="1079"/>
      <c r="DE123" s="1079"/>
      <c r="DF123" s="1080"/>
      <c r="DG123" s="1016" t="s">
        <v>129</v>
      </c>
      <c r="DH123" s="1017"/>
      <c r="DI123" s="1017"/>
      <c r="DJ123" s="1017"/>
      <c r="DK123" s="1018"/>
      <c r="DL123" s="1019" t="s">
        <v>448</v>
      </c>
      <c r="DM123" s="1017"/>
      <c r="DN123" s="1017"/>
      <c r="DO123" s="1017"/>
      <c r="DP123" s="1018"/>
      <c r="DQ123" s="1019" t="s">
        <v>475</v>
      </c>
      <c r="DR123" s="1017"/>
      <c r="DS123" s="1017"/>
      <c r="DT123" s="1017"/>
      <c r="DU123" s="1018"/>
      <c r="DV123" s="1020" t="s">
        <v>450</v>
      </c>
      <c r="DW123" s="1021"/>
      <c r="DX123" s="1021"/>
      <c r="DY123" s="1021"/>
      <c r="DZ123" s="1022"/>
    </row>
    <row r="124" spans="1:130" s="248" customFormat="1" ht="26.25" customHeight="1" thickBot="1" x14ac:dyDescent="0.2">
      <c r="A124" s="1117"/>
      <c r="B124" s="1004"/>
      <c r="C124" s="974" t="s">
        <v>476</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475</v>
      </c>
      <c r="AB124" s="1017"/>
      <c r="AC124" s="1017"/>
      <c r="AD124" s="1017"/>
      <c r="AE124" s="1018"/>
      <c r="AF124" s="1019" t="s">
        <v>458</v>
      </c>
      <c r="AG124" s="1017"/>
      <c r="AH124" s="1017"/>
      <c r="AI124" s="1017"/>
      <c r="AJ124" s="1018"/>
      <c r="AK124" s="1019" t="s">
        <v>475</v>
      </c>
      <c r="AL124" s="1017"/>
      <c r="AM124" s="1017"/>
      <c r="AN124" s="1017"/>
      <c r="AO124" s="1018"/>
      <c r="AP124" s="1020" t="s">
        <v>458</v>
      </c>
      <c r="AQ124" s="1021"/>
      <c r="AR124" s="1021"/>
      <c r="AS124" s="1021"/>
      <c r="AT124" s="1022"/>
      <c r="AU124" s="1119" t="s">
        <v>493</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85.5</v>
      </c>
      <c r="BR124" s="1086"/>
      <c r="BS124" s="1086"/>
      <c r="BT124" s="1086"/>
      <c r="BU124" s="1086"/>
      <c r="BV124" s="1086">
        <v>78.900000000000006</v>
      </c>
      <c r="BW124" s="1086"/>
      <c r="BX124" s="1086"/>
      <c r="BY124" s="1086"/>
      <c r="BZ124" s="1086"/>
      <c r="CA124" s="1086">
        <v>69.5</v>
      </c>
      <c r="CB124" s="1086"/>
      <c r="CC124" s="1086"/>
      <c r="CD124" s="1086"/>
      <c r="CE124" s="1086"/>
      <c r="CF124" s="1087"/>
      <c r="CG124" s="1088"/>
      <c r="CH124" s="1088"/>
      <c r="CI124" s="1088"/>
      <c r="CJ124" s="1089"/>
      <c r="CK124" s="1071"/>
      <c r="CL124" s="1071"/>
      <c r="CM124" s="1071"/>
      <c r="CN124" s="1071"/>
      <c r="CO124" s="1072"/>
      <c r="CP124" s="1078" t="s">
        <v>494</v>
      </c>
      <c r="CQ124" s="1079"/>
      <c r="CR124" s="1079"/>
      <c r="CS124" s="1079"/>
      <c r="CT124" s="1079"/>
      <c r="CU124" s="1079"/>
      <c r="CV124" s="1079"/>
      <c r="CW124" s="1079"/>
      <c r="CX124" s="1079"/>
      <c r="CY124" s="1079"/>
      <c r="CZ124" s="1079"/>
      <c r="DA124" s="1079"/>
      <c r="DB124" s="1079"/>
      <c r="DC124" s="1079"/>
      <c r="DD124" s="1079"/>
      <c r="DE124" s="1079"/>
      <c r="DF124" s="1080"/>
      <c r="DG124" s="1063" t="s">
        <v>448</v>
      </c>
      <c r="DH124" s="1042"/>
      <c r="DI124" s="1042"/>
      <c r="DJ124" s="1042"/>
      <c r="DK124" s="1043"/>
      <c r="DL124" s="1041" t="s">
        <v>448</v>
      </c>
      <c r="DM124" s="1042"/>
      <c r="DN124" s="1042"/>
      <c r="DO124" s="1042"/>
      <c r="DP124" s="1043"/>
      <c r="DQ124" s="1041" t="s">
        <v>464</v>
      </c>
      <c r="DR124" s="1042"/>
      <c r="DS124" s="1042"/>
      <c r="DT124" s="1042"/>
      <c r="DU124" s="1043"/>
      <c r="DV124" s="1044" t="s">
        <v>129</v>
      </c>
      <c r="DW124" s="1045"/>
      <c r="DX124" s="1045"/>
      <c r="DY124" s="1045"/>
      <c r="DZ124" s="1046"/>
    </row>
    <row r="125" spans="1:130" s="248" customFormat="1" ht="26.25" customHeight="1" x14ac:dyDescent="0.15">
      <c r="A125" s="1117"/>
      <c r="B125" s="1004"/>
      <c r="C125" s="974" t="s">
        <v>478</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448</v>
      </c>
      <c r="AB125" s="1017"/>
      <c r="AC125" s="1017"/>
      <c r="AD125" s="1017"/>
      <c r="AE125" s="1018"/>
      <c r="AF125" s="1019" t="s">
        <v>129</v>
      </c>
      <c r="AG125" s="1017"/>
      <c r="AH125" s="1017"/>
      <c r="AI125" s="1017"/>
      <c r="AJ125" s="1018"/>
      <c r="AK125" s="1019" t="s">
        <v>450</v>
      </c>
      <c r="AL125" s="1017"/>
      <c r="AM125" s="1017"/>
      <c r="AN125" s="1017"/>
      <c r="AO125" s="1018"/>
      <c r="AP125" s="1020" t="s">
        <v>464</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495</v>
      </c>
      <c r="CL125" s="1066"/>
      <c r="CM125" s="1066"/>
      <c r="CN125" s="1066"/>
      <c r="CO125" s="1067"/>
      <c r="CP125" s="998" t="s">
        <v>496</v>
      </c>
      <c r="CQ125" s="947"/>
      <c r="CR125" s="947"/>
      <c r="CS125" s="947"/>
      <c r="CT125" s="947"/>
      <c r="CU125" s="947"/>
      <c r="CV125" s="947"/>
      <c r="CW125" s="947"/>
      <c r="CX125" s="947"/>
      <c r="CY125" s="947"/>
      <c r="CZ125" s="947"/>
      <c r="DA125" s="947"/>
      <c r="DB125" s="947"/>
      <c r="DC125" s="947"/>
      <c r="DD125" s="947"/>
      <c r="DE125" s="947"/>
      <c r="DF125" s="948"/>
      <c r="DG125" s="984" t="s">
        <v>475</v>
      </c>
      <c r="DH125" s="985"/>
      <c r="DI125" s="985"/>
      <c r="DJ125" s="985"/>
      <c r="DK125" s="985"/>
      <c r="DL125" s="985" t="s">
        <v>129</v>
      </c>
      <c r="DM125" s="985"/>
      <c r="DN125" s="985"/>
      <c r="DO125" s="985"/>
      <c r="DP125" s="985"/>
      <c r="DQ125" s="985" t="s">
        <v>464</v>
      </c>
      <c r="DR125" s="985"/>
      <c r="DS125" s="985"/>
      <c r="DT125" s="985"/>
      <c r="DU125" s="985"/>
      <c r="DV125" s="986" t="s">
        <v>129</v>
      </c>
      <c r="DW125" s="986"/>
      <c r="DX125" s="986"/>
      <c r="DY125" s="986"/>
      <c r="DZ125" s="987"/>
    </row>
    <row r="126" spans="1:130" s="248" customFormat="1" ht="26.25" customHeight="1" thickBot="1" x14ac:dyDescent="0.2">
      <c r="A126" s="1117"/>
      <c r="B126" s="1004"/>
      <c r="C126" s="974" t="s">
        <v>480</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448</v>
      </c>
      <c r="AB126" s="1017"/>
      <c r="AC126" s="1017"/>
      <c r="AD126" s="1017"/>
      <c r="AE126" s="1018"/>
      <c r="AF126" s="1019" t="s">
        <v>475</v>
      </c>
      <c r="AG126" s="1017"/>
      <c r="AH126" s="1017"/>
      <c r="AI126" s="1017"/>
      <c r="AJ126" s="1018"/>
      <c r="AK126" s="1019" t="s">
        <v>448</v>
      </c>
      <c r="AL126" s="1017"/>
      <c r="AM126" s="1017"/>
      <c r="AN126" s="1017"/>
      <c r="AO126" s="1018"/>
      <c r="AP126" s="1020" t="s">
        <v>129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497</v>
      </c>
      <c r="CQ126" s="1008"/>
      <c r="CR126" s="1008"/>
      <c r="CS126" s="1008"/>
      <c r="CT126" s="1008"/>
      <c r="CU126" s="1008"/>
      <c r="CV126" s="1008"/>
      <c r="CW126" s="1008"/>
      <c r="CX126" s="1008"/>
      <c r="CY126" s="1008"/>
      <c r="CZ126" s="1008"/>
      <c r="DA126" s="1008"/>
      <c r="DB126" s="1008"/>
      <c r="DC126" s="1008"/>
      <c r="DD126" s="1008"/>
      <c r="DE126" s="1008"/>
      <c r="DF126" s="1009"/>
      <c r="DG126" s="977" t="s">
        <v>448</v>
      </c>
      <c r="DH126" s="978"/>
      <c r="DI126" s="978"/>
      <c r="DJ126" s="978"/>
      <c r="DK126" s="978"/>
      <c r="DL126" s="978" t="s">
        <v>448</v>
      </c>
      <c r="DM126" s="978"/>
      <c r="DN126" s="978"/>
      <c r="DO126" s="978"/>
      <c r="DP126" s="978"/>
      <c r="DQ126" s="978" t="s">
        <v>129</v>
      </c>
      <c r="DR126" s="978"/>
      <c r="DS126" s="978"/>
      <c r="DT126" s="978"/>
      <c r="DU126" s="978"/>
      <c r="DV126" s="979" t="s">
        <v>450</v>
      </c>
      <c r="DW126" s="979"/>
      <c r="DX126" s="979"/>
      <c r="DY126" s="979"/>
      <c r="DZ126" s="980"/>
    </row>
    <row r="127" spans="1:130" s="248" customFormat="1" ht="26.25" customHeight="1" x14ac:dyDescent="0.15">
      <c r="A127" s="1118"/>
      <c r="B127" s="1006"/>
      <c r="C127" s="1060" t="s">
        <v>498</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450</v>
      </c>
      <c r="AB127" s="1017"/>
      <c r="AC127" s="1017"/>
      <c r="AD127" s="1017"/>
      <c r="AE127" s="1018"/>
      <c r="AF127" s="1019" t="s">
        <v>448</v>
      </c>
      <c r="AG127" s="1017"/>
      <c r="AH127" s="1017"/>
      <c r="AI127" s="1017"/>
      <c r="AJ127" s="1018"/>
      <c r="AK127" s="1019" t="s">
        <v>129</v>
      </c>
      <c r="AL127" s="1017"/>
      <c r="AM127" s="1017"/>
      <c r="AN127" s="1017"/>
      <c r="AO127" s="1018"/>
      <c r="AP127" s="1020" t="s">
        <v>475</v>
      </c>
      <c r="AQ127" s="1021"/>
      <c r="AR127" s="1021"/>
      <c r="AS127" s="1021"/>
      <c r="AT127" s="1022"/>
      <c r="AU127" s="284"/>
      <c r="AV127" s="284"/>
      <c r="AW127" s="284"/>
      <c r="AX127" s="1090" t="s">
        <v>499</v>
      </c>
      <c r="AY127" s="1091"/>
      <c r="AZ127" s="1091"/>
      <c r="BA127" s="1091"/>
      <c r="BB127" s="1091"/>
      <c r="BC127" s="1091"/>
      <c r="BD127" s="1091"/>
      <c r="BE127" s="1092"/>
      <c r="BF127" s="1093" t="s">
        <v>500</v>
      </c>
      <c r="BG127" s="1091"/>
      <c r="BH127" s="1091"/>
      <c r="BI127" s="1091"/>
      <c r="BJ127" s="1091"/>
      <c r="BK127" s="1091"/>
      <c r="BL127" s="1092"/>
      <c r="BM127" s="1093" t="s">
        <v>501</v>
      </c>
      <c r="BN127" s="1091"/>
      <c r="BO127" s="1091"/>
      <c r="BP127" s="1091"/>
      <c r="BQ127" s="1091"/>
      <c r="BR127" s="1091"/>
      <c r="BS127" s="1092"/>
      <c r="BT127" s="1093" t="s">
        <v>502</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503</v>
      </c>
      <c r="CQ127" s="1008"/>
      <c r="CR127" s="1008"/>
      <c r="CS127" s="1008"/>
      <c r="CT127" s="1008"/>
      <c r="CU127" s="1008"/>
      <c r="CV127" s="1008"/>
      <c r="CW127" s="1008"/>
      <c r="CX127" s="1008"/>
      <c r="CY127" s="1008"/>
      <c r="CZ127" s="1008"/>
      <c r="DA127" s="1008"/>
      <c r="DB127" s="1008"/>
      <c r="DC127" s="1008"/>
      <c r="DD127" s="1008"/>
      <c r="DE127" s="1008"/>
      <c r="DF127" s="1009"/>
      <c r="DG127" s="977" t="s">
        <v>448</v>
      </c>
      <c r="DH127" s="978"/>
      <c r="DI127" s="978"/>
      <c r="DJ127" s="978"/>
      <c r="DK127" s="978"/>
      <c r="DL127" s="978" t="s">
        <v>450</v>
      </c>
      <c r="DM127" s="978"/>
      <c r="DN127" s="978"/>
      <c r="DO127" s="978"/>
      <c r="DP127" s="978"/>
      <c r="DQ127" s="978" t="s">
        <v>448</v>
      </c>
      <c r="DR127" s="978"/>
      <c r="DS127" s="978"/>
      <c r="DT127" s="978"/>
      <c r="DU127" s="978"/>
      <c r="DV127" s="979" t="s">
        <v>450</v>
      </c>
      <c r="DW127" s="979"/>
      <c r="DX127" s="979"/>
      <c r="DY127" s="979"/>
      <c r="DZ127" s="980"/>
    </row>
    <row r="128" spans="1:130" s="248" customFormat="1" ht="26.25" customHeight="1" thickBot="1" x14ac:dyDescent="0.2">
      <c r="A128" s="1101" t="s">
        <v>504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505</v>
      </c>
      <c r="X128" s="1103"/>
      <c r="Y128" s="1103"/>
      <c r="Z128" s="1104"/>
      <c r="AA128" s="1105">
        <v>13811</v>
      </c>
      <c r="AB128" s="1106"/>
      <c r="AC128" s="1106"/>
      <c r="AD128" s="1106"/>
      <c r="AE128" s="1107"/>
      <c r="AF128" s="1108">
        <v>15220</v>
      </c>
      <c r="AG128" s="1106"/>
      <c r="AH128" s="1106"/>
      <c r="AI128" s="1106"/>
      <c r="AJ128" s="1107"/>
      <c r="AK128" s="1108">
        <v>11987</v>
      </c>
      <c r="AL128" s="1106"/>
      <c r="AM128" s="1106"/>
      <c r="AN128" s="1106"/>
      <c r="AO128" s="1107"/>
      <c r="AP128" s="1109"/>
      <c r="AQ128" s="1110"/>
      <c r="AR128" s="1110"/>
      <c r="AS128" s="1110"/>
      <c r="AT128" s="1111"/>
      <c r="AU128" s="284"/>
      <c r="AV128" s="284"/>
      <c r="AW128" s="284"/>
      <c r="AX128" s="946" t="s">
        <v>506</v>
      </c>
      <c r="AY128" s="947"/>
      <c r="AZ128" s="947"/>
      <c r="BA128" s="947"/>
      <c r="BB128" s="947"/>
      <c r="BC128" s="947"/>
      <c r="BD128" s="947"/>
      <c r="BE128" s="948"/>
      <c r="BF128" s="1112" t="s">
        <v>454</v>
      </c>
      <c r="BG128" s="1113"/>
      <c r="BH128" s="1113"/>
      <c r="BI128" s="1113"/>
      <c r="BJ128" s="1113"/>
      <c r="BK128" s="1113"/>
      <c r="BL128" s="1114"/>
      <c r="BM128" s="1112">
        <v>14.8</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507</v>
      </c>
      <c r="CQ128" s="1095"/>
      <c r="CR128" s="1095"/>
      <c r="CS128" s="1095"/>
      <c r="CT128" s="1095"/>
      <c r="CU128" s="1095"/>
      <c r="CV128" s="1095"/>
      <c r="CW128" s="1095"/>
      <c r="CX128" s="1095"/>
      <c r="CY128" s="1095"/>
      <c r="CZ128" s="1095"/>
      <c r="DA128" s="1095"/>
      <c r="DB128" s="1095"/>
      <c r="DC128" s="1095"/>
      <c r="DD128" s="1095"/>
      <c r="DE128" s="1095"/>
      <c r="DF128" s="1096"/>
      <c r="DG128" s="1097">
        <v>457</v>
      </c>
      <c r="DH128" s="1098"/>
      <c r="DI128" s="1098"/>
      <c r="DJ128" s="1098"/>
      <c r="DK128" s="1098"/>
      <c r="DL128" s="1098">
        <v>134</v>
      </c>
      <c r="DM128" s="1098"/>
      <c r="DN128" s="1098"/>
      <c r="DO128" s="1098"/>
      <c r="DP128" s="1098"/>
      <c r="DQ128" s="1098" t="s">
        <v>129</v>
      </c>
      <c r="DR128" s="1098"/>
      <c r="DS128" s="1098"/>
      <c r="DT128" s="1098"/>
      <c r="DU128" s="1098"/>
      <c r="DV128" s="1099" t="s">
        <v>475</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508</v>
      </c>
      <c r="X129" s="1132"/>
      <c r="Y129" s="1132"/>
      <c r="Z129" s="1133"/>
      <c r="AA129" s="1016">
        <v>5045381</v>
      </c>
      <c r="AB129" s="1017"/>
      <c r="AC129" s="1017"/>
      <c r="AD129" s="1017"/>
      <c r="AE129" s="1018"/>
      <c r="AF129" s="1019">
        <v>5053918</v>
      </c>
      <c r="AG129" s="1017"/>
      <c r="AH129" s="1017"/>
      <c r="AI129" s="1017"/>
      <c r="AJ129" s="1018"/>
      <c r="AK129" s="1019">
        <v>5317606</v>
      </c>
      <c r="AL129" s="1017"/>
      <c r="AM129" s="1017"/>
      <c r="AN129" s="1017"/>
      <c r="AO129" s="1018"/>
      <c r="AP129" s="1134"/>
      <c r="AQ129" s="1135"/>
      <c r="AR129" s="1135"/>
      <c r="AS129" s="1135"/>
      <c r="AT129" s="1136"/>
      <c r="AU129" s="286"/>
      <c r="AV129" s="286"/>
      <c r="AW129" s="286"/>
      <c r="AX129" s="1125" t="s">
        <v>509</v>
      </c>
      <c r="AY129" s="1008"/>
      <c r="AZ129" s="1008"/>
      <c r="BA129" s="1008"/>
      <c r="BB129" s="1008"/>
      <c r="BC129" s="1008"/>
      <c r="BD129" s="1008"/>
      <c r="BE129" s="1009"/>
      <c r="BF129" s="1126" t="s">
        <v>129</v>
      </c>
      <c r="BG129" s="1127"/>
      <c r="BH129" s="1127"/>
      <c r="BI129" s="1127"/>
      <c r="BJ129" s="1127"/>
      <c r="BK129" s="1127"/>
      <c r="BL129" s="1128"/>
      <c r="BM129" s="1126">
        <v>19.8</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510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511</v>
      </c>
      <c r="X130" s="1132"/>
      <c r="Y130" s="1132"/>
      <c r="Z130" s="1133"/>
      <c r="AA130" s="1016">
        <v>558335</v>
      </c>
      <c r="AB130" s="1017"/>
      <c r="AC130" s="1017"/>
      <c r="AD130" s="1017"/>
      <c r="AE130" s="1018"/>
      <c r="AF130" s="1019">
        <v>568387</v>
      </c>
      <c r="AG130" s="1017"/>
      <c r="AH130" s="1017"/>
      <c r="AI130" s="1017"/>
      <c r="AJ130" s="1018"/>
      <c r="AK130" s="1019">
        <v>573589</v>
      </c>
      <c r="AL130" s="1017"/>
      <c r="AM130" s="1017"/>
      <c r="AN130" s="1017"/>
      <c r="AO130" s="1018"/>
      <c r="AP130" s="1134"/>
      <c r="AQ130" s="1135"/>
      <c r="AR130" s="1135"/>
      <c r="AS130" s="1135"/>
      <c r="AT130" s="1136"/>
      <c r="AU130" s="286"/>
      <c r="AV130" s="286"/>
      <c r="AW130" s="286"/>
      <c r="AX130" s="1125" t="s">
        <v>512</v>
      </c>
      <c r="AY130" s="1008"/>
      <c r="AZ130" s="1008"/>
      <c r="BA130" s="1008"/>
      <c r="BB130" s="1008"/>
      <c r="BC130" s="1008"/>
      <c r="BD130" s="1008"/>
      <c r="BE130" s="1009"/>
      <c r="BF130" s="1162">
        <v>7.3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513</v>
      </c>
      <c r="X131" s="1170"/>
      <c r="Y131" s="1170"/>
      <c r="Z131" s="1171"/>
      <c r="AA131" s="1063">
        <v>4487046</v>
      </c>
      <c r="AB131" s="1042"/>
      <c r="AC131" s="1042"/>
      <c r="AD131" s="1042"/>
      <c r="AE131" s="1043"/>
      <c r="AF131" s="1041">
        <v>4485531</v>
      </c>
      <c r="AG131" s="1042"/>
      <c r="AH131" s="1042"/>
      <c r="AI131" s="1042"/>
      <c r="AJ131" s="1043"/>
      <c r="AK131" s="1041">
        <v>4744017</v>
      </c>
      <c r="AL131" s="1042"/>
      <c r="AM131" s="1042"/>
      <c r="AN131" s="1042"/>
      <c r="AO131" s="1043"/>
      <c r="AP131" s="1172"/>
      <c r="AQ131" s="1173"/>
      <c r="AR131" s="1173"/>
      <c r="AS131" s="1173"/>
      <c r="AT131" s="1174"/>
      <c r="AU131" s="286"/>
      <c r="AV131" s="286"/>
      <c r="AW131" s="286"/>
      <c r="AX131" s="1144" t="s">
        <v>514</v>
      </c>
      <c r="AY131" s="1095"/>
      <c r="AZ131" s="1095"/>
      <c r="BA131" s="1095"/>
      <c r="BB131" s="1095"/>
      <c r="BC131" s="1095"/>
      <c r="BD131" s="1095"/>
      <c r="BE131" s="1096"/>
      <c r="BF131" s="1145">
        <v>69.5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515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516</v>
      </c>
      <c r="W132" s="1155"/>
      <c r="X132" s="1155"/>
      <c r="Y132" s="1155"/>
      <c r="Z132" s="1156"/>
      <c r="AA132" s="1157">
        <v>7.4994550980000003</v>
      </c>
      <c r="AB132" s="1158"/>
      <c r="AC132" s="1158"/>
      <c r="AD132" s="1158"/>
      <c r="AE132" s="1159"/>
      <c r="AF132" s="1160">
        <v>7.6012182279999996</v>
      </c>
      <c r="AG132" s="1158"/>
      <c r="AH132" s="1158"/>
      <c r="AI132" s="1158"/>
      <c r="AJ132" s="1159"/>
      <c r="AK132" s="1160">
        <v>7.0099664480000001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517</v>
      </c>
      <c r="W133" s="1138"/>
      <c r="X133" s="1138"/>
      <c r="Y133" s="1138"/>
      <c r="Z133" s="1139"/>
      <c r="AA133" s="1140">
        <v>7.3</v>
      </c>
      <c r="AB133" s="1141"/>
      <c r="AC133" s="1141"/>
      <c r="AD133" s="1141"/>
      <c r="AE133" s="1142"/>
      <c r="AF133" s="1140">
        <v>7.6</v>
      </c>
      <c r="AG133" s="1141"/>
      <c r="AH133" s="1141"/>
      <c r="AI133" s="1141"/>
      <c r="AJ133" s="1142"/>
      <c r="AK133" s="1140">
        <v>7.3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MMkhk5RDrUYwrLe7T6ge531N1m7MiAf4mEvglrGyCrlWxM+UrXns/MAlOOvm3ZTowsYvOujMaIUppfssbUTIg==" saltValue="ewPaMEm1LP0DyZJaJWNn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9ZC+4Yh3srEyk39C4FKDlnGXqgc+j0AEXDk552F1PNY0qrCV7bnn8Yh0UKHhUILEBxvulpPMZIh1WzPCEtheTw==" saltValue="x4QuVvPb9S9GdQ5UuhQ6P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FcHDyT/4cYLbZT8bEy5QFy/THf7yx+wgQcYYIxoTSytBoerIxnRDP2TGW1oqG2ZKumrv5FxdauqpbBOlkcJOQ==" saltValue="pgEFsdMEiSnpQkzyZJIM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521</v>
      </c>
      <c r="AP7" s="305"/>
      <c r="AQ7" s="306" t="s">
        <v>522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523</v>
      </c>
      <c r="AQ8" s="312" t="s">
        <v>524</v>
      </c>
      <c r="AR8" s="313" t="s">
        <v>525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526</v>
      </c>
      <c r="AL9" s="1178"/>
      <c r="AM9" s="1178"/>
      <c r="AN9" s="1179"/>
      <c r="AO9" s="314">
        <v>1925310</v>
      </c>
      <c r="AP9" s="314">
        <v>114486</v>
      </c>
      <c r="AQ9" s="315">
        <v>100177</v>
      </c>
      <c r="AR9" s="316">
        <v>14.3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527</v>
      </c>
      <c r="AL10" s="1178"/>
      <c r="AM10" s="1178"/>
      <c r="AN10" s="1179"/>
      <c r="AO10" s="317">
        <v>346210</v>
      </c>
      <c r="AP10" s="317">
        <v>20587</v>
      </c>
      <c r="AQ10" s="318">
        <v>9943</v>
      </c>
      <c r="AR10" s="319">
        <v>107.1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528</v>
      </c>
      <c r="AL11" s="1178"/>
      <c r="AM11" s="1178"/>
      <c r="AN11" s="1179"/>
      <c r="AO11" s="317" t="s">
        <v>529</v>
      </c>
      <c r="AP11" s="317" t="s">
        <v>529</v>
      </c>
      <c r="AQ11" s="318">
        <v>1487</v>
      </c>
      <c r="AR11" s="319" t="s">
        <v>529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530</v>
      </c>
      <c r="AL12" s="1178"/>
      <c r="AM12" s="1178"/>
      <c r="AN12" s="1179"/>
      <c r="AO12" s="317" t="s">
        <v>529</v>
      </c>
      <c r="AP12" s="317" t="s">
        <v>529</v>
      </c>
      <c r="AQ12" s="318">
        <v>23</v>
      </c>
      <c r="AR12" s="319" t="s">
        <v>529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531</v>
      </c>
      <c r="AL13" s="1178"/>
      <c r="AM13" s="1178"/>
      <c r="AN13" s="1179"/>
      <c r="AO13" s="317">
        <v>105270</v>
      </c>
      <c r="AP13" s="317">
        <v>6260</v>
      </c>
      <c r="AQ13" s="318">
        <v>4025</v>
      </c>
      <c r="AR13" s="319">
        <v>55.5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532</v>
      </c>
      <c r="AL14" s="1178"/>
      <c r="AM14" s="1178"/>
      <c r="AN14" s="1179"/>
      <c r="AO14" s="317">
        <v>48104</v>
      </c>
      <c r="AP14" s="317">
        <v>2860</v>
      </c>
      <c r="AQ14" s="318">
        <v>2366</v>
      </c>
      <c r="AR14" s="319">
        <v>20.9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533</v>
      </c>
      <c r="AL15" s="1184"/>
      <c r="AM15" s="1184"/>
      <c r="AN15" s="1185"/>
      <c r="AO15" s="317">
        <v>-203375</v>
      </c>
      <c r="AP15" s="317">
        <v>-12093</v>
      </c>
      <c r="AQ15" s="318">
        <v>-7732</v>
      </c>
      <c r="AR15" s="319">
        <v>56.4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2221519</v>
      </c>
      <c r="AP16" s="317">
        <v>132100</v>
      </c>
      <c r="AQ16" s="318">
        <v>110288</v>
      </c>
      <c r="AR16" s="319">
        <v>19.8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535</v>
      </c>
      <c r="AP20" s="326" t="s">
        <v>536</v>
      </c>
      <c r="AQ20" s="327" t="s">
        <v>537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538</v>
      </c>
      <c r="AL21" s="1187"/>
      <c r="AM21" s="1187"/>
      <c r="AN21" s="1188"/>
      <c r="AO21" s="330">
        <v>12.73</v>
      </c>
      <c r="AP21" s="331">
        <v>10.26</v>
      </c>
      <c r="AQ21" s="332">
        <v>2.4700000000000002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539</v>
      </c>
      <c r="AL22" s="1187"/>
      <c r="AM22" s="1187"/>
      <c r="AN22" s="1188"/>
      <c r="AO22" s="335">
        <v>100.1</v>
      </c>
      <c r="AP22" s="336">
        <v>97.6</v>
      </c>
      <c r="AQ22" s="337">
        <v>2.5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521</v>
      </c>
      <c r="AP30" s="305"/>
      <c r="AQ30" s="306" t="s">
        <v>522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523</v>
      </c>
      <c r="AQ31" s="312" t="s">
        <v>524</v>
      </c>
      <c r="AR31" s="313" t="s">
        <v>525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543</v>
      </c>
      <c r="AL32" s="1181"/>
      <c r="AM32" s="1181"/>
      <c r="AN32" s="1182"/>
      <c r="AO32" s="345">
        <v>886097</v>
      </c>
      <c r="AP32" s="345">
        <v>52691</v>
      </c>
      <c r="AQ32" s="346">
        <v>68741</v>
      </c>
      <c r="AR32" s="347">
        <v>-23.3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544</v>
      </c>
      <c r="AL33" s="1181"/>
      <c r="AM33" s="1181"/>
      <c r="AN33" s="1182"/>
      <c r="AO33" s="345" t="s">
        <v>529</v>
      </c>
      <c r="AP33" s="345" t="s">
        <v>529</v>
      </c>
      <c r="AQ33" s="346" t="s">
        <v>529</v>
      </c>
      <c r="AR33" s="347" t="s">
        <v>529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545</v>
      </c>
      <c r="AL34" s="1181"/>
      <c r="AM34" s="1181"/>
      <c r="AN34" s="1182"/>
      <c r="AO34" s="345" t="s">
        <v>529</v>
      </c>
      <c r="AP34" s="345" t="s">
        <v>529</v>
      </c>
      <c r="AQ34" s="346">
        <v>1</v>
      </c>
      <c r="AR34" s="347" t="s">
        <v>529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546</v>
      </c>
      <c r="AL35" s="1181"/>
      <c r="AM35" s="1181"/>
      <c r="AN35" s="1182"/>
      <c r="AO35" s="345">
        <v>788</v>
      </c>
      <c r="AP35" s="345">
        <v>47</v>
      </c>
      <c r="AQ35" s="346">
        <v>17075</v>
      </c>
      <c r="AR35" s="347">
        <v>-99.7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547</v>
      </c>
      <c r="AL36" s="1181"/>
      <c r="AM36" s="1181"/>
      <c r="AN36" s="1182"/>
      <c r="AO36" s="345">
        <v>31245</v>
      </c>
      <c r="AP36" s="345">
        <v>1858</v>
      </c>
      <c r="AQ36" s="346">
        <v>2445</v>
      </c>
      <c r="AR36" s="347">
        <v>-24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548</v>
      </c>
      <c r="AL37" s="1181"/>
      <c r="AM37" s="1181"/>
      <c r="AN37" s="1182"/>
      <c r="AO37" s="345" t="s">
        <v>529</v>
      </c>
      <c r="AP37" s="345" t="s">
        <v>529</v>
      </c>
      <c r="AQ37" s="346">
        <v>621</v>
      </c>
      <c r="AR37" s="347" t="s">
        <v>529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549</v>
      </c>
      <c r="AL38" s="1190"/>
      <c r="AM38" s="1190"/>
      <c r="AN38" s="1191"/>
      <c r="AO38" s="348" t="s">
        <v>529</v>
      </c>
      <c r="AP38" s="348" t="s">
        <v>529</v>
      </c>
      <c r="AQ38" s="349">
        <v>4</v>
      </c>
      <c r="AR38" s="337" t="s">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550</v>
      </c>
      <c r="AL39" s="1190"/>
      <c r="AM39" s="1190"/>
      <c r="AN39" s="1191"/>
      <c r="AO39" s="345">
        <v>-11987</v>
      </c>
      <c r="AP39" s="345">
        <v>-713</v>
      </c>
      <c r="AQ39" s="346">
        <v>-4161</v>
      </c>
      <c r="AR39" s="347">
        <v>-82.9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551</v>
      </c>
      <c r="AL40" s="1181"/>
      <c r="AM40" s="1181"/>
      <c r="AN40" s="1182"/>
      <c r="AO40" s="345">
        <v>-573589</v>
      </c>
      <c r="AP40" s="345">
        <v>-34108</v>
      </c>
      <c r="AQ40" s="346">
        <v>-59663</v>
      </c>
      <c r="AR40" s="347">
        <v>-42.8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332554</v>
      </c>
      <c r="AP41" s="345">
        <v>19775</v>
      </c>
      <c r="AQ41" s="346">
        <v>25063</v>
      </c>
      <c r="AR41" s="347">
        <v>-21.1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521</v>
      </c>
      <c r="AN49" s="1197" t="s">
        <v>555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556</v>
      </c>
      <c r="AO50" s="362" t="s">
        <v>557</v>
      </c>
      <c r="AP50" s="363" t="s">
        <v>558</v>
      </c>
      <c r="AQ50" s="364" t="s">
        <v>559</v>
      </c>
      <c r="AR50" s="365" t="s">
        <v>560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561</v>
      </c>
      <c r="AL51" s="358"/>
      <c r="AM51" s="366">
        <v>534737</v>
      </c>
      <c r="AN51" s="367">
        <v>28883</v>
      </c>
      <c r="AO51" s="368">
        <v>55.7</v>
      </c>
      <c r="AP51" s="369">
        <v>83280</v>
      </c>
      <c r="AQ51" s="370">
        <v>-2.5</v>
      </c>
      <c r="AR51" s="371">
        <v>58.2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562</v>
      </c>
      <c r="AM52" s="374">
        <v>412280</v>
      </c>
      <c r="AN52" s="375">
        <v>22269</v>
      </c>
      <c r="AO52" s="376">
        <v>80.099999999999994</v>
      </c>
      <c r="AP52" s="377">
        <v>43123</v>
      </c>
      <c r="AQ52" s="378">
        <v>-2.8</v>
      </c>
      <c r="AR52" s="379">
        <v>82.9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563</v>
      </c>
      <c r="AL53" s="358"/>
      <c r="AM53" s="366">
        <v>858507</v>
      </c>
      <c r="AN53" s="367">
        <v>47676</v>
      </c>
      <c r="AO53" s="368">
        <v>65.099999999999994</v>
      </c>
      <c r="AP53" s="369">
        <v>88968</v>
      </c>
      <c r="AQ53" s="370">
        <v>6.8</v>
      </c>
      <c r="AR53" s="371">
        <v>58.3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562</v>
      </c>
      <c r="AM54" s="374">
        <v>643896</v>
      </c>
      <c r="AN54" s="375">
        <v>35758</v>
      </c>
      <c r="AO54" s="376">
        <v>60.6</v>
      </c>
      <c r="AP54" s="377">
        <v>45482</v>
      </c>
      <c r="AQ54" s="378">
        <v>5.5</v>
      </c>
      <c r="AR54" s="379">
        <v>55.1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564</v>
      </c>
      <c r="AL55" s="358"/>
      <c r="AM55" s="366">
        <v>849889</v>
      </c>
      <c r="AN55" s="367">
        <v>48275</v>
      </c>
      <c r="AO55" s="368">
        <v>1.3</v>
      </c>
      <c r="AP55" s="369">
        <v>85173</v>
      </c>
      <c r="AQ55" s="370">
        <v>-4.3</v>
      </c>
      <c r="AR55" s="371">
        <v>5.6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562</v>
      </c>
      <c r="AM56" s="374">
        <v>293606</v>
      </c>
      <c r="AN56" s="375">
        <v>16677</v>
      </c>
      <c r="AO56" s="376">
        <v>-53.4</v>
      </c>
      <c r="AP56" s="377">
        <v>43913</v>
      </c>
      <c r="AQ56" s="378">
        <v>-3.4</v>
      </c>
      <c r="AR56" s="379">
        <v>-50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565</v>
      </c>
      <c r="AL57" s="358"/>
      <c r="AM57" s="366">
        <v>1363936</v>
      </c>
      <c r="AN57" s="367">
        <v>79197</v>
      </c>
      <c r="AO57" s="368">
        <v>64.099999999999994</v>
      </c>
      <c r="AP57" s="369">
        <v>94081</v>
      </c>
      <c r="AQ57" s="370">
        <v>10.5</v>
      </c>
      <c r="AR57" s="371">
        <v>53.6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562</v>
      </c>
      <c r="AM58" s="374">
        <v>377534</v>
      </c>
      <c r="AN58" s="375">
        <v>21922</v>
      </c>
      <c r="AO58" s="376">
        <v>31.5</v>
      </c>
      <c r="AP58" s="377">
        <v>48949</v>
      </c>
      <c r="AQ58" s="378">
        <v>11.5</v>
      </c>
      <c r="AR58" s="379">
        <v>20</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566</v>
      </c>
      <c r="AL59" s="358"/>
      <c r="AM59" s="366">
        <v>889389</v>
      </c>
      <c r="AN59" s="367">
        <v>52886</v>
      </c>
      <c r="AO59" s="368">
        <v>-33.200000000000003</v>
      </c>
      <c r="AP59" s="369">
        <v>92632</v>
      </c>
      <c r="AQ59" s="370">
        <v>-1.5</v>
      </c>
      <c r="AR59" s="371">
        <v>-31.7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562</v>
      </c>
      <c r="AM60" s="374">
        <v>657515</v>
      </c>
      <c r="AN60" s="375">
        <v>39098</v>
      </c>
      <c r="AO60" s="376">
        <v>78.400000000000006</v>
      </c>
      <c r="AP60" s="377">
        <v>47978</v>
      </c>
      <c r="AQ60" s="378">
        <v>-2</v>
      </c>
      <c r="AR60" s="379">
        <v>80.400000000000006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567</v>
      </c>
      <c r="AL61" s="380"/>
      <c r="AM61" s="381">
        <v>899292</v>
      </c>
      <c r="AN61" s="382">
        <v>51383</v>
      </c>
      <c r="AO61" s="383">
        <v>30.6</v>
      </c>
      <c r="AP61" s="384">
        <v>88827</v>
      </c>
      <c r="AQ61" s="385">
        <v>1.8</v>
      </c>
      <c r="AR61" s="371">
        <v>28.8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562</v>
      </c>
      <c r="AM62" s="374">
        <v>476966</v>
      </c>
      <c r="AN62" s="375">
        <v>27145</v>
      </c>
      <c r="AO62" s="376">
        <v>39.4</v>
      </c>
      <c r="AP62" s="377">
        <v>45889</v>
      </c>
      <c r="AQ62" s="378">
        <v>1.8</v>
      </c>
      <c r="AR62" s="379">
        <v>37.6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23DguA2shNQqxPJFI+LsaCpRdFLe6fIttV3qbjxP/pjKDn4BPUKU6nuW7OXDpoaFnweiCaoCPwQYR+Z6gM5v5g==" saltValue="gkNo3qhQZ0w222+WnJSJi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569</v>
      </c>
    </row>
    <row r="120" spans="125:125" ht="13.5" hidden="1" customHeight="1" x14ac:dyDescent="0.15"/>
    <row r="121" spans="125:125" ht="13.5" hidden="1" customHeight="1" x14ac:dyDescent="0.15">
      <c r="DU121" s="292"/>
    </row>
  </sheetData>
  <sheetProtection algorithmName="SHA-512" hashValue="/qzSvIGIOzLz1P793auS/eT5KVXIGGQCESDri2sZUaVDOS1RNJ7eQKKl5jpDg6retSHn3QYYAosGImVZJ49qAQ==" saltValue="GOUZO+/ztOdkhiydMVVd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570</v>
      </c>
    </row>
  </sheetData>
  <sheetProtection algorithmName="SHA-512" hashValue="xobusZ1kz7CchbFCJMVrMo6hquDwdfn68pVrD6H4op94czyJ1apYhRTFbowsgzbs18MYZbG/q6KP1Ye1ND22Lw==" saltValue="mVSYgf35H8B/9rSPrDJ2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00" t="s">
        <v>3</v>
      </c>
      <c r="D47" s="1200"/>
      <c r="E47" s="1201"/>
      <c r="F47" s="11">
        <v>13.55</v>
      </c>
      <c r="G47" s="12">
        <v>15.58</v>
      </c>
      <c r="H47" s="12">
        <v>13.57</v>
      </c>
      <c r="I47" s="12">
        <v>13.2</v>
      </c>
      <c r="J47" s="13">
        <v>14.65</v>
      </c>
    </row>
    <row r="48" spans="2:10" ht="57.75" customHeight="1" x14ac:dyDescent="0.15">
      <c r="B48" s="14"/>
      <c r="C48" s="1202" t="s">
        <v>4</v>
      </c>
      <c r="D48" s="1202"/>
      <c r="E48" s="1203"/>
      <c r="F48" s="15">
        <v>6.18</v>
      </c>
      <c r="G48" s="16">
        <v>5.61</v>
      </c>
      <c r="H48" s="16">
        <v>6.34</v>
      </c>
      <c r="I48" s="16">
        <v>6.07</v>
      </c>
      <c r="J48" s="17">
        <v>7.67</v>
      </c>
    </row>
    <row r="49" spans="2:10" ht="57.75" customHeight="1" thickBot="1" x14ac:dyDescent="0.2">
      <c r="B49" s="18"/>
      <c r="C49" s="1204" t="s">
        <v>5</v>
      </c>
      <c r="D49" s="1204"/>
      <c r="E49" s="1205"/>
      <c r="F49" s="19" t="s">
        <v>576</v>
      </c>
      <c r="G49" s="20">
        <v>1.36</v>
      </c>
      <c r="H49" s="20" t="s">
        <v>577</v>
      </c>
      <c r="I49" s="20" t="s">
        <v>578</v>
      </c>
      <c r="J49" s="21">
        <v>4.01</v>
      </c>
    </row>
    <row r="50" spans="2:10" ht="13.5" customHeight="1" x14ac:dyDescent="0.15"/>
  </sheetData>
  <sheetProtection algorithmName="SHA-512" hashValue="lYPF9rwY0dWnsjyPInz3eTzVzvU88vR6noTcr6rc3dmr2/HG9e9S0uMp+tRoWc7Y2ESeNHgRU1gI5wMgIBCIJQ==" saltValue="ctVGVUUmJf8JMgHkEIQI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2022-03-08T08:16:38Z</cp:lastPrinted>
  <dcterms:created xsi:type="dcterms:W3CDTF">2022-02-02T04:22:39Z</dcterms:created>
  <dcterms:modified xsi:type="dcterms:W3CDTF">2022-09-29T01:12:37Z</dcterms:modified>
  <cp:category/>
</cp:coreProperties>
</file>