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30" yWindow="135" windowWidth="14940" windowHeight="78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AM36" i="9"/>
  <c r="C36" i="9"/>
  <c r="BE35" i="9"/>
  <c r="C35" i="9"/>
  <c r="U34" i="9"/>
  <c r="U35" i="9" s="1"/>
  <c r="C34" i="9"/>
  <c r="U36" i="9" l="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s="1"/>
  <c r="BW36" i="9" s="1"/>
  <c r="BW37" i="9" s="1"/>
  <c r="BW38" i="9" s="1"/>
  <c r="BW39" i="9" s="1"/>
  <c r="BW40" i="9" s="1"/>
  <c r="BW41" i="9" s="1"/>
  <c r="CO34" i="9" l="1"/>
  <c r="CO35" i="9" s="1"/>
  <c r="CO36" i="9" s="1"/>
  <c r="CO37" i="9" s="1"/>
</calcChain>
</file>

<file path=xl/sharedStrings.xml><?xml version="1.0" encoding="utf-8"?>
<sst xmlns="http://schemas.openxmlformats.org/spreadsheetml/2006/main" count="1006" uniqueCount="562">
  <si>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</si>
  <si>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</si>
  <si>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</si>
  <si>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</si>
  <si>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</si>
  <si>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</si>
  <si>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</si>
  <si>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</si>
  <si>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</si>
  <si>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</si>
  <si>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</si>
  <si>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</si>
  <si>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</si>
  <si>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</si>
  <si>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</si>
  <si>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</si>
  <si>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</si>
  <si>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</si>
  <si>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</si>
  <si>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</si>
  <si>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</si>
  <si>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</si>
  <si>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</si>
  <si>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</si>
  <si>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</si>
  <si>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</si>
  <si>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</si>
  <si>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</si>
  <si>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</si>
  <si>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</si>
  <si>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</si>
  <si>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</si>
  <si>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</si>
  <si>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</si>
  <si>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</si>
  <si>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</si>
  <si>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</si>
  <si>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</si>
  <si>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</si>
  <si>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</si>
  <si>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</si>
  <si>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</si>
  <si>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</si>
  <si>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</si>
  <si>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</si>
  <si>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</si>
  <si>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</si>
  <si>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</si>
  <si>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</si>
  <si>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</si>
  <si>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</si>
  <si>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</si>
  <si>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</si>
  <si>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</si>
  <si>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</si>
  <si>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</si>
  <si>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</si>
  <si>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</si>
  <si>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</si>
  <si>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</si>
  <si>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</si>
  <si>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</si>
  <si>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</si>
  <si>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</si>
  <si>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</si>
  <si>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</si>
  <si>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</si>
  <si>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</si>
  <si>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</si>
  <si>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</si>
  <si>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</si>
  <si>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</si>
  <si>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</si>
  <si>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</si>
  <si>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</si>
  <si>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</si>
  <si>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</si>
  <si>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</si>
  <si>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</si>
  <si>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</si>
  <si>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</si>
  <si>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習志野市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</si>
  <si>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</si>
  <si>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</si>
  <si>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</si>
  <si>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</si>
  <si>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</si>
  <si>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</si>
  <si>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</si>
  <si>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</si>
  <si>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</si>
  <si>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</si>
  <si>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</si>
  <si>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</si>
  <si>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</si>
  <si>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</si>
  <si>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</si>
  <si>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</si>
  <si>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</si>
  <si>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</si>
  <si>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</si>
  <si>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</si>
  <si>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</si>
  <si>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</si>
  <si>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</si>
  <si>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</si>
  <si>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</si>
  <si>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</si>
  <si>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</si>
  <si>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</si>
  <si>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</si>
  <si>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</si>
  <si>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</si>
  <si>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</si>
  <si>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</si>
  <si>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</si>
  <si>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</si>
  <si>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</si>
  <si>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</si>
  <si>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</si>
  <si>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</si>
  <si>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</si>
  <si>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</si>
  <si>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</si>
  <si>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</si>
  <si>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</si>
  <si>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</si>
  <si>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</si>
  <si>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</si>
  <si>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</si>
  <si>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</si>
  <si>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</si>
  <si>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</si>
  <si>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</si>
  <si>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</si>
  <si>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</si>
  <si>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</si>
  <si>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</si>
  <si>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</si>
  <si>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</si>
  <si>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</si>
  <si>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</si>
  <si>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</si>
  <si>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</si>
  <si>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</si>
  <si>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</si>
  <si>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</si>
  <si>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</si>
  <si>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</si>
  <si>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</si>
  <si>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</si>
  <si>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</si>
  <si>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</si>
  <si>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</si>
  <si>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</si>
  <si>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</si>
  <si>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</si>
  <si>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</si>
  <si>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</si>
  <si>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</si>
  <si>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</si>
  <si>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</si>
  <si>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</si>
  <si>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</si>
  <si>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</si>
  <si>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</si>
  <si>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</si>
  <si>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</si>
  <si>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</si>
  <si>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</si>
  <si>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</si>
  <si>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</si>
  <si>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</si>
  <si>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</si>
  <si>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</si>
  <si>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</si>
  <si>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</si>
  <si>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</si>
  <si>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</si>
  <si>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</si>
  <si>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</si>
  <si>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</si>
  <si>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</si>
  <si>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</si>
  <si>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</si>
  <si>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</si>
  <si>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</si>
  <si>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</si>
  <si>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</si>
  <si>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</si>
  <si>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</si>
  <si>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</si>
  <si>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</si>
  <si>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千葉県習志野市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</si>
  <si>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</si>
  <si>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</si>
  <si>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</si>
  <si>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</si>
  <si>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</si>
  <si>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</si>
  <si>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</si>
  <si>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</si>
  <si>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</si>
  <si>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</si>
  <si>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</si>
  <si>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</si>
  <si>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</si>
  <si>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</si>
  <si>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</si>
  <si>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</si>
  <si>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</si>
  <si>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</si>
  <si>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</si>
  <si>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</si>
  <si>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</si>
  <si>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</si>
  <si>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</si>
  <si>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</si>
  <si>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</si>
  <si>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</si>
  <si>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</si>
  <si>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</si>
  <si>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</si>
  <si>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</si>
  <si>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</si>
  <si>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</si>
  <si>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</si>
  <si>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</si>
  <si>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</si>
  <si>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</si>
  <si>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</si>
  <si>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</si>
  <si>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</si>
  <si>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</si>
  <si>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</si>
  <si>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</si>
  <si>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</si>
  <si>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</si>
  <si>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</si>
  <si>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</si>
  <si>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</si>
  <si>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</si>
  <si>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</si>
  <si>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</si>
  <si>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</si>
  <si>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</si>
  <si>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</si>
  <si>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</si>
  <si>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</si>
  <si>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</si>
  <si>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</si>
  <si>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</si>
  <si>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</si>
  <si>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</si>
  <si>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</si>
  <si>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</si>
  <si>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</si>
  <si>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</si>
  <si>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</si>
  <si>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</si>
  <si>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</si>
  <si>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</si>
  <si>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</si>
  <si>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</si>
  <si>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</si>
  <si>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</si>
  <si>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</si>
  <si>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</si>
  <si>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</si>
  <si>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</si>
  <si>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</si>
  <si>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</si>
  <si>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</si>
  <si>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</si>
  <si>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</si>
  <si>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</si>
  <si>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</si>
  <si>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</si>
  <si>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</si>
  <si>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</si>
  <si>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</si>
  <si>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</si>
  <si>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</si>
  <si>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</si>
  <si>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</si>
  <si>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</si>
  <si>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</si>
  <si>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</si>
  <si>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</si>
  <si>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</si>
  <si>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</si>
  <si>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</si>
  <si>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</si>
  <si>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</si>
  <si>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</si>
  <si>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</si>
  <si>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</si>
  <si>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</si>
  <si>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</si>
  <si>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</si>
  <si>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</si>
  <si>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</si>
  <si>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</si>
  <si>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</si>
  <si>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</si>
  <si>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</si>
  <si>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</si>
  <si>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</si>
  <si>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</si>
  <si>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</si>
  <si>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</si>
  <si>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</si>
  <si>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</si>
  <si>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</si>
  <si>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</si>
  <si>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</si>
  <si>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</si>
  <si>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</si>
  <si>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</si>
  <si>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</si>
  <si>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</si>
  <si>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</si>
  <si>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</si>
  <si>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</si>
  <si>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</si>
  <si>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</si>
  <si>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</si>
  <si>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</si>
  <si>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</si>
  <si>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</si>
  <si>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</si>
  <si>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</si>
  <si>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</si>
  <si>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</si>
  <si>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</si>
  <si>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</si>
  <si>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</si>
  <si>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</si>
  <si>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</si>
  <si>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</si>
  <si>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</si>
  <si>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千葉県習志野市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</si>
  <si>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</si>
  <si>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</si>
  <si>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</si>
  <si>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</si>
  <si>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</si>
  <si>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</si>
  <si>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</si>
  <si>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</si>
  <si>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</si>
  <si>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</si>
  <si>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</si>
  <si>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</si>
  <si>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</si>
  <si>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</si>
  <si>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</si>
  <si>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</si>
  <si>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</si>
  <si>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</si>
  <si>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</si>
  <si>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</si>
  <si>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</si>
  <si>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</si>
  <si>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</si>
  <si>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</si>
  <si>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</si>
  <si>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</si>
  <si>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</si>
  <si>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</si>
  <si>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</si>
  <si>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</si>
  <si>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</si>
  <si>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</si>
  <si>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</si>
  <si>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</si>
  <si>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</si>
  <si>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</si>
  <si>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ガス事業会計</t>
    <phoneticPr fontId="5"/>
  </si>
  <si>
    <t>法適用企業</t>
    <phoneticPr fontId="5"/>
  </si>
  <si>
    <t>水道事業会計</t>
    <phoneticPr fontId="5"/>
  </si>
  <si>
    <t>法適用企業</t>
    <phoneticPr fontId="5"/>
  </si>
  <si>
    <t>公共下水道事業特別会計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</si>
  <si>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</si>
  <si>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</si>
  <si>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</si>
  <si>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</si>
  <si>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</si>
  <si>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</si>
  <si>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</si>
  <si>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</si>
  <si>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</si>
  <si>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</si>
  <si>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</si>
  <si>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</si>
  <si>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</si>
  <si>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</si>
  <si>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</si>
  <si>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</si>
  <si>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</si>
  <si>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</si>
  <si>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</si>
  <si>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</si>
  <si>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</si>
  <si>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</si>
  <si>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</si>
  <si>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</si>
  <si>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</si>
  <si>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</si>
  <si>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</si>
  <si>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</si>
  <si>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</si>
  <si>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</si>
  <si>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</si>
  <si>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</si>
  <si>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</si>
  <si>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</si>
  <si>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</si>
  <si>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</si>
  <si>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</si>
  <si>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</si>
  <si>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</si>
  <si>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</si>
  <si>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</si>
  <si>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</si>
  <si>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</si>
  <si>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</si>
  <si>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</si>
  <si>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</si>
  <si>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</si>
  <si>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</si>
  <si>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</si>
  <si>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</si>
  <si>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</si>
  <si>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</si>
  <si>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</si>
  <si>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</si>
  <si>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</si>
  <si>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</si>
  <si>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</si>
  <si>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</si>
  <si>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ガス事業会計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</si>
  <si>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</si>
  <si>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</si>
  <si>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</si>
  <si>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</si>
  <si>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</si>
  <si>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</si>
  <si>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</si>
  <si>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</si>
  <si>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</si>
  <si>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</si>
  <si>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</si>
  <si>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</si>
  <si>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</si>
  <si>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</si>
  <si>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</si>
  <si>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</si>
  <si>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</si>
  <si>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</si>
  <si>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</si>
  <si>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</si>
  <si>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</si>
  <si>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</si>
  <si>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</si>
  <si>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</si>
  <si>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</si>
  <si>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</si>
  <si>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</si>
  <si>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</si>
  <si>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</si>
  <si>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</si>
  <si>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</si>
  <si>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</si>
  <si>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</si>
  <si>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</si>
  <si>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</si>
  <si>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</si>
  <si>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</si>
  <si>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</si>
  <si>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</si>
  <si>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</si>
  <si>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</si>
  <si>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</si>
  <si>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</si>
  <si>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</si>
  <si>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</si>
  <si>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</si>
  <si>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</si>
  <si>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</si>
  <si>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</si>
  <si>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</si>
  <si>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</si>
  <si>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</si>
  <si>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</si>
  <si>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</si>
  <si>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</si>
  <si>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</si>
  <si>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</si>
  <si>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</si>
  <si>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</si>
  <si>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</si>
  <si>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</si>
  <si>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</si>
  <si>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</si>
  <si>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</si>
  <si>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</si>
  <si>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</si>
  <si>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</si>
  <si>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</si>
  <si>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</si>
  <si>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</si>
  <si>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</si>
  <si>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</si>
  <si>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</si>
  <si>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</si>
  <si>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</si>
  <si>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</si>
  <si>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</si>
  <si>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</si>
  <si>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</si>
  <si>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</si>
  <si>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</si>
  <si>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</si>
  <si>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4.96</t>
  </si>
  <si>
    <t>▲ 5.12</t>
  </si>
  <si>
    <t>▲ 3.10</t>
  </si>
  <si>
    <t>水道事業会計</t>
  </si>
  <si>
    <t>ガス事業会計</t>
  </si>
  <si>
    <t>一般会計</t>
  </si>
  <si>
    <t>介護保険特別会計</t>
  </si>
  <si>
    <t>国民健康保険特別会計</t>
  </si>
  <si>
    <t>後期高齢者医療特別会計</t>
  </si>
  <si>
    <t>公共下水道事業特別会計</t>
  </si>
  <si>
    <t>その他会計（赤字）</t>
  </si>
  <si>
    <t>その他会計（黒字）</t>
  </si>
  <si>
    <t>-</t>
    <phoneticPr fontId="2"/>
  </si>
  <si>
    <t>-</t>
    <phoneticPr fontId="2"/>
  </si>
  <si>
    <t>習志野市開発公社</t>
    <rPh sb="0" eb="4">
      <t>ナラシノシ</t>
    </rPh>
    <rPh sb="4" eb="6">
      <t>カイハツ</t>
    </rPh>
    <rPh sb="6" eb="8">
      <t>コウシャ</t>
    </rPh>
    <phoneticPr fontId="2"/>
  </si>
  <si>
    <t>習志野文化ホール</t>
    <rPh sb="0" eb="3">
      <t>ナラシノ</t>
    </rPh>
    <rPh sb="3" eb="5">
      <t>ブンカ</t>
    </rPh>
    <phoneticPr fontId="2"/>
  </si>
  <si>
    <t>習志野市スポーツ振興協会</t>
    <rPh sb="0" eb="4">
      <t>ナラシノシ</t>
    </rPh>
    <rPh sb="8" eb="10">
      <t>シンコウ</t>
    </rPh>
    <rPh sb="10" eb="12">
      <t>キョウカイ</t>
    </rPh>
    <phoneticPr fontId="2"/>
  </si>
  <si>
    <t>千葉県市町村総合事務組合（一般会計）</t>
  </si>
  <si>
    <t>千葉県市町村総合事務組合（千葉県自治会館管理運営特別会計）</t>
  </si>
  <si>
    <t>千葉県市町村総合事務組合（千葉県自治研修センター特別会計）</t>
  </si>
  <si>
    <t>千葉県後期高齢者医療広域連合（一般会計）</t>
  </si>
  <si>
    <t>千葉県後期高齢者医療広域連合（後期高齢者医療特別会計）</t>
  </si>
  <si>
    <t>北千葉広域水道企業団（水道用水供給事業会計）</t>
  </si>
  <si>
    <t>四市複合事務組合（一般会計）</t>
  </si>
  <si>
    <t>千葉県競馬組合（一般会計）</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</si>
  <si>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</si>
  <si>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</si>
  <si>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</si>
  <si>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</si>
  <si>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</si>
  <si>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</si>
  <si>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</si>
  <si>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</si>
  <si>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</si>
  <si>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</si>
  <si>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実質公債費比率は類似団体と比較して高いものの、将来負担比率と同様に減少傾向となっています。
しかしながら、平成26年度から平成29年度にかけて行っている新庁舎建設工事をはじめ、老朽化した公共施設の更新等が多数控えており、今後実質公債費比率が上昇していくことが考えられるため、これまで以上に公債費の適正化に取り組んでいく必要があります。</t>
    <rPh sb="0" eb="2">
      <t>ジッシツ</t>
    </rPh>
    <rPh sb="2" eb="5">
      <t>コウサイヒ</t>
    </rPh>
    <rPh sb="5" eb="7">
      <t>ヒリツ</t>
    </rPh>
    <rPh sb="8" eb="10">
      <t>ルイジ</t>
    </rPh>
    <rPh sb="10" eb="12">
      <t>ダンタイ</t>
    </rPh>
    <rPh sb="13" eb="15">
      <t>ヒカク</t>
    </rPh>
    <rPh sb="17" eb="18">
      <t>タカ</t>
    </rPh>
    <rPh sb="23" eb="25">
      <t>ショウライ</t>
    </rPh>
    <rPh sb="25" eb="27">
      <t>フタン</t>
    </rPh>
    <rPh sb="27" eb="29">
      <t>ヒリツ</t>
    </rPh>
    <rPh sb="30" eb="32">
      <t>ドウヨウ</t>
    </rPh>
    <rPh sb="33" eb="35">
      <t>ゲンショウ</t>
    </rPh>
    <rPh sb="35" eb="37">
      <t>ケイコウ</t>
    </rPh>
    <rPh sb="53" eb="55">
      <t>ヘイセイ</t>
    </rPh>
    <rPh sb="57" eb="58">
      <t>ネン</t>
    </rPh>
    <rPh sb="58" eb="59">
      <t>ド</t>
    </rPh>
    <rPh sb="61" eb="63">
      <t>ヘイセイ</t>
    </rPh>
    <rPh sb="65" eb="66">
      <t>ネン</t>
    </rPh>
    <rPh sb="66" eb="67">
      <t>ド</t>
    </rPh>
    <rPh sb="71" eb="72">
      <t>オコナ</t>
    </rPh>
    <rPh sb="76" eb="79">
      <t>シンチョウシャ</t>
    </rPh>
    <rPh sb="79" eb="81">
      <t>ケンセツ</t>
    </rPh>
    <rPh sb="81" eb="83">
      <t>コウジ</t>
    </rPh>
    <rPh sb="88" eb="91">
      <t>ロウキュウカ</t>
    </rPh>
    <rPh sb="93" eb="95">
      <t>コウキョウ</t>
    </rPh>
    <rPh sb="95" eb="97">
      <t>シセツ</t>
    </rPh>
    <rPh sb="98" eb="100">
      <t>コウシン</t>
    </rPh>
    <rPh sb="100" eb="101">
      <t>トウ</t>
    </rPh>
    <rPh sb="102" eb="104">
      <t>タスウ</t>
    </rPh>
    <rPh sb="104" eb="105">
      <t>ヒカ</t>
    </rPh>
    <rPh sb="110" eb="112">
      <t>コンゴ</t>
    </rPh>
    <rPh sb="112" eb="114">
      <t>ジッシツ</t>
    </rPh>
    <rPh sb="114" eb="116">
      <t>コウサイ</t>
    </rPh>
    <rPh sb="116" eb="117">
      <t>ヒ</t>
    </rPh>
    <rPh sb="117" eb="119">
      <t>ヒリツ</t>
    </rPh>
    <rPh sb="120" eb="122">
      <t>ジョウショウ</t>
    </rPh>
    <rPh sb="129" eb="130">
      <t>カンガ</t>
    </rPh>
    <rPh sb="141" eb="143">
      <t>イジョウ</t>
    </rPh>
    <rPh sb="144" eb="147">
      <t>コウサイヒ</t>
    </rPh>
    <rPh sb="148" eb="151">
      <t>テキセイカ</t>
    </rPh>
    <rPh sb="152" eb="153">
      <t>ト</t>
    </rPh>
    <rPh sb="154" eb="155">
      <t>ク</t>
    </rPh>
    <rPh sb="159" eb="161">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</si>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</sst>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39425</c:v>
                </c:pt>
                <c:pt idx="2">
                  <c:v>43141</c:v>
                </c:pt>
                <c:pt idx="3">
                  <c:v>45117</c:v>
                </c:pt>
                <c:pt idx="4">
                  <c:v>39951</c:v>
                </c:pt>
              </c:numCache>
            </c:numRef>
          </c:val>
          <c:smooth val="0"/>
          <c:extLst xmlns:c16r2="http://schemas.microsoft.com/office/drawing/2015/06/chart">
            <c:ext xmlns:c16="http://schemas.microsoft.com/office/drawing/2014/chart" uri="{C3380CC4-5D6E-409C-BE32-E72D297353CC}">
              <c16:uniqueId val="{00000000-7BD6-4E5E-B362-B16F89687D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43058</c:v>
                </c:pt>
                <c:pt idx="1">
                  <c:v>34330</c:v>
                </c:pt>
                <c:pt idx="2">
                  <c:v>39701</c:v>
                </c:pt>
                <c:pt idx="3">
                  <c:v>36787</c:v>
                </c:pt>
                <c:pt idx="4">
                  <c:v>34391</c:v>
                </c:pt>
              </c:numCache>
            </c:numRef>
          </c:val>
          <c:smooth val="0"/>
          <c:extLst xmlns:c16r2="http://schemas.microsoft.com/office/drawing/2015/06/chart">
            <c:ext xmlns:c16="http://schemas.microsoft.com/office/drawing/2014/chart" uri="{C3380CC4-5D6E-409C-BE32-E72D297353CC}">
              <c16:uniqueId val="{00000001-7BD6-4E5E-B362-B16F89687DF1}"/>
            </c:ext>
          </c:extLst>
        </c:ser>
        <c:dLbls>
          <c:showLegendKey val="0"/>
          <c:showVal val="0"/>
          <c:showCatName val="0"/>
          <c:showSerName val="0"/>
          <c:showPercent val="0"/>
          <c:showBubbleSize val="0"/>
        </c:dLbls>
        <c:marker val="1"/>
        <c:smooth val="0"/>
        <c:axId val="92106112"/>
        <c:axId val="92108288"/>
      </c:lineChart>
      <c:catAx>
        <c:axId val="92106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108288"/>
        <c:crosses val="autoZero"/>
        <c:auto val="1"/>
        <c:lblAlgn val="ctr"/>
        <c:lblOffset val="100"/>
        <c:tickLblSkip val="1"/>
        <c:tickMarkSkip val="1"/>
        <c:noMultiLvlLbl val="0"/>
      </c:catAx>
      <c:valAx>
        <c:axId val="92108288"/>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106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12.49</c:v>
                </c:pt>
                <c:pt idx="1">
                  <c:v>9.02</c:v>
                </c:pt>
                <c:pt idx="2">
                  <c:v>8.32</c:v>
                </c:pt>
                <c:pt idx="3">
                  <c:v>8.77</c:v>
                </c:pt>
                <c:pt idx="4">
                  <c:v>10.49</c:v>
                </c:pt>
              </c:numCache>
            </c:numRef>
          </c:val>
          <c:extLst xmlns:c16r2="http://schemas.microsoft.com/office/drawing/2015/06/chart">
            <c:ext xmlns:c16="http://schemas.microsoft.com/office/drawing/2014/chart" uri="{C3380CC4-5D6E-409C-BE32-E72D297353CC}">
              <c16:uniqueId val="{00000000-3115-4DC2-8518-38D9CB33C59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7.49</c:v>
                </c:pt>
                <c:pt idx="1">
                  <c:v>12.41</c:v>
                </c:pt>
                <c:pt idx="2">
                  <c:v>12.43</c:v>
                </c:pt>
                <c:pt idx="3">
                  <c:v>12.89</c:v>
                </c:pt>
                <c:pt idx="4">
                  <c:v>16.190000000000001</c:v>
                </c:pt>
              </c:numCache>
            </c:numRef>
          </c:val>
          <c:extLst xmlns:c16r2="http://schemas.microsoft.com/office/drawing/2015/06/chart">
            <c:ext xmlns:c16="http://schemas.microsoft.com/office/drawing/2014/chart" uri="{C3380CC4-5D6E-409C-BE32-E72D297353CC}">
              <c16:uniqueId val="{00000001-3115-4DC2-8518-38D9CB33C59E}"/>
            </c:ext>
          </c:extLst>
        </c:ser>
        <c:dLbls>
          <c:showLegendKey val="0"/>
          <c:showVal val="0"/>
          <c:showCatName val="0"/>
          <c:showSerName val="0"/>
          <c:showPercent val="0"/>
          <c:showBubbleSize val="0"/>
        </c:dLbls>
        <c:gapWidth val="250"/>
        <c:overlap val="100"/>
        <c:axId val="137257344"/>
        <c:axId val="137259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4.24</c:v>
                </c:pt>
                <c:pt idx="1">
                  <c:v>-4.96</c:v>
                </c:pt>
                <c:pt idx="2">
                  <c:v>-5.12</c:v>
                </c:pt>
                <c:pt idx="3">
                  <c:v>-3.1</c:v>
                </c:pt>
                <c:pt idx="4">
                  <c:v>0.84</c:v>
                </c:pt>
              </c:numCache>
            </c:numRef>
          </c:val>
          <c:smooth val="0"/>
          <c:extLst xmlns:c16r2="http://schemas.microsoft.com/office/drawing/2015/06/chart">
            <c:ext xmlns:c16="http://schemas.microsoft.com/office/drawing/2014/chart" uri="{C3380CC4-5D6E-409C-BE32-E72D297353CC}">
              <c16:uniqueId val="{00000002-3115-4DC2-8518-38D9CB33C59E}"/>
            </c:ext>
          </c:extLst>
        </c:ser>
        <c:dLbls>
          <c:showLegendKey val="0"/>
          <c:showVal val="0"/>
          <c:showCatName val="0"/>
          <c:showSerName val="0"/>
          <c:showPercent val="0"/>
          <c:showBubbleSize val="0"/>
        </c:dLbls>
        <c:marker val="1"/>
        <c:smooth val="0"/>
        <c:axId val="137257344"/>
        <c:axId val="137259264"/>
      </c:lineChart>
      <c:catAx>
        <c:axId val="13725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259264"/>
        <c:crosses val="autoZero"/>
        <c:auto val="1"/>
        <c:lblAlgn val="ctr"/>
        <c:lblOffset val="100"/>
        <c:tickLblSkip val="1"/>
        <c:tickMarkSkip val="1"/>
        <c:noMultiLvlLbl val="0"/>
      </c:catAx>
      <c:valAx>
        <c:axId val="137259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257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573-4083-8EE4-A257BE1E1CB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573-4083-8EE4-A257BE1E1CB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573-4083-8EE4-A257BE1E1CBC}"/>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7573-4083-8EE4-A257BE1E1CB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7573-4083-8EE4-A257BE1E1CB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0.75</c:v>
                </c:pt>
                <c:pt idx="2">
                  <c:v>#N/A</c:v>
                </c:pt>
                <c:pt idx="3">
                  <c:v>0.82</c:v>
                </c:pt>
                <c:pt idx="4">
                  <c:v>#N/A</c:v>
                </c:pt>
                <c:pt idx="5">
                  <c:v>0.76</c:v>
                </c:pt>
                <c:pt idx="6">
                  <c:v>#N/A</c:v>
                </c:pt>
                <c:pt idx="7">
                  <c:v>0.54</c:v>
                </c:pt>
                <c:pt idx="8">
                  <c:v>#N/A</c:v>
                </c:pt>
                <c:pt idx="9">
                  <c:v>0.1</c:v>
                </c:pt>
              </c:numCache>
            </c:numRef>
          </c:val>
          <c:extLst xmlns:c16r2="http://schemas.microsoft.com/office/drawing/2015/06/chart">
            <c:ext xmlns:c16="http://schemas.microsoft.com/office/drawing/2014/chart" uri="{C3380CC4-5D6E-409C-BE32-E72D297353CC}">
              <c16:uniqueId val="{00000005-7573-4083-8EE4-A257BE1E1CB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0.75</c:v>
                </c:pt>
                <c:pt idx="2">
                  <c:v>#N/A</c:v>
                </c:pt>
                <c:pt idx="3">
                  <c:v>1.06</c:v>
                </c:pt>
                <c:pt idx="4">
                  <c:v>#N/A</c:v>
                </c:pt>
                <c:pt idx="5">
                  <c:v>1.17</c:v>
                </c:pt>
                <c:pt idx="6">
                  <c:v>#N/A</c:v>
                </c:pt>
                <c:pt idx="7">
                  <c:v>1.18</c:v>
                </c:pt>
                <c:pt idx="8">
                  <c:v>#N/A</c:v>
                </c:pt>
                <c:pt idx="9">
                  <c:v>0.67</c:v>
                </c:pt>
              </c:numCache>
            </c:numRef>
          </c:val>
          <c:extLst xmlns:c16r2="http://schemas.microsoft.com/office/drawing/2015/06/chart">
            <c:ext xmlns:c16="http://schemas.microsoft.com/office/drawing/2014/chart" uri="{C3380CC4-5D6E-409C-BE32-E72D297353CC}">
              <c16:uniqueId val="{00000006-7573-4083-8EE4-A257BE1E1CB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12.49</c:v>
                </c:pt>
                <c:pt idx="2">
                  <c:v>#N/A</c:v>
                </c:pt>
                <c:pt idx="3">
                  <c:v>9.02</c:v>
                </c:pt>
                <c:pt idx="4">
                  <c:v>#N/A</c:v>
                </c:pt>
                <c:pt idx="5">
                  <c:v>8.32</c:v>
                </c:pt>
                <c:pt idx="6">
                  <c:v>#N/A</c:v>
                </c:pt>
                <c:pt idx="7">
                  <c:v>8.77</c:v>
                </c:pt>
                <c:pt idx="8">
                  <c:v>#N/A</c:v>
                </c:pt>
                <c:pt idx="9">
                  <c:v>10.48</c:v>
                </c:pt>
              </c:numCache>
            </c:numRef>
          </c:val>
          <c:extLst xmlns:c16r2="http://schemas.microsoft.com/office/drawing/2015/06/chart">
            <c:ext xmlns:c16="http://schemas.microsoft.com/office/drawing/2014/chart" uri="{C3380CC4-5D6E-409C-BE32-E72D297353CC}">
              <c16:uniqueId val="{00000007-7573-4083-8EE4-A257BE1E1CBC}"/>
            </c:ext>
          </c:extLst>
        </c:ser>
        <c:ser>
          <c:idx val="8"/>
          <c:order val="8"/>
          <c:tx>
            <c:strRef>
              <c:f>データシート!$A$35</c:f>
              <c:strCache>
                <c:ptCount val="1"/>
                <c:pt idx="0">
                  <c:v>ガス事業会計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20.74</c:v>
                </c:pt>
                <c:pt idx="2">
                  <c:v>#N/A</c:v>
                </c:pt>
                <c:pt idx="3">
                  <c:v>21.67</c:v>
                </c:pt>
                <c:pt idx="4">
                  <c:v>#N/A</c:v>
                </c:pt>
                <c:pt idx="5">
                  <c:v>22.56</c:v>
                </c:pt>
                <c:pt idx="6">
                  <c:v>#N/A</c:v>
                </c:pt>
                <c:pt idx="7">
                  <c:v>12.55</c:v>
                </c:pt>
                <c:pt idx="8">
                  <c:v>#N/A</c:v>
                </c:pt>
                <c:pt idx="9">
                  <c:v>12.12</c:v>
                </c:pt>
              </c:numCache>
            </c:numRef>
          </c:val>
          <c:extLst xmlns:c16r2="http://schemas.microsoft.com/office/drawing/2015/06/chart">
            <c:ext xmlns:c16="http://schemas.microsoft.com/office/drawing/2014/chart" uri="{C3380CC4-5D6E-409C-BE32-E72D297353CC}">
              <c16:uniqueId val="{00000008-7573-4083-8EE4-A257BE1E1CB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14.67</c:v>
                </c:pt>
                <c:pt idx="2">
                  <c:v>#N/A</c:v>
                </c:pt>
                <c:pt idx="3">
                  <c:v>16.239999999999998</c:v>
                </c:pt>
                <c:pt idx="4">
                  <c:v>#N/A</c:v>
                </c:pt>
                <c:pt idx="5">
                  <c:v>16.440000000000001</c:v>
                </c:pt>
                <c:pt idx="6">
                  <c:v>#N/A</c:v>
                </c:pt>
                <c:pt idx="7">
                  <c:v>17.57</c:v>
                </c:pt>
                <c:pt idx="8">
                  <c:v>#N/A</c:v>
                </c:pt>
                <c:pt idx="9">
                  <c:v>18.11</c:v>
                </c:pt>
              </c:numCache>
            </c:numRef>
          </c:val>
          <c:extLst xmlns:c16r2="http://schemas.microsoft.com/office/drawing/2015/06/chart">
            <c:ext xmlns:c16="http://schemas.microsoft.com/office/drawing/2014/chart" uri="{C3380CC4-5D6E-409C-BE32-E72D297353CC}">
              <c16:uniqueId val="{00000009-7573-4083-8EE4-A257BE1E1CBC}"/>
            </c:ext>
          </c:extLst>
        </c:ser>
        <c:dLbls>
          <c:showLegendKey val="0"/>
          <c:showVal val="0"/>
          <c:showCatName val="0"/>
          <c:showSerName val="0"/>
          <c:showPercent val="0"/>
          <c:showBubbleSize val="0"/>
        </c:dLbls>
        <c:gapWidth val="150"/>
        <c:overlap val="100"/>
        <c:axId val="137410432"/>
        <c:axId val="137411968"/>
      </c:barChart>
      <c:catAx>
        <c:axId val="13741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411968"/>
        <c:crosses val="autoZero"/>
        <c:auto val="1"/>
        <c:lblAlgn val="ctr"/>
        <c:lblOffset val="100"/>
        <c:tickLblSkip val="1"/>
        <c:tickMarkSkip val="1"/>
        <c:noMultiLvlLbl val="0"/>
      </c:catAx>
      <c:valAx>
        <c:axId val="137411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410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5143</c:v>
                </c:pt>
                <c:pt idx="5">
                  <c:v>4981</c:v>
                </c:pt>
                <c:pt idx="8">
                  <c:v>4829</c:v>
                </c:pt>
                <c:pt idx="11">
                  <c:v>5098</c:v>
                </c:pt>
                <c:pt idx="14">
                  <c:v>4845</c:v>
                </c:pt>
              </c:numCache>
            </c:numRef>
          </c:val>
          <c:extLst xmlns:c16r2="http://schemas.microsoft.com/office/drawing/2015/06/chart">
            <c:ext xmlns:c16="http://schemas.microsoft.com/office/drawing/2014/chart" uri="{C3380CC4-5D6E-409C-BE32-E72D297353CC}">
              <c16:uniqueId val="{00000000-68CF-4A21-A6C1-8E5AB38E63E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8CF-4A21-A6C1-8E5AB38E63E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1095</c:v>
                </c:pt>
                <c:pt idx="3">
                  <c:v>1258</c:v>
                </c:pt>
                <c:pt idx="6">
                  <c:v>1508</c:v>
                </c:pt>
                <c:pt idx="9">
                  <c:v>721</c:v>
                </c:pt>
                <c:pt idx="12">
                  <c:v>865</c:v>
                </c:pt>
              </c:numCache>
            </c:numRef>
          </c:val>
          <c:extLst xmlns:c16r2="http://schemas.microsoft.com/office/drawing/2015/06/chart">
            <c:ext xmlns:c16="http://schemas.microsoft.com/office/drawing/2014/chart" uri="{C3380CC4-5D6E-409C-BE32-E72D297353CC}">
              <c16:uniqueId val="{00000002-68CF-4A21-A6C1-8E5AB38E63E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25</c:v>
                </c:pt>
                <c:pt idx="3">
                  <c:v>24</c:v>
                </c:pt>
                <c:pt idx="6">
                  <c:v>23</c:v>
                </c:pt>
                <c:pt idx="9">
                  <c:v>23</c:v>
                </c:pt>
                <c:pt idx="12">
                  <c:v>22</c:v>
                </c:pt>
              </c:numCache>
            </c:numRef>
          </c:val>
          <c:extLst xmlns:c16r2="http://schemas.microsoft.com/office/drawing/2015/06/chart">
            <c:ext xmlns:c16="http://schemas.microsoft.com/office/drawing/2014/chart" uri="{C3380CC4-5D6E-409C-BE32-E72D297353CC}">
              <c16:uniqueId val="{00000003-68CF-4A21-A6C1-8E5AB38E63E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1824</c:v>
                </c:pt>
                <c:pt idx="3">
                  <c:v>1663</c:v>
                </c:pt>
                <c:pt idx="6">
                  <c:v>1256</c:v>
                </c:pt>
                <c:pt idx="9">
                  <c:v>1029</c:v>
                </c:pt>
                <c:pt idx="12">
                  <c:v>1058</c:v>
                </c:pt>
              </c:numCache>
            </c:numRef>
          </c:val>
          <c:extLst xmlns:c16r2="http://schemas.microsoft.com/office/drawing/2015/06/chart">
            <c:ext xmlns:c16="http://schemas.microsoft.com/office/drawing/2014/chart" uri="{C3380CC4-5D6E-409C-BE32-E72D297353CC}">
              <c16:uniqueId val="{00000004-68CF-4A21-A6C1-8E5AB38E63E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68</c:v>
                </c:pt>
                <c:pt idx="3">
                  <c:v>74</c:v>
                </c:pt>
                <c:pt idx="6">
                  <c:v>80</c:v>
                </c:pt>
                <c:pt idx="9">
                  <c:v>86</c:v>
                </c:pt>
                <c:pt idx="12">
                  <c:v>92</c:v>
                </c:pt>
              </c:numCache>
            </c:numRef>
          </c:val>
          <c:extLst xmlns:c16r2="http://schemas.microsoft.com/office/drawing/2015/06/chart">
            <c:ext xmlns:c16="http://schemas.microsoft.com/office/drawing/2014/chart" uri="{C3380CC4-5D6E-409C-BE32-E72D297353CC}">
              <c16:uniqueId val="{00000005-68CF-4A21-A6C1-8E5AB38E63E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8CF-4A21-A6C1-8E5AB38E63E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4567</c:v>
                </c:pt>
                <c:pt idx="3">
                  <c:v>4265</c:v>
                </c:pt>
                <c:pt idx="6">
                  <c:v>4309</c:v>
                </c:pt>
                <c:pt idx="9">
                  <c:v>4199</c:v>
                </c:pt>
                <c:pt idx="12">
                  <c:v>3673</c:v>
                </c:pt>
              </c:numCache>
            </c:numRef>
          </c:val>
          <c:extLst xmlns:c16r2="http://schemas.microsoft.com/office/drawing/2015/06/chart">
            <c:ext xmlns:c16="http://schemas.microsoft.com/office/drawing/2014/chart" uri="{C3380CC4-5D6E-409C-BE32-E72D297353CC}">
              <c16:uniqueId val="{00000007-68CF-4A21-A6C1-8E5AB38E63EA}"/>
            </c:ext>
          </c:extLst>
        </c:ser>
        <c:dLbls>
          <c:showLegendKey val="0"/>
          <c:showVal val="0"/>
          <c:showCatName val="0"/>
          <c:showSerName val="0"/>
          <c:showPercent val="0"/>
          <c:showBubbleSize val="0"/>
        </c:dLbls>
        <c:gapWidth val="100"/>
        <c:overlap val="100"/>
        <c:axId val="137569024"/>
        <c:axId val="137570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2436</c:v>
                </c:pt>
                <c:pt idx="2">
                  <c:v>#N/A</c:v>
                </c:pt>
                <c:pt idx="3">
                  <c:v>#N/A</c:v>
                </c:pt>
                <c:pt idx="4">
                  <c:v>2303</c:v>
                </c:pt>
                <c:pt idx="5">
                  <c:v>#N/A</c:v>
                </c:pt>
                <c:pt idx="6">
                  <c:v>#N/A</c:v>
                </c:pt>
                <c:pt idx="7">
                  <c:v>2347</c:v>
                </c:pt>
                <c:pt idx="8">
                  <c:v>#N/A</c:v>
                </c:pt>
                <c:pt idx="9">
                  <c:v>#N/A</c:v>
                </c:pt>
                <c:pt idx="10">
                  <c:v>960</c:v>
                </c:pt>
                <c:pt idx="11">
                  <c:v>#N/A</c:v>
                </c:pt>
                <c:pt idx="12">
                  <c:v>#N/A</c:v>
                </c:pt>
                <c:pt idx="13">
                  <c:v>865</c:v>
                </c:pt>
                <c:pt idx="14">
                  <c:v>#N/A</c:v>
                </c:pt>
              </c:numCache>
            </c:numRef>
          </c:val>
          <c:smooth val="0"/>
          <c:extLst xmlns:c16r2="http://schemas.microsoft.com/office/drawing/2015/06/chart">
            <c:ext xmlns:c16="http://schemas.microsoft.com/office/drawing/2014/chart" uri="{C3380CC4-5D6E-409C-BE32-E72D297353CC}">
              <c16:uniqueId val="{00000008-68CF-4A21-A6C1-8E5AB38E63EA}"/>
            </c:ext>
          </c:extLst>
        </c:ser>
        <c:dLbls>
          <c:showLegendKey val="0"/>
          <c:showVal val="0"/>
          <c:showCatName val="0"/>
          <c:showSerName val="0"/>
          <c:showPercent val="0"/>
          <c:showBubbleSize val="0"/>
        </c:dLbls>
        <c:marker val="1"/>
        <c:smooth val="0"/>
        <c:axId val="137569024"/>
        <c:axId val="137570944"/>
      </c:lineChart>
      <c:catAx>
        <c:axId val="13756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570944"/>
        <c:crosses val="autoZero"/>
        <c:auto val="1"/>
        <c:lblAlgn val="ctr"/>
        <c:lblOffset val="100"/>
        <c:tickLblSkip val="1"/>
        <c:tickMarkSkip val="1"/>
        <c:noMultiLvlLbl val="0"/>
      </c:catAx>
      <c:valAx>
        <c:axId val="137570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569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41984</c:v>
                </c:pt>
                <c:pt idx="5">
                  <c:v>43857</c:v>
                </c:pt>
                <c:pt idx="8">
                  <c:v>43871</c:v>
                </c:pt>
                <c:pt idx="11">
                  <c:v>43431</c:v>
                </c:pt>
                <c:pt idx="14">
                  <c:v>42880</c:v>
                </c:pt>
              </c:numCache>
            </c:numRef>
          </c:val>
          <c:extLst xmlns:c16r2="http://schemas.microsoft.com/office/drawing/2015/06/chart">
            <c:ext xmlns:c16="http://schemas.microsoft.com/office/drawing/2014/chart" uri="{C3380CC4-5D6E-409C-BE32-E72D297353CC}">
              <c16:uniqueId val="{00000000-BAEB-4BAD-A18C-6500A6FC4FD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12475</c:v>
                </c:pt>
                <c:pt idx="5">
                  <c:v>11463</c:v>
                </c:pt>
                <c:pt idx="8">
                  <c:v>10509</c:v>
                </c:pt>
                <c:pt idx="11">
                  <c:v>10940</c:v>
                </c:pt>
                <c:pt idx="14">
                  <c:v>10780</c:v>
                </c:pt>
              </c:numCache>
            </c:numRef>
          </c:val>
          <c:extLst xmlns:c16r2="http://schemas.microsoft.com/office/drawing/2015/06/chart">
            <c:ext xmlns:c16="http://schemas.microsoft.com/office/drawing/2014/chart" uri="{C3380CC4-5D6E-409C-BE32-E72D297353CC}">
              <c16:uniqueId val="{00000001-BAEB-4BAD-A18C-6500A6FC4FD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5711</c:v>
                </c:pt>
                <c:pt idx="5">
                  <c:v>7274</c:v>
                </c:pt>
                <c:pt idx="8">
                  <c:v>13193</c:v>
                </c:pt>
                <c:pt idx="11">
                  <c:v>12951</c:v>
                </c:pt>
                <c:pt idx="14">
                  <c:v>13282</c:v>
                </c:pt>
              </c:numCache>
            </c:numRef>
          </c:val>
          <c:extLst xmlns:c16r2="http://schemas.microsoft.com/office/drawing/2015/06/chart">
            <c:ext xmlns:c16="http://schemas.microsoft.com/office/drawing/2014/chart" uri="{C3380CC4-5D6E-409C-BE32-E72D297353CC}">
              <c16:uniqueId val="{00000002-BAEB-4BAD-A18C-6500A6FC4FD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181</c:v>
                </c:pt>
                <c:pt idx="3">
                  <c:v>234</c:v>
                </c:pt>
                <c:pt idx="6">
                  <c:v>273</c:v>
                </c:pt>
                <c:pt idx="9">
                  <c:v>174</c:v>
                </c:pt>
                <c:pt idx="12">
                  <c:v>0</c:v>
                </c:pt>
              </c:numCache>
            </c:numRef>
          </c:val>
          <c:extLst xmlns:c16r2="http://schemas.microsoft.com/office/drawing/2015/06/chart">
            <c:ext xmlns:c16="http://schemas.microsoft.com/office/drawing/2014/chart" uri="{C3380CC4-5D6E-409C-BE32-E72D297353CC}">
              <c16:uniqueId val="{00000003-BAEB-4BAD-A18C-6500A6FC4FD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AEB-4BAD-A18C-6500A6FC4FD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59</c:v>
                </c:pt>
                <c:pt idx="3">
                  <c:v>11</c:v>
                </c:pt>
                <c:pt idx="6">
                  <c:v>17</c:v>
                </c:pt>
                <c:pt idx="9">
                  <c:v>11</c:v>
                </c:pt>
                <c:pt idx="12">
                  <c:v>6</c:v>
                </c:pt>
              </c:numCache>
            </c:numRef>
          </c:val>
          <c:extLst xmlns:c16r2="http://schemas.microsoft.com/office/drawing/2015/06/chart">
            <c:ext xmlns:c16="http://schemas.microsoft.com/office/drawing/2014/chart" uri="{C3380CC4-5D6E-409C-BE32-E72D297353CC}">
              <c16:uniqueId val="{00000005-BAEB-4BAD-A18C-6500A6FC4FD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10210</c:v>
                </c:pt>
                <c:pt idx="3">
                  <c:v>10218</c:v>
                </c:pt>
                <c:pt idx="6">
                  <c:v>9971</c:v>
                </c:pt>
                <c:pt idx="9">
                  <c:v>9718</c:v>
                </c:pt>
                <c:pt idx="12">
                  <c:v>9714</c:v>
                </c:pt>
              </c:numCache>
            </c:numRef>
          </c:val>
          <c:extLst xmlns:c16r2="http://schemas.microsoft.com/office/drawing/2015/06/chart">
            <c:ext xmlns:c16="http://schemas.microsoft.com/office/drawing/2014/chart" uri="{C3380CC4-5D6E-409C-BE32-E72D297353CC}">
              <c16:uniqueId val="{00000006-BAEB-4BAD-A18C-6500A6FC4FD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192</c:v>
                </c:pt>
                <c:pt idx="3">
                  <c:v>171</c:v>
                </c:pt>
                <c:pt idx="6">
                  <c:v>150</c:v>
                </c:pt>
                <c:pt idx="9">
                  <c:v>128</c:v>
                </c:pt>
                <c:pt idx="12">
                  <c:v>107</c:v>
                </c:pt>
              </c:numCache>
            </c:numRef>
          </c:val>
          <c:extLst xmlns:c16r2="http://schemas.microsoft.com/office/drawing/2015/06/chart">
            <c:ext xmlns:c16="http://schemas.microsoft.com/office/drawing/2014/chart" uri="{C3380CC4-5D6E-409C-BE32-E72D297353CC}">
              <c16:uniqueId val="{00000007-BAEB-4BAD-A18C-6500A6FC4FD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18332</c:v>
                </c:pt>
                <c:pt idx="3">
                  <c:v>17826</c:v>
                </c:pt>
                <c:pt idx="6">
                  <c:v>16266</c:v>
                </c:pt>
                <c:pt idx="9">
                  <c:v>13960</c:v>
                </c:pt>
                <c:pt idx="12">
                  <c:v>11697</c:v>
                </c:pt>
              </c:numCache>
            </c:numRef>
          </c:val>
          <c:extLst xmlns:c16r2="http://schemas.microsoft.com/office/drawing/2015/06/chart">
            <c:ext xmlns:c16="http://schemas.microsoft.com/office/drawing/2014/chart" uri="{C3380CC4-5D6E-409C-BE32-E72D297353CC}">
              <c16:uniqueId val="{00000008-BAEB-4BAD-A18C-6500A6FC4FD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7375</c:v>
                </c:pt>
                <c:pt idx="3">
                  <c:v>6196</c:v>
                </c:pt>
                <c:pt idx="6">
                  <c:v>4711</c:v>
                </c:pt>
                <c:pt idx="9">
                  <c:v>5106</c:v>
                </c:pt>
                <c:pt idx="12">
                  <c:v>4623</c:v>
                </c:pt>
              </c:numCache>
            </c:numRef>
          </c:val>
          <c:extLst xmlns:c16r2="http://schemas.microsoft.com/office/drawing/2015/06/chart">
            <c:ext xmlns:c16="http://schemas.microsoft.com/office/drawing/2014/chart" uri="{C3380CC4-5D6E-409C-BE32-E72D297353CC}">
              <c16:uniqueId val="{00000009-BAEB-4BAD-A18C-6500A6FC4FD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38935</c:v>
                </c:pt>
                <c:pt idx="3">
                  <c:v>39695</c:v>
                </c:pt>
                <c:pt idx="6">
                  <c:v>40109</c:v>
                </c:pt>
                <c:pt idx="9">
                  <c:v>40573</c:v>
                </c:pt>
                <c:pt idx="12">
                  <c:v>41029</c:v>
                </c:pt>
              </c:numCache>
            </c:numRef>
          </c:val>
          <c:extLst xmlns:c16r2="http://schemas.microsoft.com/office/drawing/2015/06/chart">
            <c:ext xmlns:c16="http://schemas.microsoft.com/office/drawing/2014/chart" uri="{C3380CC4-5D6E-409C-BE32-E72D297353CC}">
              <c16:uniqueId val="{0000000A-BAEB-4BAD-A18C-6500A6FC4FD1}"/>
            </c:ext>
          </c:extLst>
        </c:ser>
        <c:dLbls>
          <c:showLegendKey val="0"/>
          <c:showVal val="0"/>
          <c:showCatName val="0"/>
          <c:showSerName val="0"/>
          <c:showPercent val="0"/>
          <c:showBubbleSize val="0"/>
        </c:dLbls>
        <c:gapWidth val="100"/>
        <c:overlap val="100"/>
        <c:axId val="140464128"/>
        <c:axId val="140466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15115</c:v>
                </c:pt>
                <c:pt idx="2">
                  <c:v>#N/A</c:v>
                </c:pt>
                <c:pt idx="3">
                  <c:v>#N/A</c:v>
                </c:pt>
                <c:pt idx="4">
                  <c:v>11757</c:v>
                </c:pt>
                <c:pt idx="5">
                  <c:v>#N/A</c:v>
                </c:pt>
                <c:pt idx="6">
                  <c:v>#N/A</c:v>
                </c:pt>
                <c:pt idx="7">
                  <c:v>3924</c:v>
                </c:pt>
                <c:pt idx="8">
                  <c:v>#N/A</c:v>
                </c:pt>
                <c:pt idx="9">
                  <c:v>#N/A</c:v>
                </c:pt>
                <c:pt idx="10">
                  <c:v>2348</c:v>
                </c:pt>
                <c:pt idx="11">
                  <c:v>#N/A</c:v>
                </c:pt>
                <c:pt idx="12">
                  <c:v>#N/A</c:v>
                </c:pt>
                <c:pt idx="13">
                  <c:v>233</c:v>
                </c:pt>
                <c:pt idx="14">
                  <c:v>#N/A</c:v>
                </c:pt>
              </c:numCache>
            </c:numRef>
          </c:val>
          <c:smooth val="0"/>
          <c:extLst xmlns:c16r2="http://schemas.microsoft.com/office/drawing/2015/06/chart">
            <c:ext xmlns:c16="http://schemas.microsoft.com/office/drawing/2014/chart" uri="{C3380CC4-5D6E-409C-BE32-E72D297353CC}">
              <c16:uniqueId val="{0000000B-BAEB-4BAD-A18C-6500A6FC4FD1}"/>
            </c:ext>
          </c:extLst>
        </c:ser>
        <c:dLbls>
          <c:showLegendKey val="0"/>
          <c:showVal val="0"/>
          <c:showCatName val="0"/>
          <c:showSerName val="0"/>
          <c:showPercent val="0"/>
          <c:showBubbleSize val="0"/>
        </c:dLbls>
        <c:marker val="1"/>
        <c:smooth val="0"/>
        <c:axId val="140464128"/>
        <c:axId val="140466048"/>
      </c:lineChart>
      <c:catAx>
        <c:axId val="14046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0466048"/>
        <c:crosses val="autoZero"/>
        <c:auto val="1"/>
        <c:lblAlgn val="ctr"/>
        <c:lblOffset val="100"/>
        <c:tickLblSkip val="1"/>
        <c:tickMarkSkip val="1"/>
        <c:noMultiLvlLbl val="0"/>
      </c:catAx>
      <c:valAx>
        <c:axId val="140466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464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41835648"/>
        <c:axId val="141882880"/>
      </c:scatterChart>
      <c:valAx>
        <c:axId val="1418356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1882880"/>
        <c:crosses val="autoZero"/>
        <c:crossBetween val="midCat"/>
      </c:valAx>
      <c:valAx>
        <c:axId val="1418828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18356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8.1</c:v>
                </c:pt>
                <c:pt idx="1">
                  <c:v>8.8000000000000007</c:v>
                </c:pt>
                <c:pt idx="2">
                  <c:v>8.9</c:v>
                </c:pt>
                <c:pt idx="3">
                  <c:v>7.1</c:v>
                </c:pt>
                <c:pt idx="4">
                  <c:v>5.2</c:v>
                </c:pt>
              </c:numCache>
            </c:numRef>
          </c:xVal>
          <c:yVal>
            <c:numRef>
              <c:f>公会計指標分析・財政指標組合せ分析表!$K$73:$O$73</c:f>
              <c:numCache>
                <c:formatCode>#,##0.0;"▲ "#,##0.0</c:formatCode>
                <c:ptCount val="5"/>
                <c:pt idx="0">
                  <c:v>57.6</c:v>
                </c:pt>
                <c:pt idx="1">
                  <c:v>44.8</c:v>
                </c:pt>
                <c:pt idx="2">
                  <c:v>14.8</c:v>
                </c:pt>
                <c:pt idx="3">
                  <c:v>8.8000000000000007</c:v>
                </c:pt>
                <c:pt idx="4">
                  <c:v>0.8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7.6</c:v>
                </c:pt>
                <c:pt idx="1">
                  <c:v>6.8</c:v>
                </c:pt>
                <c:pt idx="2">
                  <c:v>5.9</c:v>
                </c:pt>
                <c:pt idx="3">
                  <c:v>5.2</c:v>
                </c:pt>
                <c:pt idx="4">
                  <c:v>4.8</c:v>
                </c:pt>
              </c:numCache>
            </c:numRef>
          </c:xVal>
          <c:yVal>
            <c:numRef>
              <c:f>公会計指標分析・財政指標組合せ分析表!$K$77:$O$77</c:f>
              <c:numCache>
                <c:formatCode>#,##0.0;"▲ "#,##0.0</c:formatCode>
                <c:ptCount val="5"/>
                <c:pt idx="0">
                  <c:v>53.1</c:v>
                </c:pt>
                <c:pt idx="1">
                  <c:v>42</c:v>
                </c:pt>
                <c:pt idx="2">
                  <c:v>32.6</c:v>
                </c:pt>
                <c:pt idx="3">
                  <c:v>30.5</c:v>
                </c:pt>
                <c:pt idx="4">
                  <c:v>25.4</c:v>
                </c:pt>
              </c:numCache>
            </c:numRef>
          </c:yVal>
          <c:smooth val="0"/>
        </c:ser>
        <c:dLbls>
          <c:showLegendKey val="0"/>
          <c:showVal val="0"/>
          <c:showCatName val="0"/>
          <c:showSerName val="0"/>
          <c:showPercent val="0"/>
          <c:showBubbleSize val="0"/>
        </c:dLbls>
        <c:axId val="46434944"/>
        <c:axId val="46453504"/>
      </c:scatterChart>
      <c:valAx>
        <c:axId val="46434944"/>
        <c:scaling>
          <c:orientation val="minMax"/>
          <c:max val="9.2999999999999989"/>
          <c:min val="4.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453504"/>
        <c:crosses val="autoZero"/>
        <c:crossBetween val="midCat"/>
      </c:valAx>
      <c:valAx>
        <c:axId val="46453504"/>
        <c:scaling>
          <c:orientation val="minMax"/>
          <c:max val="68"/>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434944"/>
        <c:crosses val="autoZero"/>
        <c:crossBetween val="midCat"/>
        <c:majorUnit val="6"/>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千葉県習志野市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年度決算における実質公債費比率は</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％で、前年度に比べ</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ポイントの減少となっています。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主な要因は、</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年度単年度実質公債費比率が、</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年度に比べ</a:t>
          </a:r>
          <a:r>
            <a:rPr kumimoji="1" lang="en-US" altLang="ja-JP" sz="1400">
              <a:latin typeface="ＭＳ ゴシック" pitchFamily="49" charset="-128"/>
              <a:ea typeface="ＭＳ ゴシック" pitchFamily="49" charset="-128"/>
            </a:rPr>
            <a:t>5.6</a:t>
          </a:r>
          <a:r>
            <a:rPr kumimoji="1" lang="ja-JP" altLang="en-US" sz="1400">
              <a:latin typeface="ＭＳ ゴシック" pitchFamily="49" charset="-128"/>
              <a:ea typeface="ＭＳ ゴシック" pitchFamily="49" charset="-128"/>
            </a:rPr>
            <a:t>ポイント減少したことによるもので、元利償還金等から算入公債費等を差し引いた実質公債費比率の分子が</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百万円減少したためです。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千葉県習志野市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en-US" altLang="ja-JP" sz="1400" baseline="0">
              <a:latin typeface="ＭＳ ゴシック" pitchFamily="49" charset="-128"/>
              <a:ea typeface="ＭＳ ゴシック" pitchFamily="49" charset="-128"/>
            </a:rPr>
            <a:t>27</a:t>
          </a:r>
          <a:r>
            <a:rPr kumimoji="1" lang="ja-JP" altLang="en-US" sz="1400" baseline="0">
              <a:latin typeface="ＭＳ ゴシック" pitchFamily="49" charset="-128"/>
              <a:ea typeface="ＭＳ ゴシック" pitchFamily="49" charset="-128"/>
            </a:rPr>
            <a:t>年度決算における将来負担比率は、</a:t>
          </a:r>
          <a:r>
            <a:rPr kumimoji="1" lang="en-US" altLang="ja-JP" sz="1400" baseline="0">
              <a:latin typeface="ＭＳ ゴシック" pitchFamily="49" charset="-128"/>
              <a:ea typeface="ＭＳ ゴシック" pitchFamily="49" charset="-128"/>
            </a:rPr>
            <a:t>0.8</a:t>
          </a:r>
          <a:r>
            <a:rPr kumimoji="1" lang="ja-JP" altLang="en-US" sz="1400" baseline="0">
              <a:latin typeface="ＭＳ ゴシック" pitchFamily="49" charset="-128"/>
              <a:ea typeface="ＭＳ ゴシック" pitchFamily="49" charset="-128"/>
            </a:rPr>
            <a:t>％で前年度に比べ</a:t>
          </a:r>
          <a:r>
            <a:rPr kumimoji="1" lang="en-US" altLang="ja-JP" sz="1400" baseline="0">
              <a:latin typeface="ＭＳ ゴシック" pitchFamily="49" charset="-128"/>
              <a:ea typeface="ＭＳ ゴシック" pitchFamily="49" charset="-128"/>
            </a:rPr>
            <a:t>8.0</a:t>
          </a:r>
          <a:r>
            <a:rPr kumimoji="1" lang="ja-JP" altLang="en-US" sz="1400" baseline="0">
              <a:latin typeface="ＭＳ ゴシック" pitchFamily="49" charset="-128"/>
              <a:ea typeface="ＭＳ ゴシック" pitchFamily="49" charset="-128"/>
            </a:rPr>
            <a:t>ポイント改善しています。</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主な要因は、充当可能財源等が</a:t>
          </a:r>
          <a:r>
            <a:rPr kumimoji="1" lang="en-US" altLang="ja-JP" sz="1400" baseline="0">
              <a:latin typeface="ＭＳ ゴシック" pitchFamily="49" charset="-128"/>
              <a:ea typeface="ＭＳ ゴシック" pitchFamily="49" charset="-128"/>
            </a:rPr>
            <a:t>3</a:t>
          </a:r>
          <a:r>
            <a:rPr kumimoji="1" lang="ja-JP" altLang="en-US" sz="1400" baseline="0">
              <a:latin typeface="ＭＳ ゴシック" pitchFamily="49" charset="-128"/>
              <a:ea typeface="ＭＳ ゴシック" pitchFamily="49" charset="-128"/>
            </a:rPr>
            <a:t>億</a:t>
          </a:r>
          <a:r>
            <a:rPr kumimoji="1" lang="en-US" altLang="ja-JP" sz="1400" baseline="0">
              <a:latin typeface="ＭＳ ゴシック" pitchFamily="49" charset="-128"/>
              <a:ea typeface="ＭＳ ゴシック" pitchFamily="49" charset="-128"/>
            </a:rPr>
            <a:t>8</a:t>
          </a:r>
          <a:r>
            <a:rPr kumimoji="1" lang="ja-JP" altLang="en-US" sz="1400" baseline="0">
              <a:latin typeface="ＭＳ ゴシック" pitchFamily="49" charset="-128"/>
              <a:ea typeface="ＭＳ ゴシック" pitchFamily="49" charset="-128"/>
            </a:rPr>
            <a:t>千万円減少していますが、それ以上に将来負担額が</a:t>
          </a:r>
          <a:r>
            <a:rPr kumimoji="1" lang="en-US" altLang="ja-JP" sz="1400" baseline="0">
              <a:latin typeface="ＭＳ ゴシック" pitchFamily="49" charset="-128"/>
              <a:ea typeface="ＭＳ ゴシック" pitchFamily="49" charset="-128"/>
            </a:rPr>
            <a:t>24</a:t>
          </a:r>
          <a:r>
            <a:rPr kumimoji="1" lang="ja-JP" altLang="en-US" sz="1400" baseline="0">
              <a:latin typeface="ＭＳ ゴシック" pitchFamily="49" charset="-128"/>
              <a:ea typeface="ＭＳ ゴシック" pitchFamily="49" charset="-128"/>
            </a:rPr>
            <a:t>億</a:t>
          </a:r>
          <a:r>
            <a:rPr kumimoji="1" lang="en-US" altLang="ja-JP" sz="1400" baseline="0">
              <a:latin typeface="ＭＳ ゴシック" pitchFamily="49" charset="-128"/>
              <a:ea typeface="ＭＳ ゴシック" pitchFamily="49" charset="-128"/>
            </a:rPr>
            <a:t>9</a:t>
          </a:r>
          <a:r>
            <a:rPr kumimoji="1" lang="ja-JP" altLang="en-US" sz="1400" baseline="0">
              <a:latin typeface="ＭＳ ゴシック" pitchFamily="49" charset="-128"/>
              <a:ea typeface="ＭＳ ゴシック" pitchFamily="49" charset="-128"/>
            </a:rPr>
            <a:t>千</a:t>
          </a:r>
          <a:r>
            <a:rPr kumimoji="1" lang="en-US" altLang="ja-JP" sz="1400" baseline="0">
              <a:latin typeface="ＭＳ ゴシック" pitchFamily="49" charset="-128"/>
              <a:ea typeface="ＭＳ ゴシック" pitchFamily="49" charset="-128"/>
            </a:rPr>
            <a:t>5</a:t>
          </a:r>
          <a:r>
            <a:rPr kumimoji="1" lang="ja-JP" altLang="en-US" sz="1400" baseline="0">
              <a:latin typeface="ＭＳ ゴシック" pitchFamily="49" charset="-128"/>
              <a:ea typeface="ＭＳ ゴシック" pitchFamily="49" charset="-128"/>
            </a:rPr>
            <a:t>百万円減少したことによるものです。</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充当可能財源等の主な内訳としては、充当可能基金が</a:t>
          </a:r>
          <a:r>
            <a:rPr kumimoji="1" lang="en-US" altLang="ja-JP" sz="1400" baseline="0">
              <a:latin typeface="ＭＳ ゴシック" pitchFamily="49" charset="-128"/>
              <a:ea typeface="ＭＳ ゴシック" pitchFamily="49" charset="-128"/>
            </a:rPr>
            <a:t>3</a:t>
          </a:r>
          <a:r>
            <a:rPr kumimoji="1" lang="ja-JP" altLang="en-US" sz="1400" baseline="0">
              <a:latin typeface="ＭＳ ゴシック" pitchFamily="49" charset="-128"/>
              <a:ea typeface="ＭＳ ゴシック" pitchFamily="49" charset="-128"/>
            </a:rPr>
            <a:t>億</a:t>
          </a:r>
          <a:r>
            <a:rPr kumimoji="1" lang="en-US" altLang="ja-JP" sz="1400" baseline="0">
              <a:latin typeface="ＭＳ ゴシック" pitchFamily="49" charset="-128"/>
              <a:ea typeface="ＭＳ ゴシック" pitchFamily="49" charset="-128"/>
            </a:rPr>
            <a:t>3</a:t>
          </a:r>
          <a:r>
            <a:rPr kumimoji="1" lang="ja-JP" altLang="en-US" sz="1400" baseline="0">
              <a:latin typeface="ＭＳ ゴシック" pitchFamily="49" charset="-128"/>
              <a:ea typeface="ＭＳ ゴシック" pitchFamily="49" charset="-128"/>
            </a:rPr>
            <a:t>千</a:t>
          </a:r>
          <a:r>
            <a:rPr kumimoji="1" lang="en-US" altLang="ja-JP" sz="1400" baseline="0">
              <a:latin typeface="ＭＳ ゴシック" pitchFamily="49" charset="-128"/>
              <a:ea typeface="ＭＳ ゴシック" pitchFamily="49" charset="-128"/>
            </a:rPr>
            <a:t>2</a:t>
          </a:r>
          <a:r>
            <a:rPr kumimoji="1" lang="ja-JP" altLang="en-US" sz="1400" baseline="0">
              <a:latin typeface="ＭＳ ゴシック" pitchFamily="49" charset="-128"/>
              <a:ea typeface="ＭＳ ゴシック" pitchFamily="49" charset="-128"/>
            </a:rPr>
            <a:t>百万円増加、都市計画税等の充当可能特定歳入が</a:t>
          </a:r>
          <a:r>
            <a:rPr kumimoji="1" lang="en-US" altLang="ja-JP" sz="1400" baseline="0">
              <a:latin typeface="ＭＳ ゴシック" pitchFamily="49" charset="-128"/>
              <a:ea typeface="ＭＳ ゴシック" pitchFamily="49" charset="-128"/>
            </a:rPr>
            <a:t>1</a:t>
          </a:r>
          <a:r>
            <a:rPr kumimoji="1" lang="ja-JP" altLang="en-US" sz="1400" baseline="0">
              <a:latin typeface="ＭＳ ゴシック" pitchFamily="49" charset="-128"/>
              <a:ea typeface="ＭＳ ゴシック" pitchFamily="49" charset="-128"/>
            </a:rPr>
            <a:t>億</a:t>
          </a:r>
          <a:r>
            <a:rPr kumimoji="1" lang="en-US" altLang="ja-JP" sz="1400" baseline="0">
              <a:latin typeface="ＭＳ ゴシック" pitchFamily="49" charset="-128"/>
              <a:ea typeface="ＭＳ ゴシック" pitchFamily="49" charset="-128"/>
            </a:rPr>
            <a:t>6</a:t>
          </a:r>
          <a:r>
            <a:rPr kumimoji="1" lang="ja-JP" altLang="en-US" sz="1400" baseline="0">
              <a:latin typeface="ＭＳ ゴシック" pitchFamily="49" charset="-128"/>
              <a:ea typeface="ＭＳ ゴシック" pitchFamily="49" charset="-128"/>
            </a:rPr>
            <a:t>千</a:t>
          </a:r>
          <a:r>
            <a:rPr kumimoji="1" lang="en-US" altLang="ja-JP" sz="1400" baseline="0">
              <a:latin typeface="ＭＳ ゴシック" pitchFamily="49" charset="-128"/>
              <a:ea typeface="ＭＳ ゴシック" pitchFamily="49" charset="-128"/>
            </a:rPr>
            <a:t>1</a:t>
          </a:r>
          <a:r>
            <a:rPr kumimoji="1" lang="ja-JP" altLang="en-US" sz="1400" baseline="0">
              <a:latin typeface="ＭＳ ゴシック" pitchFamily="49" charset="-128"/>
              <a:ea typeface="ＭＳ ゴシック" pitchFamily="49" charset="-128"/>
            </a:rPr>
            <a:t>百万円減少、基準財政需要額算入見込額が</a:t>
          </a:r>
          <a:r>
            <a:rPr kumimoji="1" lang="en-US" altLang="ja-JP" sz="1400" baseline="0">
              <a:latin typeface="ＭＳ ゴシック" pitchFamily="49" charset="-128"/>
              <a:ea typeface="ＭＳ ゴシック" pitchFamily="49" charset="-128"/>
            </a:rPr>
            <a:t>5</a:t>
          </a:r>
          <a:r>
            <a:rPr kumimoji="1" lang="ja-JP" altLang="en-US" sz="1400" baseline="0">
              <a:latin typeface="ＭＳ ゴシック" pitchFamily="49" charset="-128"/>
              <a:ea typeface="ＭＳ ゴシック" pitchFamily="49" charset="-128"/>
            </a:rPr>
            <a:t>億</a:t>
          </a:r>
          <a:r>
            <a:rPr kumimoji="1" lang="en-US" altLang="ja-JP" sz="1400" baseline="0">
              <a:latin typeface="ＭＳ ゴシック" pitchFamily="49" charset="-128"/>
              <a:ea typeface="ＭＳ ゴシック" pitchFamily="49" charset="-128"/>
            </a:rPr>
            <a:t>5</a:t>
          </a:r>
          <a:r>
            <a:rPr kumimoji="1" lang="ja-JP" altLang="en-US" sz="1400" baseline="0">
              <a:latin typeface="ＭＳ ゴシック" pitchFamily="49" charset="-128"/>
              <a:ea typeface="ＭＳ ゴシック" pitchFamily="49" charset="-128"/>
            </a:rPr>
            <a:t>千</a:t>
          </a:r>
          <a:r>
            <a:rPr kumimoji="1" lang="en-US" altLang="ja-JP" sz="1400" baseline="0">
              <a:latin typeface="ＭＳ ゴシック" pitchFamily="49" charset="-128"/>
              <a:ea typeface="ＭＳ ゴシック" pitchFamily="49" charset="-128"/>
            </a:rPr>
            <a:t>1</a:t>
          </a:r>
          <a:r>
            <a:rPr kumimoji="1" lang="ja-JP" altLang="en-US" sz="1400" baseline="0">
              <a:latin typeface="ＭＳ ゴシック" pitchFamily="49" charset="-128"/>
              <a:ea typeface="ＭＳ ゴシック" pitchFamily="49" charset="-128"/>
            </a:rPr>
            <a:t>百万円減少しています。</a:t>
          </a:r>
          <a:endParaRPr kumimoji="1" lang="en-US" altLang="ja-JP" sz="1400" baseline="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千葉県習志野市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168,838
165,832
20.97
57,448,713
53,422,553
3,258,849
31,075,087
40,420,284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0.8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千葉県習志野市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168,838
165,832
20.97
57,448,713
53,422,553
3,258,849
31,075,087
40,420,284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千葉県習志野市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168,838
165,832
20.97
57,448,713
53,422,553
3,258,849
31,075,087
40,420,284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千葉県習志野市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168,838
165,832
20.97
57,448,713
53,422,553
3,258,849
31,075,087
40,420,284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0.8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本市の財政力指数は、類似団体平均よりも高い</a:t>
          </a:r>
          <a:r>
            <a:rPr kumimoji="1" lang="en-US" altLang="ja-JP" sz="1300">
              <a:latin typeface="ＭＳ Ｐゴシック"/>
            </a:rPr>
            <a:t>0.91</a:t>
          </a:r>
          <a:r>
            <a:rPr kumimoji="1" lang="ja-JP" altLang="en-US" sz="1300">
              <a:latin typeface="ＭＳ Ｐゴシック"/>
            </a:rPr>
            <a:t>となっていますが、平成</a:t>
          </a:r>
          <a:r>
            <a:rPr kumimoji="1" lang="en-US" altLang="ja-JP" sz="1300">
              <a:latin typeface="ＭＳ Ｐゴシック"/>
            </a:rPr>
            <a:t>7</a:t>
          </a:r>
          <a:r>
            <a:rPr kumimoji="1" lang="ja-JP" altLang="en-US" sz="1300">
              <a:latin typeface="ＭＳ Ｐゴシック"/>
            </a:rPr>
            <a:t>年度の</a:t>
          </a:r>
          <a:r>
            <a:rPr kumimoji="1" lang="en-US" altLang="ja-JP" sz="1300">
              <a:latin typeface="ＭＳ Ｐゴシック"/>
            </a:rPr>
            <a:t>1.02</a:t>
          </a:r>
          <a:r>
            <a:rPr kumimoji="1" lang="ja-JP" altLang="en-US" sz="1300">
              <a:latin typeface="ＭＳ Ｐゴシック"/>
            </a:rPr>
            <a:t>をピークに高齢者人口の増加等により低下し、普通交付税に依存した財政状況が続いています。</a:t>
          </a:r>
          <a:endParaRPr kumimoji="1" lang="en-US" altLang="ja-JP" sz="1300">
            <a:latin typeface="ＭＳ Ｐゴシック"/>
          </a:endParaRPr>
        </a:p>
        <a:p>
          <a:r>
            <a:rPr kumimoji="1" lang="ja-JP" altLang="en-US" sz="1300">
              <a:latin typeface="ＭＳ Ｐゴシック"/>
            </a:rPr>
            <a:t>　今後は交付税に依存しない自主・自立した財政構造に転換することが望まれます。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57855</xdr:rowOff>
    </xdr:to>
    <xdr:cxnSp macro="">
      <xdr:nvCxnSpPr>
        <xdr:cNvPr id="63" name="直線コネクタ 62"/>
        <xdr:cNvCxnSpPr/>
      </xdr:nvCxnSpPr>
      <xdr:spPr>
        <a:xfrm flipV="1">
          <a:off x="4953000" y="61806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29932</xdr:rowOff>
    </xdr:from>
    <xdr:ext cx="762000" cy="259045"/>
    <xdr:sp macro="" textlink="">
      <xdr:nvSpPr>
        <xdr:cNvPr id="64"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0.44</a:t>
          </a:r>
          <a:endParaRPr kumimoji="1" lang="ja-JP" altLang="en-US" sz="1000" b="1">
            <a:latin typeface="ＭＳ Ｐゴシック"/>
          </a:endParaRPr>
        </a:p>
      </xdr:txBody>
    </xdr:sp>
    <xdr:clientData/>
  </xdr:oneCellAnchor>
  <xdr:twoCellAnchor>
    <xdr:from>
      <xdr:col>7</xdr:col>
      <xdr:colOff>63500</xdr:colOff>
      <xdr:row>44</xdr:row>
      <xdr:rowOff>57855</xdr:rowOff>
    </xdr:from>
    <xdr:to>
      <xdr:col>7</xdr:col>
      <xdr:colOff>241300</xdr:colOff>
      <xdr:row>44</xdr:row>
      <xdr:rowOff>57855</xdr:rowOff>
    </xdr:to>
    <xdr:cxnSp macro="">
      <xdr:nvCxnSpPr>
        <xdr:cNvPr id="65" name="直線コネクタ 64"/>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113595</xdr:rowOff>
    </xdr:from>
    <xdr:to>
      <xdr:col>7</xdr:col>
      <xdr:colOff>152400</xdr:colOff>
      <xdr:row>40</xdr:row>
      <xdr:rowOff>127000</xdr:rowOff>
    </xdr:to>
    <xdr:cxnSp macro="">
      <xdr:nvCxnSpPr>
        <xdr:cNvPr id="68" name="直線コネクタ 67"/>
        <xdr:cNvCxnSpPr/>
      </xdr:nvCxnSpPr>
      <xdr:spPr>
        <a:xfrm flipV="1">
          <a:off x="4114800" y="69715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115305</xdr:rowOff>
    </xdr:from>
    <xdr:ext cx="762000" cy="259045"/>
    <xdr:sp macro="" textlink="">
      <xdr:nvSpPr>
        <xdr:cNvPr id="69" name="財政力平均値テキスト"/>
        <xdr:cNvSpPr txBox="1"/>
      </xdr:nvSpPr>
      <xdr:spPr>
        <a:xfrm>
          <a:off x="5041900" y="697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143228</xdr:rowOff>
    </xdr:from>
    <xdr:to>
      <xdr:col>7</xdr:col>
      <xdr:colOff>203200</xdr:colOff>
      <xdr:row>41</xdr:row>
      <xdr:rowOff>73378</xdr:rowOff>
    </xdr:to>
    <xdr:sp macro="" textlink="">
      <xdr:nvSpPr>
        <xdr:cNvPr id="70" name="フローチャート : 判断 69"/>
        <xdr:cNvSpPr/>
      </xdr:nvSpPr>
      <xdr:spPr>
        <a:xfrm>
          <a:off x="4902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153811</xdr:rowOff>
    </xdr:to>
    <xdr:cxnSp macro="">
      <xdr:nvCxnSpPr>
        <xdr:cNvPr id="71" name="直線コネクタ 70"/>
        <xdr:cNvCxnSpPr/>
      </xdr:nvCxnSpPr>
      <xdr:spPr>
        <a:xfrm flipV="1">
          <a:off x="3225800" y="69850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98372</xdr:rowOff>
    </xdr:from>
    <xdr:ext cx="736600" cy="259045"/>
    <xdr:sp macro="" textlink="">
      <xdr:nvSpPr>
        <xdr:cNvPr id="73" name="テキスト ボックス 72"/>
        <xdr:cNvSpPr txBox="1"/>
      </xdr:nvSpPr>
      <xdr:spPr>
        <a:xfrm>
          <a:off x="3733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153811</xdr:rowOff>
    </xdr:from>
    <xdr:to>
      <xdr:col>4</xdr:col>
      <xdr:colOff>482600</xdr:colOff>
      <xdr:row>40</xdr:row>
      <xdr:rowOff>153811</xdr:rowOff>
    </xdr:to>
    <xdr:cxnSp macro="">
      <xdr:nvCxnSpPr>
        <xdr:cNvPr id="74" name="直線コネクタ 73"/>
        <xdr:cNvCxnSpPr/>
      </xdr:nvCxnSpPr>
      <xdr:spPr>
        <a:xfrm>
          <a:off x="2336800" y="7011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6" name="テキスト ボックス 75"/>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113595</xdr:rowOff>
    </xdr:from>
    <xdr:to>
      <xdr:col>3</xdr:col>
      <xdr:colOff>279400</xdr:colOff>
      <xdr:row>40</xdr:row>
      <xdr:rowOff>153811</xdr:rowOff>
    </xdr:to>
    <xdr:cxnSp macro="">
      <xdr:nvCxnSpPr>
        <xdr:cNvPr id="77" name="直線コネクタ 76"/>
        <xdr:cNvCxnSpPr/>
      </xdr:nvCxnSpPr>
      <xdr:spPr>
        <a:xfrm>
          <a:off x="1447800" y="69715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98372</xdr:rowOff>
    </xdr:from>
    <xdr:ext cx="762000" cy="259045"/>
    <xdr:sp macro="" textlink="">
      <xdr:nvSpPr>
        <xdr:cNvPr id="79" name="テキスト ボックス 78"/>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143228</xdr:rowOff>
    </xdr:from>
    <xdr:to>
      <xdr:col>2</xdr:col>
      <xdr:colOff>127000</xdr:colOff>
      <xdr:row>41</xdr:row>
      <xdr:rowOff>73378</xdr:rowOff>
    </xdr:to>
    <xdr:sp macro="" textlink="">
      <xdr:nvSpPr>
        <xdr:cNvPr id="80" name="フローチャート : 判断 79"/>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58155</xdr:rowOff>
    </xdr:from>
    <xdr:ext cx="762000" cy="259045"/>
    <xdr:sp macro="" textlink="">
      <xdr:nvSpPr>
        <xdr:cNvPr id="81" name="テキスト ボックス 80"/>
        <xdr:cNvSpPr txBox="1"/>
      </xdr:nvSpPr>
      <xdr:spPr>
        <a:xfrm>
          <a:off x="1066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62795</xdr:rowOff>
    </xdr:from>
    <xdr:to>
      <xdr:col>7</xdr:col>
      <xdr:colOff>203200</xdr:colOff>
      <xdr:row>40</xdr:row>
      <xdr:rowOff>164395</xdr:rowOff>
    </xdr:to>
    <xdr:sp macro="" textlink="">
      <xdr:nvSpPr>
        <xdr:cNvPr id="87" name="円/楕円 86"/>
        <xdr:cNvSpPr/>
      </xdr:nvSpPr>
      <xdr:spPr>
        <a:xfrm>
          <a:off x="49022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79322</xdr:rowOff>
    </xdr:from>
    <xdr:ext cx="762000" cy="259045"/>
    <xdr:sp macro="" textlink="">
      <xdr:nvSpPr>
        <xdr:cNvPr id="88" name="財政力該当値テキスト"/>
        <xdr:cNvSpPr txBox="1"/>
      </xdr:nvSpPr>
      <xdr:spPr>
        <a:xfrm>
          <a:off x="5041900" y="67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9" name="円/楕円 88"/>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90" name="テキスト ボックス 89"/>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103011</xdr:rowOff>
    </xdr:from>
    <xdr:to>
      <xdr:col>4</xdr:col>
      <xdr:colOff>533400</xdr:colOff>
      <xdr:row>41</xdr:row>
      <xdr:rowOff>33161</xdr:rowOff>
    </xdr:to>
    <xdr:sp macro="" textlink="">
      <xdr:nvSpPr>
        <xdr:cNvPr id="91" name="円/楕円 90"/>
        <xdr:cNvSpPr/>
      </xdr:nvSpPr>
      <xdr:spPr>
        <a:xfrm>
          <a:off x="3175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43338</xdr:rowOff>
    </xdr:from>
    <xdr:ext cx="762000" cy="259045"/>
    <xdr:sp macro="" textlink="">
      <xdr:nvSpPr>
        <xdr:cNvPr id="92" name="テキスト ボックス 91"/>
        <xdr:cNvSpPr txBox="1"/>
      </xdr:nvSpPr>
      <xdr:spPr>
        <a:xfrm>
          <a:off x="2844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103011</xdr:rowOff>
    </xdr:from>
    <xdr:to>
      <xdr:col>3</xdr:col>
      <xdr:colOff>330200</xdr:colOff>
      <xdr:row>41</xdr:row>
      <xdr:rowOff>33161</xdr:rowOff>
    </xdr:to>
    <xdr:sp macro="" textlink="">
      <xdr:nvSpPr>
        <xdr:cNvPr id="93" name="円/楕円 92"/>
        <xdr:cNvSpPr/>
      </xdr:nvSpPr>
      <xdr:spPr>
        <a:xfrm>
          <a:off x="2286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43338</xdr:rowOff>
    </xdr:from>
    <xdr:ext cx="762000" cy="259045"/>
    <xdr:sp macro="" textlink="">
      <xdr:nvSpPr>
        <xdr:cNvPr id="94" name="テキスト ボックス 93"/>
        <xdr:cNvSpPr txBox="1"/>
      </xdr:nvSpPr>
      <xdr:spPr>
        <a:xfrm>
          <a:off x="1955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62795</xdr:rowOff>
    </xdr:from>
    <xdr:to>
      <xdr:col>2</xdr:col>
      <xdr:colOff>127000</xdr:colOff>
      <xdr:row>40</xdr:row>
      <xdr:rowOff>164395</xdr:rowOff>
    </xdr:to>
    <xdr:sp macro="" textlink="">
      <xdr:nvSpPr>
        <xdr:cNvPr id="95" name="円/楕円 94"/>
        <xdr:cNvSpPr/>
      </xdr:nvSpPr>
      <xdr:spPr>
        <a:xfrm>
          <a:off x="1397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3122</xdr:rowOff>
    </xdr:from>
    <xdr:ext cx="762000" cy="259045"/>
    <xdr:sp macro="" textlink="">
      <xdr:nvSpPr>
        <xdr:cNvPr id="96" name="テキスト ボックス 95"/>
        <xdr:cNvSpPr txBox="1"/>
      </xdr:nvSpPr>
      <xdr:spPr>
        <a:xfrm>
          <a:off x="1066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本市の経常収支比率は、類似団体平均よりも高い</a:t>
          </a:r>
          <a:r>
            <a:rPr kumimoji="1" lang="en-US" altLang="ja-JP" sz="1300">
              <a:latin typeface="ＭＳ Ｐゴシック"/>
            </a:rPr>
            <a:t>91.7</a:t>
          </a:r>
          <a:r>
            <a:rPr kumimoji="1" lang="ja-JP" altLang="en-US" sz="1300">
              <a:latin typeface="ＭＳ Ｐゴシック"/>
            </a:rPr>
            <a:t>％となっています。</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8</a:t>
          </a:r>
          <a:r>
            <a:rPr kumimoji="1" lang="ja-JP" altLang="en-US" sz="1300">
              <a:latin typeface="ＭＳ Ｐゴシック"/>
            </a:rPr>
            <a:t>年度に過去最高の</a:t>
          </a:r>
          <a:r>
            <a:rPr kumimoji="1" lang="en-US" altLang="ja-JP" sz="1300">
              <a:latin typeface="ＭＳ Ｐゴシック"/>
            </a:rPr>
            <a:t>97.2</a:t>
          </a:r>
          <a:r>
            <a:rPr kumimoji="1" lang="ja-JP" altLang="en-US" sz="1300">
              <a:latin typeface="ＭＳ Ｐゴシック"/>
            </a:rPr>
            <a:t>％となり、その後人件費の削減等に取り組んできた結果、徐々に改善されてきたものの、物件費や扶助費の増加に伴い、依然高い比率で推移しています。</a:t>
          </a:r>
          <a:endParaRPr kumimoji="1" lang="en-US" altLang="ja-JP" sz="1300">
            <a:latin typeface="ＭＳ Ｐゴシック"/>
          </a:endParaRPr>
        </a:p>
        <a:p>
          <a:r>
            <a:rPr kumimoji="1" lang="ja-JP" altLang="en-US" sz="1300">
              <a:latin typeface="ＭＳ Ｐゴシック"/>
            </a:rPr>
            <a:t>　今後も経営改革大綱に基づき、経常経費の削減に努めていきます。</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23585</xdr:rowOff>
    </xdr:from>
    <xdr:to>
      <xdr:col>7</xdr:col>
      <xdr:colOff>152400</xdr:colOff>
      <xdr:row>67</xdr:row>
      <xdr:rowOff>89202</xdr:rowOff>
    </xdr:to>
    <xdr:cxnSp macro="">
      <xdr:nvCxnSpPr>
        <xdr:cNvPr id="128" name="直線コネクタ 127"/>
        <xdr:cNvCxnSpPr/>
      </xdr:nvCxnSpPr>
      <xdr:spPr>
        <a:xfrm flipV="1">
          <a:off x="4953000" y="9967685"/>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61279</xdr:rowOff>
    </xdr:from>
    <xdr:ext cx="762000" cy="259045"/>
    <xdr:sp macro="" textlink="">
      <xdr:nvSpPr>
        <xdr:cNvPr id="129" name="財政構造の弾力性最小値テキスト"/>
        <xdr:cNvSpPr txBox="1"/>
      </xdr:nvSpPr>
      <xdr:spPr>
        <a:xfrm>
          <a:off x="5041900" y="115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7</xdr:col>
      <xdr:colOff>63500</xdr:colOff>
      <xdr:row>67</xdr:row>
      <xdr:rowOff>89202</xdr:rowOff>
    </xdr:from>
    <xdr:to>
      <xdr:col>7</xdr:col>
      <xdr:colOff>241300</xdr:colOff>
      <xdr:row>67</xdr:row>
      <xdr:rowOff>89202</xdr:rowOff>
    </xdr:to>
    <xdr:cxnSp macro="">
      <xdr:nvCxnSpPr>
        <xdr:cNvPr id="130" name="直線コネクタ 129"/>
        <xdr:cNvCxnSpPr/>
      </xdr:nvCxnSpPr>
      <xdr:spPr>
        <a:xfrm>
          <a:off x="4864100" y="1157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109962</xdr:rowOff>
    </xdr:from>
    <xdr:ext cx="762000" cy="259045"/>
    <xdr:sp macro="" textlink="">
      <xdr:nvSpPr>
        <xdr:cNvPr id="131" name="財政構造の弾力性最大値テキスト"/>
        <xdr:cNvSpPr txBox="1"/>
      </xdr:nvSpPr>
      <xdr:spPr>
        <a:xfrm>
          <a:off x="5041900" y="971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7</xdr:col>
      <xdr:colOff>63500</xdr:colOff>
      <xdr:row>58</xdr:row>
      <xdr:rowOff>23585</xdr:rowOff>
    </xdr:from>
    <xdr:to>
      <xdr:col>7</xdr:col>
      <xdr:colOff>241300</xdr:colOff>
      <xdr:row>58</xdr:row>
      <xdr:rowOff>23585</xdr:rowOff>
    </xdr:to>
    <xdr:cxnSp macro="">
      <xdr:nvCxnSpPr>
        <xdr:cNvPr id="132" name="直線コネクタ 131"/>
        <xdr:cNvCxnSpPr/>
      </xdr:nvCxnSpPr>
      <xdr:spPr>
        <a:xfrm>
          <a:off x="4864100" y="996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18445</xdr:rowOff>
    </xdr:from>
    <xdr:to>
      <xdr:col>7</xdr:col>
      <xdr:colOff>152400</xdr:colOff>
      <xdr:row>66</xdr:row>
      <xdr:rowOff>157238</xdr:rowOff>
    </xdr:to>
    <xdr:cxnSp macro="">
      <xdr:nvCxnSpPr>
        <xdr:cNvPr id="133" name="直線コネクタ 132"/>
        <xdr:cNvCxnSpPr/>
      </xdr:nvCxnSpPr>
      <xdr:spPr>
        <a:xfrm flipV="1">
          <a:off x="4114800" y="11162695"/>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29227</xdr:rowOff>
    </xdr:from>
    <xdr:ext cx="762000" cy="259045"/>
    <xdr:sp macro="" textlink="">
      <xdr:nvSpPr>
        <xdr:cNvPr id="134" name="財政構造の弾力性平均値テキスト"/>
        <xdr:cNvSpPr txBox="1"/>
      </xdr:nvSpPr>
      <xdr:spPr>
        <a:xfrm>
          <a:off x="5041900" y="1083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5" name="フローチャート : 判断 134"/>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144841</xdr:rowOff>
    </xdr:from>
    <xdr:to>
      <xdr:col>6</xdr:col>
      <xdr:colOff>0</xdr:colOff>
      <xdr:row>66</xdr:row>
      <xdr:rowOff>157238</xdr:rowOff>
    </xdr:to>
    <xdr:cxnSp macro="">
      <xdr:nvCxnSpPr>
        <xdr:cNvPr id="136" name="直線コネクタ 135"/>
        <xdr:cNvCxnSpPr/>
      </xdr:nvCxnSpPr>
      <xdr:spPr>
        <a:xfrm>
          <a:off x="3225800" y="11289091"/>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70152</xdr:rowOff>
    </xdr:from>
    <xdr:to>
      <xdr:col>6</xdr:col>
      <xdr:colOff>50800</xdr:colOff>
      <xdr:row>65</xdr:row>
      <xdr:rowOff>302</xdr:rowOff>
    </xdr:to>
    <xdr:sp macro="" textlink="">
      <xdr:nvSpPr>
        <xdr:cNvPr id="137" name="フローチャート : 判断 136"/>
        <xdr:cNvSpPr/>
      </xdr:nvSpPr>
      <xdr:spPr>
        <a:xfrm>
          <a:off x="4064000" y="110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10479</xdr:rowOff>
    </xdr:from>
    <xdr:ext cx="736600" cy="259045"/>
    <xdr:sp macro="" textlink="">
      <xdr:nvSpPr>
        <xdr:cNvPr id="138" name="テキスト ボックス 137"/>
        <xdr:cNvSpPr txBox="1"/>
      </xdr:nvSpPr>
      <xdr:spPr>
        <a:xfrm>
          <a:off x="3733800" y="1081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29028</xdr:rowOff>
    </xdr:from>
    <xdr:to>
      <xdr:col>4</xdr:col>
      <xdr:colOff>482600</xdr:colOff>
      <xdr:row>65</xdr:row>
      <xdr:rowOff>144841</xdr:rowOff>
    </xdr:to>
    <xdr:cxnSp macro="">
      <xdr:nvCxnSpPr>
        <xdr:cNvPr id="139" name="直線コネクタ 138"/>
        <xdr:cNvCxnSpPr/>
      </xdr:nvCxnSpPr>
      <xdr:spPr>
        <a:xfrm>
          <a:off x="2336800" y="11001828"/>
          <a:ext cx="889000" cy="28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40" name="フローチャート : 判断 139"/>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55534</xdr:rowOff>
    </xdr:from>
    <xdr:ext cx="762000" cy="259045"/>
    <xdr:sp macro="" textlink="">
      <xdr:nvSpPr>
        <xdr:cNvPr id="141" name="テキスト ボックス 140"/>
        <xdr:cNvSpPr txBox="1"/>
      </xdr:nvSpPr>
      <xdr:spPr>
        <a:xfrm>
          <a:off x="2844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17538</xdr:rowOff>
    </xdr:from>
    <xdr:to>
      <xdr:col>3</xdr:col>
      <xdr:colOff>279400</xdr:colOff>
      <xdr:row>64</xdr:row>
      <xdr:rowOff>29028</xdr:rowOff>
    </xdr:to>
    <xdr:cxnSp macro="">
      <xdr:nvCxnSpPr>
        <xdr:cNvPr id="142" name="直線コネクタ 141"/>
        <xdr:cNvCxnSpPr/>
      </xdr:nvCxnSpPr>
      <xdr:spPr>
        <a:xfrm>
          <a:off x="1447800" y="109903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35681</xdr:rowOff>
    </xdr:from>
    <xdr:to>
      <xdr:col>3</xdr:col>
      <xdr:colOff>330200</xdr:colOff>
      <xdr:row>64</xdr:row>
      <xdr:rowOff>137281</xdr:rowOff>
    </xdr:to>
    <xdr:sp macro="" textlink="">
      <xdr:nvSpPr>
        <xdr:cNvPr id="143" name="フローチャート : 判断 142"/>
        <xdr:cNvSpPr/>
      </xdr:nvSpPr>
      <xdr:spPr>
        <a:xfrm>
          <a:off x="2286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122058</xdr:rowOff>
    </xdr:from>
    <xdr:ext cx="762000" cy="259045"/>
    <xdr:sp macro="" textlink="">
      <xdr:nvSpPr>
        <xdr:cNvPr id="144" name="テキスト ボックス 143"/>
        <xdr:cNvSpPr txBox="1"/>
      </xdr:nvSpPr>
      <xdr:spPr>
        <a:xfrm>
          <a:off x="1955800" y="110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126698</xdr:rowOff>
    </xdr:from>
    <xdr:to>
      <xdr:col>2</xdr:col>
      <xdr:colOff>127000</xdr:colOff>
      <xdr:row>64</xdr:row>
      <xdr:rowOff>56848</xdr:rowOff>
    </xdr:to>
    <xdr:sp macro="" textlink="">
      <xdr:nvSpPr>
        <xdr:cNvPr id="145" name="フローチャート : 判断 144"/>
        <xdr:cNvSpPr/>
      </xdr:nvSpPr>
      <xdr:spPr>
        <a:xfrm>
          <a:off x="1397000" y="1092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67025</xdr:rowOff>
    </xdr:from>
    <xdr:ext cx="762000" cy="259045"/>
    <xdr:sp macro="" textlink="">
      <xdr:nvSpPr>
        <xdr:cNvPr id="146" name="テキスト ボックス 145"/>
        <xdr:cNvSpPr txBox="1"/>
      </xdr:nvSpPr>
      <xdr:spPr>
        <a:xfrm>
          <a:off x="1066800" y="1069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139095</xdr:rowOff>
    </xdr:from>
    <xdr:to>
      <xdr:col>7</xdr:col>
      <xdr:colOff>203200</xdr:colOff>
      <xdr:row>65</xdr:row>
      <xdr:rowOff>69245</xdr:rowOff>
    </xdr:to>
    <xdr:sp macro="" textlink="">
      <xdr:nvSpPr>
        <xdr:cNvPr id="152" name="円/楕円 151"/>
        <xdr:cNvSpPr/>
      </xdr:nvSpPr>
      <xdr:spPr>
        <a:xfrm>
          <a:off x="4902200" y="1111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111172</xdr:rowOff>
    </xdr:from>
    <xdr:ext cx="762000" cy="259045"/>
    <xdr:sp macro="" textlink="">
      <xdr:nvSpPr>
        <xdr:cNvPr id="153" name="財政構造の弾力性該当値テキスト"/>
        <xdr:cNvSpPr txBox="1"/>
      </xdr:nvSpPr>
      <xdr:spPr>
        <a:xfrm>
          <a:off x="5041900" y="1108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106438</xdr:rowOff>
    </xdr:from>
    <xdr:to>
      <xdr:col>6</xdr:col>
      <xdr:colOff>50800</xdr:colOff>
      <xdr:row>67</xdr:row>
      <xdr:rowOff>36588</xdr:rowOff>
    </xdr:to>
    <xdr:sp macro="" textlink="">
      <xdr:nvSpPr>
        <xdr:cNvPr id="154" name="円/楕円 153"/>
        <xdr:cNvSpPr/>
      </xdr:nvSpPr>
      <xdr:spPr>
        <a:xfrm>
          <a:off x="4064000" y="1142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21365</xdr:rowOff>
    </xdr:from>
    <xdr:ext cx="736600" cy="259045"/>
    <xdr:sp macro="" textlink="">
      <xdr:nvSpPr>
        <xdr:cNvPr id="155" name="テキスト ボックス 154"/>
        <xdr:cNvSpPr txBox="1"/>
      </xdr:nvSpPr>
      <xdr:spPr>
        <a:xfrm>
          <a:off x="3733800" y="1150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94041</xdr:rowOff>
    </xdr:from>
    <xdr:to>
      <xdr:col>4</xdr:col>
      <xdr:colOff>533400</xdr:colOff>
      <xdr:row>66</xdr:row>
      <xdr:rowOff>24191</xdr:rowOff>
    </xdr:to>
    <xdr:sp macro="" textlink="">
      <xdr:nvSpPr>
        <xdr:cNvPr id="156" name="円/楕円 155"/>
        <xdr:cNvSpPr/>
      </xdr:nvSpPr>
      <xdr:spPr>
        <a:xfrm>
          <a:off x="3175000" y="1123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8968</xdr:rowOff>
    </xdr:from>
    <xdr:ext cx="762000" cy="259045"/>
    <xdr:sp macro="" textlink="">
      <xdr:nvSpPr>
        <xdr:cNvPr id="157" name="テキスト ボックス 156"/>
        <xdr:cNvSpPr txBox="1"/>
      </xdr:nvSpPr>
      <xdr:spPr>
        <a:xfrm>
          <a:off x="2844800" y="113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149678</xdr:rowOff>
    </xdr:from>
    <xdr:to>
      <xdr:col>3</xdr:col>
      <xdr:colOff>330200</xdr:colOff>
      <xdr:row>64</xdr:row>
      <xdr:rowOff>79828</xdr:rowOff>
    </xdr:to>
    <xdr:sp macro="" textlink="">
      <xdr:nvSpPr>
        <xdr:cNvPr id="158" name="円/楕円 157"/>
        <xdr:cNvSpPr/>
      </xdr:nvSpPr>
      <xdr:spPr>
        <a:xfrm>
          <a:off x="2286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90005</xdr:rowOff>
    </xdr:from>
    <xdr:ext cx="762000" cy="259045"/>
    <xdr:sp macro="" textlink="">
      <xdr:nvSpPr>
        <xdr:cNvPr id="159" name="テキスト ボックス 158"/>
        <xdr:cNvSpPr txBox="1"/>
      </xdr:nvSpPr>
      <xdr:spPr>
        <a:xfrm>
          <a:off x="1955800" y="1071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138188</xdr:rowOff>
    </xdr:from>
    <xdr:to>
      <xdr:col>2</xdr:col>
      <xdr:colOff>127000</xdr:colOff>
      <xdr:row>64</xdr:row>
      <xdr:rowOff>68338</xdr:rowOff>
    </xdr:to>
    <xdr:sp macro="" textlink="">
      <xdr:nvSpPr>
        <xdr:cNvPr id="160" name="円/楕円 159"/>
        <xdr:cNvSpPr/>
      </xdr:nvSpPr>
      <xdr:spPr>
        <a:xfrm>
          <a:off x="1397000" y="1093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53115</xdr:rowOff>
    </xdr:from>
    <xdr:ext cx="762000" cy="259045"/>
    <xdr:sp macro="" textlink="">
      <xdr:nvSpPr>
        <xdr:cNvPr id="161" name="テキスト ボックス 160"/>
        <xdr:cNvSpPr txBox="1"/>
      </xdr:nvSpPr>
      <xdr:spPr>
        <a:xfrm>
          <a:off x="1066800" y="1102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[127,536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本市の人口</a:t>
          </a:r>
          <a:r>
            <a:rPr kumimoji="1" lang="en-US" altLang="ja-JP" sz="1300">
              <a:latin typeface="ＭＳ Ｐゴシック"/>
            </a:rPr>
            <a:t>1</a:t>
          </a:r>
          <a:r>
            <a:rPr kumimoji="1" lang="ja-JP" altLang="en-US" sz="1300">
              <a:latin typeface="ＭＳ Ｐゴシック"/>
            </a:rPr>
            <a:t>人当たり人件費・物件費等決算額は、類似団体平均よりも高い</a:t>
          </a:r>
          <a:r>
            <a:rPr kumimoji="1" lang="en-US" altLang="ja-JP" sz="1300">
              <a:latin typeface="ＭＳ Ｐゴシック"/>
            </a:rPr>
            <a:t>127,536</a:t>
          </a:r>
          <a:r>
            <a:rPr kumimoji="1" lang="ja-JP" altLang="en-US" sz="1300">
              <a:latin typeface="ＭＳ Ｐゴシック"/>
            </a:rPr>
            <a:t>円となっています。</a:t>
          </a:r>
          <a:endParaRPr kumimoji="1" lang="en-US" altLang="ja-JP" sz="1300">
            <a:latin typeface="ＭＳ Ｐゴシック"/>
          </a:endParaRPr>
        </a:p>
        <a:p>
          <a:r>
            <a:rPr kumimoji="1" lang="ja-JP" altLang="en-US" sz="1300">
              <a:latin typeface="ＭＳ Ｐゴシック"/>
            </a:rPr>
            <a:t>　これは、マンパワーによる行政サービスの充実に努めてきたため、職員数が類似団体よりも多いことが主な要因です。</a:t>
          </a:r>
          <a:endParaRPr kumimoji="1" lang="en-US" altLang="ja-JP" sz="1300">
            <a:latin typeface="ＭＳ Ｐゴシック"/>
          </a:endParaRPr>
        </a:p>
        <a:p>
          <a:r>
            <a:rPr kumimoji="1" lang="ja-JP" altLang="en-US" sz="1300">
              <a:latin typeface="ＭＳ Ｐゴシック"/>
            </a:rPr>
            <a:t>　これまで職員数の削減に取り組んできましたが、今後も職員数の適正化に努めていきます。</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42780</xdr:rowOff>
    </xdr:from>
    <xdr:to>
      <xdr:col>7</xdr:col>
      <xdr:colOff>152400</xdr:colOff>
      <xdr:row>89</xdr:row>
      <xdr:rowOff>58297</xdr:rowOff>
    </xdr:to>
    <xdr:cxnSp macro="">
      <xdr:nvCxnSpPr>
        <xdr:cNvPr id="189" name="直線コネクタ 188"/>
        <xdr:cNvCxnSpPr/>
      </xdr:nvCxnSpPr>
      <xdr:spPr>
        <a:xfrm flipV="1">
          <a:off x="4953000" y="13758780"/>
          <a:ext cx="0" cy="1558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30374</xdr:rowOff>
    </xdr:from>
    <xdr:ext cx="762000" cy="259045"/>
    <xdr:sp macro="" textlink="">
      <xdr:nvSpPr>
        <xdr:cNvPr id="190" name="人件費・物件費等の状況最小値テキスト"/>
        <xdr:cNvSpPr txBox="1"/>
      </xdr:nvSpPr>
      <xdr:spPr>
        <a:xfrm>
          <a:off x="5041900" y="1528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397,606</a:t>
          </a:r>
          <a:endParaRPr kumimoji="1" lang="ja-JP" altLang="en-US" sz="1000" b="1">
            <a:latin typeface="ＭＳ Ｐゴシック"/>
          </a:endParaRPr>
        </a:p>
      </xdr:txBody>
    </xdr:sp>
    <xdr:clientData/>
  </xdr:oneCellAnchor>
  <xdr:twoCellAnchor>
    <xdr:from>
      <xdr:col>7</xdr:col>
      <xdr:colOff>63500</xdr:colOff>
      <xdr:row>89</xdr:row>
      <xdr:rowOff>58297</xdr:rowOff>
    </xdr:from>
    <xdr:to>
      <xdr:col>7</xdr:col>
      <xdr:colOff>241300</xdr:colOff>
      <xdr:row>89</xdr:row>
      <xdr:rowOff>58297</xdr:rowOff>
    </xdr:to>
    <xdr:cxnSp macro="">
      <xdr:nvCxnSpPr>
        <xdr:cNvPr id="191" name="直線コネクタ 190"/>
        <xdr:cNvCxnSpPr/>
      </xdr:nvCxnSpPr>
      <xdr:spPr>
        <a:xfrm>
          <a:off x="4864100" y="15317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129157</xdr:rowOff>
    </xdr:from>
    <xdr:ext cx="762000" cy="259045"/>
    <xdr:sp macro="" textlink="">
      <xdr:nvSpPr>
        <xdr:cNvPr id="192" name="人件費・物件費等の状況最大値テキスト"/>
        <xdr:cNvSpPr txBox="1"/>
      </xdr:nvSpPr>
      <xdr:spPr>
        <a:xfrm>
          <a:off x="5041900" y="135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74,654</a:t>
          </a:r>
          <a:endParaRPr kumimoji="1" lang="ja-JP" altLang="en-US" sz="1000" b="1">
            <a:latin typeface="ＭＳ Ｐゴシック"/>
          </a:endParaRPr>
        </a:p>
      </xdr:txBody>
    </xdr:sp>
    <xdr:clientData/>
  </xdr:oneCellAnchor>
  <xdr:twoCellAnchor>
    <xdr:from>
      <xdr:col>7</xdr:col>
      <xdr:colOff>63500</xdr:colOff>
      <xdr:row>80</xdr:row>
      <xdr:rowOff>42780</xdr:rowOff>
    </xdr:from>
    <xdr:to>
      <xdr:col>7</xdr:col>
      <xdr:colOff>241300</xdr:colOff>
      <xdr:row>80</xdr:row>
      <xdr:rowOff>42780</xdr:rowOff>
    </xdr:to>
    <xdr:cxnSp macro="">
      <xdr:nvCxnSpPr>
        <xdr:cNvPr id="193" name="直線コネクタ 192"/>
        <xdr:cNvCxnSpPr/>
      </xdr:nvCxnSpPr>
      <xdr:spPr>
        <a:xfrm>
          <a:off x="4864100" y="137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116974</xdr:rowOff>
    </xdr:from>
    <xdr:to>
      <xdr:col>7</xdr:col>
      <xdr:colOff>152400</xdr:colOff>
      <xdr:row>81</xdr:row>
      <xdr:rowOff>126538</xdr:rowOff>
    </xdr:to>
    <xdr:cxnSp macro="">
      <xdr:nvCxnSpPr>
        <xdr:cNvPr id="194" name="直線コネクタ 193"/>
        <xdr:cNvCxnSpPr/>
      </xdr:nvCxnSpPr>
      <xdr:spPr>
        <a:xfrm>
          <a:off x="4114800" y="14004424"/>
          <a:ext cx="838200" cy="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58146</xdr:rowOff>
    </xdr:from>
    <xdr:ext cx="762000" cy="259045"/>
    <xdr:sp macro="" textlink="">
      <xdr:nvSpPr>
        <xdr:cNvPr id="195" name="人件費・物件費等の状況平均値テキスト"/>
        <xdr:cNvSpPr txBox="1"/>
      </xdr:nvSpPr>
      <xdr:spPr>
        <a:xfrm>
          <a:off x="5041900" y="13774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41619</xdr:rowOff>
    </xdr:from>
    <xdr:to>
      <xdr:col>7</xdr:col>
      <xdr:colOff>203200</xdr:colOff>
      <xdr:row>81</xdr:row>
      <xdr:rowOff>143219</xdr:rowOff>
    </xdr:to>
    <xdr:sp macro="" textlink="">
      <xdr:nvSpPr>
        <xdr:cNvPr id="196" name="フローチャート : 判断 195"/>
        <xdr:cNvSpPr/>
      </xdr:nvSpPr>
      <xdr:spPr>
        <a:xfrm>
          <a:off x="49022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98582</xdr:rowOff>
    </xdr:from>
    <xdr:to>
      <xdr:col>6</xdr:col>
      <xdr:colOff>0</xdr:colOff>
      <xdr:row>81</xdr:row>
      <xdr:rowOff>116974</xdr:rowOff>
    </xdr:to>
    <xdr:cxnSp macro="">
      <xdr:nvCxnSpPr>
        <xdr:cNvPr id="197" name="直線コネクタ 196"/>
        <xdr:cNvCxnSpPr/>
      </xdr:nvCxnSpPr>
      <xdr:spPr>
        <a:xfrm>
          <a:off x="3225800" y="13986032"/>
          <a:ext cx="889000" cy="1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169331</xdr:rowOff>
    </xdr:from>
    <xdr:to>
      <xdr:col>6</xdr:col>
      <xdr:colOff>50800</xdr:colOff>
      <xdr:row>81</xdr:row>
      <xdr:rowOff>99481</xdr:rowOff>
    </xdr:to>
    <xdr:sp macro="" textlink="">
      <xdr:nvSpPr>
        <xdr:cNvPr id="198" name="フローチャート : 判断 197"/>
        <xdr:cNvSpPr/>
      </xdr:nvSpPr>
      <xdr:spPr>
        <a:xfrm>
          <a:off x="4064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109658</xdr:rowOff>
    </xdr:from>
    <xdr:ext cx="736600" cy="259045"/>
    <xdr:sp macro="" textlink="">
      <xdr:nvSpPr>
        <xdr:cNvPr id="199" name="テキスト ボックス 198"/>
        <xdr:cNvSpPr txBox="1"/>
      </xdr:nvSpPr>
      <xdr:spPr>
        <a:xfrm>
          <a:off x="3733800" y="13654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98582</xdr:rowOff>
    </xdr:from>
    <xdr:to>
      <xdr:col>4</xdr:col>
      <xdr:colOff>482600</xdr:colOff>
      <xdr:row>81</xdr:row>
      <xdr:rowOff>109035</xdr:rowOff>
    </xdr:to>
    <xdr:cxnSp macro="">
      <xdr:nvCxnSpPr>
        <xdr:cNvPr id="200" name="直線コネクタ 199"/>
        <xdr:cNvCxnSpPr/>
      </xdr:nvCxnSpPr>
      <xdr:spPr>
        <a:xfrm flipV="1">
          <a:off x="2336800" y="13986032"/>
          <a:ext cx="889000" cy="1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150940</xdr:rowOff>
    </xdr:from>
    <xdr:to>
      <xdr:col>4</xdr:col>
      <xdr:colOff>533400</xdr:colOff>
      <xdr:row>81</xdr:row>
      <xdr:rowOff>81090</xdr:rowOff>
    </xdr:to>
    <xdr:sp macro="" textlink="">
      <xdr:nvSpPr>
        <xdr:cNvPr id="201" name="フローチャート : 判断 200"/>
        <xdr:cNvSpPr/>
      </xdr:nvSpPr>
      <xdr:spPr>
        <a:xfrm>
          <a:off x="3175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91267</xdr:rowOff>
    </xdr:from>
    <xdr:ext cx="762000" cy="259045"/>
    <xdr:sp macro="" textlink="">
      <xdr:nvSpPr>
        <xdr:cNvPr id="202" name="テキスト ボックス 201"/>
        <xdr:cNvSpPr txBox="1"/>
      </xdr:nvSpPr>
      <xdr:spPr>
        <a:xfrm>
          <a:off x="2844800" y="136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107389</xdr:rowOff>
    </xdr:from>
    <xdr:to>
      <xdr:col>3</xdr:col>
      <xdr:colOff>279400</xdr:colOff>
      <xdr:row>81</xdr:row>
      <xdr:rowOff>109035</xdr:rowOff>
    </xdr:to>
    <xdr:cxnSp macro="">
      <xdr:nvCxnSpPr>
        <xdr:cNvPr id="203" name="直線コネクタ 202"/>
        <xdr:cNvCxnSpPr/>
      </xdr:nvCxnSpPr>
      <xdr:spPr>
        <a:xfrm>
          <a:off x="1447800" y="13994839"/>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143661</xdr:rowOff>
    </xdr:from>
    <xdr:to>
      <xdr:col>3</xdr:col>
      <xdr:colOff>330200</xdr:colOff>
      <xdr:row>81</xdr:row>
      <xdr:rowOff>73811</xdr:rowOff>
    </xdr:to>
    <xdr:sp macro="" textlink="">
      <xdr:nvSpPr>
        <xdr:cNvPr id="204" name="フローチャート : 判断 203"/>
        <xdr:cNvSpPr/>
      </xdr:nvSpPr>
      <xdr:spPr>
        <a:xfrm>
          <a:off x="2286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83988</xdr:rowOff>
    </xdr:from>
    <xdr:ext cx="762000" cy="259045"/>
    <xdr:sp macro="" textlink="">
      <xdr:nvSpPr>
        <xdr:cNvPr id="205" name="テキスト ボックス 204"/>
        <xdr:cNvSpPr txBox="1"/>
      </xdr:nvSpPr>
      <xdr:spPr>
        <a:xfrm>
          <a:off x="1955800" y="1362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164857</xdr:rowOff>
    </xdr:from>
    <xdr:to>
      <xdr:col>2</xdr:col>
      <xdr:colOff>127000</xdr:colOff>
      <xdr:row>81</xdr:row>
      <xdr:rowOff>95007</xdr:rowOff>
    </xdr:to>
    <xdr:sp macro="" textlink="">
      <xdr:nvSpPr>
        <xdr:cNvPr id="206" name="フローチャート : 判断 205"/>
        <xdr:cNvSpPr/>
      </xdr:nvSpPr>
      <xdr:spPr>
        <a:xfrm>
          <a:off x="1397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105184</xdr:rowOff>
    </xdr:from>
    <xdr:ext cx="762000" cy="259045"/>
    <xdr:sp macro="" textlink="">
      <xdr:nvSpPr>
        <xdr:cNvPr id="207" name="テキスト ボックス 206"/>
        <xdr:cNvSpPr txBox="1"/>
      </xdr:nvSpPr>
      <xdr:spPr>
        <a:xfrm>
          <a:off x="1066800" y="1364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75738</xdr:rowOff>
    </xdr:from>
    <xdr:to>
      <xdr:col>7</xdr:col>
      <xdr:colOff>203200</xdr:colOff>
      <xdr:row>82</xdr:row>
      <xdr:rowOff>5888</xdr:rowOff>
    </xdr:to>
    <xdr:sp macro="" textlink="">
      <xdr:nvSpPr>
        <xdr:cNvPr id="213" name="円/楕円 212"/>
        <xdr:cNvSpPr/>
      </xdr:nvSpPr>
      <xdr:spPr>
        <a:xfrm>
          <a:off x="4902200" y="1396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47815</xdr:rowOff>
    </xdr:from>
    <xdr:ext cx="762000" cy="259045"/>
    <xdr:sp macro="" textlink="">
      <xdr:nvSpPr>
        <xdr:cNvPr id="214" name="人件費・物件費等の状況該当値テキスト"/>
        <xdr:cNvSpPr txBox="1"/>
      </xdr:nvSpPr>
      <xdr:spPr>
        <a:xfrm>
          <a:off x="5041900" y="1393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127,536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66174</xdr:rowOff>
    </xdr:from>
    <xdr:to>
      <xdr:col>6</xdr:col>
      <xdr:colOff>50800</xdr:colOff>
      <xdr:row>81</xdr:row>
      <xdr:rowOff>167774</xdr:rowOff>
    </xdr:to>
    <xdr:sp macro="" textlink="">
      <xdr:nvSpPr>
        <xdr:cNvPr id="215" name="円/楕円 214"/>
        <xdr:cNvSpPr/>
      </xdr:nvSpPr>
      <xdr:spPr>
        <a:xfrm>
          <a:off x="4064000" y="1395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152551</xdr:rowOff>
    </xdr:from>
    <xdr:ext cx="736600" cy="259045"/>
    <xdr:sp macro="" textlink="">
      <xdr:nvSpPr>
        <xdr:cNvPr id="216" name="テキスト ボックス 215"/>
        <xdr:cNvSpPr txBox="1"/>
      </xdr:nvSpPr>
      <xdr:spPr>
        <a:xfrm>
          <a:off x="3733800" y="14040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125,554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47782</xdr:rowOff>
    </xdr:from>
    <xdr:to>
      <xdr:col>4</xdr:col>
      <xdr:colOff>533400</xdr:colOff>
      <xdr:row>81</xdr:row>
      <xdr:rowOff>149382</xdr:rowOff>
    </xdr:to>
    <xdr:sp macro="" textlink="">
      <xdr:nvSpPr>
        <xdr:cNvPr id="217" name="円/楕円 216"/>
        <xdr:cNvSpPr/>
      </xdr:nvSpPr>
      <xdr:spPr>
        <a:xfrm>
          <a:off x="3175000" y="1393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134159</xdr:rowOff>
    </xdr:from>
    <xdr:ext cx="762000" cy="259045"/>
    <xdr:sp macro="" textlink="">
      <xdr:nvSpPr>
        <xdr:cNvPr id="218" name="テキスト ボックス 217"/>
        <xdr:cNvSpPr txBox="1"/>
      </xdr:nvSpPr>
      <xdr:spPr>
        <a:xfrm>
          <a:off x="2844800" y="14021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121,743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58235</xdr:rowOff>
    </xdr:from>
    <xdr:to>
      <xdr:col>3</xdr:col>
      <xdr:colOff>330200</xdr:colOff>
      <xdr:row>81</xdr:row>
      <xdr:rowOff>159835</xdr:rowOff>
    </xdr:to>
    <xdr:sp macro="" textlink="">
      <xdr:nvSpPr>
        <xdr:cNvPr id="219" name="円/楕円 218"/>
        <xdr:cNvSpPr/>
      </xdr:nvSpPr>
      <xdr:spPr>
        <a:xfrm>
          <a:off x="2286000" y="1394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144612</xdr:rowOff>
    </xdr:from>
    <xdr:ext cx="762000" cy="259045"/>
    <xdr:sp macro="" textlink="">
      <xdr:nvSpPr>
        <xdr:cNvPr id="220" name="テキスト ボックス 219"/>
        <xdr:cNvSpPr txBox="1"/>
      </xdr:nvSpPr>
      <xdr:spPr>
        <a:xfrm>
          <a:off x="1955800" y="1403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123,909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56589</xdr:rowOff>
    </xdr:from>
    <xdr:to>
      <xdr:col>2</xdr:col>
      <xdr:colOff>127000</xdr:colOff>
      <xdr:row>81</xdr:row>
      <xdr:rowOff>158189</xdr:rowOff>
    </xdr:to>
    <xdr:sp macro="" textlink="">
      <xdr:nvSpPr>
        <xdr:cNvPr id="221" name="円/楕円 220"/>
        <xdr:cNvSpPr/>
      </xdr:nvSpPr>
      <xdr:spPr>
        <a:xfrm>
          <a:off x="1397000" y="1394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142966</xdr:rowOff>
    </xdr:from>
    <xdr:ext cx="762000" cy="259045"/>
    <xdr:sp macro="" textlink="">
      <xdr:nvSpPr>
        <xdr:cNvPr id="222" name="テキスト ボックス 221"/>
        <xdr:cNvSpPr txBox="1"/>
      </xdr:nvSpPr>
      <xdr:spPr>
        <a:xfrm>
          <a:off x="1066800" y="1403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123,568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本市のラスパイレス指数は、類似団体平均より高い</a:t>
          </a:r>
          <a:r>
            <a:rPr kumimoji="1" lang="en-US" altLang="ja-JP" sz="1300">
              <a:latin typeface="ＭＳ Ｐゴシック"/>
            </a:rPr>
            <a:t>101.3</a:t>
          </a:r>
          <a:r>
            <a:rPr kumimoji="1" lang="ja-JP" altLang="en-US" sz="1300">
              <a:latin typeface="ＭＳ Ｐゴシック"/>
            </a:rPr>
            <a:t>となっています。</a:t>
          </a:r>
          <a:endParaRPr kumimoji="1" lang="en-US" altLang="ja-JP" sz="1300">
            <a:latin typeface="ＭＳ Ｐゴシック"/>
          </a:endParaRPr>
        </a:p>
        <a:p>
          <a:r>
            <a:rPr kumimoji="1" lang="ja-JP" altLang="en-US" sz="1300">
              <a:latin typeface="ＭＳ Ｐゴシック"/>
            </a:rPr>
            <a:t>　国家公務員の時限的な給与改定特例法による平均</a:t>
          </a:r>
          <a:r>
            <a:rPr kumimoji="1" lang="en-US" altLang="ja-JP" sz="1300">
              <a:latin typeface="ＭＳ Ｐゴシック"/>
            </a:rPr>
            <a:t>7.8</a:t>
          </a:r>
          <a:r>
            <a:rPr kumimoji="1" lang="ja-JP" altLang="en-US" sz="1300">
              <a:latin typeface="ＭＳ Ｐゴシック"/>
            </a:rPr>
            <a:t>％の給与減額支給措置により、平成</a:t>
          </a:r>
          <a:r>
            <a:rPr kumimoji="1" lang="en-US" altLang="ja-JP" sz="1300">
              <a:latin typeface="ＭＳ Ｐゴシック"/>
            </a:rPr>
            <a:t>23</a:t>
          </a:r>
          <a:r>
            <a:rPr kumimoji="1" lang="ja-JP" altLang="en-US" sz="1300">
              <a:latin typeface="ＭＳ Ｐゴシック"/>
            </a:rPr>
            <a:t>年度、平成</a:t>
          </a:r>
          <a:r>
            <a:rPr kumimoji="1" lang="en-US" altLang="ja-JP" sz="1300">
              <a:latin typeface="ＭＳ Ｐゴシック"/>
            </a:rPr>
            <a:t>24</a:t>
          </a:r>
          <a:r>
            <a:rPr kumimoji="1" lang="ja-JP" altLang="en-US" sz="1300">
              <a:latin typeface="ＭＳ Ｐゴシック"/>
            </a:rPr>
            <a:t>年度に大幅に上昇していますが、平成</a:t>
          </a:r>
          <a:r>
            <a:rPr kumimoji="1" lang="en-US" altLang="ja-JP" sz="1300">
              <a:latin typeface="ＭＳ Ｐゴシック"/>
            </a:rPr>
            <a:t>25</a:t>
          </a:r>
          <a:r>
            <a:rPr kumimoji="1" lang="ja-JP" altLang="en-US" sz="1300">
              <a:latin typeface="ＭＳ Ｐゴシック"/>
            </a:rPr>
            <a:t>年度に給与減額支給措置がなくなり、措置前の水準に近い数値となっています。</a:t>
          </a:r>
          <a:endParaRPr kumimoji="1" lang="en-US" altLang="ja-JP" sz="1300">
            <a:latin typeface="ＭＳ Ｐゴシック"/>
          </a:endParaRPr>
        </a:p>
        <a:p>
          <a:r>
            <a:rPr kumimoji="1" lang="ja-JP" altLang="en-US" sz="1300">
              <a:latin typeface="ＭＳ Ｐゴシック"/>
            </a:rPr>
            <a:t>　今後も適正な水準の確保に努めていきます。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85</xdr:row>
      <xdr:rowOff>31750</xdr:rowOff>
    </xdr:to>
    <xdr:cxnSp macro="">
      <xdr:nvCxnSpPr>
        <xdr:cNvPr id="253" name="直線コネクタ 252"/>
        <xdr:cNvCxnSpPr/>
      </xdr:nvCxnSpPr>
      <xdr:spPr>
        <a:xfrm flipV="1">
          <a:off x="17018000" y="13812157"/>
          <a:ext cx="0" cy="792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3827</xdr:rowOff>
    </xdr:from>
    <xdr:ext cx="762000" cy="259045"/>
    <xdr:sp macro="" textlink="">
      <xdr:nvSpPr>
        <xdr:cNvPr id="254" name="給与水準   （国との比較）最小値テキスト"/>
        <xdr:cNvSpPr txBox="1"/>
      </xdr:nvSpPr>
      <xdr:spPr>
        <a:xfrm>
          <a:off x="17106900" y="145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85</xdr:row>
      <xdr:rowOff>31750</xdr:rowOff>
    </xdr:from>
    <xdr:to>
      <xdr:col>24</xdr:col>
      <xdr:colOff>647700</xdr:colOff>
      <xdr:row>85</xdr:row>
      <xdr:rowOff>31750</xdr:rowOff>
    </xdr:to>
    <xdr:cxnSp macro="">
      <xdr:nvCxnSpPr>
        <xdr:cNvPr id="255" name="直線コネクタ 254"/>
        <xdr:cNvCxnSpPr/>
      </xdr:nvCxnSpPr>
      <xdr:spPr>
        <a:xfrm>
          <a:off x="169291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29936</xdr:rowOff>
    </xdr:from>
    <xdr:to>
      <xdr:col>24</xdr:col>
      <xdr:colOff>558800</xdr:colOff>
      <xdr:row>83</xdr:row>
      <xdr:rowOff>121859</xdr:rowOff>
    </xdr:to>
    <xdr:cxnSp macro="">
      <xdr:nvCxnSpPr>
        <xdr:cNvPr id="258" name="直線コネクタ 257"/>
        <xdr:cNvCxnSpPr/>
      </xdr:nvCxnSpPr>
      <xdr:spPr>
        <a:xfrm>
          <a:off x="16179800" y="14260286"/>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41625</xdr:rowOff>
    </xdr:from>
    <xdr:ext cx="762000" cy="259045"/>
    <xdr:sp macro="" textlink="">
      <xdr:nvSpPr>
        <xdr:cNvPr id="259" name="給与水準   （国との比較）平均値テキスト"/>
        <xdr:cNvSpPr txBox="1"/>
      </xdr:nvSpPr>
      <xdr:spPr>
        <a:xfrm>
          <a:off x="17106900" y="141005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25098</xdr:rowOff>
    </xdr:from>
    <xdr:to>
      <xdr:col>24</xdr:col>
      <xdr:colOff>609600</xdr:colOff>
      <xdr:row>83</xdr:row>
      <xdr:rowOff>126698</xdr:rowOff>
    </xdr:to>
    <xdr:sp macro="" textlink="">
      <xdr:nvSpPr>
        <xdr:cNvPr id="260" name="フローチャート : 判断 259"/>
        <xdr:cNvSpPr/>
      </xdr:nvSpPr>
      <xdr:spPr>
        <a:xfrm>
          <a:off x="169672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29936</xdr:rowOff>
    </xdr:from>
    <xdr:to>
      <xdr:col>23</xdr:col>
      <xdr:colOff>406400</xdr:colOff>
      <xdr:row>83</xdr:row>
      <xdr:rowOff>110368</xdr:rowOff>
    </xdr:to>
    <xdr:cxnSp macro="">
      <xdr:nvCxnSpPr>
        <xdr:cNvPr id="261" name="直線コネクタ 260"/>
        <xdr:cNvCxnSpPr/>
      </xdr:nvCxnSpPr>
      <xdr:spPr>
        <a:xfrm flipV="1">
          <a:off x="15290800" y="14260286"/>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81643</xdr:rowOff>
    </xdr:from>
    <xdr:to>
      <xdr:col>23</xdr:col>
      <xdr:colOff>457200</xdr:colOff>
      <xdr:row>83</xdr:row>
      <xdr:rowOff>11793</xdr:rowOff>
    </xdr:to>
    <xdr:sp macro="" textlink="">
      <xdr:nvSpPr>
        <xdr:cNvPr id="262" name="フローチャート : 判断 261"/>
        <xdr:cNvSpPr/>
      </xdr:nvSpPr>
      <xdr:spPr>
        <a:xfrm>
          <a:off x="16129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63" name="テキスト ボックス 262"/>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110368</xdr:rowOff>
    </xdr:from>
    <xdr:to>
      <xdr:col>22</xdr:col>
      <xdr:colOff>203200</xdr:colOff>
      <xdr:row>89</xdr:row>
      <xdr:rowOff>907</xdr:rowOff>
    </xdr:to>
    <xdr:cxnSp macro="">
      <xdr:nvCxnSpPr>
        <xdr:cNvPr id="264" name="直線コネクタ 263"/>
        <xdr:cNvCxnSpPr/>
      </xdr:nvCxnSpPr>
      <xdr:spPr>
        <a:xfrm flipV="1">
          <a:off x="14401800" y="14340718"/>
          <a:ext cx="889000" cy="91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93134</xdr:rowOff>
    </xdr:from>
    <xdr:to>
      <xdr:col>22</xdr:col>
      <xdr:colOff>254000</xdr:colOff>
      <xdr:row>83</xdr:row>
      <xdr:rowOff>23284</xdr:rowOff>
    </xdr:to>
    <xdr:sp macro="" textlink="">
      <xdr:nvSpPr>
        <xdr:cNvPr id="265" name="フローチャート : 判断 264"/>
        <xdr:cNvSpPr/>
      </xdr:nvSpPr>
      <xdr:spPr>
        <a:xfrm>
          <a:off x="15240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66" name="テキスト ボックス 265"/>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149377</xdr:rowOff>
    </xdr:from>
    <xdr:to>
      <xdr:col>21</xdr:col>
      <xdr:colOff>0</xdr:colOff>
      <xdr:row>89</xdr:row>
      <xdr:rowOff>907</xdr:rowOff>
    </xdr:to>
    <xdr:cxnSp macro="">
      <xdr:nvCxnSpPr>
        <xdr:cNvPr id="267" name="直線コネクタ 266"/>
        <xdr:cNvCxnSpPr/>
      </xdr:nvCxnSpPr>
      <xdr:spPr>
        <a:xfrm>
          <a:off x="13512800" y="15236977"/>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68" name="フローチャート : 判断 267"/>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69" name="テキスト ボックス 268"/>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70" name="フローチャート : 判断 269"/>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71" name="テキスト ボックス 270"/>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77" name="円/楕円 276"/>
        <xdr:cNvSpPr/>
      </xdr:nvSpPr>
      <xdr:spPr>
        <a:xfrm>
          <a:off x="169672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43136</xdr:rowOff>
    </xdr:from>
    <xdr:ext cx="762000" cy="259045"/>
    <xdr:sp macro="" textlink="">
      <xdr:nvSpPr>
        <xdr:cNvPr id="278" name="給与水準   （国との比較）該当値テキスト"/>
        <xdr:cNvSpPr txBox="1"/>
      </xdr:nvSpPr>
      <xdr:spPr>
        <a:xfrm>
          <a:off x="17106900" y="1427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150586</xdr:rowOff>
    </xdr:from>
    <xdr:to>
      <xdr:col>23</xdr:col>
      <xdr:colOff>457200</xdr:colOff>
      <xdr:row>83</xdr:row>
      <xdr:rowOff>80736</xdr:rowOff>
    </xdr:to>
    <xdr:sp macro="" textlink="">
      <xdr:nvSpPr>
        <xdr:cNvPr id="279" name="円/楕円 278"/>
        <xdr:cNvSpPr/>
      </xdr:nvSpPr>
      <xdr:spPr>
        <a:xfrm>
          <a:off x="16129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65513</xdr:rowOff>
    </xdr:from>
    <xdr:ext cx="736600" cy="259045"/>
    <xdr:sp macro="" textlink="">
      <xdr:nvSpPr>
        <xdr:cNvPr id="280" name="テキスト ボックス 279"/>
        <xdr:cNvSpPr txBox="1"/>
      </xdr:nvSpPr>
      <xdr:spPr>
        <a:xfrm>
          <a:off x="15798800" y="14295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59568</xdr:rowOff>
    </xdr:from>
    <xdr:to>
      <xdr:col>22</xdr:col>
      <xdr:colOff>254000</xdr:colOff>
      <xdr:row>83</xdr:row>
      <xdr:rowOff>161168</xdr:rowOff>
    </xdr:to>
    <xdr:sp macro="" textlink="">
      <xdr:nvSpPr>
        <xdr:cNvPr id="281" name="円/楕円 280"/>
        <xdr:cNvSpPr/>
      </xdr:nvSpPr>
      <xdr:spPr>
        <a:xfrm>
          <a:off x="15240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145945</xdr:rowOff>
    </xdr:from>
    <xdr:ext cx="762000" cy="259045"/>
    <xdr:sp macro="" textlink="">
      <xdr:nvSpPr>
        <xdr:cNvPr id="282" name="テキスト ボックス 281"/>
        <xdr:cNvSpPr txBox="1"/>
      </xdr:nvSpPr>
      <xdr:spPr>
        <a:xfrm>
          <a:off x="14909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121557</xdr:rowOff>
    </xdr:from>
    <xdr:to>
      <xdr:col>21</xdr:col>
      <xdr:colOff>50800</xdr:colOff>
      <xdr:row>89</xdr:row>
      <xdr:rowOff>51707</xdr:rowOff>
    </xdr:to>
    <xdr:sp macro="" textlink="">
      <xdr:nvSpPr>
        <xdr:cNvPr id="283" name="円/楕円 282"/>
        <xdr:cNvSpPr/>
      </xdr:nvSpPr>
      <xdr:spPr>
        <a:xfrm>
          <a:off x="14351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36484</xdr:rowOff>
    </xdr:from>
    <xdr:ext cx="762000" cy="259045"/>
    <xdr:sp macro="" textlink="">
      <xdr:nvSpPr>
        <xdr:cNvPr id="284" name="テキスト ボックス 283"/>
        <xdr:cNvSpPr txBox="1"/>
      </xdr:nvSpPr>
      <xdr:spPr>
        <a:xfrm>
          <a:off x="14020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85" name="円/楕円 284"/>
        <xdr:cNvSpPr/>
      </xdr:nvSpPr>
      <xdr:spPr>
        <a:xfrm>
          <a:off x="13462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86" name="テキスト ボックス 285"/>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本市の人口千人当たり職員数は、類似団体</a:t>
          </a:r>
          <a:r>
            <a:rPr kumimoji="1" lang="en-US" altLang="ja-JP" sz="1300">
              <a:latin typeface="ＭＳ Ｐゴシック"/>
            </a:rPr>
            <a:t>26</a:t>
          </a:r>
          <a:r>
            <a:rPr kumimoji="1" lang="ja-JP" altLang="en-US" sz="1300">
              <a:latin typeface="ＭＳ Ｐゴシック"/>
            </a:rPr>
            <a:t>団体中</a:t>
          </a:r>
          <a:r>
            <a:rPr kumimoji="1" lang="en-US" altLang="ja-JP" sz="1300">
              <a:latin typeface="ＭＳ Ｐゴシック"/>
            </a:rPr>
            <a:t>21</a:t>
          </a:r>
          <a:r>
            <a:rPr kumimoji="1" lang="ja-JP" altLang="en-US" sz="1300">
              <a:latin typeface="ＭＳ Ｐゴシック"/>
            </a:rPr>
            <a:t>番目の</a:t>
          </a:r>
          <a:r>
            <a:rPr kumimoji="1" lang="en-US" altLang="ja-JP" sz="1300">
              <a:latin typeface="ＭＳ Ｐゴシック"/>
            </a:rPr>
            <a:t>7.47</a:t>
          </a:r>
          <a:r>
            <a:rPr kumimoji="1" lang="ja-JP" altLang="en-US" sz="1300">
              <a:latin typeface="ＭＳ Ｐゴシック"/>
            </a:rPr>
            <a:t>人となっています。</a:t>
          </a:r>
          <a:endParaRPr kumimoji="1" lang="en-US" altLang="ja-JP" sz="1300">
            <a:latin typeface="ＭＳ Ｐゴシック"/>
          </a:endParaRPr>
        </a:p>
        <a:p>
          <a:r>
            <a:rPr kumimoji="1" lang="ja-JP" altLang="en-US" sz="1300">
              <a:latin typeface="ＭＳ Ｐゴシック"/>
            </a:rPr>
            <a:t>　これは本市のまちづくりの基本理念である「文教住宅都市憲章」のもとに整備されてきた保育所、幼稚園、高等学校などの公共施設に職員を配置していることから、他市に比べて高い数値になっています。</a:t>
          </a:r>
          <a:endParaRPr kumimoji="1" lang="en-US" altLang="ja-JP" sz="1300">
            <a:latin typeface="ＭＳ Ｐゴシック"/>
          </a:endParaRPr>
        </a:p>
        <a:p>
          <a:r>
            <a:rPr kumimoji="1" lang="ja-JP" altLang="en-US" sz="1300">
              <a:latin typeface="ＭＳ Ｐゴシック"/>
            </a:rPr>
            <a:t>　今後も第</a:t>
          </a:r>
          <a:r>
            <a:rPr kumimoji="1" lang="en-US" altLang="ja-JP" sz="1300">
              <a:latin typeface="ＭＳ Ｐゴシック"/>
            </a:rPr>
            <a:t>3</a:t>
          </a:r>
          <a:r>
            <a:rPr kumimoji="1" lang="ja-JP" altLang="en-US" sz="1300">
              <a:latin typeface="ＭＳ Ｐゴシック"/>
            </a:rPr>
            <a:t>次定員適正化計画に基づき、職員数の適正化に努めていきます。</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164919</xdr:rowOff>
    </xdr:from>
    <xdr:to>
      <xdr:col>24</xdr:col>
      <xdr:colOff>558800</xdr:colOff>
      <xdr:row>66</xdr:row>
      <xdr:rowOff>113574</xdr:rowOff>
    </xdr:to>
    <xdr:cxnSp macro="">
      <xdr:nvCxnSpPr>
        <xdr:cNvPr id="318" name="直線コネクタ 317"/>
        <xdr:cNvCxnSpPr/>
      </xdr:nvCxnSpPr>
      <xdr:spPr>
        <a:xfrm flipV="1">
          <a:off x="17018000" y="10109019"/>
          <a:ext cx="0" cy="1320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9"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20" name="直線コネクタ 319"/>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79846</xdr:rowOff>
    </xdr:from>
    <xdr:ext cx="762000" cy="259045"/>
    <xdr:sp macro="" textlink="">
      <xdr:nvSpPr>
        <xdr:cNvPr id="321" name="定員管理の状況最大値テキスト"/>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24</xdr:col>
      <xdr:colOff>469900</xdr:colOff>
      <xdr:row>58</xdr:row>
      <xdr:rowOff>164919</xdr:rowOff>
    </xdr:from>
    <xdr:to>
      <xdr:col>24</xdr:col>
      <xdr:colOff>647700</xdr:colOff>
      <xdr:row>58</xdr:row>
      <xdr:rowOff>164919</xdr:rowOff>
    </xdr:to>
    <xdr:cxnSp macro="">
      <xdr:nvCxnSpPr>
        <xdr:cNvPr id="322" name="直線コネクタ 321"/>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156573</xdr:rowOff>
    </xdr:from>
    <xdr:to>
      <xdr:col>24</xdr:col>
      <xdr:colOff>558800</xdr:colOff>
      <xdr:row>65</xdr:row>
      <xdr:rowOff>26488</xdr:rowOff>
    </xdr:to>
    <xdr:cxnSp macro="">
      <xdr:nvCxnSpPr>
        <xdr:cNvPr id="323" name="直線コネクタ 322"/>
        <xdr:cNvCxnSpPr/>
      </xdr:nvCxnSpPr>
      <xdr:spPr>
        <a:xfrm flipV="1">
          <a:off x="16179800" y="11129373"/>
          <a:ext cx="8382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30860</xdr:rowOff>
    </xdr:from>
    <xdr:ext cx="762000" cy="259045"/>
    <xdr:sp macro="" textlink="">
      <xdr:nvSpPr>
        <xdr:cNvPr id="324" name="定員管理の状況平均値テキスト"/>
        <xdr:cNvSpPr txBox="1"/>
      </xdr:nvSpPr>
      <xdr:spPr>
        <a:xfrm>
          <a:off x="17106900" y="10489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14333</xdr:rowOff>
    </xdr:from>
    <xdr:to>
      <xdr:col>24</xdr:col>
      <xdr:colOff>609600</xdr:colOff>
      <xdr:row>62</xdr:row>
      <xdr:rowOff>115933</xdr:rowOff>
    </xdr:to>
    <xdr:sp macro="" textlink="">
      <xdr:nvSpPr>
        <xdr:cNvPr id="325" name="フローチャート : 判断 324"/>
        <xdr:cNvSpPr/>
      </xdr:nvSpPr>
      <xdr:spPr>
        <a:xfrm>
          <a:off x="169672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26488</xdr:rowOff>
    </xdr:from>
    <xdr:to>
      <xdr:col>23</xdr:col>
      <xdr:colOff>406400</xdr:colOff>
      <xdr:row>65</xdr:row>
      <xdr:rowOff>60960</xdr:rowOff>
    </xdr:to>
    <xdr:cxnSp macro="">
      <xdr:nvCxnSpPr>
        <xdr:cNvPr id="326" name="直線コネクタ 325"/>
        <xdr:cNvCxnSpPr/>
      </xdr:nvCxnSpPr>
      <xdr:spPr>
        <a:xfrm flipV="1">
          <a:off x="15290800" y="1117073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7" name="フローチャート : 判断 326"/>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77850</xdr:rowOff>
    </xdr:from>
    <xdr:ext cx="736600" cy="259045"/>
    <xdr:sp macro="" textlink="">
      <xdr:nvSpPr>
        <xdr:cNvPr id="328" name="テキスト ボックス 327"/>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54066</xdr:rowOff>
    </xdr:from>
    <xdr:to>
      <xdr:col>22</xdr:col>
      <xdr:colOff>203200</xdr:colOff>
      <xdr:row>65</xdr:row>
      <xdr:rowOff>60960</xdr:rowOff>
    </xdr:to>
    <xdr:cxnSp macro="">
      <xdr:nvCxnSpPr>
        <xdr:cNvPr id="329" name="直線コネクタ 328"/>
        <xdr:cNvCxnSpPr/>
      </xdr:nvCxnSpPr>
      <xdr:spPr>
        <a:xfrm>
          <a:off x="14401800" y="1119831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151312</xdr:rowOff>
    </xdr:from>
    <xdr:to>
      <xdr:col>22</xdr:col>
      <xdr:colOff>254000</xdr:colOff>
      <xdr:row>62</xdr:row>
      <xdr:rowOff>81462</xdr:rowOff>
    </xdr:to>
    <xdr:sp macro="" textlink="">
      <xdr:nvSpPr>
        <xdr:cNvPr id="330" name="フローチャート : 判断 329"/>
        <xdr:cNvSpPr/>
      </xdr:nvSpPr>
      <xdr:spPr>
        <a:xfrm>
          <a:off x="15240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91639</xdr:rowOff>
    </xdr:from>
    <xdr:ext cx="762000" cy="259045"/>
    <xdr:sp macro="" textlink="">
      <xdr:nvSpPr>
        <xdr:cNvPr id="331" name="テキスト ボックス 330"/>
        <xdr:cNvSpPr txBox="1"/>
      </xdr:nvSpPr>
      <xdr:spPr>
        <a:xfrm>
          <a:off x="14909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54066</xdr:rowOff>
    </xdr:from>
    <xdr:to>
      <xdr:col>21</xdr:col>
      <xdr:colOff>0</xdr:colOff>
      <xdr:row>65</xdr:row>
      <xdr:rowOff>95431</xdr:rowOff>
    </xdr:to>
    <xdr:cxnSp macro="">
      <xdr:nvCxnSpPr>
        <xdr:cNvPr id="332" name="直線コネクタ 331"/>
        <xdr:cNvCxnSpPr/>
      </xdr:nvCxnSpPr>
      <xdr:spPr>
        <a:xfrm flipV="1">
          <a:off x="13512800" y="11198316"/>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165100</xdr:rowOff>
    </xdr:from>
    <xdr:to>
      <xdr:col>21</xdr:col>
      <xdr:colOff>50800</xdr:colOff>
      <xdr:row>62</xdr:row>
      <xdr:rowOff>95250</xdr:rowOff>
    </xdr:to>
    <xdr:sp macro="" textlink="">
      <xdr:nvSpPr>
        <xdr:cNvPr id="333" name="フローチャート : 判断 332"/>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105427</xdr:rowOff>
    </xdr:from>
    <xdr:ext cx="762000" cy="259045"/>
    <xdr:sp macro="" textlink="">
      <xdr:nvSpPr>
        <xdr:cNvPr id="334" name="テキスト ボックス 333"/>
        <xdr:cNvSpPr txBox="1"/>
      </xdr:nvSpPr>
      <xdr:spPr>
        <a:xfrm>
          <a:off x="14020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48804</xdr:rowOff>
    </xdr:from>
    <xdr:to>
      <xdr:col>19</xdr:col>
      <xdr:colOff>533400</xdr:colOff>
      <xdr:row>62</xdr:row>
      <xdr:rowOff>150404</xdr:rowOff>
    </xdr:to>
    <xdr:sp macro="" textlink="">
      <xdr:nvSpPr>
        <xdr:cNvPr id="335" name="フローチャート : 判断 334"/>
        <xdr:cNvSpPr/>
      </xdr:nvSpPr>
      <xdr:spPr>
        <a:xfrm>
          <a:off x="13462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160581</xdr:rowOff>
    </xdr:from>
    <xdr:ext cx="762000" cy="259045"/>
    <xdr:sp macro="" textlink="">
      <xdr:nvSpPr>
        <xdr:cNvPr id="336" name="テキスト ボックス 335"/>
        <xdr:cNvSpPr txBox="1"/>
      </xdr:nvSpPr>
      <xdr:spPr>
        <a:xfrm>
          <a:off x="13131800" y="1044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105773</xdr:rowOff>
    </xdr:from>
    <xdr:to>
      <xdr:col>24</xdr:col>
      <xdr:colOff>609600</xdr:colOff>
      <xdr:row>65</xdr:row>
      <xdr:rowOff>35923</xdr:rowOff>
    </xdr:to>
    <xdr:sp macro="" textlink="">
      <xdr:nvSpPr>
        <xdr:cNvPr id="342" name="円/楕円 341"/>
        <xdr:cNvSpPr/>
      </xdr:nvSpPr>
      <xdr:spPr>
        <a:xfrm>
          <a:off x="16967200" y="110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77850</xdr:rowOff>
    </xdr:from>
    <xdr:ext cx="762000" cy="259045"/>
    <xdr:sp macro="" textlink="">
      <xdr:nvSpPr>
        <xdr:cNvPr id="343" name="定員管理の状況該当値テキスト"/>
        <xdr:cNvSpPr txBox="1"/>
      </xdr:nvSpPr>
      <xdr:spPr>
        <a:xfrm>
          <a:off x="17106900" y="1105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147138</xdr:rowOff>
    </xdr:from>
    <xdr:to>
      <xdr:col>23</xdr:col>
      <xdr:colOff>457200</xdr:colOff>
      <xdr:row>65</xdr:row>
      <xdr:rowOff>77288</xdr:rowOff>
    </xdr:to>
    <xdr:sp macro="" textlink="">
      <xdr:nvSpPr>
        <xdr:cNvPr id="344" name="円/楕円 343"/>
        <xdr:cNvSpPr/>
      </xdr:nvSpPr>
      <xdr:spPr>
        <a:xfrm>
          <a:off x="16129000" y="1111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62065</xdr:rowOff>
    </xdr:from>
    <xdr:ext cx="736600" cy="259045"/>
    <xdr:sp macro="" textlink="">
      <xdr:nvSpPr>
        <xdr:cNvPr id="345" name="テキスト ボックス 344"/>
        <xdr:cNvSpPr txBox="1"/>
      </xdr:nvSpPr>
      <xdr:spPr>
        <a:xfrm>
          <a:off x="15798800" y="11206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10160</xdr:rowOff>
    </xdr:from>
    <xdr:to>
      <xdr:col>22</xdr:col>
      <xdr:colOff>254000</xdr:colOff>
      <xdr:row>65</xdr:row>
      <xdr:rowOff>111760</xdr:rowOff>
    </xdr:to>
    <xdr:sp macro="" textlink="">
      <xdr:nvSpPr>
        <xdr:cNvPr id="346" name="円/楕円 345"/>
        <xdr:cNvSpPr/>
      </xdr:nvSpPr>
      <xdr:spPr>
        <a:xfrm>
          <a:off x="15240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96537</xdr:rowOff>
    </xdr:from>
    <xdr:ext cx="762000" cy="259045"/>
    <xdr:sp macro="" textlink="">
      <xdr:nvSpPr>
        <xdr:cNvPr id="347" name="テキスト ボックス 346"/>
        <xdr:cNvSpPr txBox="1"/>
      </xdr:nvSpPr>
      <xdr:spPr>
        <a:xfrm>
          <a:off x="14909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3266</xdr:rowOff>
    </xdr:from>
    <xdr:to>
      <xdr:col>21</xdr:col>
      <xdr:colOff>50800</xdr:colOff>
      <xdr:row>65</xdr:row>
      <xdr:rowOff>104866</xdr:rowOff>
    </xdr:to>
    <xdr:sp macro="" textlink="">
      <xdr:nvSpPr>
        <xdr:cNvPr id="348" name="円/楕円 347"/>
        <xdr:cNvSpPr/>
      </xdr:nvSpPr>
      <xdr:spPr>
        <a:xfrm>
          <a:off x="14351000" y="111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89643</xdr:rowOff>
    </xdr:from>
    <xdr:ext cx="762000" cy="259045"/>
    <xdr:sp macro="" textlink="">
      <xdr:nvSpPr>
        <xdr:cNvPr id="349" name="テキスト ボックス 348"/>
        <xdr:cNvSpPr txBox="1"/>
      </xdr:nvSpPr>
      <xdr:spPr>
        <a:xfrm>
          <a:off x="14020800" y="1123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44631</xdr:rowOff>
    </xdr:from>
    <xdr:to>
      <xdr:col>19</xdr:col>
      <xdr:colOff>533400</xdr:colOff>
      <xdr:row>65</xdr:row>
      <xdr:rowOff>146231</xdr:rowOff>
    </xdr:to>
    <xdr:sp macro="" textlink="">
      <xdr:nvSpPr>
        <xdr:cNvPr id="350" name="円/楕円 349"/>
        <xdr:cNvSpPr/>
      </xdr:nvSpPr>
      <xdr:spPr>
        <a:xfrm>
          <a:off x="13462000" y="1118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131008</xdr:rowOff>
    </xdr:from>
    <xdr:ext cx="762000" cy="259045"/>
    <xdr:sp macro="" textlink="">
      <xdr:nvSpPr>
        <xdr:cNvPr id="351" name="テキスト ボックス 350"/>
        <xdr:cNvSpPr txBox="1"/>
      </xdr:nvSpPr>
      <xdr:spPr>
        <a:xfrm>
          <a:off x="13131800" y="11275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本市の実質公債費比率は、類似団体平均より高い</a:t>
          </a:r>
          <a:r>
            <a:rPr kumimoji="1" lang="en-US" altLang="ja-JP" sz="1300">
              <a:latin typeface="ＭＳ Ｐゴシック"/>
            </a:rPr>
            <a:t>5.2</a:t>
          </a:r>
          <a:r>
            <a:rPr kumimoji="1" lang="ja-JP" altLang="en-US" sz="1300">
              <a:latin typeface="ＭＳ Ｐゴシック"/>
            </a:rPr>
            <a:t>％となっています。</a:t>
          </a:r>
          <a:endParaRPr kumimoji="1" lang="en-US" altLang="ja-JP" sz="1300">
            <a:latin typeface="ＭＳ Ｐゴシック"/>
          </a:endParaRPr>
        </a:p>
        <a:p>
          <a:r>
            <a:rPr kumimoji="1" lang="ja-JP" altLang="en-US" sz="1300">
              <a:latin typeface="ＭＳ Ｐゴシック"/>
            </a:rPr>
            <a:t>　過去からの起債や債務負担行為の償還を進めてきたことにより実質公債費比率は減少してきておりますが、今後も債務の償還を積極的に進めていきます。</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86078</xdr:rowOff>
    </xdr:from>
    <xdr:to>
      <xdr:col>24</xdr:col>
      <xdr:colOff>558800</xdr:colOff>
      <xdr:row>45</xdr:row>
      <xdr:rowOff>100895</xdr:rowOff>
    </xdr:to>
    <xdr:cxnSp macro="">
      <xdr:nvCxnSpPr>
        <xdr:cNvPr id="380" name="直線コネクタ 379"/>
        <xdr:cNvCxnSpPr/>
      </xdr:nvCxnSpPr>
      <xdr:spPr>
        <a:xfrm flipV="1">
          <a:off x="17018000" y="6086828"/>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72972</xdr:rowOff>
    </xdr:from>
    <xdr:ext cx="762000" cy="259045"/>
    <xdr:sp macro="" textlink="">
      <xdr:nvSpPr>
        <xdr:cNvPr id="381" name="公債費負担の状況最小値テキスト"/>
        <xdr:cNvSpPr txBox="1"/>
      </xdr:nvSpPr>
      <xdr:spPr>
        <a:xfrm>
          <a:off x="17106900" y="77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24</xdr:col>
      <xdr:colOff>469900</xdr:colOff>
      <xdr:row>45</xdr:row>
      <xdr:rowOff>100895</xdr:rowOff>
    </xdr:from>
    <xdr:to>
      <xdr:col>24</xdr:col>
      <xdr:colOff>647700</xdr:colOff>
      <xdr:row>45</xdr:row>
      <xdr:rowOff>100895</xdr:rowOff>
    </xdr:to>
    <xdr:cxnSp macro="">
      <xdr:nvCxnSpPr>
        <xdr:cNvPr id="382" name="直線コネクタ 381"/>
        <xdr:cNvCxnSpPr/>
      </xdr:nvCxnSpPr>
      <xdr:spPr>
        <a:xfrm>
          <a:off x="16929100" y="781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1005</xdr:rowOff>
    </xdr:from>
    <xdr:ext cx="762000" cy="259045"/>
    <xdr:sp macro="" textlink="">
      <xdr:nvSpPr>
        <xdr:cNvPr id="383" name="公債費負担の状況最大値テキスト"/>
        <xdr:cNvSpPr txBox="1"/>
      </xdr:nvSpPr>
      <xdr:spPr>
        <a:xfrm>
          <a:off x="17106900" y="583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35</xdr:row>
      <xdr:rowOff>86078</xdr:rowOff>
    </xdr:from>
    <xdr:to>
      <xdr:col>24</xdr:col>
      <xdr:colOff>647700</xdr:colOff>
      <xdr:row>35</xdr:row>
      <xdr:rowOff>86078</xdr:rowOff>
    </xdr:to>
    <xdr:cxnSp macro="">
      <xdr:nvCxnSpPr>
        <xdr:cNvPr id="384" name="直線コネクタ 383"/>
        <xdr:cNvCxnSpPr/>
      </xdr:nvCxnSpPr>
      <xdr:spPr>
        <a:xfrm>
          <a:off x="16929100" y="608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19755</xdr:rowOff>
    </xdr:from>
    <xdr:to>
      <xdr:col>24</xdr:col>
      <xdr:colOff>558800</xdr:colOff>
      <xdr:row>41</xdr:row>
      <xdr:rowOff>103011</xdr:rowOff>
    </xdr:to>
    <xdr:cxnSp macro="">
      <xdr:nvCxnSpPr>
        <xdr:cNvPr id="385" name="直線コネクタ 384"/>
        <xdr:cNvCxnSpPr/>
      </xdr:nvCxnSpPr>
      <xdr:spPr>
        <a:xfrm flipV="1">
          <a:off x="16179800" y="6877755"/>
          <a:ext cx="838200" cy="25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103310</xdr:rowOff>
    </xdr:from>
    <xdr:ext cx="762000" cy="259045"/>
    <xdr:sp macro="" textlink="">
      <xdr:nvSpPr>
        <xdr:cNvPr id="386" name="公債費負担の状況平均値テキスト"/>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87" name="フローチャート : 判断 386"/>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103011</xdr:rowOff>
    </xdr:from>
    <xdr:to>
      <xdr:col>23</xdr:col>
      <xdr:colOff>406400</xdr:colOff>
      <xdr:row>43</xdr:row>
      <xdr:rowOff>1411</xdr:rowOff>
    </xdr:to>
    <xdr:cxnSp macro="">
      <xdr:nvCxnSpPr>
        <xdr:cNvPr id="388" name="直線コネクタ 387"/>
        <xdr:cNvCxnSpPr/>
      </xdr:nvCxnSpPr>
      <xdr:spPr>
        <a:xfrm flipV="1">
          <a:off x="15290800" y="713246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140405</xdr:rowOff>
    </xdr:from>
    <xdr:to>
      <xdr:col>23</xdr:col>
      <xdr:colOff>457200</xdr:colOff>
      <xdr:row>40</xdr:row>
      <xdr:rowOff>70555</xdr:rowOff>
    </xdr:to>
    <xdr:sp macro="" textlink="">
      <xdr:nvSpPr>
        <xdr:cNvPr id="389" name="フローチャート : 判断 388"/>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80732</xdr:rowOff>
    </xdr:from>
    <xdr:ext cx="736600" cy="259045"/>
    <xdr:sp macro="" textlink="">
      <xdr:nvSpPr>
        <xdr:cNvPr id="390" name="テキスト ボックス 389"/>
        <xdr:cNvSpPr txBox="1"/>
      </xdr:nvSpPr>
      <xdr:spPr>
        <a:xfrm>
          <a:off x="15798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159455</xdr:rowOff>
    </xdr:from>
    <xdr:to>
      <xdr:col>22</xdr:col>
      <xdr:colOff>203200</xdr:colOff>
      <xdr:row>43</xdr:row>
      <xdr:rowOff>1411</xdr:rowOff>
    </xdr:to>
    <xdr:cxnSp macro="">
      <xdr:nvCxnSpPr>
        <xdr:cNvPr id="391" name="直線コネクタ 390"/>
        <xdr:cNvCxnSpPr/>
      </xdr:nvCxnSpPr>
      <xdr:spPr>
        <a:xfrm>
          <a:off x="14401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62795</xdr:rowOff>
    </xdr:from>
    <xdr:to>
      <xdr:col>22</xdr:col>
      <xdr:colOff>254000</xdr:colOff>
      <xdr:row>40</xdr:row>
      <xdr:rowOff>164395</xdr:rowOff>
    </xdr:to>
    <xdr:sp macro="" textlink="">
      <xdr:nvSpPr>
        <xdr:cNvPr id="392" name="フローチャート : 判断 391"/>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3122</xdr:rowOff>
    </xdr:from>
    <xdr:ext cx="762000" cy="259045"/>
    <xdr:sp macro="" textlink="">
      <xdr:nvSpPr>
        <xdr:cNvPr id="393" name="テキスト ボックス 392"/>
        <xdr:cNvSpPr txBox="1"/>
      </xdr:nvSpPr>
      <xdr:spPr>
        <a:xfrm>
          <a:off x="14909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65617</xdr:rowOff>
    </xdr:from>
    <xdr:to>
      <xdr:col>21</xdr:col>
      <xdr:colOff>0</xdr:colOff>
      <xdr:row>42</xdr:row>
      <xdr:rowOff>159455</xdr:rowOff>
    </xdr:to>
    <xdr:cxnSp macro="">
      <xdr:nvCxnSpPr>
        <xdr:cNvPr id="394" name="直線コネクタ 393"/>
        <xdr:cNvCxnSpPr/>
      </xdr:nvCxnSpPr>
      <xdr:spPr>
        <a:xfrm>
          <a:off x="13512800" y="7266517"/>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11995</xdr:rowOff>
    </xdr:from>
    <xdr:to>
      <xdr:col>21</xdr:col>
      <xdr:colOff>50800</xdr:colOff>
      <xdr:row>41</xdr:row>
      <xdr:rowOff>113595</xdr:rowOff>
    </xdr:to>
    <xdr:sp macro="" textlink="">
      <xdr:nvSpPr>
        <xdr:cNvPr id="395" name="フローチャート : 判断 394"/>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123772</xdr:rowOff>
    </xdr:from>
    <xdr:ext cx="762000" cy="259045"/>
    <xdr:sp macro="" textlink="">
      <xdr:nvSpPr>
        <xdr:cNvPr id="396" name="テキスト ボックス 395"/>
        <xdr:cNvSpPr txBox="1"/>
      </xdr:nvSpPr>
      <xdr:spPr>
        <a:xfrm>
          <a:off x="14020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119239</xdr:rowOff>
    </xdr:from>
    <xdr:to>
      <xdr:col>19</xdr:col>
      <xdr:colOff>533400</xdr:colOff>
      <xdr:row>42</xdr:row>
      <xdr:rowOff>49389</xdr:rowOff>
    </xdr:to>
    <xdr:sp macro="" textlink="">
      <xdr:nvSpPr>
        <xdr:cNvPr id="397" name="フローチャート : 判断 396"/>
        <xdr:cNvSpPr/>
      </xdr:nvSpPr>
      <xdr:spPr>
        <a:xfrm>
          <a:off x="13462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59566</xdr:rowOff>
    </xdr:from>
    <xdr:ext cx="762000" cy="259045"/>
    <xdr:sp macro="" textlink="">
      <xdr:nvSpPr>
        <xdr:cNvPr id="398" name="テキスト ボックス 397"/>
        <xdr:cNvSpPr txBox="1"/>
      </xdr:nvSpPr>
      <xdr:spPr>
        <a:xfrm>
          <a:off x="13131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140405</xdr:rowOff>
    </xdr:from>
    <xdr:to>
      <xdr:col>24</xdr:col>
      <xdr:colOff>609600</xdr:colOff>
      <xdr:row>40</xdr:row>
      <xdr:rowOff>70555</xdr:rowOff>
    </xdr:to>
    <xdr:sp macro="" textlink="">
      <xdr:nvSpPr>
        <xdr:cNvPr id="404" name="円/楕円 403"/>
        <xdr:cNvSpPr/>
      </xdr:nvSpPr>
      <xdr:spPr>
        <a:xfrm>
          <a:off x="169672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112482</xdr:rowOff>
    </xdr:from>
    <xdr:ext cx="762000" cy="259045"/>
    <xdr:sp macro="" textlink="">
      <xdr:nvSpPr>
        <xdr:cNvPr id="405" name="公債費負担の状況該当値テキスト"/>
        <xdr:cNvSpPr txBox="1"/>
      </xdr:nvSpPr>
      <xdr:spPr>
        <a:xfrm>
          <a:off x="17106900" y="679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52211</xdr:rowOff>
    </xdr:from>
    <xdr:to>
      <xdr:col>23</xdr:col>
      <xdr:colOff>457200</xdr:colOff>
      <xdr:row>41</xdr:row>
      <xdr:rowOff>153811</xdr:rowOff>
    </xdr:to>
    <xdr:sp macro="" textlink="">
      <xdr:nvSpPr>
        <xdr:cNvPr id="406" name="円/楕円 405"/>
        <xdr:cNvSpPr/>
      </xdr:nvSpPr>
      <xdr:spPr>
        <a:xfrm>
          <a:off x="16129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138588</xdr:rowOff>
    </xdr:from>
    <xdr:ext cx="736600" cy="259045"/>
    <xdr:sp macro="" textlink="">
      <xdr:nvSpPr>
        <xdr:cNvPr id="407" name="テキスト ボックス 406"/>
        <xdr:cNvSpPr txBox="1"/>
      </xdr:nvSpPr>
      <xdr:spPr>
        <a:xfrm>
          <a:off x="15798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122061</xdr:rowOff>
    </xdr:from>
    <xdr:to>
      <xdr:col>22</xdr:col>
      <xdr:colOff>254000</xdr:colOff>
      <xdr:row>43</xdr:row>
      <xdr:rowOff>52211</xdr:rowOff>
    </xdr:to>
    <xdr:sp macro="" textlink="">
      <xdr:nvSpPr>
        <xdr:cNvPr id="408" name="円/楕円 407"/>
        <xdr:cNvSpPr/>
      </xdr:nvSpPr>
      <xdr:spPr>
        <a:xfrm>
          <a:off x="15240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36988</xdr:rowOff>
    </xdr:from>
    <xdr:ext cx="762000" cy="259045"/>
    <xdr:sp macro="" textlink="">
      <xdr:nvSpPr>
        <xdr:cNvPr id="409" name="テキスト ボックス 408"/>
        <xdr:cNvSpPr txBox="1"/>
      </xdr:nvSpPr>
      <xdr:spPr>
        <a:xfrm>
          <a:off x="14909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108655</xdr:rowOff>
    </xdr:from>
    <xdr:to>
      <xdr:col>21</xdr:col>
      <xdr:colOff>50800</xdr:colOff>
      <xdr:row>43</xdr:row>
      <xdr:rowOff>38805</xdr:rowOff>
    </xdr:to>
    <xdr:sp macro="" textlink="">
      <xdr:nvSpPr>
        <xdr:cNvPr id="410" name="円/楕円 409"/>
        <xdr:cNvSpPr/>
      </xdr:nvSpPr>
      <xdr:spPr>
        <a:xfrm>
          <a:off x="14351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23582</xdr:rowOff>
    </xdr:from>
    <xdr:ext cx="762000" cy="259045"/>
    <xdr:sp macro="" textlink="">
      <xdr:nvSpPr>
        <xdr:cNvPr id="411" name="テキスト ボックス 410"/>
        <xdr:cNvSpPr txBox="1"/>
      </xdr:nvSpPr>
      <xdr:spPr>
        <a:xfrm>
          <a:off x="14020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412" name="円/楕円 411"/>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101194</xdr:rowOff>
    </xdr:from>
    <xdr:ext cx="762000" cy="259045"/>
    <xdr:sp macro="" textlink="">
      <xdr:nvSpPr>
        <xdr:cNvPr id="413" name="テキスト ボックス 412"/>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本市の将来負担比率は、類似団体平均よりも低い</a:t>
          </a:r>
          <a:r>
            <a:rPr kumimoji="1" lang="en-US" altLang="ja-JP" sz="1300">
              <a:latin typeface="ＭＳ Ｐゴシック"/>
            </a:rPr>
            <a:t>0.8</a:t>
          </a:r>
          <a:r>
            <a:rPr kumimoji="1" lang="ja-JP" altLang="en-US" sz="1300">
              <a:latin typeface="ＭＳ Ｐゴシック"/>
            </a:rPr>
            <a:t>％となっています。</a:t>
          </a:r>
          <a:endParaRPr kumimoji="1" lang="en-US" altLang="ja-JP" sz="1300">
            <a:latin typeface="ＭＳ Ｐゴシック"/>
          </a:endParaRPr>
        </a:p>
        <a:p>
          <a:r>
            <a:rPr kumimoji="1" lang="ja-JP" altLang="en-US" sz="1300">
              <a:latin typeface="ＭＳ Ｐゴシック"/>
            </a:rPr>
            <a:t>　債務負担行為に基づく支出予定額及び公営企業債等繰入見込額を減少させてきたことから全体として比率は減少傾向にあります。今後も債務の減少を積極的に進めていきます。</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42" name="直線コネクタ 441"/>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43"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44" name="直線コネクタ 443"/>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152541</xdr:rowOff>
    </xdr:from>
    <xdr:to>
      <xdr:col>24</xdr:col>
      <xdr:colOff>558800</xdr:colOff>
      <xdr:row>14</xdr:row>
      <xdr:rowOff>88335</xdr:rowOff>
    </xdr:to>
    <xdr:cxnSp macro="">
      <xdr:nvCxnSpPr>
        <xdr:cNvPr id="447" name="直線コネクタ 446"/>
        <xdr:cNvCxnSpPr/>
      </xdr:nvCxnSpPr>
      <xdr:spPr>
        <a:xfrm flipV="1">
          <a:off x="16179800" y="2381391"/>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60695</xdr:rowOff>
    </xdr:from>
    <xdr:ext cx="762000" cy="259045"/>
    <xdr:sp macro="" textlink="">
      <xdr:nvSpPr>
        <xdr:cNvPr id="448" name="将来負担の状況平均値テキスト"/>
        <xdr:cNvSpPr txBox="1"/>
      </xdr:nvSpPr>
      <xdr:spPr>
        <a:xfrm>
          <a:off x="17106900" y="26324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88618</xdr:rowOff>
    </xdr:from>
    <xdr:to>
      <xdr:col>24</xdr:col>
      <xdr:colOff>609600</xdr:colOff>
      <xdr:row>16</xdr:row>
      <xdr:rowOff>18768</xdr:rowOff>
    </xdr:to>
    <xdr:sp macro="" textlink="">
      <xdr:nvSpPr>
        <xdr:cNvPr id="449" name="フローチャート : 判断 448"/>
        <xdr:cNvSpPr/>
      </xdr:nvSpPr>
      <xdr:spPr>
        <a:xfrm>
          <a:off x="169672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88335</xdr:rowOff>
    </xdr:from>
    <xdr:to>
      <xdr:col>23</xdr:col>
      <xdr:colOff>406400</xdr:colOff>
      <xdr:row>14</xdr:row>
      <xdr:rowOff>168769</xdr:rowOff>
    </xdr:to>
    <xdr:cxnSp macro="">
      <xdr:nvCxnSpPr>
        <xdr:cNvPr id="450" name="直線コネクタ 449"/>
        <xdr:cNvCxnSpPr/>
      </xdr:nvCxnSpPr>
      <xdr:spPr>
        <a:xfrm flipV="1">
          <a:off x="15290800" y="248863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156986</xdr:rowOff>
    </xdr:from>
    <xdr:to>
      <xdr:col>23</xdr:col>
      <xdr:colOff>457200</xdr:colOff>
      <xdr:row>16</xdr:row>
      <xdr:rowOff>87136</xdr:rowOff>
    </xdr:to>
    <xdr:sp macro="" textlink="">
      <xdr:nvSpPr>
        <xdr:cNvPr id="451" name="フローチャート : 判断 450"/>
        <xdr:cNvSpPr/>
      </xdr:nvSpPr>
      <xdr:spPr>
        <a:xfrm>
          <a:off x="16129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71913</xdr:rowOff>
    </xdr:from>
    <xdr:ext cx="736600" cy="259045"/>
    <xdr:sp macro="" textlink="">
      <xdr:nvSpPr>
        <xdr:cNvPr id="452" name="テキスト ボックス 451"/>
        <xdr:cNvSpPr txBox="1"/>
      </xdr:nvSpPr>
      <xdr:spPr>
        <a:xfrm>
          <a:off x="15798800" y="2815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168769</xdr:rowOff>
    </xdr:from>
    <xdr:to>
      <xdr:col>22</xdr:col>
      <xdr:colOff>203200</xdr:colOff>
      <xdr:row>17</xdr:row>
      <xdr:rowOff>56585</xdr:rowOff>
    </xdr:to>
    <xdr:cxnSp macro="">
      <xdr:nvCxnSpPr>
        <xdr:cNvPr id="453" name="直線コネクタ 452"/>
        <xdr:cNvCxnSpPr/>
      </xdr:nvCxnSpPr>
      <xdr:spPr>
        <a:xfrm flipV="1">
          <a:off x="14401800" y="2569069"/>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13688</xdr:rowOff>
    </xdr:from>
    <xdr:to>
      <xdr:col>22</xdr:col>
      <xdr:colOff>254000</xdr:colOff>
      <xdr:row>16</xdr:row>
      <xdr:rowOff>115288</xdr:rowOff>
    </xdr:to>
    <xdr:sp macro="" textlink="">
      <xdr:nvSpPr>
        <xdr:cNvPr id="454" name="フローチャート : 判断 453"/>
        <xdr:cNvSpPr/>
      </xdr:nvSpPr>
      <xdr:spPr>
        <a:xfrm>
          <a:off x="15240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100065</xdr:rowOff>
    </xdr:from>
    <xdr:ext cx="762000" cy="259045"/>
    <xdr:sp macro="" textlink="">
      <xdr:nvSpPr>
        <xdr:cNvPr id="455" name="テキスト ボックス 454"/>
        <xdr:cNvSpPr txBox="1"/>
      </xdr:nvSpPr>
      <xdr:spPr>
        <a:xfrm>
          <a:off x="14909800" y="284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56585</xdr:rowOff>
    </xdr:from>
    <xdr:to>
      <xdr:col>21</xdr:col>
      <xdr:colOff>0</xdr:colOff>
      <xdr:row>18</xdr:row>
      <xdr:rowOff>56727</xdr:rowOff>
    </xdr:to>
    <xdr:cxnSp macro="">
      <xdr:nvCxnSpPr>
        <xdr:cNvPr id="456" name="直線コネクタ 455"/>
        <xdr:cNvCxnSpPr/>
      </xdr:nvCxnSpPr>
      <xdr:spPr>
        <a:xfrm flipV="1">
          <a:off x="13512800" y="2971235"/>
          <a:ext cx="889000" cy="17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139700</xdr:rowOff>
    </xdr:from>
    <xdr:to>
      <xdr:col>21</xdr:col>
      <xdr:colOff>50800</xdr:colOff>
      <xdr:row>17</xdr:row>
      <xdr:rowOff>69850</xdr:rowOff>
    </xdr:to>
    <xdr:sp macro="" textlink="">
      <xdr:nvSpPr>
        <xdr:cNvPr id="457" name="フローチャート : 判断 456"/>
        <xdr:cNvSpPr/>
      </xdr:nvSpPr>
      <xdr:spPr>
        <a:xfrm>
          <a:off x="1435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80027</xdr:rowOff>
    </xdr:from>
    <xdr:ext cx="762000" cy="259045"/>
    <xdr:sp macro="" textlink="">
      <xdr:nvSpPr>
        <xdr:cNvPr id="458" name="テキスト ボックス 457"/>
        <xdr:cNvSpPr txBox="1"/>
      </xdr:nvSpPr>
      <xdr:spPr>
        <a:xfrm>
          <a:off x="14020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117052</xdr:rowOff>
    </xdr:from>
    <xdr:to>
      <xdr:col>19</xdr:col>
      <xdr:colOff>533400</xdr:colOff>
      <xdr:row>18</xdr:row>
      <xdr:rowOff>47202</xdr:rowOff>
    </xdr:to>
    <xdr:sp macro="" textlink="">
      <xdr:nvSpPr>
        <xdr:cNvPr id="459" name="フローチャート : 判断 458"/>
        <xdr:cNvSpPr/>
      </xdr:nvSpPr>
      <xdr:spPr>
        <a:xfrm>
          <a:off x="13462000" y="30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57379</xdr:rowOff>
    </xdr:from>
    <xdr:ext cx="762000" cy="259045"/>
    <xdr:sp macro="" textlink="">
      <xdr:nvSpPr>
        <xdr:cNvPr id="460" name="テキスト ボックス 459"/>
        <xdr:cNvSpPr txBox="1"/>
      </xdr:nvSpPr>
      <xdr:spPr>
        <a:xfrm>
          <a:off x="13131800" y="280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13</xdr:row>
      <xdr:rowOff>101741</xdr:rowOff>
    </xdr:from>
    <xdr:to>
      <xdr:col>24</xdr:col>
      <xdr:colOff>609600</xdr:colOff>
      <xdr:row>14</xdr:row>
      <xdr:rowOff>31891</xdr:rowOff>
    </xdr:to>
    <xdr:sp macro="" textlink="">
      <xdr:nvSpPr>
        <xdr:cNvPr id="466" name="円/楕円 465"/>
        <xdr:cNvSpPr/>
      </xdr:nvSpPr>
      <xdr:spPr>
        <a:xfrm>
          <a:off x="16967200" y="233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23018</xdr:rowOff>
    </xdr:from>
    <xdr:ext cx="762000" cy="259045"/>
    <xdr:sp macro="" textlink="">
      <xdr:nvSpPr>
        <xdr:cNvPr id="467" name="将来負担の状況該当値テキスト"/>
        <xdr:cNvSpPr txBox="1"/>
      </xdr:nvSpPr>
      <xdr:spPr>
        <a:xfrm>
          <a:off x="17106900" y="225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37535</xdr:rowOff>
    </xdr:from>
    <xdr:to>
      <xdr:col>23</xdr:col>
      <xdr:colOff>457200</xdr:colOff>
      <xdr:row>14</xdr:row>
      <xdr:rowOff>139135</xdr:rowOff>
    </xdr:to>
    <xdr:sp macro="" textlink="">
      <xdr:nvSpPr>
        <xdr:cNvPr id="468" name="円/楕円 467"/>
        <xdr:cNvSpPr/>
      </xdr:nvSpPr>
      <xdr:spPr>
        <a:xfrm>
          <a:off x="16129000" y="243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149312</xdr:rowOff>
    </xdr:from>
    <xdr:ext cx="736600" cy="259045"/>
    <xdr:sp macro="" textlink="">
      <xdr:nvSpPr>
        <xdr:cNvPr id="469" name="テキスト ボックス 468"/>
        <xdr:cNvSpPr txBox="1"/>
      </xdr:nvSpPr>
      <xdr:spPr>
        <a:xfrm>
          <a:off x="15798800" y="2206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117969</xdr:rowOff>
    </xdr:from>
    <xdr:to>
      <xdr:col>22</xdr:col>
      <xdr:colOff>254000</xdr:colOff>
      <xdr:row>15</xdr:row>
      <xdr:rowOff>48119</xdr:rowOff>
    </xdr:to>
    <xdr:sp macro="" textlink="">
      <xdr:nvSpPr>
        <xdr:cNvPr id="470" name="円/楕円 469"/>
        <xdr:cNvSpPr/>
      </xdr:nvSpPr>
      <xdr:spPr>
        <a:xfrm>
          <a:off x="15240000" y="251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58296</xdr:rowOff>
    </xdr:from>
    <xdr:ext cx="762000" cy="259045"/>
    <xdr:sp macro="" textlink="">
      <xdr:nvSpPr>
        <xdr:cNvPr id="471" name="テキスト ボックス 470"/>
        <xdr:cNvSpPr txBox="1"/>
      </xdr:nvSpPr>
      <xdr:spPr>
        <a:xfrm>
          <a:off x="14909800" y="228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5785</xdr:rowOff>
    </xdr:from>
    <xdr:to>
      <xdr:col>21</xdr:col>
      <xdr:colOff>50800</xdr:colOff>
      <xdr:row>17</xdr:row>
      <xdr:rowOff>107385</xdr:rowOff>
    </xdr:to>
    <xdr:sp macro="" textlink="">
      <xdr:nvSpPr>
        <xdr:cNvPr id="472" name="円/楕円 471"/>
        <xdr:cNvSpPr/>
      </xdr:nvSpPr>
      <xdr:spPr>
        <a:xfrm>
          <a:off x="14351000" y="29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92162</xdr:rowOff>
    </xdr:from>
    <xdr:ext cx="762000" cy="259045"/>
    <xdr:sp macro="" textlink="">
      <xdr:nvSpPr>
        <xdr:cNvPr id="473" name="テキスト ボックス 472"/>
        <xdr:cNvSpPr txBox="1"/>
      </xdr:nvSpPr>
      <xdr:spPr>
        <a:xfrm>
          <a:off x="14020800" y="300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5927</xdr:rowOff>
    </xdr:from>
    <xdr:to>
      <xdr:col>19</xdr:col>
      <xdr:colOff>533400</xdr:colOff>
      <xdr:row>18</xdr:row>
      <xdr:rowOff>107527</xdr:rowOff>
    </xdr:to>
    <xdr:sp macro="" textlink="">
      <xdr:nvSpPr>
        <xdr:cNvPr id="474" name="円/楕円 473"/>
        <xdr:cNvSpPr/>
      </xdr:nvSpPr>
      <xdr:spPr>
        <a:xfrm>
          <a:off x="13462000" y="309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92304</xdr:rowOff>
    </xdr:from>
    <xdr:ext cx="762000" cy="259045"/>
    <xdr:sp macro="" textlink="">
      <xdr:nvSpPr>
        <xdr:cNvPr id="475" name="テキスト ボックス 474"/>
        <xdr:cNvSpPr txBox="1"/>
      </xdr:nvSpPr>
      <xdr:spPr>
        <a:xfrm>
          <a:off x="13131800" y="317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千葉県習志野市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168,838
165,832
20.97
57,448,713
53,422,553
3,258,849
31,075,087
40,420,284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0.8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本市の人件費に係る経常収支比率は、類似団体平均よりも高い</a:t>
          </a:r>
          <a:r>
            <a:rPr kumimoji="1" lang="en-US" altLang="ja-JP" sz="1300">
              <a:latin typeface="ＭＳ Ｐゴシック"/>
            </a:rPr>
            <a:t>30.6</a:t>
          </a:r>
          <a:r>
            <a:rPr kumimoji="1" lang="ja-JP" altLang="en-US" sz="1300">
              <a:latin typeface="ＭＳ Ｐゴシック"/>
            </a:rPr>
            <a:t>％となっています。</a:t>
          </a:r>
          <a:endParaRPr kumimoji="1" lang="en-US" altLang="ja-JP" sz="1300">
            <a:latin typeface="ＭＳ Ｐゴシック"/>
          </a:endParaRPr>
        </a:p>
        <a:p>
          <a:r>
            <a:rPr kumimoji="1" lang="ja-JP" altLang="en-US" sz="1300">
              <a:latin typeface="ＭＳ Ｐゴシック"/>
            </a:rPr>
            <a:t>　これは保育所、幼稚園、こども園、高等学校などを直営で運営しているために、職員数が類似団体平均と比較して多いことが主な要因です。</a:t>
          </a:r>
          <a:endParaRPr kumimoji="1" lang="en-US" altLang="ja-JP" sz="1300">
            <a:latin typeface="ＭＳ Ｐゴシック"/>
          </a:endParaRPr>
        </a:p>
        <a:p>
          <a:r>
            <a:rPr kumimoji="1" lang="ja-JP" altLang="en-US" sz="1300">
              <a:latin typeface="ＭＳ Ｐゴシック"/>
            </a:rPr>
            <a:t>　今後も引き続き民間活力の導入などにより、人件費の抑制に努めていきます。</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40</xdr:row>
      <xdr:rowOff>142240</xdr:rowOff>
    </xdr:to>
    <xdr:cxnSp macro="">
      <xdr:nvCxnSpPr>
        <xdr:cNvPr id="61" name="直線コネクタ 60"/>
        <xdr:cNvCxnSpPr/>
      </xdr:nvCxnSpPr>
      <xdr:spPr>
        <a:xfrm flipV="1">
          <a:off x="4826000" y="58115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153670</xdr:rowOff>
    </xdr:from>
    <xdr:to>
      <xdr:col>7</xdr:col>
      <xdr:colOff>15875</xdr:colOff>
      <xdr:row>40</xdr:row>
      <xdr:rowOff>81280</xdr:rowOff>
    </xdr:to>
    <xdr:cxnSp macro="">
      <xdr:nvCxnSpPr>
        <xdr:cNvPr id="66" name="直線コネクタ 65"/>
        <xdr:cNvCxnSpPr/>
      </xdr:nvCxnSpPr>
      <xdr:spPr>
        <a:xfrm flipV="1">
          <a:off x="3987800" y="68402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111777</xdr:rowOff>
    </xdr:from>
    <xdr:ext cx="762000" cy="259045"/>
    <xdr:sp macro="" textlink="">
      <xdr:nvSpPr>
        <xdr:cNvPr id="67" name="人件費平均値テキスト"/>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68" name="フローチャート : 判断 67"/>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73660</xdr:rowOff>
    </xdr:from>
    <xdr:to>
      <xdr:col>5</xdr:col>
      <xdr:colOff>549275</xdr:colOff>
      <xdr:row>40</xdr:row>
      <xdr:rowOff>81280</xdr:rowOff>
    </xdr:to>
    <xdr:cxnSp macro="">
      <xdr:nvCxnSpPr>
        <xdr:cNvPr id="69" name="直線コネクタ 68"/>
        <xdr:cNvCxnSpPr/>
      </xdr:nvCxnSpPr>
      <xdr:spPr>
        <a:xfrm>
          <a:off x="3098800" y="6931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49530</xdr:rowOff>
    </xdr:from>
    <xdr:to>
      <xdr:col>5</xdr:col>
      <xdr:colOff>600075</xdr:colOff>
      <xdr:row>37</xdr:row>
      <xdr:rowOff>151130</xdr:rowOff>
    </xdr:to>
    <xdr:sp macro="" textlink="">
      <xdr:nvSpPr>
        <xdr:cNvPr id="70" name="フローチャート : 判断 69"/>
        <xdr:cNvSpPr/>
      </xdr:nvSpPr>
      <xdr:spPr>
        <a:xfrm>
          <a:off x="3937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161307</xdr:rowOff>
    </xdr:from>
    <xdr:ext cx="736600" cy="259045"/>
    <xdr:sp macro="" textlink="">
      <xdr:nvSpPr>
        <xdr:cNvPr id="71" name="テキスト ボックス 70"/>
        <xdr:cNvSpPr txBox="1"/>
      </xdr:nvSpPr>
      <xdr:spPr>
        <a:xfrm>
          <a:off x="3606800" y="616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12700</xdr:rowOff>
    </xdr:from>
    <xdr:to>
      <xdr:col>4</xdr:col>
      <xdr:colOff>346075</xdr:colOff>
      <xdr:row>40</xdr:row>
      <xdr:rowOff>73660</xdr:rowOff>
    </xdr:to>
    <xdr:cxnSp macro="">
      <xdr:nvCxnSpPr>
        <xdr:cNvPr id="72" name="直線コネクタ 71"/>
        <xdr:cNvCxnSpPr/>
      </xdr:nvCxnSpPr>
      <xdr:spPr>
        <a:xfrm>
          <a:off x="2209800" y="6870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3" name="フローチャート : 判断 72"/>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4" name="テキスト ボックス 73"/>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12700</xdr:rowOff>
    </xdr:from>
    <xdr:to>
      <xdr:col>3</xdr:col>
      <xdr:colOff>142875</xdr:colOff>
      <xdr:row>40</xdr:row>
      <xdr:rowOff>88900</xdr:rowOff>
    </xdr:to>
    <xdr:cxnSp macro="">
      <xdr:nvCxnSpPr>
        <xdr:cNvPr id="75" name="直線コネクタ 74"/>
        <xdr:cNvCxnSpPr/>
      </xdr:nvCxnSpPr>
      <xdr:spPr>
        <a:xfrm flipV="1">
          <a:off x="1320800" y="6870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118110</xdr:rowOff>
    </xdr:from>
    <xdr:to>
      <xdr:col>3</xdr:col>
      <xdr:colOff>193675</xdr:colOff>
      <xdr:row>38</xdr:row>
      <xdr:rowOff>48260</xdr:rowOff>
    </xdr:to>
    <xdr:sp macro="" textlink="">
      <xdr:nvSpPr>
        <xdr:cNvPr id="76" name="フローチャート : 判断 75"/>
        <xdr:cNvSpPr/>
      </xdr:nvSpPr>
      <xdr:spPr>
        <a:xfrm>
          <a:off x="2159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58437</xdr:rowOff>
    </xdr:from>
    <xdr:ext cx="762000" cy="259045"/>
    <xdr:sp macro="" textlink="">
      <xdr:nvSpPr>
        <xdr:cNvPr id="77" name="テキスト ボックス 76"/>
        <xdr:cNvSpPr txBox="1"/>
      </xdr:nvSpPr>
      <xdr:spPr>
        <a:xfrm>
          <a:off x="18288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8" name="フローチャート : 判断 77"/>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79" name="テキスト ボックス 78"/>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102870</xdr:rowOff>
    </xdr:from>
    <xdr:to>
      <xdr:col>7</xdr:col>
      <xdr:colOff>66675</xdr:colOff>
      <xdr:row>40</xdr:row>
      <xdr:rowOff>33020</xdr:rowOff>
    </xdr:to>
    <xdr:sp macro="" textlink="">
      <xdr:nvSpPr>
        <xdr:cNvPr id="85" name="円/楕円 84"/>
        <xdr:cNvSpPr/>
      </xdr:nvSpPr>
      <xdr:spPr>
        <a:xfrm>
          <a:off x="4775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74947</xdr:rowOff>
    </xdr:from>
    <xdr:ext cx="762000" cy="259045"/>
    <xdr:sp macro="" textlink="">
      <xdr:nvSpPr>
        <xdr:cNvPr id="86" name="人件費該当値テキスト"/>
        <xdr:cNvSpPr txBox="1"/>
      </xdr:nvSpPr>
      <xdr:spPr>
        <a:xfrm>
          <a:off x="49149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30480</xdr:rowOff>
    </xdr:from>
    <xdr:to>
      <xdr:col>5</xdr:col>
      <xdr:colOff>600075</xdr:colOff>
      <xdr:row>40</xdr:row>
      <xdr:rowOff>132080</xdr:rowOff>
    </xdr:to>
    <xdr:sp macro="" textlink="">
      <xdr:nvSpPr>
        <xdr:cNvPr id="87" name="円/楕円 86"/>
        <xdr:cNvSpPr/>
      </xdr:nvSpPr>
      <xdr:spPr>
        <a:xfrm>
          <a:off x="3937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116857</xdr:rowOff>
    </xdr:from>
    <xdr:ext cx="736600" cy="259045"/>
    <xdr:sp macro="" textlink="">
      <xdr:nvSpPr>
        <xdr:cNvPr id="88" name="テキスト ボックス 87"/>
        <xdr:cNvSpPr txBox="1"/>
      </xdr:nvSpPr>
      <xdr:spPr>
        <a:xfrm>
          <a:off x="3606800" y="697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22860</xdr:rowOff>
    </xdr:from>
    <xdr:to>
      <xdr:col>4</xdr:col>
      <xdr:colOff>396875</xdr:colOff>
      <xdr:row>40</xdr:row>
      <xdr:rowOff>124460</xdr:rowOff>
    </xdr:to>
    <xdr:sp macro="" textlink="">
      <xdr:nvSpPr>
        <xdr:cNvPr id="89" name="円/楕円 88"/>
        <xdr:cNvSpPr/>
      </xdr:nvSpPr>
      <xdr:spPr>
        <a:xfrm>
          <a:off x="3048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109237</xdr:rowOff>
    </xdr:from>
    <xdr:ext cx="762000" cy="259045"/>
    <xdr:sp macro="" textlink="">
      <xdr:nvSpPr>
        <xdr:cNvPr id="90" name="テキスト ボックス 89"/>
        <xdr:cNvSpPr txBox="1"/>
      </xdr:nvSpPr>
      <xdr:spPr>
        <a:xfrm>
          <a:off x="2717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133350</xdr:rowOff>
    </xdr:from>
    <xdr:to>
      <xdr:col>3</xdr:col>
      <xdr:colOff>193675</xdr:colOff>
      <xdr:row>40</xdr:row>
      <xdr:rowOff>63500</xdr:rowOff>
    </xdr:to>
    <xdr:sp macro="" textlink="">
      <xdr:nvSpPr>
        <xdr:cNvPr id="91" name="円/楕円 90"/>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48277</xdr:rowOff>
    </xdr:from>
    <xdr:ext cx="762000" cy="259045"/>
    <xdr:sp macro="" textlink="">
      <xdr:nvSpPr>
        <xdr:cNvPr id="92" name="テキスト ボックス 91"/>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38100</xdr:rowOff>
    </xdr:from>
    <xdr:to>
      <xdr:col>1</xdr:col>
      <xdr:colOff>676275</xdr:colOff>
      <xdr:row>40</xdr:row>
      <xdr:rowOff>139700</xdr:rowOff>
    </xdr:to>
    <xdr:sp macro="" textlink="">
      <xdr:nvSpPr>
        <xdr:cNvPr id="93" name="円/楕円 92"/>
        <xdr:cNvSpPr/>
      </xdr:nvSpPr>
      <xdr:spPr>
        <a:xfrm>
          <a:off x="1270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124477</xdr:rowOff>
    </xdr:from>
    <xdr:ext cx="762000" cy="259045"/>
    <xdr:sp macro="" textlink="">
      <xdr:nvSpPr>
        <xdr:cNvPr id="94" name="テキスト ボックス 93"/>
        <xdr:cNvSpPr txBox="1"/>
      </xdr:nvSpPr>
      <xdr:spPr>
        <a:xfrm>
          <a:off x="939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本市の物件費に係る経常収支比率は、類似団体平均よりも高い</a:t>
          </a:r>
          <a:r>
            <a:rPr kumimoji="1" lang="en-US" altLang="ja-JP" sz="1200">
              <a:latin typeface="ＭＳ Ｐゴシック"/>
            </a:rPr>
            <a:t>23.1</a:t>
          </a:r>
          <a:r>
            <a:rPr kumimoji="1" lang="ja-JP" altLang="en-US" sz="1200">
              <a:latin typeface="ＭＳ Ｐゴシック"/>
            </a:rPr>
            <a:t>％となっています。</a:t>
          </a:r>
          <a:endParaRPr kumimoji="1" lang="en-US" altLang="ja-JP" sz="1200">
            <a:latin typeface="ＭＳ Ｐゴシック"/>
          </a:endParaRPr>
        </a:p>
        <a:p>
          <a:r>
            <a:rPr kumimoji="1" lang="ja-JP" altLang="en-US" sz="1200">
              <a:latin typeface="ＭＳ Ｐゴシック"/>
            </a:rPr>
            <a:t>　これは類似団体と比較して多くの保育所、幼稚園、小学校、中学校、公民館、図書館などを所有しているため、その維持管理、運営経費が多くかかっていることが主な要因です。</a:t>
          </a:r>
          <a:endParaRPr kumimoji="1" lang="en-US" altLang="ja-JP" sz="1200">
            <a:latin typeface="ＭＳ Ｐゴシック"/>
          </a:endParaRPr>
        </a:p>
        <a:p>
          <a:r>
            <a:rPr kumimoji="1" lang="ja-JP" altLang="en-US" sz="1200">
              <a:latin typeface="ＭＳ Ｐゴシック"/>
            </a:rPr>
            <a:t>　今後は施設のあり方を考え、物件費の抑制に努めていきますが、職員数の削減に伴い、委託化やパート化が進められていることから、物件費の増加が見込まれます。</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86995</xdr:rowOff>
    </xdr:to>
    <xdr:cxnSp macro="">
      <xdr:nvCxnSpPr>
        <xdr:cNvPr id="118" name="直線コネクタ 117"/>
        <xdr:cNvCxnSpPr/>
      </xdr:nvCxnSpPr>
      <xdr:spPr>
        <a:xfrm flipV="1">
          <a:off x="16510000" y="239014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59072</xdr:rowOff>
    </xdr:from>
    <xdr:ext cx="762000" cy="259045"/>
    <xdr:sp macro="" textlink="">
      <xdr:nvSpPr>
        <xdr:cNvPr id="119" name="物件費最小値テキスト"/>
        <xdr:cNvSpPr txBox="1"/>
      </xdr:nvSpPr>
      <xdr:spPr>
        <a:xfrm>
          <a:off x="16598900" y="365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21</xdr:row>
      <xdr:rowOff>86995</xdr:rowOff>
    </xdr:from>
    <xdr:to>
      <xdr:col>24</xdr:col>
      <xdr:colOff>120650</xdr:colOff>
      <xdr:row>21</xdr:row>
      <xdr:rowOff>86995</xdr:rowOff>
    </xdr:to>
    <xdr:cxnSp macro="">
      <xdr:nvCxnSpPr>
        <xdr:cNvPr id="120" name="直線コネクタ 119"/>
        <xdr:cNvCxnSpPr/>
      </xdr:nvCxnSpPr>
      <xdr:spPr>
        <a:xfrm>
          <a:off x="16421100" y="368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1"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2" name="直線コネクタ 121"/>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75565</xdr:rowOff>
    </xdr:from>
    <xdr:to>
      <xdr:col>24</xdr:col>
      <xdr:colOff>31750</xdr:colOff>
      <xdr:row>18</xdr:row>
      <xdr:rowOff>98425</xdr:rowOff>
    </xdr:to>
    <xdr:cxnSp macro="">
      <xdr:nvCxnSpPr>
        <xdr:cNvPr id="123" name="直線コネクタ 122"/>
        <xdr:cNvCxnSpPr/>
      </xdr:nvCxnSpPr>
      <xdr:spPr>
        <a:xfrm flipV="1">
          <a:off x="15671800" y="316166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35577</xdr:rowOff>
    </xdr:from>
    <xdr:ext cx="762000" cy="259045"/>
    <xdr:sp macro="" textlink="">
      <xdr:nvSpPr>
        <xdr:cNvPr id="124" name="物件費平均値テキスト"/>
        <xdr:cNvSpPr txBox="1"/>
      </xdr:nvSpPr>
      <xdr:spPr>
        <a:xfrm>
          <a:off x="16598900" y="260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19050</xdr:rowOff>
    </xdr:from>
    <xdr:to>
      <xdr:col>24</xdr:col>
      <xdr:colOff>82550</xdr:colOff>
      <xdr:row>16</xdr:row>
      <xdr:rowOff>120650</xdr:rowOff>
    </xdr:to>
    <xdr:sp macro="" textlink="">
      <xdr:nvSpPr>
        <xdr:cNvPr id="125" name="フローチャート : 判断 124"/>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41275</xdr:rowOff>
    </xdr:from>
    <xdr:to>
      <xdr:col>22</xdr:col>
      <xdr:colOff>565150</xdr:colOff>
      <xdr:row>18</xdr:row>
      <xdr:rowOff>98425</xdr:rowOff>
    </xdr:to>
    <xdr:cxnSp macro="">
      <xdr:nvCxnSpPr>
        <xdr:cNvPr id="126" name="直線コネクタ 125"/>
        <xdr:cNvCxnSpPr/>
      </xdr:nvCxnSpPr>
      <xdr:spPr>
        <a:xfrm>
          <a:off x="14782800" y="31273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144780</xdr:rowOff>
    </xdr:from>
    <xdr:to>
      <xdr:col>22</xdr:col>
      <xdr:colOff>615950</xdr:colOff>
      <xdr:row>16</xdr:row>
      <xdr:rowOff>74930</xdr:rowOff>
    </xdr:to>
    <xdr:sp macro="" textlink="">
      <xdr:nvSpPr>
        <xdr:cNvPr id="127" name="フローチャート : 判断 126"/>
        <xdr:cNvSpPr/>
      </xdr:nvSpPr>
      <xdr:spPr>
        <a:xfrm>
          <a:off x="15621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85107</xdr:rowOff>
    </xdr:from>
    <xdr:ext cx="736600" cy="259045"/>
    <xdr:sp macro="" textlink="">
      <xdr:nvSpPr>
        <xdr:cNvPr id="128" name="テキスト ボックス 127"/>
        <xdr:cNvSpPr txBox="1"/>
      </xdr:nvSpPr>
      <xdr:spPr>
        <a:xfrm>
          <a:off x="15290800" y="2485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1270</xdr:rowOff>
    </xdr:from>
    <xdr:to>
      <xdr:col>21</xdr:col>
      <xdr:colOff>361950</xdr:colOff>
      <xdr:row>18</xdr:row>
      <xdr:rowOff>41275</xdr:rowOff>
    </xdr:to>
    <xdr:cxnSp macro="">
      <xdr:nvCxnSpPr>
        <xdr:cNvPr id="129" name="直線コネクタ 128"/>
        <xdr:cNvCxnSpPr/>
      </xdr:nvCxnSpPr>
      <xdr:spPr>
        <a:xfrm>
          <a:off x="13893800" y="30873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121920</xdr:rowOff>
    </xdr:from>
    <xdr:to>
      <xdr:col>21</xdr:col>
      <xdr:colOff>412750</xdr:colOff>
      <xdr:row>16</xdr:row>
      <xdr:rowOff>52070</xdr:rowOff>
    </xdr:to>
    <xdr:sp macro="" textlink="">
      <xdr:nvSpPr>
        <xdr:cNvPr id="130" name="フローチャート : 判断 129"/>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62247</xdr:rowOff>
    </xdr:from>
    <xdr:ext cx="762000" cy="259045"/>
    <xdr:sp macro="" textlink="">
      <xdr:nvSpPr>
        <xdr:cNvPr id="131" name="テキスト ボックス 130"/>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132715</xdr:rowOff>
    </xdr:from>
    <xdr:to>
      <xdr:col>20</xdr:col>
      <xdr:colOff>158750</xdr:colOff>
      <xdr:row>18</xdr:row>
      <xdr:rowOff>1270</xdr:rowOff>
    </xdr:to>
    <xdr:cxnSp macro="">
      <xdr:nvCxnSpPr>
        <xdr:cNvPr id="132" name="直線コネクタ 131"/>
        <xdr:cNvCxnSpPr/>
      </xdr:nvCxnSpPr>
      <xdr:spPr>
        <a:xfrm>
          <a:off x="13004800" y="30473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93345</xdr:rowOff>
    </xdr:from>
    <xdr:to>
      <xdr:col>20</xdr:col>
      <xdr:colOff>209550</xdr:colOff>
      <xdr:row>16</xdr:row>
      <xdr:rowOff>23495</xdr:rowOff>
    </xdr:to>
    <xdr:sp macro="" textlink="">
      <xdr:nvSpPr>
        <xdr:cNvPr id="133" name="フローチャート : 判断 132"/>
        <xdr:cNvSpPr/>
      </xdr:nvSpPr>
      <xdr:spPr>
        <a:xfrm>
          <a:off x="13843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33672</xdr:rowOff>
    </xdr:from>
    <xdr:ext cx="762000" cy="259045"/>
    <xdr:sp macro="" textlink="">
      <xdr:nvSpPr>
        <xdr:cNvPr id="134" name="テキスト ボックス 133"/>
        <xdr:cNvSpPr txBox="1"/>
      </xdr:nvSpPr>
      <xdr:spPr>
        <a:xfrm>
          <a:off x="13512800" y="243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70485</xdr:rowOff>
    </xdr:from>
    <xdr:to>
      <xdr:col>19</xdr:col>
      <xdr:colOff>6350</xdr:colOff>
      <xdr:row>16</xdr:row>
      <xdr:rowOff>635</xdr:rowOff>
    </xdr:to>
    <xdr:sp macro="" textlink="">
      <xdr:nvSpPr>
        <xdr:cNvPr id="135" name="フローチャート : 判断 134"/>
        <xdr:cNvSpPr/>
      </xdr:nvSpPr>
      <xdr:spPr>
        <a:xfrm>
          <a:off x="12954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10812</xdr:rowOff>
    </xdr:from>
    <xdr:ext cx="762000" cy="259045"/>
    <xdr:sp macro="" textlink="">
      <xdr:nvSpPr>
        <xdr:cNvPr id="136" name="テキスト ボックス 135"/>
        <xdr:cNvSpPr txBox="1"/>
      </xdr:nvSpPr>
      <xdr:spPr>
        <a:xfrm>
          <a:off x="12623800" y="241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24765</xdr:rowOff>
    </xdr:from>
    <xdr:to>
      <xdr:col>24</xdr:col>
      <xdr:colOff>82550</xdr:colOff>
      <xdr:row>18</xdr:row>
      <xdr:rowOff>126365</xdr:rowOff>
    </xdr:to>
    <xdr:sp macro="" textlink="">
      <xdr:nvSpPr>
        <xdr:cNvPr id="142" name="円/楕円 141"/>
        <xdr:cNvSpPr/>
      </xdr:nvSpPr>
      <xdr:spPr>
        <a:xfrm>
          <a:off x="16459200" y="311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168292</xdr:rowOff>
    </xdr:from>
    <xdr:ext cx="762000" cy="259045"/>
    <xdr:sp macro="" textlink="">
      <xdr:nvSpPr>
        <xdr:cNvPr id="143" name="物件費該当値テキスト"/>
        <xdr:cNvSpPr txBox="1"/>
      </xdr:nvSpPr>
      <xdr:spPr>
        <a:xfrm>
          <a:off x="16598900" y="308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47625</xdr:rowOff>
    </xdr:from>
    <xdr:to>
      <xdr:col>22</xdr:col>
      <xdr:colOff>615950</xdr:colOff>
      <xdr:row>18</xdr:row>
      <xdr:rowOff>149225</xdr:rowOff>
    </xdr:to>
    <xdr:sp macro="" textlink="">
      <xdr:nvSpPr>
        <xdr:cNvPr id="144" name="円/楕円 143"/>
        <xdr:cNvSpPr/>
      </xdr:nvSpPr>
      <xdr:spPr>
        <a:xfrm>
          <a:off x="15621000" y="313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134002</xdr:rowOff>
    </xdr:from>
    <xdr:ext cx="736600" cy="259045"/>
    <xdr:sp macro="" textlink="">
      <xdr:nvSpPr>
        <xdr:cNvPr id="145" name="テキスト ボックス 144"/>
        <xdr:cNvSpPr txBox="1"/>
      </xdr:nvSpPr>
      <xdr:spPr>
        <a:xfrm>
          <a:off x="15290800" y="3220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161925</xdr:rowOff>
    </xdr:from>
    <xdr:to>
      <xdr:col>21</xdr:col>
      <xdr:colOff>412750</xdr:colOff>
      <xdr:row>18</xdr:row>
      <xdr:rowOff>92075</xdr:rowOff>
    </xdr:to>
    <xdr:sp macro="" textlink="">
      <xdr:nvSpPr>
        <xdr:cNvPr id="146" name="円/楕円 145"/>
        <xdr:cNvSpPr/>
      </xdr:nvSpPr>
      <xdr:spPr>
        <a:xfrm>
          <a:off x="14732000" y="307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76852</xdr:rowOff>
    </xdr:from>
    <xdr:ext cx="762000" cy="259045"/>
    <xdr:sp macro="" textlink="">
      <xdr:nvSpPr>
        <xdr:cNvPr id="147" name="テキスト ボックス 146"/>
        <xdr:cNvSpPr txBox="1"/>
      </xdr:nvSpPr>
      <xdr:spPr>
        <a:xfrm>
          <a:off x="14401800" y="316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121920</xdr:rowOff>
    </xdr:from>
    <xdr:to>
      <xdr:col>20</xdr:col>
      <xdr:colOff>209550</xdr:colOff>
      <xdr:row>18</xdr:row>
      <xdr:rowOff>52070</xdr:rowOff>
    </xdr:to>
    <xdr:sp macro="" textlink="">
      <xdr:nvSpPr>
        <xdr:cNvPr id="148" name="円/楕円 147"/>
        <xdr:cNvSpPr/>
      </xdr:nvSpPr>
      <xdr:spPr>
        <a:xfrm>
          <a:off x="13843000" y="303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36847</xdr:rowOff>
    </xdr:from>
    <xdr:ext cx="762000" cy="259045"/>
    <xdr:sp macro="" textlink="">
      <xdr:nvSpPr>
        <xdr:cNvPr id="149" name="テキスト ボックス 148"/>
        <xdr:cNvSpPr txBox="1"/>
      </xdr:nvSpPr>
      <xdr:spPr>
        <a:xfrm>
          <a:off x="13512800" y="312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81915</xdr:rowOff>
    </xdr:from>
    <xdr:to>
      <xdr:col>19</xdr:col>
      <xdr:colOff>6350</xdr:colOff>
      <xdr:row>18</xdr:row>
      <xdr:rowOff>12065</xdr:rowOff>
    </xdr:to>
    <xdr:sp macro="" textlink="">
      <xdr:nvSpPr>
        <xdr:cNvPr id="150" name="円/楕円 149"/>
        <xdr:cNvSpPr/>
      </xdr:nvSpPr>
      <xdr:spPr>
        <a:xfrm>
          <a:off x="12954000" y="299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168292</xdr:rowOff>
    </xdr:from>
    <xdr:ext cx="762000" cy="259045"/>
    <xdr:sp macro="" textlink="">
      <xdr:nvSpPr>
        <xdr:cNvPr id="151" name="テキスト ボックス 150"/>
        <xdr:cNvSpPr txBox="1"/>
      </xdr:nvSpPr>
      <xdr:spPr>
        <a:xfrm>
          <a:off x="12623800" y="308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本市の扶助費に係る経常収支比率は、類似団体中</a:t>
          </a:r>
          <a:r>
            <a:rPr kumimoji="1" lang="en-US" altLang="ja-JP" sz="1300">
              <a:latin typeface="ＭＳ Ｐゴシック"/>
            </a:rPr>
            <a:t>6</a:t>
          </a:r>
          <a:r>
            <a:rPr kumimoji="1" lang="ja-JP" altLang="en-US" sz="1300">
              <a:latin typeface="ＭＳ Ｐゴシック"/>
            </a:rPr>
            <a:t>位の</a:t>
          </a:r>
          <a:r>
            <a:rPr kumimoji="1" lang="en-US" altLang="ja-JP" sz="1300">
              <a:latin typeface="ＭＳ Ｐゴシック"/>
            </a:rPr>
            <a:t>10.1</a:t>
          </a:r>
          <a:r>
            <a:rPr kumimoji="1" lang="ja-JP" altLang="en-US" sz="1300">
              <a:latin typeface="ＭＳ Ｐゴシック"/>
            </a:rPr>
            <a:t>％となっています。</a:t>
          </a:r>
          <a:endParaRPr kumimoji="1" lang="en-US" altLang="ja-JP" sz="1300">
            <a:latin typeface="ＭＳ Ｐゴシック"/>
          </a:endParaRPr>
        </a:p>
        <a:p>
          <a:r>
            <a:rPr kumimoji="1" lang="ja-JP" altLang="en-US" sz="1300">
              <a:latin typeface="ＭＳ Ｐゴシック"/>
            </a:rPr>
            <a:t>　これは児童福祉費及び生活保護費が類似団体平均より低いことが主な要因です。</a:t>
          </a:r>
          <a:endParaRPr kumimoji="1" lang="en-US" altLang="ja-JP" sz="1300">
            <a:latin typeface="ＭＳ Ｐゴシック"/>
          </a:endParaRPr>
        </a:p>
        <a:p>
          <a:r>
            <a:rPr kumimoji="1" lang="ja-JP" altLang="en-US" sz="1300">
              <a:latin typeface="ＭＳ Ｐゴシック"/>
            </a:rPr>
            <a:t>　しかしながら、生活保護費は急激な上昇傾向にあることから、医療扶助の適正化など、財政を圧迫する上昇傾向に歯止めをかけるよう努めていきます。</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76200</xdr:rowOff>
    </xdr:from>
    <xdr:to>
      <xdr:col>7</xdr:col>
      <xdr:colOff>15875</xdr:colOff>
      <xdr:row>61</xdr:row>
      <xdr:rowOff>19050</xdr:rowOff>
    </xdr:to>
    <xdr:cxnSp macro="">
      <xdr:nvCxnSpPr>
        <xdr:cNvPr id="179" name="直線コネクタ 178"/>
        <xdr:cNvCxnSpPr/>
      </xdr:nvCxnSpPr>
      <xdr:spPr>
        <a:xfrm flipV="1">
          <a:off x="4826000" y="93345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162577</xdr:rowOff>
    </xdr:from>
    <xdr:ext cx="762000" cy="259045"/>
    <xdr:sp macro="" textlink="">
      <xdr:nvSpPr>
        <xdr:cNvPr id="180" name="扶助費最小値テキスト"/>
        <xdr:cNvSpPr txBox="1"/>
      </xdr:nvSpPr>
      <xdr:spPr>
        <a:xfrm>
          <a:off x="4914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61</xdr:row>
      <xdr:rowOff>19050</xdr:rowOff>
    </xdr:from>
    <xdr:to>
      <xdr:col>7</xdr:col>
      <xdr:colOff>104775</xdr:colOff>
      <xdr:row>61</xdr:row>
      <xdr:rowOff>19050</xdr:rowOff>
    </xdr:to>
    <xdr:cxnSp macro="">
      <xdr:nvCxnSpPr>
        <xdr:cNvPr id="181" name="直線コネクタ 180"/>
        <xdr:cNvCxnSpPr/>
      </xdr:nvCxnSpPr>
      <xdr:spPr>
        <a:xfrm>
          <a:off x="4737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162577</xdr:rowOff>
    </xdr:from>
    <xdr:ext cx="762000" cy="259045"/>
    <xdr:sp macro="" textlink="">
      <xdr:nvSpPr>
        <xdr:cNvPr id="182" name="扶助費最大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54</xdr:row>
      <xdr:rowOff>76200</xdr:rowOff>
    </xdr:from>
    <xdr:to>
      <xdr:col>7</xdr:col>
      <xdr:colOff>104775</xdr:colOff>
      <xdr:row>54</xdr:row>
      <xdr:rowOff>76200</xdr:rowOff>
    </xdr:to>
    <xdr:cxnSp macro="">
      <xdr:nvCxnSpPr>
        <xdr:cNvPr id="183" name="直線コネクタ 182"/>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44450</xdr:rowOff>
    </xdr:from>
    <xdr:to>
      <xdr:col>7</xdr:col>
      <xdr:colOff>15875</xdr:colOff>
      <xdr:row>56</xdr:row>
      <xdr:rowOff>0</xdr:rowOff>
    </xdr:to>
    <xdr:cxnSp macro="">
      <xdr:nvCxnSpPr>
        <xdr:cNvPr id="184" name="直線コネクタ 183"/>
        <xdr:cNvCxnSpPr/>
      </xdr:nvCxnSpPr>
      <xdr:spPr>
        <a:xfrm>
          <a:off x="3987800" y="94742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130827</xdr:rowOff>
    </xdr:from>
    <xdr:ext cx="762000" cy="259045"/>
    <xdr:sp macro="" textlink="">
      <xdr:nvSpPr>
        <xdr:cNvPr id="185" name="扶助費平均値テキスト"/>
        <xdr:cNvSpPr txBox="1"/>
      </xdr:nvSpPr>
      <xdr:spPr>
        <a:xfrm>
          <a:off x="4914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158750</xdr:rowOff>
    </xdr:from>
    <xdr:to>
      <xdr:col>7</xdr:col>
      <xdr:colOff>66675</xdr:colOff>
      <xdr:row>58</xdr:row>
      <xdr:rowOff>88900</xdr:rowOff>
    </xdr:to>
    <xdr:sp macro="" textlink="">
      <xdr:nvSpPr>
        <xdr:cNvPr id="186" name="フローチャート : 判断 185"/>
        <xdr:cNvSpPr/>
      </xdr:nvSpPr>
      <xdr:spPr>
        <a:xfrm>
          <a:off x="4775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152400</xdr:rowOff>
    </xdr:from>
    <xdr:to>
      <xdr:col>5</xdr:col>
      <xdr:colOff>549275</xdr:colOff>
      <xdr:row>55</xdr:row>
      <xdr:rowOff>44450</xdr:rowOff>
    </xdr:to>
    <xdr:cxnSp macro="">
      <xdr:nvCxnSpPr>
        <xdr:cNvPr id="187" name="直線コネクタ 186"/>
        <xdr:cNvCxnSpPr/>
      </xdr:nvCxnSpPr>
      <xdr:spPr>
        <a:xfrm>
          <a:off x="3098800" y="9410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95250</xdr:rowOff>
    </xdr:from>
    <xdr:to>
      <xdr:col>5</xdr:col>
      <xdr:colOff>600075</xdr:colOff>
      <xdr:row>58</xdr:row>
      <xdr:rowOff>25400</xdr:rowOff>
    </xdr:to>
    <xdr:sp macro="" textlink="">
      <xdr:nvSpPr>
        <xdr:cNvPr id="188" name="フローチャート : 判断 187"/>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10177</xdr:rowOff>
    </xdr:from>
    <xdr:ext cx="736600" cy="259045"/>
    <xdr:sp macro="" textlink="">
      <xdr:nvSpPr>
        <xdr:cNvPr id="189" name="テキスト ボックス 188"/>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38100</xdr:rowOff>
    </xdr:from>
    <xdr:to>
      <xdr:col>4</xdr:col>
      <xdr:colOff>346075</xdr:colOff>
      <xdr:row>54</xdr:row>
      <xdr:rowOff>152400</xdr:rowOff>
    </xdr:to>
    <xdr:cxnSp macro="">
      <xdr:nvCxnSpPr>
        <xdr:cNvPr id="190" name="直線コネクタ 189"/>
        <xdr:cNvCxnSpPr/>
      </xdr:nvCxnSpPr>
      <xdr:spPr>
        <a:xfrm>
          <a:off x="2209800" y="9296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1" name="フローチャート : 判断 19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192" name="テキスト ボックス 191"/>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120650</xdr:rowOff>
    </xdr:from>
    <xdr:to>
      <xdr:col>3</xdr:col>
      <xdr:colOff>142875</xdr:colOff>
      <xdr:row>54</xdr:row>
      <xdr:rowOff>38100</xdr:rowOff>
    </xdr:to>
    <xdr:cxnSp macro="">
      <xdr:nvCxnSpPr>
        <xdr:cNvPr id="193" name="直線コネクタ 192"/>
        <xdr:cNvCxnSpPr/>
      </xdr:nvCxnSpPr>
      <xdr:spPr>
        <a:xfrm>
          <a:off x="1320800" y="9207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194" name="フローチャート : 判断 19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195" name="テキスト ボックス 194"/>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101600</xdr:rowOff>
    </xdr:from>
    <xdr:to>
      <xdr:col>1</xdr:col>
      <xdr:colOff>676275</xdr:colOff>
      <xdr:row>57</xdr:row>
      <xdr:rowOff>31750</xdr:rowOff>
    </xdr:to>
    <xdr:sp macro="" textlink="">
      <xdr:nvSpPr>
        <xdr:cNvPr id="196" name="フローチャート : 判断 195"/>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16527</xdr:rowOff>
    </xdr:from>
    <xdr:ext cx="762000" cy="259045"/>
    <xdr:sp macro="" textlink="">
      <xdr:nvSpPr>
        <xdr:cNvPr id="197" name="テキスト ボックス 196"/>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120650</xdr:rowOff>
    </xdr:from>
    <xdr:to>
      <xdr:col>7</xdr:col>
      <xdr:colOff>66675</xdr:colOff>
      <xdr:row>56</xdr:row>
      <xdr:rowOff>50800</xdr:rowOff>
    </xdr:to>
    <xdr:sp macro="" textlink="">
      <xdr:nvSpPr>
        <xdr:cNvPr id="203" name="円/楕円 202"/>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137177</xdr:rowOff>
    </xdr:from>
    <xdr:ext cx="762000" cy="259045"/>
    <xdr:sp macro="" textlink="">
      <xdr:nvSpPr>
        <xdr:cNvPr id="204" name="扶助費該当値テキスト"/>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165100</xdr:rowOff>
    </xdr:from>
    <xdr:to>
      <xdr:col>5</xdr:col>
      <xdr:colOff>600075</xdr:colOff>
      <xdr:row>55</xdr:row>
      <xdr:rowOff>95250</xdr:rowOff>
    </xdr:to>
    <xdr:sp macro="" textlink="">
      <xdr:nvSpPr>
        <xdr:cNvPr id="205" name="円/楕円 204"/>
        <xdr:cNvSpPr/>
      </xdr:nvSpPr>
      <xdr:spPr>
        <a:xfrm>
          <a:off x="3937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105427</xdr:rowOff>
    </xdr:from>
    <xdr:ext cx="736600" cy="259045"/>
    <xdr:sp macro="" textlink="">
      <xdr:nvSpPr>
        <xdr:cNvPr id="206" name="テキスト ボックス 205"/>
        <xdr:cNvSpPr txBox="1"/>
      </xdr:nvSpPr>
      <xdr:spPr>
        <a:xfrm>
          <a:off x="3606800" y="919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101600</xdr:rowOff>
    </xdr:from>
    <xdr:to>
      <xdr:col>4</xdr:col>
      <xdr:colOff>396875</xdr:colOff>
      <xdr:row>55</xdr:row>
      <xdr:rowOff>31750</xdr:rowOff>
    </xdr:to>
    <xdr:sp macro="" textlink="">
      <xdr:nvSpPr>
        <xdr:cNvPr id="207" name="円/楕円 206"/>
        <xdr:cNvSpPr/>
      </xdr:nvSpPr>
      <xdr:spPr>
        <a:xfrm>
          <a:off x="3048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41927</xdr:rowOff>
    </xdr:from>
    <xdr:ext cx="762000" cy="259045"/>
    <xdr:sp macro="" textlink="">
      <xdr:nvSpPr>
        <xdr:cNvPr id="208" name="テキスト ボックス 207"/>
        <xdr:cNvSpPr txBox="1"/>
      </xdr:nvSpPr>
      <xdr:spPr>
        <a:xfrm>
          <a:off x="2717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158750</xdr:rowOff>
    </xdr:from>
    <xdr:to>
      <xdr:col>3</xdr:col>
      <xdr:colOff>193675</xdr:colOff>
      <xdr:row>54</xdr:row>
      <xdr:rowOff>88900</xdr:rowOff>
    </xdr:to>
    <xdr:sp macro="" textlink="">
      <xdr:nvSpPr>
        <xdr:cNvPr id="209" name="円/楕円 208"/>
        <xdr:cNvSpPr/>
      </xdr:nvSpPr>
      <xdr:spPr>
        <a:xfrm>
          <a:off x="2159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99077</xdr:rowOff>
    </xdr:from>
    <xdr:ext cx="762000" cy="259045"/>
    <xdr:sp macro="" textlink="">
      <xdr:nvSpPr>
        <xdr:cNvPr id="210" name="テキスト ボックス 209"/>
        <xdr:cNvSpPr txBox="1"/>
      </xdr:nvSpPr>
      <xdr:spPr>
        <a:xfrm>
          <a:off x="1828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69850</xdr:rowOff>
    </xdr:from>
    <xdr:to>
      <xdr:col>1</xdr:col>
      <xdr:colOff>676275</xdr:colOff>
      <xdr:row>54</xdr:row>
      <xdr:rowOff>0</xdr:rowOff>
    </xdr:to>
    <xdr:sp macro="" textlink="">
      <xdr:nvSpPr>
        <xdr:cNvPr id="211" name="円/楕円 210"/>
        <xdr:cNvSpPr/>
      </xdr:nvSpPr>
      <xdr:spPr>
        <a:xfrm>
          <a:off x="1270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10177</xdr:rowOff>
    </xdr:from>
    <xdr:ext cx="762000" cy="259045"/>
    <xdr:sp macro="" textlink="">
      <xdr:nvSpPr>
        <xdr:cNvPr id="212" name="テキスト ボックス 211"/>
        <xdr:cNvSpPr txBox="1"/>
      </xdr:nvSpPr>
      <xdr:spPr>
        <a:xfrm>
          <a:off x="939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本市のその他に係る経常収支比率は、類似団体平均よりやや低い</a:t>
          </a:r>
          <a:r>
            <a:rPr kumimoji="1" lang="en-US" altLang="ja-JP" sz="1300">
              <a:latin typeface="ＭＳ Ｐゴシック"/>
            </a:rPr>
            <a:t>12.5</a:t>
          </a:r>
          <a:r>
            <a:rPr kumimoji="1" lang="ja-JP" altLang="en-US" sz="1300">
              <a:latin typeface="ＭＳ Ｐゴシック"/>
            </a:rPr>
            <a:t>％となっています。</a:t>
          </a:r>
          <a:endParaRPr kumimoji="1" lang="en-US" altLang="ja-JP" sz="1300">
            <a:latin typeface="ＭＳ Ｐゴシック"/>
          </a:endParaRPr>
        </a:p>
        <a:p>
          <a:r>
            <a:rPr kumimoji="1" lang="ja-JP" altLang="en-US" sz="1300">
              <a:latin typeface="ＭＳ Ｐゴシック"/>
            </a:rPr>
            <a:t>　前年度比</a:t>
          </a:r>
          <a:r>
            <a:rPr kumimoji="1" lang="en-US" altLang="ja-JP" sz="1300">
              <a:latin typeface="ＭＳ Ｐゴシック"/>
            </a:rPr>
            <a:t>0.4</a:t>
          </a:r>
          <a:r>
            <a:rPr kumimoji="1" lang="ja-JP" altLang="en-US" sz="1300">
              <a:latin typeface="ＭＳ Ｐゴシック"/>
            </a:rPr>
            <a:t>ポイントの増加になっていますが、主な要因は国民健康保険特別会計繰出金で</a:t>
          </a:r>
          <a:r>
            <a:rPr kumimoji="1" lang="en-US" altLang="ja-JP" sz="1300">
              <a:latin typeface="ＭＳ Ｐゴシック"/>
            </a:rPr>
            <a:t>315.9</a:t>
          </a:r>
          <a:r>
            <a:rPr kumimoji="1" lang="ja-JP" altLang="en-US" sz="1300">
              <a:latin typeface="ＭＳ Ｐゴシック"/>
            </a:rPr>
            <a:t>％、公共下水道事業特別会計繰出金で</a:t>
          </a:r>
          <a:r>
            <a:rPr kumimoji="1" lang="en-US" altLang="ja-JP" sz="1300">
              <a:latin typeface="ＭＳ Ｐゴシック"/>
            </a:rPr>
            <a:t>61.1</a:t>
          </a:r>
          <a:r>
            <a:rPr kumimoji="1" lang="ja-JP" altLang="en-US" sz="1300">
              <a:latin typeface="ＭＳ Ｐゴシック"/>
            </a:rPr>
            <a:t>％増になったことによるものです。</a:t>
          </a:r>
          <a:endParaRPr kumimoji="1" lang="en-US" altLang="ja-JP" sz="1300">
            <a:latin typeface="ＭＳ Ｐゴシック"/>
          </a:endParaRPr>
        </a:p>
        <a:p>
          <a:r>
            <a:rPr kumimoji="1" lang="ja-JP" altLang="en-US" sz="1300">
              <a:latin typeface="ＭＳ Ｐゴシック"/>
            </a:rPr>
            <a:t>　今後も、下水道使用料や保険料の見直しを定期的に行うなどにより、特別会計内での資金調達に努めていきます。</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76200</xdr:rowOff>
    </xdr:from>
    <xdr:to>
      <xdr:col>24</xdr:col>
      <xdr:colOff>31750</xdr:colOff>
      <xdr:row>62</xdr:row>
      <xdr:rowOff>63500</xdr:rowOff>
    </xdr:to>
    <xdr:cxnSp macro="">
      <xdr:nvCxnSpPr>
        <xdr:cNvPr id="240" name="直線コネクタ 239"/>
        <xdr:cNvCxnSpPr/>
      </xdr:nvCxnSpPr>
      <xdr:spPr>
        <a:xfrm flipV="1">
          <a:off x="16510000" y="9334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35577</xdr:rowOff>
    </xdr:from>
    <xdr:ext cx="762000" cy="259045"/>
    <xdr:sp macro="" textlink="">
      <xdr:nvSpPr>
        <xdr:cNvPr id="241"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62</xdr:row>
      <xdr:rowOff>63500</xdr:rowOff>
    </xdr:from>
    <xdr:to>
      <xdr:col>24</xdr:col>
      <xdr:colOff>120650</xdr:colOff>
      <xdr:row>62</xdr:row>
      <xdr:rowOff>63500</xdr:rowOff>
    </xdr:to>
    <xdr:cxnSp macro="">
      <xdr:nvCxnSpPr>
        <xdr:cNvPr id="242" name="直線コネクタ 241"/>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162577</xdr:rowOff>
    </xdr:from>
    <xdr:ext cx="762000" cy="259045"/>
    <xdr:sp macro="" textlink="">
      <xdr:nvSpPr>
        <xdr:cNvPr id="243" name="その他最大値テキスト"/>
        <xdr:cNvSpPr txBox="1"/>
      </xdr:nvSpPr>
      <xdr:spPr>
        <a:xfrm>
          <a:off x="16598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54</xdr:row>
      <xdr:rowOff>76200</xdr:rowOff>
    </xdr:from>
    <xdr:to>
      <xdr:col>24</xdr:col>
      <xdr:colOff>120650</xdr:colOff>
      <xdr:row>54</xdr:row>
      <xdr:rowOff>76200</xdr:rowOff>
    </xdr:to>
    <xdr:cxnSp macro="">
      <xdr:nvCxnSpPr>
        <xdr:cNvPr id="244" name="直線コネクタ 243"/>
        <xdr:cNvCxnSpPr/>
      </xdr:nvCxnSpPr>
      <xdr:spPr>
        <a:xfrm>
          <a:off x="16421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82550</xdr:rowOff>
    </xdr:from>
    <xdr:to>
      <xdr:col>24</xdr:col>
      <xdr:colOff>31750</xdr:colOff>
      <xdr:row>57</xdr:row>
      <xdr:rowOff>133350</xdr:rowOff>
    </xdr:to>
    <xdr:cxnSp macro="">
      <xdr:nvCxnSpPr>
        <xdr:cNvPr id="245" name="直線コネクタ 244"/>
        <xdr:cNvCxnSpPr/>
      </xdr:nvCxnSpPr>
      <xdr:spPr>
        <a:xfrm>
          <a:off x="15671800" y="9855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143527</xdr:rowOff>
    </xdr:from>
    <xdr:ext cx="762000" cy="259045"/>
    <xdr:sp macro="" textlink="">
      <xdr:nvSpPr>
        <xdr:cNvPr id="246" name="その他平均値テキスト"/>
        <xdr:cNvSpPr txBox="1"/>
      </xdr:nvSpPr>
      <xdr:spPr>
        <a:xfrm>
          <a:off x="16598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47" name="フローチャート : 判断 246"/>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57150</xdr:rowOff>
    </xdr:from>
    <xdr:to>
      <xdr:col>22</xdr:col>
      <xdr:colOff>565150</xdr:colOff>
      <xdr:row>57</xdr:row>
      <xdr:rowOff>82550</xdr:rowOff>
    </xdr:to>
    <xdr:cxnSp macro="">
      <xdr:nvCxnSpPr>
        <xdr:cNvPr id="248" name="直線コネクタ 247"/>
        <xdr:cNvCxnSpPr/>
      </xdr:nvCxnSpPr>
      <xdr:spPr>
        <a:xfrm>
          <a:off x="14782800" y="9829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25400</xdr:rowOff>
    </xdr:from>
    <xdr:to>
      <xdr:col>22</xdr:col>
      <xdr:colOff>615950</xdr:colOff>
      <xdr:row>58</xdr:row>
      <xdr:rowOff>127000</xdr:rowOff>
    </xdr:to>
    <xdr:sp macro="" textlink="">
      <xdr:nvSpPr>
        <xdr:cNvPr id="249" name="フローチャート : 判断 248"/>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111777</xdr:rowOff>
    </xdr:from>
    <xdr:ext cx="736600" cy="259045"/>
    <xdr:sp macro="" textlink="">
      <xdr:nvSpPr>
        <xdr:cNvPr id="250" name="テキスト ボックス 249"/>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31750</xdr:rowOff>
    </xdr:from>
    <xdr:to>
      <xdr:col>21</xdr:col>
      <xdr:colOff>361950</xdr:colOff>
      <xdr:row>57</xdr:row>
      <xdr:rowOff>57150</xdr:rowOff>
    </xdr:to>
    <xdr:cxnSp macro="">
      <xdr:nvCxnSpPr>
        <xdr:cNvPr id="251" name="直線コネクタ 250"/>
        <xdr:cNvCxnSpPr/>
      </xdr:nvCxnSpPr>
      <xdr:spPr>
        <a:xfrm>
          <a:off x="13893800" y="9804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52" name="フローチャート : 判断 251"/>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53" name="テキスト ボックス 252"/>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165100</xdr:rowOff>
    </xdr:from>
    <xdr:to>
      <xdr:col>20</xdr:col>
      <xdr:colOff>158750</xdr:colOff>
      <xdr:row>57</xdr:row>
      <xdr:rowOff>31750</xdr:rowOff>
    </xdr:to>
    <xdr:cxnSp macro="">
      <xdr:nvCxnSpPr>
        <xdr:cNvPr id="254" name="直線コネクタ 253"/>
        <xdr:cNvCxnSpPr/>
      </xdr:nvCxnSpPr>
      <xdr:spPr>
        <a:xfrm>
          <a:off x="13004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107950</xdr:rowOff>
    </xdr:from>
    <xdr:to>
      <xdr:col>20</xdr:col>
      <xdr:colOff>209550</xdr:colOff>
      <xdr:row>58</xdr:row>
      <xdr:rowOff>38100</xdr:rowOff>
    </xdr:to>
    <xdr:sp macro="" textlink="">
      <xdr:nvSpPr>
        <xdr:cNvPr id="255" name="フローチャート : 判断 254"/>
        <xdr:cNvSpPr/>
      </xdr:nvSpPr>
      <xdr:spPr>
        <a:xfrm>
          <a:off x="13843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22877</xdr:rowOff>
    </xdr:from>
    <xdr:ext cx="762000" cy="259045"/>
    <xdr:sp macro="" textlink="">
      <xdr:nvSpPr>
        <xdr:cNvPr id="256" name="テキスト ボックス 255"/>
        <xdr:cNvSpPr txBox="1"/>
      </xdr:nvSpPr>
      <xdr:spPr>
        <a:xfrm>
          <a:off x="13512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82550</xdr:rowOff>
    </xdr:from>
    <xdr:to>
      <xdr:col>19</xdr:col>
      <xdr:colOff>6350</xdr:colOff>
      <xdr:row>58</xdr:row>
      <xdr:rowOff>12700</xdr:rowOff>
    </xdr:to>
    <xdr:sp macro="" textlink="">
      <xdr:nvSpPr>
        <xdr:cNvPr id="257" name="フローチャート : 判断 256"/>
        <xdr:cNvSpPr/>
      </xdr:nvSpPr>
      <xdr:spPr>
        <a:xfrm>
          <a:off x="12954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168927</xdr:rowOff>
    </xdr:from>
    <xdr:ext cx="762000" cy="259045"/>
    <xdr:sp macro="" textlink="">
      <xdr:nvSpPr>
        <xdr:cNvPr id="258" name="テキスト ボックス 257"/>
        <xdr:cNvSpPr txBox="1"/>
      </xdr:nvSpPr>
      <xdr:spPr>
        <a:xfrm>
          <a:off x="12623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82550</xdr:rowOff>
    </xdr:from>
    <xdr:to>
      <xdr:col>24</xdr:col>
      <xdr:colOff>82550</xdr:colOff>
      <xdr:row>58</xdr:row>
      <xdr:rowOff>12700</xdr:rowOff>
    </xdr:to>
    <xdr:sp macro="" textlink="">
      <xdr:nvSpPr>
        <xdr:cNvPr id="264" name="円/楕円 263"/>
        <xdr:cNvSpPr/>
      </xdr:nvSpPr>
      <xdr:spPr>
        <a:xfrm>
          <a:off x="16459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99077</xdr:rowOff>
    </xdr:from>
    <xdr:ext cx="762000" cy="259045"/>
    <xdr:sp macro="" textlink="">
      <xdr:nvSpPr>
        <xdr:cNvPr id="265" name="その他該当値テキスト"/>
        <xdr:cNvSpPr txBox="1"/>
      </xdr:nvSpPr>
      <xdr:spPr>
        <a:xfrm>
          <a:off x="16598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31750</xdr:rowOff>
    </xdr:from>
    <xdr:to>
      <xdr:col>22</xdr:col>
      <xdr:colOff>615950</xdr:colOff>
      <xdr:row>57</xdr:row>
      <xdr:rowOff>133350</xdr:rowOff>
    </xdr:to>
    <xdr:sp macro="" textlink="">
      <xdr:nvSpPr>
        <xdr:cNvPr id="266" name="円/楕円 265"/>
        <xdr:cNvSpPr/>
      </xdr:nvSpPr>
      <xdr:spPr>
        <a:xfrm>
          <a:off x="15621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143527</xdr:rowOff>
    </xdr:from>
    <xdr:ext cx="736600" cy="259045"/>
    <xdr:sp macro="" textlink="">
      <xdr:nvSpPr>
        <xdr:cNvPr id="267" name="テキスト ボックス 266"/>
        <xdr:cNvSpPr txBox="1"/>
      </xdr:nvSpPr>
      <xdr:spPr>
        <a:xfrm>
          <a:off x="15290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6350</xdr:rowOff>
    </xdr:from>
    <xdr:to>
      <xdr:col>21</xdr:col>
      <xdr:colOff>412750</xdr:colOff>
      <xdr:row>57</xdr:row>
      <xdr:rowOff>107950</xdr:rowOff>
    </xdr:to>
    <xdr:sp macro="" textlink="">
      <xdr:nvSpPr>
        <xdr:cNvPr id="268" name="円/楕円 267"/>
        <xdr:cNvSpPr/>
      </xdr:nvSpPr>
      <xdr:spPr>
        <a:xfrm>
          <a:off x="14732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118127</xdr:rowOff>
    </xdr:from>
    <xdr:ext cx="762000" cy="259045"/>
    <xdr:sp macro="" textlink="">
      <xdr:nvSpPr>
        <xdr:cNvPr id="269" name="テキスト ボックス 268"/>
        <xdr:cNvSpPr txBox="1"/>
      </xdr:nvSpPr>
      <xdr:spPr>
        <a:xfrm>
          <a:off x="14401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152400</xdr:rowOff>
    </xdr:from>
    <xdr:to>
      <xdr:col>20</xdr:col>
      <xdr:colOff>209550</xdr:colOff>
      <xdr:row>57</xdr:row>
      <xdr:rowOff>82550</xdr:rowOff>
    </xdr:to>
    <xdr:sp macro="" textlink="">
      <xdr:nvSpPr>
        <xdr:cNvPr id="270" name="円/楕円 269"/>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92727</xdr:rowOff>
    </xdr:from>
    <xdr:ext cx="762000" cy="259045"/>
    <xdr:sp macro="" textlink="">
      <xdr:nvSpPr>
        <xdr:cNvPr id="271" name="テキスト ボックス 270"/>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72" name="円/楕円 271"/>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73" name="テキスト ボックス 272"/>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本市の補助費等に係る経常収支比率は、類似団体中</a:t>
          </a:r>
          <a:r>
            <a:rPr kumimoji="1" lang="en-US" altLang="ja-JP" sz="1300">
              <a:latin typeface="ＭＳ Ｐゴシック"/>
            </a:rPr>
            <a:t>4</a:t>
          </a:r>
          <a:r>
            <a:rPr kumimoji="1" lang="ja-JP" altLang="en-US" sz="1300">
              <a:latin typeface="ＭＳ Ｐゴシック"/>
            </a:rPr>
            <a:t>位の</a:t>
          </a:r>
          <a:r>
            <a:rPr kumimoji="1" lang="en-US" altLang="ja-JP" sz="1300">
              <a:latin typeface="ＭＳ Ｐゴシック"/>
            </a:rPr>
            <a:t>3.1</a:t>
          </a:r>
          <a:r>
            <a:rPr kumimoji="1" lang="ja-JP" altLang="en-US" sz="1300">
              <a:latin typeface="ＭＳ Ｐゴシック"/>
            </a:rPr>
            <a:t>％となっています。</a:t>
          </a:r>
          <a:endParaRPr kumimoji="1" lang="en-US" altLang="ja-JP" sz="1300">
            <a:latin typeface="ＭＳ Ｐゴシック"/>
          </a:endParaRPr>
        </a:p>
        <a:p>
          <a:r>
            <a:rPr kumimoji="1" lang="ja-JP" altLang="en-US" sz="1300">
              <a:latin typeface="ＭＳ Ｐゴシック"/>
            </a:rPr>
            <a:t>　これは一部事務組合や国、県への負担金が類似団体よりも低いことが主な要因です。</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101600</xdr:rowOff>
    </xdr:from>
    <xdr:to>
      <xdr:col>24</xdr:col>
      <xdr:colOff>31750</xdr:colOff>
      <xdr:row>42</xdr:row>
      <xdr:rowOff>0</xdr:rowOff>
    </xdr:to>
    <xdr:cxnSp macro="">
      <xdr:nvCxnSpPr>
        <xdr:cNvPr id="301" name="直線コネクタ 300"/>
        <xdr:cNvCxnSpPr/>
      </xdr:nvCxnSpPr>
      <xdr:spPr>
        <a:xfrm flipV="1">
          <a:off x="16510000" y="55880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2"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3" name="直線コネクタ 302"/>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16527</xdr:rowOff>
    </xdr:from>
    <xdr:ext cx="762000" cy="259045"/>
    <xdr:sp macro="" textlink="">
      <xdr:nvSpPr>
        <xdr:cNvPr id="304" name="補助費等最大値テキスト"/>
        <xdr:cNvSpPr txBox="1"/>
      </xdr:nvSpPr>
      <xdr:spPr>
        <a:xfrm>
          <a:off x="16598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101600</xdr:rowOff>
    </xdr:from>
    <xdr:to>
      <xdr:col>24</xdr:col>
      <xdr:colOff>120650</xdr:colOff>
      <xdr:row>32</xdr:row>
      <xdr:rowOff>101600</xdr:rowOff>
    </xdr:to>
    <xdr:cxnSp macro="">
      <xdr:nvCxnSpPr>
        <xdr:cNvPr id="305" name="直線コネクタ 304"/>
        <xdr:cNvCxnSpPr/>
      </xdr:nvCxnSpPr>
      <xdr:spPr>
        <a:xfrm>
          <a:off x="16421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6350</xdr:rowOff>
    </xdr:from>
    <xdr:to>
      <xdr:col>24</xdr:col>
      <xdr:colOff>31750</xdr:colOff>
      <xdr:row>33</xdr:row>
      <xdr:rowOff>44450</xdr:rowOff>
    </xdr:to>
    <xdr:cxnSp macro="">
      <xdr:nvCxnSpPr>
        <xdr:cNvPr id="306" name="直線コネクタ 305"/>
        <xdr:cNvCxnSpPr/>
      </xdr:nvCxnSpPr>
      <xdr:spPr>
        <a:xfrm flipV="1">
          <a:off x="15671800" y="5664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168927</xdr:rowOff>
    </xdr:from>
    <xdr:ext cx="762000" cy="259045"/>
    <xdr:sp macro="" textlink="">
      <xdr:nvSpPr>
        <xdr:cNvPr id="307" name="補助費等平均値テキスト"/>
        <xdr:cNvSpPr txBox="1"/>
      </xdr:nvSpPr>
      <xdr:spPr>
        <a:xfrm>
          <a:off x="16598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25400</xdr:rowOff>
    </xdr:from>
    <xdr:to>
      <xdr:col>24</xdr:col>
      <xdr:colOff>82550</xdr:colOff>
      <xdr:row>36</xdr:row>
      <xdr:rowOff>127000</xdr:rowOff>
    </xdr:to>
    <xdr:sp macro="" textlink="">
      <xdr:nvSpPr>
        <xdr:cNvPr id="308" name="フローチャート : 判断 307"/>
        <xdr:cNvSpPr/>
      </xdr:nvSpPr>
      <xdr:spPr>
        <a:xfrm>
          <a:off x="164592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19050</xdr:rowOff>
    </xdr:from>
    <xdr:to>
      <xdr:col>22</xdr:col>
      <xdr:colOff>565150</xdr:colOff>
      <xdr:row>33</xdr:row>
      <xdr:rowOff>44450</xdr:rowOff>
    </xdr:to>
    <xdr:cxnSp macro="">
      <xdr:nvCxnSpPr>
        <xdr:cNvPr id="309" name="直線コネクタ 308"/>
        <xdr:cNvCxnSpPr/>
      </xdr:nvCxnSpPr>
      <xdr:spPr>
        <a:xfrm>
          <a:off x="14782800" y="5676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0" name="フローチャート : 判断 309"/>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1" name="テキスト ボックス 310"/>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19050</xdr:rowOff>
    </xdr:from>
    <xdr:to>
      <xdr:col>21</xdr:col>
      <xdr:colOff>361950</xdr:colOff>
      <xdr:row>33</xdr:row>
      <xdr:rowOff>31750</xdr:rowOff>
    </xdr:to>
    <xdr:cxnSp macro="">
      <xdr:nvCxnSpPr>
        <xdr:cNvPr id="312" name="直線コネクタ 311"/>
        <xdr:cNvCxnSpPr/>
      </xdr:nvCxnSpPr>
      <xdr:spPr>
        <a:xfrm flipV="1">
          <a:off x="13893800" y="5676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3" name="フローチャート : 判断 312"/>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54627</xdr:rowOff>
    </xdr:from>
    <xdr:ext cx="762000" cy="259045"/>
    <xdr:sp macro="" textlink="">
      <xdr:nvSpPr>
        <xdr:cNvPr id="314" name="テキスト ボックス 313"/>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31750</xdr:rowOff>
    </xdr:from>
    <xdr:to>
      <xdr:col>20</xdr:col>
      <xdr:colOff>158750</xdr:colOff>
      <xdr:row>33</xdr:row>
      <xdr:rowOff>31750</xdr:rowOff>
    </xdr:to>
    <xdr:cxnSp macro="">
      <xdr:nvCxnSpPr>
        <xdr:cNvPr id="315" name="直線コネクタ 314"/>
        <xdr:cNvCxnSpPr/>
      </xdr:nvCxnSpPr>
      <xdr:spPr>
        <a:xfrm>
          <a:off x="13004800" y="568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16" name="フローチャート : 判断 315"/>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17" name="テキスト ボックス 316"/>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101600</xdr:rowOff>
    </xdr:from>
    <xdr:to>
      <xdr:col>19</xdr:col>
      <xdr:colOff>6350</xdr:colOff>
      <xdr:row>37</xdr:row>
      <xdr:rowOff>31750</xdr:rowOff>
    </xdr:to>
    <xdr:sp macro="" textlink="">
      <xdr:nvSpPr>
        <xdr:cNvPr id="318" name="フローチャート : 判断 317"/>
        <xdr:cNvSpPr/>
      </xdr:nvSpPr>
      <xdr:spPr>
        <a:xfrm>
          <a:off x="12954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16527</xdr:rowOff>
    </xdr:from>
    <xdr:ext cx="762000" cy="259045"/>
    <xdr:sp macro="" textlink="">
      <xdr:nvSpPr>
        <xdr:cNvPr id="319" name="テキスト ボックス 318"/>
        <xdr:cNvSpPr txBox="1"/>
      </xdr:nvSpPr>
      <xdr:spPr>
        <a:xfrm>
          <a:off x="12623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32</xdr:row>
      <xdr:rowOff>127000</xdr:rowOff>
    </xdr:from>
    <xdr:to>
      <xdr:col>24</xdr:col>
      <xdr:colOff>82550</xdr:colOff>
      <xdr:row>33</xdr:row>
      <xdr:rowOff>57150</xdr:rowOff>
    </xdr:to>
    <xdr:sp macro="" textlink="">
      <xdr:nvSpPr>
        <xdr:cNvPr id="325" name="円/楕円 324"/>
        <xdr:cNvSpPr/>
      </xdr:nvSpPr>
      <xdr:spPr>
        <a:xfrm>
          <a:off x="164592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35577</xdr:rowOff>
    </xdr:from>
    <xdr:ext cx="762000" cy="259045"/>
    <xdr:sp macro="" textlink="">
      <xdr:nvSpPr>
        <xdr:cNvPr id="326" name="補助費等該当値テキスト"/>
        <xdr:cNvSpPr txBox="1"/>
      </xdr:nvSpPr>
      <xdr:spPr>
        <a:xfrm>
          <a:off x="16598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165100</xdr:rowOff>
    </xdr:from>
    <xdr:to>
      <xdr:col>22</xdr:col>
      <xdr:colOff>615950</xdr:colOff>
      <xdr:row>33</xdr:row>
      <xdr:rowOff>95250</xdr:rowOff>
    </xdr:to>
    <xdr:sp macro="" textlink="">
      <xdr:nvSpPr>
        <xdr:cNvPr id="327" name="円/楕円 326"/>
        <xdr:cNvSpPr/>
      </xdr:nvSpPr>
      <xdr:spPr>
        <a:xfrm>
          <a:off x="15621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105427</xdr:rowOff>
    </xdr:from>
    <xdr:ext cx="736600" cy="259045"/>
    <xdr:sp macro="" textlink="">
      <xdr:nvSpPr>
        <xdr:cNvPr id="328" name="テキスト ボックス 327"/>
        <xdr:cNvSpPr txBox="1"/>
      </xdr:nvSpPr>
      <xdr:spPr>
        <a:xfrm>
          <a:off x="15290800" y="542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139700</xdr:rowOff>
    </xdr:from>
    <xdr:to>
      <xdr:col>21</xdr:col>
      <xdr:colOff>412750</xdr:colOff>
      <xdr:row>33</xdr:row>
      <xdr:rowOff>69850</xdr:rowOff>
    </xdr:to>
    <xdr:sp macro="" textlink="">
      <xdr:nvSpPr>
        <xdr:cNvPr id="329" name="円/楕円 328"/>
        <xdr:cNvSpPr/>
      </xdr:nvSpPr>
      <xdr:spPr>
        <a:xfrm>
          <a:off x="147320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80027</xdr:rowOff>
    </xdr:from>
    <xdr:ext cx="762000" cy="259045"/>
    <xdr:sp macro="" textlink="">
      <xdr:nvSpPr>
        <xdr:cNvPr id="330" name="テキスト ボックス 329"/>
        <xdr:cNvSpPr txBox="1"/>
      </xdr:nvSpPr>
      <xdr:spPr>
        <a:xfrm>
          <a:off x="144018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152400</xdr:rowOff>
    </xdr:from>
    <xdr:to>
      <xdr:col>20</xdr:col>
      <xdr:colOff>209550</xdr:colOff>
      <xdr:row>33</xdr:row>
      <xdr:rowOff>82550</xdr:rowOff>
    </xdr:to>
    <xdr:sp macro="" textlink="">
      <xdr:nvSpPr>
        <xdr:cNvPr id="331" name="円/楕円 330"/>
        <xdr:cNvSpPr/>
      </xdr:nvSpPr>
      <xdr:spPr>
        <a:xfrm>
          <a:off x="13843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92727</xdr:rowOff>
    </xdr:from>
    <xdr:ext cx="762000" cy="259045"/>
    <xdr:sp macro="" textlink="">
      <xdr:nvSpPr>
        <xdr:cNvPr id="332" name="テキスト ボックス 331"/>
        <xdr:cNvSpPr txBox="1"/>
      </xdr:nvSpPr>
      <xdr:spPr>
        <a:xfrm>
          <a:off x="13512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152400</xdr:rowOff>
    </xdr:from>
    <xdr:to>
      <xdr:col>19</xdr:col>
      <xdr:colOff>6350</xdr:colOff>
      <xdr:row>33</xdr:row>
      <xdr:rowOff>82550</xdr:rowOff>
    </xdr:to>
    <xdr:sp macro="" textlink="">
      <xdr:nvSpPr>
        <xdr:cNvPr id="333" name="円/楕円 332"/>
        <xdr:cNvSpPr/>
      </xdr:nvSpPr>
      <xdr:spPr>
        <a:xfrm>
          <a:off x="12954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92727</xdr:rowOff>
    </xdr:from>
    <xdr:ext cx="762000" cy="259045"/>
    <xdr:sp macro="" textlink="">
      <xdr:nvSpPr>
        <xdr:cNvPr id="334" name="テキスト ボックス 333"/>
        <xdr:cNvSpPr txBox="1"/>
      </xdr:nvSpPr>
      <xdr:spPr>
        <a:xfrm>
          <a:off x="12623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本市の公債費に係る経常収支比率は、類似団体平均よりやや低い</a:t>
          </a:r>
          <a:r>
            <a:rPr kumimoji="1" lang="en-US" altLang="ja-JP" sz="1300">
              <a:latin typeface="ＭＳ Ｐゴシック"/>
            </a:rPr>
            <a:t>12.3</a:t>
          </a:r>
          <a:r>
            <a:rPr kumimoji="1" lang="ja-JP" altLang="en-US" sz="1300">
              <a:latin typeface="ＭＳ Ｐゴシック"/>
            </a:rPr>
            <a:t>％となっています。公共事業等債や臨時財政対策債等の償還額が増加している一方、一般単独事業債の償還額が減少していることから、前年度比</a:t>
          </a:r>
          <a:r>
            <a:rPr kumimoji="1" lang="en-US" altLang="ja-JP" sz="1300">
              <a:latin typeface="ＭＳ Ｐゴシック"/>
            </a:rPr>
            <a:t>2.1</a:t>
          </a:r>
          <a:r>
            <a:rPr kumimoji="1" lang="ja-JP" altLang="en-US" sz="1300">
              <a:latin typeface="ＭＳ Ｐゴシック"/>
            </a:rPr>
            <a:t>ポイントの減少となっています。</a:t>
          </a:r>
          <a:endParaRPr kumimoji="1" lang="en-US" altLang="ja-JP" sz="1300">
            <a:latin typeface="ＭＳ Ｐゴシック"/>
          </a:endParaRPr>
        </a:p>
        <a:p>
          <a:r>
            <a:rPr kumimoji="1" lang="ja-JP" altLang="en-US" sz="1300">
              <a:latin typeface="ＭＳ Ｐゴシック"/>
            </a:rPr>
            <a:t>　また公債費及び公債費に準ずる費用の人口</a:t>
          </a:r>
          <a:r>
            <a:rPr kumimoji="1" lang="en-US" altLang="ja-JP" sz="1300">
              <a:latin typeface="ＭＳ Ｐゴシック"/>
            </a:rPr>
            <a:t>1</a:t>
          </a:r>
          <a:r>
            <a:rPr kumimoji="1" lang="ja-JP" altLang="en-US" sz="1300">
              <a:latin typeface="ＭＳ Ｐゴシック"/>
            </a:rPr>
            <a:t>人当たりの決算額は、類似団体よりも低い</a:t>
          </a:r>
          <a:r>
            <a:rPr kumimoji="1" lang="en-US" altLang="ja-JP" sz="1300">
              <a:latin typeface="ＭＳ Ｐゴシック"/>
            </a:rPr>
            <a:t>5,130</a:t>
          </a:r>
          <a:r>
            <a:rPr kumimoji="1" lang="ja-JP" altLang="en-US" sz="1300">
              <a:latin typeface="ＭＳ Ｐゴシック"/>
            </a:rPr>
            <a:t>円となっています。これは債務負担行為に基づく債務の償還額が減少したためです。</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115570</xdr:rowOff>
    </xdr:from>
    <xdr:to>
      <xdr:col>7</xdr:col>
      <xdr:colOff>15875</xdr:colOff>
      <xdr:row>80</xdr:row>
      <xdr:rowOff>142239</xdr:rowOff>
    </xdr:to>
    <xdr:cxnSp macro="">
      <xdr:nvCxnSpPr>
        <xdr:cNvPr id="362" name="直線コネクタ 361"/>
        <xdr:cNvCxnSpPr/>
      </xdr:nvCxnSpPr>
      <xdr:spPr>
        <a:xfrm flipV="1">
          <a:off x="4826000" y="12631420"/>
          <a:ext cx="0" cy="1226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3"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4" name="直線コネクタ 363"/>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30497</xdr:rowOff>
    </xdr:from>
    <xdr:ext cx="762000" cy="259045"/>
    <xdr:sp macro="" textlink="">
      <xdr:nvSpPr>
        <xdr:cNvPr id="365"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612775</xdr:colOff>
      <xdr:row>73</xdr:row>
      <xdr:rowOff>115570</xdr:rowOff>
    </xdr:from>
    <xdr:to>
      <xdr:col>7</xdr:col>
      <xdr:colOff>104775</xdr:colOff>
      <xdr:row>73</xdr:row>
      <xdr:rowOff>115570</xdr:rowOff>
    </xdr:to>
    <xdr:cxnSp macro="">
      <xdr:nvCxnSpPr>
        <xdr:cNvPr id="366" name="直線コネクタ 365"/>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35561</xdr:rowOff>
    </xdr:from>
    <xdr:to>
      <xdr:col>7</xdr:col>
      <xdr:colOff>15875</xdr:colOff>
      <xdr:row>77</xdr:row>
      <xdr:rowOff>24130</xdr:rowOff>
    </xdr:to>
    <xdr:cxnSp macro="">
      <xdr:nvCxnSpPr>
        <xdr:cNvPr id="367" name="直線コネクタ 366"/>
        <xdr:cNvCxnSpPr/>
      </xdr:nvCxnSpPr>
      <xdr:spPr>
        <a:xfrm flipV="1">
          <a:off x="3987800" y="13065761"/>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55897</xdr:rowOff>
    </xdr:from>
    <xdr:ext cx="762000" cy="259045"/>
    <xdr:sp macro="" textlink="">
      <xdr:nvSpPr>
        <xdr:cNvPr id="368" name="公債費平均値テキスト"/>
        <xdr:cNvSpPr txBox="1"/>
      </xdr:nvSpPr>
      <xdr:spPr>
        <a:xfrm>
          <a:off x="4914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69" name="フローチャート : 判断 368"/>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24130</xdr:rowOff>
    </xdr:from>
    <xdr:to>
      <xdr:col>5</xdr:col>
      <xdr:colOff>549275</xdr:colOff>
      <xdr:row>77</xdr:row>
      <xdr:rowOff>54611</xdr:rowOff>
    </xdr:to>
    <xdr:cxnSp macro="">
      <xdr:nvCxnSpPr>
        <xdr:cNvPr id="370" name="直線コネクタ 369"/>
        <xdr:cNvCxnSpPr/>
      </xdr:nvCxnSpPr>
      <xdr:spPr>
        <a:xfrm flipV="1">
          <a:off x="3098800" y="132257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26670</xdr:rowOff>
    </xdr:from>
    <xdr:to>
      <xdr:col>5</xdr:col>
      <xdr:colOff>600075</xdr:colOff>
      <xdr:row>77</xdr:row>
      <xdr:rowOff>128270</xdr:rowOff>
    </xdr:to>
    <xdr:sp macro="" textlink="">
      <xdr:nvSpPr>
        <xdr:cNvPr id="371" name="フローチャート : 判断 370"/>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113047</xdr:rowOff>
    </xdr:from>
    <xdr:ext cx="736600" cy="259045"/>
    <xdr:sp macro="" textlink="">
      <xdr:nvSpPr>
        <xdr:cNvPr id="372" name="テキスト ボックス 371"/>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54611</xdr:rowOff>
    </xdr:from>
    <xdr:to>
      <xdr:col>4</xdr:col>
      <xdr:colOff>346075</xdr:colOff>
      <xdr:row>77</xdr:row>
      <xdr:rowOff>54611</xdr:rowOff>
    </xdr:to>
    <xdr:cxnSp macro="">
      <xdr:nvCxnSpPr>
        <xdr:cNvPr id="373" name="直線コネクタ 372"/>
        <xdr:cNvCxnSpPr/>
      </xdr:nvCxnSpPr>
      <xdr:spPr>
        <a:xfrm>
          <a:off x="2209800" y="13256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49530</xdr:rowOff>
    </xdr:from>
    <xdr:to>
      <xdr:col>4</xdr:col>
      <xdr:colOff>396875</xdr:colOff>
      <xdr:row>77</xdr:row>
      <xdr:rowOff>151130</xdr:rowOff>
    </xdr:to>
    <xdr:sp macro="" textlink="">
      <xdr:nvSpPr>
        <xdr:cNvPr id="374" name="フローチャート : 判断 373"/>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135907</xdr:rowOff>
    </xdr:from>
    <xdr:ext cx="762000" cy="259045"/>
    <xdr:sp macro="" textlink="">
      <xdr:nvSpPr>
        <xdr:cNvPr id="375" name="テキスト ボックス 374"/>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54611</xdr:rowOff>
    </xdr:from>
    <xdr:to>
      <xdr:col>3</xdr:col>
      <xdr:colOff>142875</xdr:colOff>
      <xdr:row>77</xdr:row>
      <xdr:rowOff>100330</xdr:rowOff>
    </xdr:to>
    <xdr:cxnSp macro="">
      <xdr:nvCxnSpPr>
        <xdr:cNvPr id="376" name="直線コネクタ 375"/>
        <xdr:cNvCxnSpPr/>
      </xdr:nvCxnSpPr>
      <xdr:spPr>
        <a:xfrm flipV="1">
          <a:off x="1320800" y="132562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77" name="フローチャート : 判断 376"/>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2557</xdr:rowOff>
    </xdr:from>
    <xdr:ext cx="762000" cy="259045"/>
    <xdr:sp macro="" textlink="">
      <xdr:nvSpPr>
        <xdr:cNvPr id="378" name="テキスト ボックス 377"/>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79" name="フローチャート : 判断 378"/>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17797</xdr:rowOff>
    </xdr:from>
    <xdr:ext cx="762000" cy="259045"/>
    <xdr:sp macro="" textlink="">
      <xdr:nvSpPr>
        <xdr:cNvPr id="380" name="テキスト ボックス 379"/>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86" name="円/楕円 385"/>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1287</xdr:rowOff>
    </xdr:from>
    <xdr:ext cx="762000" cy="259045"/>
    <xdr:sp macro="" textlink="">
      <xdr:nvSpPr>
        <xdr:cNvPr id="387"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144780</xdr:rowOff>
    </xdr:from>
    <xdr:to>
      <xdr:col>5</xdr:col>
      <xdr:colOff>600075</xdr:colOff>
      <xdr:row>77</xdr:row>
      <xdr:rowOff>74930</xdr:rowOff>
    </xdr:to>
    <xdr:sp macro="" textlink="">
      <xdr:nvSpPr>
        <xdr:cNvPr id="388" name="円/楕円 387"/>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89" name="テキスト ボックス 388"/>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3811</xdr:rowOff>
    </xdr:from>
    <xdr:to>
      <xdr:col>4</xdr:col>
      <xdr:colOff>396875</xdr:colOff>
      <xdr:row>77</xdr:row>
      <xdr:rowOff>105411</xdr:rowOff>
    </xdr:to>
    <xdr:sp macro="" textlink="">
      <xdr:nvSpPr>
        <xdr:cNvPr id="390" name="円/楕円 389"/>
        <xdr:cNvSpPr/>
      </xdr:nvSpPr>
      <xdr:spPr>
        <a:xfrm>
          <a:off x="3048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115588</xdr:rowOff>
    </xdr:from>
    <xdr:ext cx="762000" cy="259045"/>
    <xdr:sp macro="" textlink="">
      <xdr:nvSpPr>
        <xdr:cNvPr id="391" name="テキスト ボックス 390"/>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3811</xdr:rowOff>
    </xdr:from>
    <xdr:to>
      <xdr:col>3</xdr:col>
      <xdr:colOff>193675</xdr:colOff>
      <xdr:row>77</xdr:row>
      <xdr:rowOff>105411</xdr:rowOff>
    </xdr:to>
    <xdr:sp macro="" textlink="">
      <xdr:nvSpPr>
        <xdr:cNvPr id="392" name="円/楕円 391"/>
        <xdr:cNvSpPr/>
      </xdr:nvSpPr>
      <xdr:spPr>
        <a:xfrm>
          <a:off x="2159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115588</xdr:rowOff>
    </xdr:from>
    <xdr:ext cx="762000" cy="259045"/>
    <xdr:sp macro="" textlink="">
      <xdr:nvSpPr>
        <xdr:cNvPr id="393" name="テキスト ボックス 392"/>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94" name="円/楕円 393"/>
        <xdr:cNvSpPr/>
      </xdr:nvSpPr>
      <xdr:spPr>
        <a:xfrm>
          <a:off x="1270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95" name="テキスト ボックス 394"/>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本市の公債費以外に係る経常収支比率は、類似団体平均より高い</a:t>
          </a:r>
          <a:r>
            <a:rPr kumimoji="1" lang="en-US" altLang="ja-JP" sz="1300">
              <a:latin typeface="ＭＳ Ｐゴシック"/>
            </a:rPr>
            <a:t>79.4</a:t>
          </a:r>
          <a:r>
            <a:rPr kumimoji="1" lang="ja-JP" altLang="en-US" sz="1300">
              <a:latin typeface="ＭＳ Ｐゴシック"/>
            </a:rPr>
            <a:t>％となっています。</a:t>
          </a:r>
          <a:endParaRPr kumimoji="1" lang="en-US" altLang="ja-JP" sz="1300">
            <a:latin typeface="ＭＳ Ｐゴシック"/>
          </a:endParaRPr>
        </a:p>
        <a:p>
          <a:r>
            <a:rPr kumimoji="1" lang="ja-JP" altLang="en-US" sz="1300">
              <a:latin typeface="ＭＳ Ｐゴシック"/>
            </a:rPr>
            <a:t>　これは類似団体平均に比べ、扶助費や補助費等の経常収支比率が低くなっている一方、人件費や物件費の経常収支比率が高くなっているためです。</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161290</xdr:rowOff>
    </xdr:from>
    <xdr:to>
      <xdr:col>24</xdr:col>
      <xdr:colOff>31750</xdr:colOff>
      <xdr:row>80</xdr:row>
      <xdr:rowOff>149861</xdr:rowOff>
    </xdr:to>
    <xdr:cxnSp macro="">
      <xdr:nvCxnSpPr>
        <xdr:cNvPr id="423" name="直線コネクタ 422"/>
        <xdr:cNvCxnSpPr/>
      </xdr:nvCxnSpPr>
      <xdr:spPr>
        <a:xfrm flipV="1">
          <a:off x="16510000" y="12677140"/>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121938</xdr:rowOff>
    </xdr:from>
    <xdr:ext cx="762000" cy="259045"/>
    <xdr:sp macro="" textlink="">
      <xdr:nvSpPr>
        <xdr:cNvPr id="424"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23</xdr:col>
      <xdr:colOff>628650</xdr:colOff>
      <xdr:row>80</xdr:row>
      <xdr:rowOff>149861</xdr:rowOff>
    </xdr:from>
    <xdr:to>
      <xdr:col>24</xdr:col>
      <xdr:colOff>120650</xdr:colOff>
      <xdr:row>80</xdr:row>
      <xdr:rowOff>149861</xdr:rowOff>
    </xdr:to>
    <xdr:cxnSp macro="">
      <xdr:nvCxnSpPr>
        <xdr:cNvPr id="425" name="直線コネクタ 424"/>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76217</xdr:rowOff>
    </xdr:from>
    <xdr:ext cx="762000" cy="259045"/>
    <xdr:sp macro="" textlink="">
      <xdr:nvSpPr>
        <xdr:cNvPr id="426" name="公債費以外最大値テキスト"/>
        <xdr:cNvSpPr txBox="1"/>
      </xdr:nvSpPr>
      <xdr:spPr>
        <a:xfrm>
          <a:off x="16598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67.2</a:t>
          </a:r>
          <a:endParaRPr kumimoji="1" lang="ja-JP" altLang="en-US" sz="1000" b="1">
            <a:latin typeface="ＭＳ Ｐゴシック"/>
          </a:endParaRPr>
        </a:p>
      </xdr:txBody>
    </xdr:sp>
    <xdr:clientData/>
  </xdr:oneCellAnchor>
  <xdr:twoCellAnchor>
    <xdr:from>
      <xdr:col>23</xdr:col>
      <xdr:colOff>628650</xdr:colOff>
      <xdr:row>73</xdr:row>
      <xdr:rowOff>161290</xdr:rowOff>
    </xdr:from>
    <xdr:to>
      <xdr:col>24</xdr:col>
      <xdr:colOff>120650</xdr:colOff>
      <xdr:row>73</xdr:row>
      <xdr:rowOff>161290</xdr:rowOff>
    </xdr:to>
    <xdr:cxnSp macro="">
      <xdr:nvCxnSpPr>
        <xdr:cNvPr id="427" name="直線コネクタ 426"/>
        <xdr:cNvCxnSpPr/>
      </xdr:nvCxnSpPr>
      <xdr:spPr>
        <a:xfrm>
          <a:off x="16421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62230</xdr:rowOff>
    </xdr:from>
    <xdr:to>
      <xdr:col>24</xdr:col>
      <xdr:colOff>31750</xdr:colOff>
      <xdr:row>79</xdr:row>
      <xdr:rowOff>107950</xdr:rowOff>
    </xdr:to>
    <xdr:cxnSp macro="">
      <xdr:nvCxnSpPr>
        <xdr:cNvPr id="428" name="直線コネクタ 427"/>
        <xdr:cNvCxnSpPr/>
      </xdr:nvCxnSpPr>
      <xdr:spPr>
        <a:xfrm flipV="1">
          <a:off x="15671800" y="13606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16527</xdr:rowOff>
    </xdr:from>
    <xdr:ext cx="762000" cy="259045"/>
    <xdr:sp macro="" textlink="">
      <xdr:nvSpPr>
        <xdr:cNvPr id="429" name="公債費以外平均値テキスト"/>
        <xdr:cNvSpPr txBox="1"/>
      </xdr:nvSpPr>
      <xdr:spPr>
        <a:xfrm>
          <a:off x="16598900" y="1321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30" name="フローチャート : 判断 429"/>
        <xdr:cNvSpPr/>
      </xdr:nvSpPr>
      <xdr:spPr>
        <a:xfrm>
          <a:off x="16459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127000</xdr:rowOff>
    </xdr:from>
    <xdr:to>
      <xdr:col>22</xdr:col>
      <xdr:colOff>565150</xdr:colOff>
      <xdr:row>79</xdr:row>
      <xdr:rowOff>107950</xdr:rowOff>
    </xdr:to>
    <xdr:cxnSp macro="">
      <xdr:nvCxnSpPr>
        <xdr:cNvPr id="431" name="直線コネクタ 430"/>
        <xdr:cNvCxnSpPr/>
      </xdr:nvCxnSpPr>
      <xdr:spPr>
        <a:xfrm>
          <a:off x="14782800" y="13500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95250</xdr:rowOff>
    </xdr:from>
    <xdr:to>
      <xdr:col>22</xdr:col>
      <xdr:colOff>615950</xdr:colOff>
      <xdr:row>78</xdr:row>
      <xdr:rowOff>25400</xdr:rowOff>
    </xdr:to>
    <xdr:sp macro="" textlink="">
      <xdr:nvSpPr>
        <xdr:cNvPr id="432" name="フローチャート : 判断 431"/>
        <xdr:cNvSpPr/>
      </xdr:nvSpPr>
      <xdr:spPr>
        <a:xfrm>
          <a:off x="15621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35577</xdr:rowOff>
    </xdr:from>
    <xdr:ext cx="736600" cy="259045"/>
    <xdr:sp macro="" textlink="">
      <xdr:nvSpPr>
        <xdr:cNvPr id="433" name="テキスト ボックス 432"/>
        <xdr:cNvSpPr txBox="1"/>
      </xdr:nvSpPr>
      <xdr:spPr>
        <a:xfrm>
          <a:off x="15290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107950</xdr:rowOff>
    </xdr:from>
    <xdr:to>
      <xdr:col>21</xdr:col>
      <xdr:colOff>361950</xdr:colOff>
      <xdr:row>78</xdr:row>
      <xdr:rowOff>127000</xdr:rowOff>
    </xdr:to>
    <xdr:cxnSp macro="">
      <xdr:nvCxnSpPr>
        <xdr:cNvPr id="434" name="直線コネクタ 433"/>
        <xdr:cNvCxnSpPr/>
      </xdr:nvCxnSpPr>
      <xdr:spPr>
        <a:xfrm>
          <a:off x="13893800" y="13309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160020</xdr:rowOff>
    </xdr:from>
    <xdr:to>
      <xdr:col>21</xdr:col>
      <xdr:colOff>412750</xdr:colOff>
      <xdr:row>77</xdr:row>
      <xdr:rowOff>90170</xdr:rowOff>
    </xdr:to>
    <xdr:sp macro="" textlink="">
      <xdr:nvSpPr>
        <xdr:cNvPr id="435" name="フローチャート : 判断 434"/>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100347</xdr:rowOff>
    </xdr:from>
    <xdr:ext cx="762000" cy="259045"/>
    <xdr:sp macro="" textlink="">
      <xdr:nvSpPr>
        <xdr:cNvPr id="436" name="テキスト ボックス 435"/>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54611</xdr:rowOff>
    </xdr:from>
    <xdr:to>
      <xdr:col>20</xdr:col>
      <xdr:colOff>158750</xdr:colOff>
      <xdr:row>77</xdr:row>
      <xdr:rowOff>107950</xdr:rowOff>
    </xdr:to>
    <xdr:cxnSp macro="">
      <xdr:nvCxnSpPr>
        <xdr:cNvPr id="437" name="直線コネクタ 436"/>
        <xdr:cNvCxnSpPr/>
      </xdr:nvCxnSpPr>
      <xdr:spPr>
        <a:xfrm>
          <a:off x="13004800" y="132562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8" name="フローチャート : 判断 437"/>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9" name="テキスト ボックス 438"/>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40" name="フローチャート : 判断 439"/>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54627</xdr:rowOff>
    </xdr:from>
    <xdr:ext cx="762000" cy="259045"/>
    <xdr:sp macro="" textlink="">
      <xdr:nvSpPr>
        <xdr:cNvPr id="441" name="テキスト ボックス 440"/>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11430</xdr:rowOff>
    </xdr:from>
    <xdr:to>
      <xdr:col>24</xdr:col>
      <xdr:colOff>82550</xdr:colOff>
      <xdr:row>79</xdr:row>
      <xdr:rowOff>113030</xdr:rowOff>
    </xdr:to>
    <xdr:sp macro="" textlink="">
      <xdr:nvSpPr>
        <xdr:cNvPr id="447" name="円/楕円 446"/>
        <xdr:cNvSpPr/>
      </xdr:nvSpPr>
      <xdr:spPr>
        <a:xfrm>
          <a:off x="164592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154957</xdr:rowOff>
    </xdr:from>
    <xdr:ext cx="762000" cy="259045"/>
    <xdr:sp macro="" textlink="">
      <xdr:nvSpPr>
        <xdr:cNvPr id="448" name="公債費以外該当値テキスト"/>
        <xdr:cNvSpPr txBox="1"/>
      </xdr:nvSpPr>
      <xdr:spPr>
        <a:xfrm>
          <a:off x="16598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57150</xdr:rowOff>
    </xdr:from>
    <xdr:to>
      <xdr:col>22</xdr:col>
      <xdr:colOff>615950</xdr:colOff>
      <xdr:row>79</xdr:row>
      <xdr:rowOff>158750</xdr:rowOff>
    </xdr:to>
    <xdr:sp macro="" textlink="">
      <xdr:nvSpPr>
        <xdr:cNvPr id="449" name="円/楕円 448"/>
        <xdr:cNvSpPr/>
      </xdr:nvSpPr>
      <xdr:spPr>
        <a:xfrm>
          <a:off x="15621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143527</xdr:rowOff>
    </xdr:from>
    <xdr:ext cx="736600" cy="259045"/>
    <xdr:sp macro="" textlink="">
      <xdr:nvSpPr>
        <xdr:cNvPr id="450" name="テキスト ボックス 449"/>
        <xdr:cNvSpPr txBox="1"/>
      </xdr:nvSpPr>
      <xdr:spPr>
        <a:xfrm>
          <a:off x="15290800" y="136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76200</xdr:rowOff>
    </xdr:from>
    <xdr:to>
      <xdr:col>21</xdr:col>
      <xdr:colOff>412750</xdr:colOff>
      <xdr:row>79</xdr:row>
      <xdr:rowOff>6350</xdr:rowOff>
    </xdr:to>
    <xdr:sp macro="" textlink="">
      <xdr:nvSpPr>
        <xdr:cNvPr id="451" name="円/楕円 450"/>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162577</xdr:rowOff>
    </xdr:from>
    <xdr:ext cx="762000" cy="259045"/>
    <xdr:sp macro="" textlink="">
      <xdr:nvSpPr>
        <xdr:cNvPr id="452" name="テキスト ボックス 451"/>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57150</xdr:rowOff>
    </xdr:from>
    <xdr:to>
      <xdr:col>20</xdr:col>
      <xdr:colOff>209550</xdr:colOff>
      <xdr:row>77</xdr:row>
      <xdr:rowOff>158750</xdr:rowOff>
    </xdr:to>
    <xdr:sp macro="" textlink="">
      <xdr:nvSpPr>
        <xdr:cNvPr id="453" name="円/楕円 452"/>
        <xdr:cNvSpPr/>
      </xdr:nvSpPr>
      <xdr:spPr>
        <a:xfrm>
          <a:off x="13843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143527</xdr:rowOff>
    </xdr:from>
    <xdr:ext cx="762000" cy="259045"/>
    <xdr:sp macro="" textlink="">
      <xdr:nvSpPr>
        <xdr:cNvPr id="454" name="テキスト ボックス 453"/>
        <xdr:cNvSpPr txBox="1"/>
      </xdr:nvSpPr>
      <xdr:spPr>
        <a:xfrm>
          <a:off x="13512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3811</xdr:rowOff>
    </xdr:from>
    <xdr:to>
      <xdr:col>19</xdr:col>
      <xdr:colOff>6350</xdr:colOff>
      <xdr:row>77</xdr:row>
      <xdr:rowOff>105411</xdr:rowOff>
    </xdr:to>
    <xdr:sp macro="" textlink="">
      <xdr:nvSpPr>
        <xdr:cNvPr id="455" name="円/楕円 454"/>
        <xdr:cNvSpPr/>
      </xdr:nvSpPr>
      <xdr:spPr>
        <a:xfrm>
          <a:off x="12954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90188</xdr:rowOff>
    </xdr:from>
    <xdr:ext cx="762000" cy="259045"/>
    <xdr:sp macro="" textlink="">
      <xdr:nvSpPr>
        <xdr:cNvPr id="456" name="テキスト ボックス 455"/>
        <xdr:cNvSpPr txBox="1"/>
      </xdr:nvSpPr>
      <xdr:spPr>
        <a:xfrm>
          <a:off x="12623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千葉県習志野市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18339</xdr:rowOff>
    </xdr:from>
    <xdr:to>
      <xdr:col>4</xdr:col>
      <xdr:colOff>1117600</xdr:colOff>
      <xdr:row>18</xdr:row>
      <xdr:rowOff>148336</xdr:rowOff>
    </xdr:to>
    <xdr:cxnSp macro="">
      <xdr:nvCxnSpPr>
        <xdr:cNvPr id="45" name="直線コネクタ 44"/>
        <xdr:cNvCxnSpPr/>
      </xdr:nvCxnSpPr>
      <xdr:spPr bwMode="auto">
        <a:xfrm flipV="1">
          <a:off x="5651500" y="1951914"/>
          <a:ext cx="0" cy="13301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120413</xdr:rowOff>
    </xdr:from>
    <xdr:ext cx="762000" cy="259045"/>
    <xdr:sp macro="" textlink="">
      <xdr:nvSpPr>
        <xdr:cNvPr id="46" name="人口1人当たり決算額の推移最小値テキスト130"/>
        <xdr:cNvSpPr txBox="1"/>
      </xdr:nvSpPr>
      <xdr:spPr>
        <a:xfrm>
          <a:off x="5740400" y="325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47,190</a:t>
          </a:r>
          <a:endParaRPr kumimoji="1" lang="ja-JP" altLang="en-US" sz="1000" b="1">
            <a:latin typeface="ＭＳ Ｐゴシック"/>
          </a:endParaRPr>
        </a:p>
      </xdr:txBody>
    </xdr:sp>
    <xdr:clientData/>
  </xdr:oneCellAnchor>
  <xdr:twoCellAnchor>
    <xdr:from>
      <xdr:col>4</xdr:col>
      <xdr:colOff>1028700</xdr:colOff>
      <xdr:row>18</xdr:row>
      <xdr:rowOff>148336</xdr:rowOff>
    </xdr:from>
    <xdr:to>
      <xdr:col>5</xdr:col>
      <xdr:colOff>73025</xdr:colOff>
      <xdr:row>18</xdr:row>
      <xdr:rowOff>148336</xdr:rowOff>
    </xdr:to>
    <xdr:cxnSp macro="">
      <xdr:nvCxnSpPr>
        <xdr:cNvPr id="47" name="直線コネクタ 46"/>
        <xdr:cNvCxnSpPr/>
      </xdr:nvCxnSpPr>
      <xdr:spPr bwMode="auto">
        <a:xfrm>
          <a:off x="5562600" y="3282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104716</xdr:rowOff>
    </xdr:from>
    <xdr:ext cx="762000" cy="259045"/>
    <xdr:sp macro="" textlink="">
      <xdr:nvSpPr>
        <xdr:cNvPr id="48" name="人口1人当たり決算額の推移最大値テキスト130"/>
        <xdr:cNvSpPr txBox="1"/>
      </xdr:nvSpPr>
      <xdr:spPr>
        <a:xfrm>
          <a:off x="5740400" y="169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82,102</a:t>
          </a:r>
          <a:endParaRPr kumimoji="1" lang="ja-JP" altLang="en-US" sz="1000" b="1">
            <a:latin typeface="ＭＳ Ｐゴシック"/>
          </a:endParaRPr>
        </a:p>
      </xdr:txBody>
    </xdr:sp>
    <xdr:clientData/>
  </xdr:oneCellAnchor>
  <xdr:twoCellAnchor>
    <xdr:from>
      <xdr:col>4</xdr:col>
      <xdr:colOff>1028700</xdr:colOff>
      <xdr:row>11</xdr:row>
      <xdr:rowOff>18339</xdr:rowOff>
    </xdr:from>
    <xdr:to>
      <xdr:col>5</xdr:col>
      <xdr:colOff>73025</xdr:colOff>
      <xdr:row>11</xdr:row>
      <xdr:rowOff>18339</xdr:rowOff>
    </xdr:to>
    <xdr:cxnSp macro="">
      <xdr:nvCxnSpPr>
        <xdr:cNvPr id="49" name="直線コネクタ 48"/>
        <xdr:cNvCxnSpPr/>
      </xdr:nvCxnSpPr>
      <xdr:spPr bwMode="auto">
        <a:xfrm>
          <a:off x="5562600" y="19519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99225</xdr:rowOff>
    </xdr:from>
    <xdr:to>
      <xdr:col>4</xdr:col>
      <xdr:colOff>1117600</xdr:colOff>
      <xdr:row>12</xdr:row>
      <xdr:rowOff>137439</xdr:rowOff>
    </xdr:to>
    <xdr:cxnSp macro="">
      <xdr:nvCxnSpPr>
        <xdr:cNvPr id="50" name="直線コネクタ 49"/>
        <xdr:cNvCxnSpPr/>
      </xdr:nvCxnSpPr>
      <xdr:spPr bwMode="auto">
        <a:xfrm flipV="1">
          <a:off x="5003800" y="2204250"/>
          <a:ext cx="647700" cy="38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161053</xdr:rowOff>
    </xdr:from>
    <xdr:ext cx="762000" cy="259045"/>
    <xdr:sp macro="" textlink="">
      <xdr:nvSpPr>
        <xdr:cNvPr id="51" name="人口1人当たり決算額の推移平均値テキスト130"/>
        <xdr:cNvSpPr txBox="1"/>
      </xdr:nvSpPr>
      <xdr:spPr>
        <a:xfrm>
          <a:off x="5740400" y="2608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17526</xdr:rowOff>
    </xdr:from>
    <xdr:to>
      <xdr:col>5</xdr:col>
      <xdr:colOff>34925</xdr:colOff>
      <xdr:row>15</xdr:row>
      <xdr:rowOff>119126</xdr:rowOff>
    </xdr:to>
    <xdr:sp macro="" textlink="">
      <xdr:nvSpPr>
        <xdr:cNvPr id="52" name="フローチャート : 判断 51"/>
        <xdr:cNvSpPr/>
      </xdr:nvSpPr>
      <xdr:spPr bwMode="auto">
        <a:xfrm>
          <a:off x="56007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137439</xdr:rowOff>
    </xdr:from>
    <xdr:to>
      <xdr:col>4</xdr:col>
      <xdr:colOff>469900</xdr:colOff>
      <xdr:row>12</xdr:row>
      <xdr:rowOff>150470</xdr:rowOff>
    </xdr:to>
    <xdr:cxnSp macro="">
      <xdr:nvCxnSpPr>
        <xdr:cNvPr id="53" name="直線コネクタ 52"/>
        <xdr:cNvCxnSpPr/>
      </xdr:nvCxnSpPr>
      <xdr:spPr bwMode="auto">
        <a:xfrm flipV="1">
          <a:off x="4305300" y="2242464"/>
          <a:ext cx="698500" cy="13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86754</xdr:rowOff>
    </xdr:from>
    <xdr:to>
      <xdr:col>4</xdr:col>
      <xdr:colOff>520700</xdr:colOff>
      <xdr:row>16</xdr:row>
      <xdr:rowOff>16904</xdr:rowOff>
    </xdr:to>
    <xdr:sp macro="" textlink="">
      <xdr:nvSpPr>
        <xdr:cNvPr id="54" name="フローチャート : 判断 53"/>
        <xdr:cNvSpPr/>
      </xdr:nvSpPr>
      <xdr:spPr bwMode="auto">
        <a:xfrm>
          <a:off x="49530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1681</xdr:rowOff>
    </xdr:from>
    <xdr:ext cx="736600" cy="259045"/>
    <xdr:sp macro="" textlink="">
      <xdr:nvSpPr>
        <xdr:cNvPr id="55" name="テキスト ボックス 54"/>
        <xdr:cNvSpPr txBox="1"/>
      </xdr:nvSpPr>
      <xdr:spPr>
        <a:xfrm>
          <a:off x="4622800" y="2792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137516</xdr:rowOff>
    </xdr:from>
    <xdr:to>
      <xdr:col>3</xdr:col>
      <xdr:colOff>904875</xdr:colOff>
      <xdr:row>12</xdr:row>
      <xdr:rowOff>150470</xdr:rowOff>
    </xdr:to>
    <xdr:cxnSp macro="">
      <xdr:nvCxnSpPr>
        <xdr:cNvPr id="56" name="直線コネクタ 55"/>
        <xdr:cNvCxnSpPr/>
      </xdr:nvCxnSpPr>
      <xdr:spPr bwMode="auto">
        <a:xfrm>
          <a:off x="3606800" y="2242541"/>
          <a:ext cx="698500" cy="12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89421</xdr:rowOff>
    </xdr:from>
    <xdr:to>
      <xdr:col>3</xdr:col>
      <xdr:colOff>955675</xdr:colOff>
      <xdr:row>16</xdr:row>
      <xdr:rowOff>19571</xdr:rowOff>
    </xdr:to>
    <xdr:sp macro="" textlink="">
      <xdr:nvSpPr>
        <xdr:cNvPr id="57" name="フローチャート : 判断 56"/>
        <xdr:cNvSpPr/>
      </xdr:nvSpPr>
      <xdr:spPr bwMode="auto">
        <a:xfrm>
          <a:off x="42545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4348</xdr:rowOff>
    </xdr:from>
    <xdr:ext cx="762000" cy="259045"/>
    <xdr:sp macro="" textlink="">
      <xdr:nvSpPr>
        <xdr:cNvPr id="58" name="テキスト ボックス 57"/>
        <xdr:cNvSpPr txBox="1"/>
      </xdr:nvSpPr>
      <xdr:spPr>
        <a:xfrm>
          <a:off x="3924300" y="279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74155</xdr:rowOff>
    </xdr:from>
    <xdr:to>
      <xdr:col>3</xdr:col>
      <xdr:colOff>206375</xdr:colOff>
      <xdr:row>12</xdr:row>
      <xdr:rowOff>137516</xdr:rowOff>
    </xdr:to>
    <xdr:cxnSp macro="">
      <xdr:nvCxnSpPr>
        <xdr:cNvPr id="59" name="直線コネクタ 58"/>
        <xdr:cNvCxnSpPr/>
      </xdr:nvCxnSpPr>
      <xdr:spPr bwMode="auto">
        <a:xfrm>
          <a:off x="2908300" y="2179180"/>
          <a:ext cx="698500" cy="63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51968</xdr:rowOff>
    </xdr:from>
    <xdr:to>
      <xdr:col>3</xdr:col>
      <xdr:colOff>257175</xdr:colOff>
      <xdr:row>15</xdr:row>
      <xdr:rowOff>153568</xdr:rowOff>
    </xdr:to>
    <xdr:sp macro="" textlink="">
      <xdr:nvSpPr>
        <xdr:cNvPr id="60" name="フローチャート : 判断 59"/>
        <xdr:cNvSpPr/>
      </xdr:nvSpPr>
      <xdr:spPr bwMode="auto">
        <a:xfrm>
          <a:off x="35560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138345</xdr:rowOff>
    </xdr:from>
    <xdr:ext cx="762000" cy="259045"/>
    <xdr:sp macro="" textlink="">
      <xdr:nvSpPr>
        <xdr:cNvPr id="61" name="テキスト ボックス 60"/>
        <xdr:cNvSpPr txBox="1"/>
      </xdr:nvSpPr>
      <xdr:spPr>
        <a:xfrm>
          <a:off x="3225800" y="275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136893</xdr:rowOff>
    </xdr:from>
    <xdr:to>
      <xdr:col>2</xdr:col>
      <xdr:colOff>692150</xdr:colOff>
      <xdr:row>15</xdr:row>
      <xdr:rowOff>67043</xdr:rowOff>
    </xdr:to>
    <xdr:sp macro="" textlink="">
      <xdr:nvSpPr>
        <xdr:cNvPr id="62" name="フローチャート : 判断 61"/>
        <xdr:cNvSpPr/>
      </xdr:nvSpPr>
      <xdr:spPr bwMode="auto">
        <a:xfrm>
          <a:off x="2857500" y="2584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51820</xdr:rowOff>
    </xdr:from>
    <xdr:ext cx="762000" cy="259045"/>
    <xdr:sp macro="" textlink="">
      <xdr:nvSpPr>
        <xdr:cNvPr id="63" name="テキスト ボックス 62"/>
        <xdr:cNvSpPr txBox="1"/>
      </xdr:nvSpPr>
      <xdr:spPr>
        <a:xfrm>
          <a:off x="2527300" y="267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12</xdr:row>
      <xdr:rowOff>48425</xdr:rowOff>
    </xdr:from>
    <xdr:to>
      <xdr:col>5</xdr:col>
      <xdr:colOff>34925</xdr:colOff>
      <xdr:row>12</xdr:row>
      <xdr:rowOff>150025</xdr:rowOff>
    </xdr:to>
    <xdr:sp macro="" textlink="">
      <xdr:nvSpPr>
        <xdr:cNvPr id="69" name="円/楕円 68"/>
        <xdr:cNvSpPr/>
      </xdr:nvSpPr>
      <xdr:spPr bwMode="auto">
        <a:xfrm>
          <a:off x="5600700" y="2153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64952</xdr:rowOff>
    </xdr:from>
    <xdr:ext cx="762000" cy="259045"/>
    <xdr:sp macro="" textlink="">
      <xdr:nvSpPr>
        <xdr:cNvPr id="70" name="人口1人当たり決算額の推移該当値テキスト130"/>
        <xdr:cNvSpPr txBox="1"/>
      </xdr:nvSpPr>
      <xdr:spPr>
        <a:xfrm>
          <a:off x="5740400" y="199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75,479</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86639</xdr:rowOff>
    </xdr:from>
    <xdr:to>
      <xdr:col>4</xdr:col>
      <xdr:colOff>520700</xdr:colOff>
      <xdr:row>13</xdr:row>
      <xdr:rowOff>16789</xdr:rowOff>
    </xdr:to>
    <xdr:sp macro="" textlink="">
      <xdr:nvSpPr>
        <xdr:cNvPr id="71" name="円/楕円 70"/>
        <xdr:cNvSpPr/>
      </xdr:nvSpPr>
      <xdr:spPr bwMode="auto">
        <a:xfrm>
          <a:off x="4953000" y="2191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26966</xdr:rowOff>
    </xdr:from>
    <xdr:ext cx="736600" cy="259045"/>
    <xdr:sp macro="" textlink="">
      <xdr:nvSpPr>
        <xdr:cNvPr id="72" name="テキスト ボックス 71"/>
        <xdr:cNvSpPr txBox="1"/>
      </xdr:nvSpPr>
      <xdr:spPr>
        <a:xfrm>
          <a:off x="4622800" y="1960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74,476</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99670</xdr:rowOff>
    </xdr:from>
    <xdr:to>
      <xdr:col>3</xdr:col>
      <xdr:colOff>955675</xdr:colOff>
      <xdr:row>13</xdr:row>
      <xdr:rowOff>29820</xdr:rowOff>
    </xdr:to>
    <xdr:sp macro="" textlink="">
      <xdr:nvSpPr>
        <xdr:cNvPr id="73" name="円/楕円 72"/>
        <xdr:cNvSpPr/>
      </xdr:nvSpPr>
      <xdr:spPr bwMode="auto">
        <a:xfrm>
          <a:off x="4254500" y="2204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39997</xdr:rowOff>
    </xdr:from>
    <xdr:ext cx="762000" cy="259045"/>
    <xdr:sp macro="" textlink="">
      <xdr:nvSpPr>
        <xdr:cNvPr id="74" name="テキスト ボックス 73"/>
        <xdr:cNvSpPr txBox="1"/>
      </xdr:nvSpPr>
      <xdr:spPr>
        <a:xfrm>
          <a:off x="3924300" y="197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74,134</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86716</xdr:rowOff>
    </xdr:from>
    <xdr:to>
      <xdr:col>3</xdr:col>
      <xdr:colOff>257175</xdr:colOff>
      <xdr:row>13</xdr:row>
      <xdr:rowOff>16866</xdr:rowOff>
    </xdr:to>
    <xdr:sp macro="" textlink="">
      <xdr:nvSpPr>
        <xdr:cNvPr id="75" name="円/楕円 74"/>
        <xdr:cNvSpPr/>
      </xdr:nvSpPr>
      <xdr:spPr bwMode="auto">
        <a:xfrm>
          <a:off x="3556000" y="2191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27043</xdr:rowOff>
    </xdr:from>
    <xdr:ext cx="762000" cy="259045"/>
    <xdr:sp macro="" textlink="">
      <xdr:nvSpPr>
        <xdr:cNvPr id="76" name="テキスト ボックス 75"/>
        <xdr:cNvSpPr txBox="1"/>
      </xdr:nvSpPr>
      <xdr:spPr>
        <a:xfrm>
          <a:off x="3225800" y="196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74,474</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23355</xdr:rowOff>
    </xdr:from>
    <xdr:to>
      <xdr:col>2</xdr:col>
      <xdr:colOff>692150</xdr:colOff>
      <xdr:row>12</xdr:row>
      <xdr:rowOff>124955</xdr:rowOff>
    </xdr:to>
    <xdr:sp macro="" textlink="">
      <xdr:nvSpPr>
        <xdr:cNvPr id="77" name="円/楕円 76"/>
        <xdr:cNvSpPr/>
      </xdr:nvSpPr>
      <xdr:spPr bwMode="auto">
        <a:xfrm>
          <a:off x="2857500" y="2128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135132</xdr:rowOff>
    </xdr:from>
    <xdr:ext cx="762000" cy="259045"/>
    <xdr:sp macro="" textlink="">
      <xdr:nvSpPr>
        <xdr:cNvPr id="78" name="テキスト ボックス 77"/>
        <xdr:cNvSpPr txBox="1"/>
      </xdr:nvSpPr>
      <xdr:spPr>
        <a:xfrm>
          <a:off x="2527300" y="189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88184</xdr:rowOff>
    </xdr:from>
    <xdr:to>
      <xdr:col>4</xdr:col>
      <xdr:colOff>1117600</xdr:colOff>
      <xdr:row>38</xdr:row>
      <xdr:rowOff>22164</xdr:rowOff>
    </xdr:to>
    <xdr:cxnSp macro="">
      <xdr:nvCxnSpPr>
        <xdr:cNvPr id="105" name="直線コネクタ 104"/>
        <xdr:cNvCxnSpPr/>
      </xdr:nvCxnSpPr>
      <xdr:spPr bwMode="auto">
        <a:xfrm flipV="1">
          <a:off x="5651500" y="6355634"/>
          <a:ext cx="0" cy="11341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337141</xdr:rowOff>
    </xdr:from>
    <xdr:ext cx="762000" cy="259045"/>
    <xdr:sp macro="" textlink="">
      <xdr:nvSpPr>
        <xdr:cNvPr id="106" name="人口1人当たり決算額の推移最小値テキスト445"/>
        <xdr:cNvSpPr txBox="1"/>
      </xdr:nvSpPr>
      <xdr:spPr>
        <a:xfrm>
          <a:off x="5740400" y="746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4</xdr:col>
      <xdr:colOff>1028700</xdr:colOff>
      <xdr:row>38</xdr:row>
      <xdr:rowOff>22164</xdr:rowOff>
    </xdr:from>
    <xdr:to>
      <xdr:col>5</xdr:col>
      <xdr:colOff>73025</xdr:colOff>
      <xdr:row>38</xdr:row>
      <xdr:rowOff>22164</xdr:rowOff>
    </xdr:to>
    <xdr:cxnSp macro="">
      <xdr:nvCxnSpPr>
        <xdr:cNvPr id="107" name="直線コネクタ 106"/>
        <xdr:cNvCxnSpPr/>
      </xdr:nvCxnSpPr>
      <xdr:spPr bwMode="auto">
        <a:xfrm>
          <a:off x="5562600" y="7489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174561</xdr:rowOff>
    </xdr:from>
    <xdr:ext cx="762000" cy="259045"/>
    <xdr:sp macro="" textlink="">
      <xdr:nvSpPr>
        <xdr:cNvPr id="108" name="人口1人当たり決算額の推移最大値テキスト445"/>
        <xdr:cNvSpPr txBox="1"/>
      </xdr:nvSpPr>
      <xdr:spPr>
        <a:xfrm>
          <a:off x="5740400" y="609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24,599</a:t>
          </a:r>
          <a:endParaRPr kumimoji="1" lang="ja-JP" altLang="en-US" sz="1000" b="1">
            <a:latin typeface="ＭＳ Ｐゴシック"/>
          </a:endParaRPr>
        </a:p>
      </xdr:txBody>
    </xdr:sp>
    <xdr:clientData/>
  </xdr:oneCellAnchor>
  <xdr:twoCellAnchor>
    <xdr:from>
      <xdr:col>4</xdr:col>
      <xdr:colOff>1028700</xdr:colOff>
      <xdr:row>34</xdr:row>
      <xdr:rowOff>88184</xdr:rowOff>
    </xdr:from>
    <xdr:to>
      <xdr:col>5</xdr:col>
      <xdr:colOff>73025</xdr:colOff>
      <xdr:row>34</xdr:row>
      <xdr:rowOff>88184</xdr:rowOff>
    </xdr:to>
    <xdr:cxnSp macro="">
      <xdr:nvCxnSpPr>
        <xdr:cNvPr id="109" name="直線コネクタ 108"/>
        <xdr:cNvCxnSpPr/>
      </xdr:nvCxnSpPr>
      <xdr:spPr bwMode="auto">
        <a:xfrm>
          <a:off x="5562600" y="6355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91887</xdr:rowOff>
    </xdr:from>
    <xdr:to>
      <xdr:col>4</xdr:col>
      <xdr:colOff>1117600</xdr:colOff>
      <xdr:row>37</xdr:row>
      <xdr:rowOff>121056</xdr:rowOff>
    </xdr:to>
    <xdr:cxnSp macro="">
      <xdr:nvCxnSpPr>
        <xdr:cNvPr id="110" name="直線コネクタ 109"/>
        <xdr:cNvCxnSpPr/>
      </xdr:nvCxnSpPr>
      <xdr:spPr bwMode="auto">
        <a:xfrm>
          <a:off x="5003800" y="7216587"/>
          <a:ext cx="647700" cy="29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316938</xdr:rowOff>
    </xdr:from>
    <xdr:ext cx="762000" cy="259045"/>
    <xdr:sp macro="" textlink="">
      <xdr:nvSpPr>
        <xdr:cNvPr id="111" name="人口1人当たり決算額の推移平均値テキスト445"/>
        <xdr:cNvSpPr txBox="1"/>
      </xdr:nvSpPr>
      <xdr:spPr>
        <a:xfrm>
          <a:off x="5740400" y="6927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128961</xdr:rowOff>
    </xdr:from>
    <xdr:to>
      <xdr:col>5</xdr:col>
      <xdr:colOff>34925</xdr:colOff>
      <xdr:row>37</xdr:row>
      <xdr:rowOff>59111</xdr:rowOff>
    </xdr:to>
    <xdr:sp macro="" textlink="">
      <xdr:nvSpPr>
        <xdr:cNvPr id="112" name="フローチャート : 判断 111"/>
        <xdr:cNvSpPr/>
      </xdr:nvSpPr>
      <xdr:spPr bwMode="auto">
        <a:xfrm>
          <a:off x="5600700" y="7082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220726</xdr:rowOff>
    </xdr:from>
    <xdr:to>
      <xdr:col>4</xdr:col>
      <xdr:colOff>469900</xdr:colOff>
      <xdr:row>37</xdr:row>
      <xdr:rowOff>91887</xdr:rowOff>
    </xdr:to>
    <xdr:cxnSp macro="">
      <xdr:nvCxnSpPr>
        <xdr:cNvPr id="113" name="直線コネクタ 112"/>
        <xdr:cNvCxnSpPr/>
      </xdr:nvCxnSpPr>
      <xdr:spPr bwMode="auto">
        <a:xfrm>
          <a:off x="4305300" y="6831076"/>
          <a:ext cx="698500" cy="385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116982</xdr:rowOff>
    </xdr:from>
    <xdr:to>
      <xdr:col>4</xdr:col>
      <xdr:colOff>520700</xdr:colOff>
      <xdr:row>37</xdr:row>
      <xdr:rowOff>47132</xdr:rowOff>
    </xdr:to>
    <xdr:sp macro="" textlink="">
      <xdr:nvSpPr>
        <xdr:cNvPr id="114" name="フローチャート : 判断 113"/>
        <xdr:cNvSpPr/>
      </xdr:nvSpPr>
      <xdr:spPr bwMode="auto">
        <a:xfrm>
          <a:off x="4953000" y="70702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228759</xdr:rowOff>
    </xdr:from>
    <xdr:ext cx="736600" cy="259045"/>
    <xdr:sp macro="" textlink="">
      <xdr:nvSpPr>
        <xdr:cNvPr id="115" name="テキスト ボックス 114"/>
        <xdr:cNvSpPr txBox="1"/>
      </xdr:nvSpPr>
      <xdr:spPr>
        <a:xfrm>
          <a:off x="4622800" y="683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220726</xdr:rowOff>
    </xdr:from>
    <xdr:to>
      <xdr:col>3</xdr:col>
      <xdr:colOff>904875</xdr:colOff>
      <xdr:row>35</xdr:row>
      <xdr:rowOff>226899</xdr:rowOff>
    </xdr:to>
    <xdr:cxnSp macro="">
      <xdr:nvCxnSpPr>
        <xdr:cNvPr id="116" name="直線コネクタ 115"/>
        <xdr:cNvCxnSpPr/>
      </xdr:nvCxnSpPr>
      <xdr:spPr bwMode="auto">
        <a:xfrm flipV="1">
          <a:off x="3606800" y="6831076"/>
          <a:ext cx="698500" cy="6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51283</xdr:rowOff>
    </xdr:from>
    <xdr:to>
      <xdr:col>3</xdr:col>
      <xdr:colOff>955675</xdr:colOff>
      <xdr:row>36</xdr:row>
      <xdr:rowOff>152883</xdr:rowOff>
    </xdr:to>
    <xdr:sp macro="" textlink="">
      <xdr:nvSpPr>
        <xdr:cNvPr id="117" name="フローチャート : 判断 116"/>
        <xdr:cNvSpPr/>
      </xdr:nvSpPr>
      <xdr:spPr bwMode="auto">
        <a:xfrm>
          <a:off x="4254500" y="7004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137660</xdr:rowOff>
    </xdr:from>
    <xdr:ext cx="762000" cy="259045"/>
    <xdr:sp macro="" textlink="">
      <xdr:nvSpPr>
        <xdr:cNvPr id="118" name="テキスト ボックス 117"/>
        <xdr:cNvSpPr txBox="1"/>
      </xdr:nvSpPr>
      <xdr:spPr>
        <a:xfrm>
          <a:off x="3924300" y="709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178481</xdr:rowOff>
    </xdr:from>
    <xdr:to>
      <xdr:col>3</xdr:col>
      <xdr:colOff>206375</xdr:colOff>
      <xdr:row>35</xdr:row>
      <xdr:rowOff>226899</xdr:rowOff>
    </xdr:to>
    <xdr:cxnSp macro="">
      <xdr:nvCxnSpPr>
        <xdr:cNvPr id="119" name="直線コネクタ 118"/>
        <xdr:cNvCxnSpPr/>
      </xdr:nvCxnSpPr>
      <xdr:spPr bwMode="auto">
        <a:xfrm>
          <a:off x="2908300" y="6788831"/>
          <a:ext cx="698500" cy="48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313350</xdr:rowOff>
    </xdr:from>
    <xdr:to>
      <xdr:col>3</xdr:col>
      <xdr:colOff>257175</xdr:colOff>
      <xdr:row>36</xdr:row>
      <xdr:rowOff>72050</xdr:rowOff>
    </xdr:to>
    <xdr:sp macro="" textlink="">
      <xdr:nvSpPr>
        <xdr:cNvPr id="120" name="フローチャート : 判断 119"/>
        <xdr:cNvSpPr/>
      </xdr:nvSpPr>
      <xdr:spPr bwMode="auto">
        <a:xfrm>
          <a:off x="3556000" y="692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56827</xdr:rowOff>
    </xdr:from>
    <xdr:ext cx="762000" cy="259045"/>
    <xdr:sp macro="" textlink="">
      <xdr:nvSpPr>
        <xdr:cNvPr id="121" name="テキスト ボックス 120"/>
        <xdr:cNvSpPr txBox="1"/>
      </xdr:nvSpPr>
      <xdr:spPr>
        <a:xfrm>
          <a:off x="3225800" y="701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262143</xdr:rowOff>
    </xdr:from>
    <xdr:to>
      <xdr:col>2</xdr:col>
      <xdr:colOff>692150</xdr:colOff>
      <xdr:row>36</xdr:row>
      <xdr:rowOff>20843</xdr:rowOff>
    </xdr:to>
    <xdr:sp macro="" textlink="">
      <xdr:nvSpPr>
        <xdr:cNvPr id="122" name="フローチャート : 判断 121"/>
        <xdr:cNvSpPr/>
      </xdr:nvSpPr>
      <xdr:spPr bwMode="auto">
        <a:xfrm>
          <a:off x="2857500" y="687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5620</xdr:rowOff>
    </xdr:from>
    <xdr:ext cx="762000" cy="259045"/>
    <xdr:sp macro="" textlink="">
      <xdr:nvSpPr>
        <xdr:cNvPr id="123" name="テキスト ボックス 122"/>
        <xdr:cNvSpPr txBox="1"/>
      </xdr:nvSpPr>
      <xdr:spPr>
        <a:xfrm>
          <a:off x="2527300" y="695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70256</xdr:rowOff>
    </xdr:from>
    <xdr:to>
      <xdr:col>5</xdr:col>
      <xdr:colOff>34925</xdr:colOff>
      <xdr:row>37</xdr:row>
      <xdr:rowOff>171856</xdr:rowOff>
    </xdr:to>
    <xdr:sp macro="" textlink="">
      <xdr:nvSpPr>
        <xdr:cNvPr id="129" name="円/楕円 128"/>
        <xdr:cNvSpPr/>
      </xdr:nvSpPr>
      <xdr:spPr bwMode="auto">
        <a:xfrm>
          <a:off x="5600700" y="7194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42333</xdr:rowOff>
    </xdr:from>
    <xdr:ext cx="762000" cy="259045"/>
    <xdr:sp macro="" textlink="">
      <xdr:nvSpPr>
        <xdr:cNvPr id="130" name="人口1人当たり決算額の推移該当値テキスト445"/>
        <xdr:cNvSpPr txBox="1"/>
      </xdr:nvSpPr>
      <xdr:spPr>
        <a:xfrm>
          <a:off x="5740400" y="716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5,130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41087</xdr:rowOff>
    </xdr:from>
    <xdr:to>
      <xdr:col>4</xdr:col>
      <xdr:colOff>520700</xdr:colOff>
      <xdr:row>37</xdr:row>
      <xdr:rowOff>142687</xdr:rowOff>
    </xdr:to>
    <xdr:sp macro="" textlink="">
      <xdr:nvSpPr>
        <xdr:cNvPr id="131" name="円/楕円 130"/>
        <xdr:cNvSpPr/>
      </xdr:nvSpPr>
      <xdr:spPr bwMode="auto">
        <a:xfrm>
          <a:off x="4953000" y="7165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127464</xdr:rowOff>
    </xdr:from>
    <xdr:ext cx="736600" cy="259045"/>
    <xdr:sp macro="" textlink="">
      <xdr:nvSpPr>
        <xdr:cNvPr id="132" name="テキスト ボックス 131"/>
        <xdr:cNvSpPr txBox="1"/>
      </xdr:nvSpPr>
      <xdr:spPr>
        <a:xfrm>
          <a:off x="4622800" y="7252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169926</xdr:rowOff>
    </xdr:from>
    <xdr:to>
      <xdr:col>3</xdr:col>
      <xdr:colOff>955675</xdr:colOff>
      <xdr:row>35</xdr:row>
      <xdr:rowOff>271526</xdr:rowOff>
    </xdr:to>
    <xdr:sp macro="" textlink="">
      <xdr:nvSpPr>
        <xdr:cNvPr id="133" name="円/楕円 132"/>
        <xdr:cNvSpPr/>
      </xdr:nvSpPr>
      <xdr:spPr bwMode="auto">
        <a:xfrm>
          <a:off x="4254500" y="6780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281703</xdr:rowOff>
    </xdr:from>
    <xdr:ext cx="762000" cy="259045"/>
    <xdr:sp macro="" textlink="">
      <xdr:nvSpPr>
        <xdr:cNvPr id="134" name="テキスト ボックス 133"/>
        <xdr:cNvSpPr txBox="1"/>
      </xdr:nvSpPr>
      <xdr:spPr>
        <a:xfrm>
          <a:off x="3924300" y="654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14,200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176099</xdr:rowOff>
    </xdr:from>
    <xdr:to>
      <xdr:col>3</xdr:col>
      <xdr:colOff>257175</xdr:colOff>
      <xdr:row>35</xdr:row>
      <xdr:rowOff>277699</xdr:rowOff>
    </xdr:to>
    <xdr:sp macro="" textlink="">
      <xdr:nvSpPr>
        <xdr:cNvPr id="135" name="円/楕円 134"/>
        <xdr:cNvSpPr/>
      </xdr:nvSpPr>
      <xdr:spPr bwMode="auto">
        <a:xfrm>
          <a:off x="3556000" y="6786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287876</xdr:rowOff>
    </xdr:from>
    <xdr:ext cx="762000" cy="259045"/>
    <xdr:sp macro="" textlink="">
      <xdr:nvSpPr>
        <xdr:cNvPr id="136" name="テキスト ボックス 135"/>
        <xdr:cNvSpPr txBox="1"/>
      </xdr:nvSpPr>
      <xdr:spPr>
        <a:xfrm>
          <a:off x="3225800" y="655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14,065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127681</xdr:rowOff>
    </xdr:from>
    <xdr:to>
      <xdr:col>2</xdr:col>
      <xdr:colOff>692150</xdr:colOff>
      <xdr:row>35</xdr:row>
      <xdr:rowOff>229281</xdr:rowOff>
    </xdr:to>
    <xdr:sp macro="" textlink="">
      <xdr:nvSpPr>
        <xdr:cNvPr id="137" name="円/楕円 136"/>
        <xdr:cNvSpPr/>
      </xdr:nvSpPr>
      <xdr:spPr bwMode="auto">
        <a:xfrm>
          <a:off x="2857500" y="6738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239458</xdr:rowOff>
    </xdr:from>
    <xdr:ext cx="762000" cy="259045"/>
    <xdr:sp macro="" textlink="">
      <xdr:nvSpPr>
        <xdr:cNvPr id="138" name="テキスト ボックス 137"/>
        <xdr:cNvSpPr txBox="1"/>
      </xdr:nvSpPr>
      <xdr:spPr>
        <a:xfrm>
          <a:off x="2527300" y="6506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15,124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千葉県習志野市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168,838
165,832
20.97
57,448,713
53,422,553
3,258,849
31,075,087
40,420,284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19593</xdr:rowOff>
    </xdr:from>
    <xdr:to>
      <xdr:col>6</xdr:col>
      <xdr:colOff>510540</xdr:colOff>
      <xdr:row>38</xdr:row>
      <xdr:rowOff>666</xdr:rowOff>
    </xdr:to>
    <xdr:cxnSp macro="">
      <xdr:nvCxnSpPr>
        <xdr:cNvPr id="54" name="直線コネクタ 53"/>
        <xdr:cNvCxnSpPr/>
      </xdr:nvCxnSpPr>
      <xdr:spPr>
        <a:xfrm flipV="1">
          <a:off x="4633595" y="5163093"/>
          <a:ext cx="1270" cy="135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4493</xdr:rowOff>
    </xdr:from>
    <xdr:ext cx="534377" cy="259045"/>
    <xdr:sp macro="" textlink="">
      <xdr:nvSpPr>
        <xdr:cNvPr id="55" name="人件費最小値テキスト"/>
        <xdr:cNvSpPr txBox="1"/>
      </xdr:nvSpPr>
      <xdr:spPr>
        <a:xfrm>
          <a:off x="4686300" y="651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43,041</a:t>
          </a:r>
          <a:endParaRPr kumimoji="1" lang="ja-JP" altLang="en-US" sz="1000" b="1">
            <a:latin typeface="ＭＳ Ｐゴシック"/>
          </a:endParaRPr>
        </a:p>
      </xdr:txBody>
    </xdr:sp>
    <xdr:clientData/>
  </xdr:oneCellAnchor>
  <xdr:twoCellAnchor>
    <xdr:from>
      <xdr:col>6</xdr:col>
      <xdr:colOff>422275</xdr:colOff>
      <xdr:row>38</xdr:row>
      <xdr:rowOff>666</xdr:rowOff>
    </xdr:from>
    <xdr:to>
      <xdr:col>6</xdr:col>
      <xdr:colOff>600075</xdr:colOff>
      <xdr:row>38</xdr:row>
      <xdr:rowOff>666</xdr:rowOff>
    </xdr:to>
    <xdr:cxnSp macro="">
      <xdr:nvCxnSpPr>
        <xdr:cNvPr id="56" name="直線コネクタ 55"/>
        <xdr:cNvCxnSpPr/>
      </xdr:nvCxnSpPr>
      <xdr:spPr>
        <a:xfrm>
          <a:off x="4546600" y="6515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137720</xdr:rowOff>
    </xdr:from>
    <xdr:ext cx="534377" cy="259045"/>
    <xdr:sp macro="" textlink="">
      <xdr:nvSpPr>
        <xdr:cNvPr id="57" name="人件費最大値テキスト"/>
        <xdr:cNvSpPr txBox="1"/>
      </xdr:nvSpPr>
      <xdr:spPr>
        <a:xfrm>
          <a:off x="4686300" y="49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72,627</a:t>
          </a:r>
          <a:endParaRPr kumimoji="1" lang="ja-JP" altLang="en-US" sz="1000" b="1">
            <a:latin typeface="ＭＳ Ｐゴシック"/>
          </a:endParaRPr>
        </a:p>
      </xdr:txBody>
    </xdr:sp>
    <xdr:clientData/>
  </xdr:oneCellAnchor>
  <xdr:twoCellAnchor>
    <xdr:from>
      <xdr:col>6</xdr:col>
      <xdr:colOff>422275</xdr:colOff>
      <xdr:row>30</xdr:row>
      <xdr:rowOff>19593</xdr:rowOff>
    </xdr:from>
    <xdr:to>
      <xdr:col>6</xdr:col>
      <xdr:colOff>600075</xdr:colOff>
      <xdr:row>30</xdr:row>
      <xdr:rowOff>19593</xdr:rowOff>
    </xdr:to>
    <xdr:cxnSp macro="">
      <xdr:nvCxnSpPr>
        <xdr:cNvPr id="58" name="直線コネクタ 57"/>
        <xdr:cNvCxnSpPr/>
      </xdr:nvCxnSpPr>
      <xdr:spPr>
        <a:xfrm>
          <a:off x="4546600" y="516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82687</xdr:rowOff>
    </xdr:from>
    <xdr:to>
      <xdr:col>6</xdr:col>
      <xdr:colOff>511175</xdr:colOff>
      <xdr:row>31</xdr:row>
      <xdr:rowOff>95077</xdr:rowOff>
    </xdr:to>
    <xdr:cxnSp macro="">
      <xdr:nvCxnSpPr>
        <xdr:cNvPr id="59" name="直線コネクタ 58"/>
        <xdr:cNvCxnSpPr/>
      </xdr:nvCxnSpPr>
      <xdr:spPr>
        <a:xfrm>
          <a:off x="3797300" y="5397637"/>
          <a:ext cx="8382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124386</xdr:rowOff>
    </xdr:from>
    <xdr:ext cx="534377" cy="259045"/>
    <xdr:sp macro="" textlink="">
      <xdr:nvSpPr>
        <xdr:cNvPr id="60" name="人件費平均値テキスト"/>
        <xdr:cNvSpPr txBox="1"/>
      </xdr:nvSpPr>
      <xdr:spPr>
        <a:xfrm>
          <a:off x="4686300" y="5782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145959</xdr:rowOff>
    </xdr:from>
    <xdr:to>
      <xdr:col>6</xdr:col>
      <xdr:colOff>561975</xdr:colOff>
      <xdr:row>34</xdr:row>
      <xdr:rowOff>76109</xdr:rowOff>
    </xdr:to>
    <xdr:sp macro="" textlink="">
      <xdr:nvSpPr>
        <xdr:cNvPr id="61" name="フローチャート : 判断 60"/>
        <xdr:cNvSpPr/>
      </xdr:nvSpPr>
      <xdr:spPr>
        <a:xfrm>
          <a:off x="45847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36647</xdr:rowOff>
    </xdr:from>
    <xdr:to>
      <xdr:col>5</xdr:col>
      <xdr:colOff>358775</xdr:colOff>
      <xdr:row>31</xdr:row>
      <xdr:rowOff>82687</xdr:rowOff>
    </xdr:to>
    <xdr:cxnSp macro="">
      <xdr:nvCxnSpPr>
        <xdr:cNvPr id="62" name="直線コネクタ 61"/>
        <xdr:cNvCxnSpPr/>
      </xdr:nvCxnSpPr>
      <xdr:spPr>
        <a:xfrm>
          <a:off x="2908300" y="5351597"/>
          <a:ext cx="889000" cy="4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168499</xdr:rowOff>
    </xdr:from>
    <xdr:to>
      <xdr:col>5</xdr:col>
      <xdr:colOff>409575</xdr:colOff>
      <xdr:row>34</xdr:row>
      <xdr:rowOff>98649</xdr:rowOff>
    </xdr:to>
    <xdr:sp macro="" textlink="">
      <xdr:nvSpPr>
        <xdr:cNvPr id="63" name="フローチャート : 判断 62"/>
        <xdr:cNvSpPr/>
      </xdr:nvSpPr>
      <xdr:spPr>
        <a:xfrm>
          <a:off x="3746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89776</xdr:rowOff>
    </xdr:from>
    <xdr:ext cx="534377" cy="259045"/>
    <xdr:sp macro="" textlink="">
      <xdr:nvSpPr>
        <xdr:cNvPr id="64" name="テキスト ボックス 63"/>
        <xdr:cNvSpPr txBox="1"/>
      </xdr:nvSpPr>
      <xdr:spPr>
        <a:xfrm>
          <a:off x="3530111" y="59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36647</xdr:rowOff>
    </xdr:from>
    <xdr:to>
      <xdr:col>4</xdr:col>
      <xdr:colOff>155575</xdr:colOff>
      <xdr:row>31</xdr:row>
      <xdr:rowOff>91785</xdr:rowOff>
    </xdr:to>
    <xdr:cxnSp macro="">
      <xdr:nvCxnSpPr>
        <xdr:cNvPr id="65" name="直線コネクタ 64"/>
        <xdr:cNvCxnSpPr/>
      </xdr:nvCxnSpPr>
      <xdr:spPr>
        <a:xfrm flipV="1">
          <a:off x="2019300" y="5351597"/>
          <a:ext cx="889000" cy="5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155468</xdr:rowOff>
    </xdr:from>
    <xdr:to>
      <xdr:col>4</xdr:col>
      <xdr:colOff>206375</xdr:colOff>
      <xdr:row>34</xdr:row>
      <xdr:rowOff>85618</xdr:rowOff>
    </xdr:to>
    <xdr:sp macro="" textlink="">
      <xdr:nvSpPr>
        <xdr:cNvPr id="66" name="フローチャート : 判断 65"/>
        <xdr:cNvSpPr/>
      </xdr:nvSpPr>
      <xdr:spPr>
        <a:xfrm>
          <a:off x="2857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76745</xdr:rowOff>
    </xdr:from>
    <xdr:ext cx="534377" cy="259045"/>
    <xdr:sp macro="" textlink="">
      <xdr:nvSpPr>
        <xdr:cNvPr id="67" name="テキスト ボックス 66"/>
        <xdr:cNvSpPr txBox="1"/>
      </xdr:nvSpPr>
      <xdr:spPr>
        <a:xfrm>
          <a:off x="2641111" y="590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132385</xdr:rowOff>
    </xdr:from>
    <xdr:to>
      <xdr:col>2</xdr:col>
      <xdr:colOff>638175</xdr:colOff>
      <xdr:row>31</xdr:row>
      <xdr:rowOff>91785</xdr:rowOff>
    </xdr:to>
    <xdr:cxnSp macro="">
      <xdr:nvCxnSpPr>
        <xdr:cNvPr id="68" name="直線コネクタ 67"/>
        <xdr:cNvCxnSpPr/>
      </xdr:nvCxnSpPr>
      <xdr:spPr>
        <a:xfrm>
          <a:off x="1130300" y="5275885"/>
          <a:ext cx="889000" cy="13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88214</xdr:rowOff>
    </xdr:from>
    <xdr:to>
      <xdr:col>3</xdr:col>
      <xdr:colOff>3175</xdr:colOff>
      <xdr:row>34</xdr:row>
      <xdr:rowOff>18364</xdr:rowOff>
    </xdr:to>
    <xdr:sp macro="" textlink="">
      <xdr:nvSpPr>
        <xdr:cNvPr id="69" name="フローチャート : 判断 68"/>
        <xdr:cNvSpPr/>
      </xdr:nvSpPr>
      <xdr:spPr>
        <a:xfrm>
          <a:off x="1968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9491</xdr:rowOff>
    </xdr:from>
    <xdr:ext cx="534377" cy="259045"/>
    <xdr:sp macro="" textlink="">
      <xdr:nvSpPr>
        <xdr:cNvPr id="70" name="テキスト ボックス 69"/>
        <xdr:cNvSpPr txBox="1"/>
      </xdr:nvSpPr>
      <xdr:spPr>
        <a:xfrm>
          <a:off x="1752111" y="583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127396</xdr:rowOff>
    </xdr:from>
    <xdr:to>
      <xdr:col>1</xdr:col>
      <xdr:colOff>485775</xdr:colOff>
      <xdr:row>33</xdr:row>
      <xdr:rowOff>57546</xdr:rowOff>
    </xdr:to>
    <xdr:sp macro="" textlink="">
      <xdr:nvSpPr>
        <xdr:cNvPr id="71" name="フローチャート : 判断 70"/>
        <xdr:cNvSpPr/>
      </xdr:nvSpPr>
      <xdr:spPr>
        <a:xfrm>
          <a:off x="1079500" y="561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48673</xdr:rowOff>
    </xdr:from>
    <xdr:ext cx="534377" cy="259045"/>
    <xdr:sp macro="" textlink="">
      <xdr:nvSpPr>
        <xdr:cNvPr id="72" name="テキスト ボックス 71"/>
        <xdr:cNvSpPr txBox="1"/>
      </xdr:nvSpPr>
      <xdr:spPr>
        <a:xfrm>
          <a:off x="863111" y="570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44277</xdr:rowOff>
    </xdr:from>
    <xdr:to>
      <xdr:col>6</xdr:col>
      <xdr:colOff>561975</xdr:colOff>
      <xdr:row>31</xdr:row>
      <xdr:rowOff>145877</xdr:rowOff>
    </xdr:to>
    <xdr:sp macro="" textlink="">
      <xdr:nvSpPr>
        <xdr:cNvPr id="78" name="円/楕円 77"/>
        <xdr:cNvSpPr/>
      </xdr:nvSpPr>
      <xdr:spPr>
        <a:xfrm>
          <a:off x="4584700" y="535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67154</xdr:rowOff>
    </xdr:from>
    <xdr:ext cx="534377" cy="259045"/>
    <xdr:sp macro="" textlink="">
      <xdr:nvSpPr>
        <xdr:cNvPr id="79" name="人件費該当値テキスト"/>
        <xdr:cNvSpPr txBox="1"/>
      </xdr:nvSpPr>
      <xdr:spPr>
        <a:xfrm>
          <a:off x="4686300" y="521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67,226</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31887</xdr:rowOff>
    </xdr:from>
    <xdr:to>
      <xdr:col>5</xdr:col>
      <xdr:colOff>409575</xdr:colOff>
      <xdr:row>31</xdr:row>
      <xdr:rowOff>133487</xdr:rowOff>
    </xdr:to>
    <xdr:sp macro="" textlink="">
      <xdr:nvSpPr>
        <xdr:cNvPr id="80" name="円/楕円 79"/>
        <xdr:cNvSpPr/>
      </xdr:nvSpPr>
      <xdr:spPr>
        <a:xfrm>
          <a:off x="3746500" y="534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150014</xdr:rowOff>
    </xdr:from>
    <xdr:ext cx="534377" cy="259045"/>
    <xdr:sp macro="" textlink="">
      <xdr:nvSpPr>
        <xdr:cNvPr id="81" name="テキスト ボックス 80"/>
        <xdr:cNvSpPr txBox="1"/>
      </xdr:nvSpPr>
      <xdr:spPr>
        <a:xfrm>
          <a:off x="3530111" y="512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67,497</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157297</xdr:rowOff>
    </xdr:from>
    <xdr:to>
      <xdr:col>4</xdr:col>
      <xdr:colOff>206375</xdr:colOff>
      <xdr:row>31</xdr:row>
      <xdr:rowOff>87447</xdr:rowOff>
    </xdr:to>
    <xdr:sp macro="" textlink="">
      <xdr:nvSpPr>
        <xdr:cNvPr id="82" name="円/楕円 81"/>
        <xdr:cNvSpPr/>
      </xdr:nvSpPr>
      <xdr:spPr>
        <a:xfrm>
          <a:off x="2857500" y="530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29</xdr:row>
      <xdr:rowOff>103974</xdr:rowOff>
    </xdr:from>
    <xdr:ext cx="534377" cy="259045"/>
    <xdr:sp macro="" textlink="">
      <xdr:nvSpPr>
        <xdr:cNvPr id="83" name="テキスト ボックス 82"/>
        <xdr:cNvSpPr txBox="1"/>
      </xdr:nvSpPr>
      <xdr:spPr>
        <a:xfrm>
          <a:off x="2641111" y="507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68,504</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40985</xdr:rowOff>
    </xdr:from>
    <xdr:to>
      <xdr:col>3</xdr:col>
      <xdr:colOff>3175</xdr:colOff>
      <xdr:row>31</xdr:row>
      <xdr:rowOff>142585</xdr:rowOff>
    </xdr:to>
    <xdr:sp macro="" textlink="">
      <xdr:nvSpPr>
        <xdr:cNvPr id="84" name="円/楕円 83"/>
        <xdr:cNvSpPr/>
      </xdr:nvSpPr>
      <xdr:spPr>
        <a:xfrm>
          <a:off x="1968500" y="535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29</xdr:row>
      <xdr:rowOff>159112</xdr:rowOff>
    </xdr:from>
    <xdr:ext cx="534377" cy="259045"/>
    <xdr:sp macro="" textlink="">
      <xdr:nvSpPr>
        <xdr:cNvPr id="85" name="テキスト ボックス 84"/>
        <xdr:cNvSpPr txBox="1"/>
      </xdr:nvSpPr>
      <xdr:spPr>
        <a:xfrm>
          <a:off x="1752111" y="513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67,298</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81585</xdr:rowOff>
    </xdr:from>
    <xdr:to>
      <xdr:col>1</xdr:col>
      <xdr:colOff>485775</xdr:colOff>
      <xdr:row>31</xdr:row>
      <xdr:rowOff>11735</xdr:rowOff>
    </xdr:to>
    <xdr:sp macro="" textlink="">
      <xdr:nvSpPr>
        <xdr:cNvPr id="86" name="円/楕円 85"/>
        <xdr:cNvSpPr/>
      </xdr:nvSpPr>
      <xdr:spPr>
        <a:xfrm>
          <a:off x="1079500" y="522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28262</xdr:rowOff>
    </xdr:from>
    <xdr:ext cx="534377" cy="259045"/>
    <xdr:sp macro="" textlink="">
      <xdr:nvSpPr>
        <xdr:cNvPr id="87" name="テキスト ボックス 86"/>
        <xdr:cNvSpPr txBox="1"/>
      </xdr:nvSpPr>
      <xdr:spPr>
        <a:xfrm>
          <a:off x="863111" y="50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124357</xdr:rowOff>
    </xdr:from>
    <xdr:to>
      <xdr:col>6</xdr:col>
      <xdr:colOff>510540</xdr:colOff>
      <xdr:row>58</xdr:row>
      <xdr:rowOff>89443</xdr:rowOff>
    </xdr:to>
    <xdr:cxnSp macro="">
      <xdr:nvCxnSpPr>
        <xdr:cNvPr id="111" name="直線コネクタ 110"/>
        <xdr:cNvCxnSpPr/>
      </xdr:nvCxnSpPr>
      <xdr:spPr>
        <a:xfrm flipV="1">
          <a:off x="4633595" y="8868307"/>
          <a:ext cx="1270" cy="116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93270</xdr:rowOff>
    </xdr:from>
    <xdr:ext cx="534377" cy="259045"/>
    <xdr:sp macro="" textlink="">
      <xdr:nvSpPr>
        <xdr:cNvPr id="112" name="物件費最小値テキスト"/>
        <xdr:cNvSpPr txBox="1"/>
      </xdr:nvSpPr>
      <xdr:spPr>
        <a:xfrm>
          <a:off x="4686300" y="100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33,191</a:t>
          </a:r>
          <a:endParaRPr kumimoji="1" lang="ja-JP" altLang="en-US" sz="1000" b="1">
            <a:latin typeface="ＭＳ Ｐゴシック"/>
          </a:endParaRPr>
        </a:p>
      </xdr:txBody>
    </xdr:sp>
    <xdr:clientData/>
  </xdr:oneCellAnchor>
  <xdr:twoCellAnchor>
    <xdr:from>
      <xdr:col>6</xdr:col>
      <xdr:colOff>422275</xdr:colOff>
      <xdr:row>58</xdr:row>
      <xdr:rowOff>89443</xdr:rowOff>
    </xdr:from>
    <xdr:to>
      <xdr:col>6</xdr:col>
      <xdr:colOff>600075</xdr:colOff>
      <xdr:row>58</xdr:row>
      <xdr:rowOff>89443</xdr:rowOff>
    </xdr:to>
    <xdr:cxnSp macro="">
      <xdr:nvCxnSpPr>
        <xdr:cNvPr id="113" name="直線コネクタ 112"/>
        <xdr:cNvCxnSpPr/>
      </xdr:nvCxnSpPr>
      <xdr:spPr>
        <a:xfrm>
          <a:off x="4546600" y="100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71034</xdr:rowOff>
    </xdr:from>
    <xdr:ext cx="599010" cy="259045"/>
    <xdr:sp macro="" textlink="">
      <xdr:nvSpPr>
        <xdr:cNvPr id="114" name="物件費最大値テキスト"/>
        <xdr:cNvSpPr txBox="1"/>
      </xdr:nvSpPr>
      <xdr:spPr>
        <a:xfrm>
          <a:off x="4686300" y="864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339,027</a:t>
          </a:r>
          <a:endParaRPr kumimoji="1" lang="ja-JP" altLang="en-US" sz="1000" b="1">
            <a:latin typeface="ＭＳ Ｐゴシック"/>
          </a:endParaRPr>
        </a:p>
      </xdr:txBody>
    </xdr:sp>
    <xdr:clientData/>
  </xdr:oneCellAnchor>
  <xdr:twoCellAnchor>
    <xdr:from>
      <xdr:col>6</xdr:col>
      <xdr:colOff>422275</xdr:colOff>
      <xdr:row>51</xdr:row>
      <xdr:rowOff>124357</xdr:rowOff>
    </xdr:from>
    <xdr:to>
      <xdr:col>6</xdr:col>
      <xdr:colOff>600075</xdr:colOff>
      <xdr:row>51</xdr:row>
      <xdr:rowOff>124357</xdr:rowOff>
    </xdr:to>
    <xdr:cxnSp macro="">
      <xdr:nvCxnSpPr>
        <xdr:cNvPr id="115" name="直線コネクタ 114"/>
        <xdr:cNvCxnSpPr/>
      </xdr:nvCxnSpPr>
      <xdr:spPr>
        <a:xfrm>
          <a:off x="4546600" y="88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146101</xdr:rowOff>
    </xdr:from>
    <xdr:to>
      <xdr:col>6</xdr:col>
      <xdr:colOff>511175</xdr:colOff>
      <xdr:row>57</xdr:row>
      <xdr:rowOff>151534</xdr:rowOff>
    </xdr:to>
    <xdr:cxnSp macro="">
      <xdr:nvCxnSpPr>
        <xdr:cNvPr id="116" name="直線コネクタ 115"/>
        <xdr:cNvCxnSpPr/>
      </xdr:nvCxnSpPr>
      <xdr:spPr>
        <a:xfrm flipV="1">
          <a:off x="3797300" y="9918751"/>
          <a:ext cx="838200" cy="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117500</xdr:rowOff>
    </xdr:from>
    <xdr:ext cx="534377" cy="259045"/>
    <xdr:sp macro="" textlink="">
      <xdr:nvSpPr>
        <xdr:cNvPr id="117" name="物件費平均値テキスト"/>
        <xdr:cNvSpPr txBox="1"/>
      </xdr:nvSpPr>
      <xdr:spPr>
        <a:xfrm>
          <a:off x="4686300" y="9718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94623</xdr:rowOff>
    </xdr:from>
    <xdr:to>
      <xdr:col>6</xdr:col>
      <xdr:colOff>561975</xdr:colOff>
      <xdr:row>58</xdr:row>
      <xdr:rowOff>24773</xdr:rowOff>
    </xdr:to>
    <xdr:sp macro="" textlink="">
      <xdr:nvSpPr>
        <xdr:cNvPr id="118" name="フローチャート : 判断 117"/>
        <xdr:cNvSpPr/>
      </xdr:nvSpPr>
      <xdr:spPr>
        <a:xfrm>
          <a:off x="45847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151534</xdr:rowOff>
    </xdr:from>
    <xdr:to>
      <xdr:col>5</xdr:col>
      <xdr:colOff>358775</xdr:colOff>
      <xdr:row>57</xdr:row>
      <xdr:rowOff>164724</xdr:rowOff>
    </xdr:to>
    <xdr:cxnSp macro="">
      <xdr:nvCxnSpPr>
        <xdr:cNvPr id="119" name="直線コネクタ 118"/>
        <xdr:cNvCxnSpPr/>
      </xdr:nvCxnSpPr>
      <xdr:spPr>
        <a:xfrm flipV="1">
          <a:off x="2908300" y="9924184"/>
          <a:ext cx="8890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126375</xdr:rowOff>
    </xdr:from>
    <xdr:to>
      <xdr:col>5</xdr:col>
      <xdr:colOff>409575</xdr:colOff>
      <xdr:row>58</xdr:row>
      <xdr:rowOff>56525</xdr:rowOff>
    </xdr:to>
    <xdr:sp macro="" textlink="">
      <xdr:nvSpPr>
        <xdr:cNvPr id="120" name="フローチャート : 判断 119"/>
        <xdr:cNvSpPr/>
      </xdr:nvSpPr>
      <xdr:spPr>
        <a:xfrm>
          <a:off x="3746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47652</xdr:rowOff>
    </xdr:from>
    <xdr:ext cx="534377" cy="259045"/>
    <xdr:sp macro="" textlink="">
      <xdr:nvSpPr>
        <xdr:cNvPr id="121" name="テキスト ボックス 120"/>
        <xdr:cNvSpPr txBox="1"/>
      </xdr:nvSpPr>
      <xdr:spPr>
        <a:xfrm>
          <a:off x="3530111" y="999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157386</xdr:rowOff>
    </xdr:from>
    <xdr:to>
      <xdr:col>4</xdr:col>
      <xdr:colOff>155575</xdr:colOff>
      <xdr:row>57</xdr:row>
      <xdr:rowOff>164724</xdr:rowOff>
    </xdr:to>
    <xdr:cxnSp macro="">
      <xdr:nvCxnSpPr>
        <xdr:cNvPr id="122" name="直線コネクタ 121"/>
        <xdr:cNvCxnSpPr/>
      </xdr:nvCxnSpPr>
      <xdr:spPr>
        <a:xfrm>
          <a:off x="2019300" y="9930036"/>
          <a:ext cx="8890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139013</xdr:rowOff>
    </xdr:from>
    <xdr:to>
      <xdr:col>4</xdr:col>
      <xdr:colOff>206375</xdr:colOff>
      <xdr:row>58</xdr:row>
      <xdr:rowOff>69163</xdr:rowOff>
    </xdr:to>
    <xdr:sp macro="" textlink="">
      <xdr:nvSpPr>
        <xdr:cNvPr id="123" name="フローチャート : 判断 122"/>
        <xdr:cNvSpPr/>
      </xdr:nvSpPr>
      <xdr:spPr>
        <a:xfrm>
          <a:off x="2857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60290</xdr:rowOff>
    </xdr:from>
    <xdr:ext cx="534377" cy="259045"/>
    <xdr:sp macro="" textlink="">
      <xdr:nvSpPr>
        <xdr:cNvPr id="124" name="テキスト ボックス 123"/>
        <xdr:cNvSpPr txBox="1"/>
      </xdr:nvSpPr>
      <xdr:spPr>
        <a:xfrm>
          <a:off x="2641111" y="1000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157386</xdr:rowOff>
    </xdr:from>
    <xdr:to>
      <xdr:col>2</xdr:col>
      <xdr:colOff>638175</xdr:colOff>
      <xdr:row>57</xdr:row>
      <xdr:rowOff>162705</xdr:rowOff>
    </xdr:to>
    <xdr:cxnSp macro="">
      <xdr:nvCxnSpPr>
        <xdr:cNvPr id="125" name="直線コネクタ 124"/>
        <xdr:cNvCxnSpPr/>
      </xdr:nvCxnSpPr>
      <xdr:spPr>
        <a:xfrm flipV="1">
          <a:off x="1130300" y="9930036"/>
          <a:ext cx="889000" cy="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148903</xdr:rowOff>
    </xdr:from>
    <xdr:to>
      <xdr:col>3</xdr:col>
      <xdr:colOff>3175</xdr:colOff>
      <xdr:row>58</xdr:row>
      <xdr:rowOff>79053</xdr:rowOff>
    </xdr:to>
    <xdr:sp macro="" textlink="">
      <xdr:nvSpPr>
        <xdr:cNvPr id="126" name="フローチャート : 判断 125"/>
        <xdr:cNvSpPr/>
      </xdr:nvSpPr>
      <xdr:spPr>
        <a:xfrm>
          <a:off x="1968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70180</xdr:rowOff>
    </xdr:from>
    <xdr:ext cx="534377" cy="259045"/>
    <xdr:sp macro="" textlink="">
      <xdr:nvSpPr>
        <xdr:cNvPr id="127" name="テキスト ボックス 126"/>
        <xdr:cNvSpPr txBox="1"/>
      </xdr:nvSpPr>
      <xdr:spPr>
        <a:xfrm>
          <a:off x="1752111" y="1001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140804</xdr:rowOff>
    </xdr:from>
    <xdr:to>
      <xdr:col>1</xdr:col>
      <xdr:colOff>485775</xdr:colOff>
      <xdr:row>58</xdr:row>
      <xdr:rowOff>70954</xdr:rowOff>
    </xdr:to>
    <xdr:sp macro="" textlink="">
      <xdr:nvSpPr>
        <xdr:cNvPr id="128" name="フローチャート : 判断 127"/>
        <xdr:cNvSpPr/>
      </xdr:nvSpPr>
      <xdr:spPr>
        <a:xfrm>
          <a:off x="1079500" y="991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62081</xdr:rowOff>
    </xdr:from>
    <xdr:ext cx="534377" cy="259045"/>
    <xdr:sp macro="" textlink="">
      <xdr:nvSpPr>
        <xdr:cNvPr id="129" name="テキスト ボックス 128"/>
        <xdr:cNvSpPr txBox="1"/>
      </xdr:nvSpPr>
      <xdr:spPr>
        <a:xfrm>
          <a:off x="863111" y="1000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95301</xdr:rowOff>
    </xdr:from>
    <xdr:to>
      <xdr:col>6</xdr:col>
      <xdr:colOff>561975</xdr:colOff>
      <xdr:row>58</xdr:row>
      <xdr:rowOff>25451</xdr:rowOff>
    </xdr:to>
    <xdr:sp macro="" textlink="">
      <xdr:nvSpPr>
        <xdr:cNvPr id="135" name="円/楕円 134"/>
        <xdr:cNvSpPr/>
      </xdr:nvSpPr>
      <xdr:spPr>
        <a:xfrm>
          <a:off x="4584700" y="986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73050</xdr:rowOff>
    </xdr:from>
    <xdr:ext cx="534377" cy="259045"/>
    <xdr:sp macro="" textlink="">
      <xdr:nvSpPr>
        <xdr:cNvPr id="136" name="物件費該当値テキスト"/>
        <xdr:cNvSpPr txBox="1"/>
      </xdr:nvSpPr>
      <xdr:spPr>
        <a:xfrm>
          <a:off x="4686300" y="984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63,320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100734</xdr:rowOff>
    </xdr:from>
    <xdr:to>
      <xdr:col>5</xdr:col>
      <xdr:colOff>409575</xdr:colOff>
      <xdr:row>58</xdr:row>
      <xdr:rowOff>30884</xdr:rowOff>
    </xdr:to>
    <xdr:sp macro="" textlink="">
      <xdr:nvSpPr>
        <xdr:cNvPr id="137" name="円/楕円 136"/>
        <xdr:cNvSpPr/>
      </xdr:nvSpPr>
      <xdr:spPr>
        <a:xfrm>
          <a:off x="3746500" y="987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47411</xdr:rowOff>
    </xdr:from>
    <xdr:ext cx="534377" cy="259045"/>
    <xdr:sp macro="" textlink="">
      <xdr:nvSpPr>
        <xdr:cNvPr id="138" name="テキスト ボックス 137"/>
        <xdr:cNvSpPr txBox="1"/>
      </xdr:nvSpPr>
      <xdr:spPr>
        <a:xfrm>
          <a:off x="3530111" y="964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61,894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113924</xdr:rowOff>
    </xdr:from>
    <xdr:to>
      <xdr:col>4</xdr:col>
      <xdr:colOff>206375</xdr:colOff>
      <xdr:row>58</xdr:row>
      <xdr:rowOff>44074</xdr:rowOff>
    </xdr:to>
    <xdr:sp macro="" textlink="">
      <xdr:nvSpPr>
        <xdr:cNvPr id="139" name="円/楕円 138"/>
        <xdr:cNvSpPr/>
      </xdr:nvSpPr>
      <xdr:spPr>
        <a:xfrm>
          <a:off x="2857500" y="988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60601</xdr:rowOff>
    </xdr:from>
    <xdr:ext cx="534377" cy="259045"/>
    <xdr:sp macro="" textlink="">
      <xdr:nvSpPr>
        <xdr:cNvPr id="140" name="テキスト ボックス 139"/>
        <xdr:cNvSpPr txBox="1"/>
      </xdr:nvSpPr>
      <xdr:spPr>
        <a:xfrm>
          <a:off x="2641111" y="96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58,432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106586</xdr:rowOff>
    </xdr:from>
    <xdr:to>
      <xdr:col>3</xdr:col>
      <xdr:colOff>3175</xdr:colOff>
      <xdr:row>58</xdr:row>
      <xdr:rowOff>36736</xdr:rowOff>
    </xdr:to>
    <xdr:sp macro="" textlink="">
      <xdr:nvSpPr>
        <xdr:cNvPr id="141" name="円/楕円 140"/>
        <xdr:cNvSpPr/>
      </xdr:nvSpPr>
      <xdr:spPr>
        <a:xfrm>
          <a:off x="1968500" y="98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53263</xdr:rowOff>
    </xdr:from>
    <xdr:ext cx="534377" cy="259045"/>
    <xdr:sp macro="" textlink="">
      <xdr:nvSpPr>
        <xdr:cNvPr id="142" name="テキスト ボックス 141"/>
        <xdr:cNvSpPr txBox="1"/>
      </xdr:nvSpPr>
      <xdr:spPr>
        <a:xfrm>
          <a:off x="1752111" y="965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60,358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111905</xdr:rowOff>
    </xdr:from>
    <xdr:to>
      <xdr:col>1</xdr:col>
      <xdr:colOff>485775</xdr:colOff>
      <xdr:row>58</xdr:row>
      <xdr:rowOff>42055</xdr:rowOff>
    </xdr:to>
    <xdr:sp macro="" textlink="">
      <xdr:nvSpPr>
        <xdr:cNvPr id="143" name="円/楕円 142"/>
        <xdr:cNvSpPr/>
      </xdr:nvSpPr>
      <xdr:spPr>
        <a:xfrm>
          <a:off x="1079500" y="988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58582</xdr:rowOff>
    </xdr:from>
    <xdr:ext cx="534377" cy="259045"/>
    <xdr:sp macro="" textlink="">
      <xdr:nvSpPr>
        <xdr:cNvPr id="144" name="テキスト ボックス 143"/>
        <xdr:cNvSpPr txBox="1"/>
      </xdr:nvSpPr>
      <xdr:spPr>
        <a:xfrm>
          <a:off x="863111" y="965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0" name="テキスト ボックス 15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2" name="テキスト ボックス 16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91948</xdr:rowOff>
    </xdr:from>
    <xdr:to>
      <xdr:col>6</xdr:col>
      <xdr:colOff>510540</xdr:colOff>
      <xdr:row>78</xdr:row>
      <xdr:rowOff>168911</xdr:rowOff>
    </xdr:to>
    <xdr:cxnSp macro="">
      <xdr:nvCxnSpPr>
        <xdr:cNvPr id="168" name="直線コネクタ 167"/>
        <xdr:cNvCxnSpPr/>
      </xdr:nvCxnSpPr>
      <xdr:spPr>
        <a:xfrm flipV="1">
          <a:off x="4633595" y="12264898"/>
          <a:ext cx="1270" cy="1277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1288</xdr:rowOff>
    </xdr:from>
    <xdr:ext cx="378565" cy="259045"/>
    <xdr:sp macro="" textlink="">
      <xdr:nvSpPr>
        <xdr:cNvPr id="169" name="維持補修費最小値テキスト"/>
        <xdr:cNvSpPr txBox="1"/>
      </xdr:nvSpPr>
      <xdr:spPr>
        <a:xfrm>
          <a:off x="4686300" y="13545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78</xdr:row>
      <xdr:rowOff>168911</xdr:rowOff>
    </xdr:from>
    <xdr:to>
      <xdr:col>6</xdr:col>
      <xdr:colOff>600075</xdr:colOff>
      <xdr:row>78</xdr:row>
      <xdr:rowOff>168911</xdr:rowOff>
    </xdr:to>
    <xdr:cxnSp macro="">
      <xdr:nvCxnSpPr>
        <xdr:cNvPr id="170" name="直線コネクタ 169"/>
        <xdr:cNvCxnSpPr/>
      </xdr:nvCxnSpPr>
      <xdr:spPr>
        <a:xfrm>
          <a:off x="4546600" y="1354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38625</xdr:rowOff>
    </xdr:from>
    <xdr:ext cx="534377" cy="259045"/>
    <xdr:sp macro="" textlink="">
      <xdr:nvSpPr>
        <xdr:cNvPr id="171" name="維持補修費最大値テキスト"/>
        <xdr:cNvSpPr txBox="1"/>
      </xdr:nvSpPr>
      <xdr:spPr>
        <a:xfrm>
          <a:off x="4686300" y="120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10,426</a:t>
          </a:r>
          <a:endParaRPr kumimoji="1" lang="ja-JP" altLang="en-US" sz="1000" b="1">
            <a:latin typeface="ＭＳ Ｐゴシック"/>
          </a:endParaRPr>
        </a:p>
      </xdr:txBody>
    </xdr:sp>
    <xdr:clientData/>
  </xdr:oneCellAnchor>
  <xdr:twoCellAnchor>
    <xdr:from>
      <xdr:col>6</xdr:col>
      <xdr:colOff>422275</xdr:colOff>
      <xdr:row>71</xdr:row>
      <xdr:rowOff>91948</xdr:rowOff>
    </xdr:from>
    <xdr:to>
      <xdr:col>6</xdr:col>
      <xdr:colOff>600075</xdr:colOff>
      <xdr:row>71</xdr:row>
      <xdr:rowOff>91948</xdr:rowOff>
    </xdr:to>
    <xdr:cxnSp macro="">
      <xdr:nvCxnSpPr>
        <xdr:cNvPr id="172" name="直線コネクタ 171"/>
        <xdr:cNvCxnSpPr/>
      </xdr:nvCxnSpPr>
      <xdr:spPr>
        <a:xfrm>
          <a:off x="4546600" y="1226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116839</xdr:rowOff>
    </xdr:from>
    <xdr:to>
      <xdr:col>6</xdr:col>
      <xdr:colOff>511175</xdr:colOff>
      <xdr:row>78</xdr:row>
      <xdr:rowOff>116839</xdr:rowOff>
    </xdr:to>
    <xdr:cxnSp macro="">
      <xdr:nvCxnSpPr>
        <xdr:cNvPr id="173" name="直線コネクタ 172"/>
        <xdr:cNvCxnSpPr/>
      </xdr:nvCxnSpPr>
      <xdr:spPr>
        <a:xfrm>
          <a:off x="3797300" y="13489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136289</xdr:rowOff>
    </xdr:from>
    <xdr:ext cx="469744" cy="259045"/>
    <xdr:sp macro="" textlink="">
      <xdr:nvSpPr>
        <xdr:cNvPr id="174" name="維持補修費平均値テキスト"/>
        <xdr:cNvSpPr txBox="1"/>
      </xdr:nvSpPr>
      <xdr:spPr>
        <a:xfrm>
          <a:off x="4686300" y="12995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113412</xdr:rowOff>
    </xdr:from>
    <xdr:to>
      <xdr:col>6</xdr:col>
      <xdr:colOff>561975</xdr:colOff>
      <xdr:row>77</xdr:row>
      <xdr:rowOff>43562</xdr:rowOff>
    </xdr:to>
    <xdr:sp macro="" textlink="">
      <xdr:nvSpPr>
        <xdr:cNvPr id="175" name="フローチャート : 判断 174"/>
        <xdr:cNvSpPr/>
      </xdr:nvSpPr>
      <xdr:spPr>
        <a:xfrm>
          <a:off x="45847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113792</xdr:rowOff>
    </xdr:from>
    <xdr:to>
      <xdr:col>5</xdr:col>
      <xdr:colOff>358775</xdr:colOff>
      <xdr:row>78</xdr:row>
      <xdr:rowOff>116839</xdr:rowOff>
    </xdr:to>
    <xdr:cxnSp macro="">
      <xdr:nvCxnSpPr>
        <xdr:cNvPr id="176" name="直線コネクタ 175"/>
        <xdr:cNvCxnSpPr/>
      </xdr:nvCxnSpPr>
      <xdr:spPr>
        <a:xfrm>
          <a:off x="2908300" y="13486892"/>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67945</xdr:rowOff>
    </xdr:from>
    <xdr:to>
      <xdr:col>5</xdr:col>
      <xdr:colOff>409575</xdr:colOff>
      <xdr:row>76</xdr:row>
      <xdr:rowOff>169545</xdr:rowOff>
    </xdr:to>
    <xdr:sp macro="" textlink="">
      <xdr:nvSpPr>
        <xdr:cNvPr id="177" name="フローチャート : 判断 176"/>
        <xdr:cNvSpPr/>
      </xdr:nvSpPr>
      <xdr:spPr>
        <a:xfrm>
          <a:off x="3746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14622</xdr:rowOff>
    </xdr:from>
    <xdr:ext cx="469744" cy="259045"/>
    <xdr:sp macro="" textlink="">
      <xdr:nvSpPr>
        <xdr:cNvPr id="178" name="テキスト ボックス 177"/>
        <xdr:cNvSpPr txBox="1"/>
      </xdr:nvSpPr>
      <xdr:spPr>
        <a:xfrm>
          <a:off x="3562427" y="1287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108586</xdr:rowOff>
    </xdr:from>
    <xdr:to>
      <xdr:col>4</xdr:col>
      <xdr:colOff>155575</xdr:colOff>
      <xdr:row>78</xdr:row>
      <xdr:rowOff>113792</xdr:rowOff>
    </xdr:to>
    <xdr:cxnSp macro="">
      <xdr:nvCxnSpPr>
        <xdr:cNvPr id="179" name="直線コネクタ 178"/>
        <xdr:cNvCxnSpPr/>
      </xdr:nvCxnSpPr>
      <xdr:spPr>
        <a:xfrm>
          <a:off x="2019300" y="13481686"/>
          <a:ext cx="889000" cy="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74676</xdr:rowOff>
    </xdr:from>
    <xdr:to>
      <xdr:col>4</xdr:col>
      <xdr:colOff>206375</xdr:colOff>
      <xdr:row>77</xdr:row>
      <xdr:rowOff>4826</xdr:rowOff>
    </xdr:to>
    <xdr:sp macro="" textlink="">
      <xdr:nvSpPr>
        <xdr:cNvPr id="180" name="フローチャート : 判断 179"/>
        <xdr:cNvSpPr/>
      </xdr:nvSpPr>
      <xdr:spPr>
        <a:xfrm>
          <a:off x="28575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21353</xdr:rowOff>
    </xdr:from>
    <xdr:ext cx="469744" cy="259045"/>
    <xdr:sp macro="" textlink="">
      <xdr:nvSpPr>
        <xdr:cNvPr id="181" name="テキスト ボックス 180"/>
        <xdr:cNvSpPr txBox="1"/>
      </xdr:nvSpPr>
      <xdr:spPr>
        <a:xfrm>
          <a:off x="2673427" y="1288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104521</xdr:rowOff>
    </xdr:from>
    <xdr:to>
      <xdr:col>2</xdr:col>
      <xdr:colOff>638175</xdr:colOff>
      <xdr:row>78</xdr:row>
      <xdr:rowOff>108586</xdr:rowOff>
    </xdr:to>
    <xdr:cxnSp macro="">
      <xdr:nvCxnSpPr>
        <xdr:cNvPr id="182" name="直線コネクタ 181"/>
        <xdr:cNvCxnSpPr/>
      </xdr:nvCxnSpPr>
      <xdr:spPr>
        <a:xfrm>
          <a:off x="1130300" y="13477621"/>
          <a:ext cx="8890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80390</xdr:rowOff>
    </xdr:from>
    <xdr:to>
      <xdr:col>3</xdr:col>
      <xdr:colOff>3175</xdr:colOff>
      <xdr:row>77</xdr:row>
      <xdr:rowOff>10540</xdr:rowOff>
    </xdr:to>
    <xdr:sp macro="" textlink="">
      <xdr:nvSpPr>
        <xdr:cNvPr id="183" name="フローチャート : 判断 182"/>
        <xdr:cNvSpPr/>
      </xdr:nvSpPr>
      <xdr:spPr>
        <a:xfrm>
          <a:off x="1968500" y="1311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27068</xdr:rowOff>
    </xdr:from>
    <xdr:ext cx="469744" cy="259045"/>
    <xdr:sp macro="" textlink="">
      <xdr:nvSpPr>
        <xdr:cNvPr id="184" name="テキスト ボックス 183"/>
        <xdr:cNvSpPr txBox="1"/>
      </xdr:nvSpPr>
      <xdr:spPr>
        <a:xfrm>
          <a:off x="1784427" y="128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71628</xdr:rowOff>
    </xdr:from>
    <xdr:to>
      <xdr:col>1</xdr:col>
      <xdr:colOff>485775</xdr:colOff>
      <xdr:row>77</xdr:row>
      <xdr:rowOff>1778</xdr:rowOff>
    </xdr:to>
    <xdr:sp macro="" textlink="">
      <xdr:nvSpPr>
        <xdr:cNvPr id="185" name="フローチャート : 判断 184"/>
        <xdr:cNvSpPr/>
      </xdr:nvSpPr>
      <xdr:spPr>
        <a:xfrm>
          <a:off x="10795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18305</xdr:rowOff>
    </xdr:from>
    <xdr:ext cx="469744" cy="259045"/>
    <xdr:sp macro="" textlink="">
      <xdr:nvSpPr>
        <xdr:cNvPr id="186" name="テキスト ボックス 185"/>
        <xdr:cNvSpPr txBox="1"/>
      </xdr:nvSpPr>
      <xdr:spPr>
        <a:xfrm>
          <a:off x="895427" y="128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66039</xdr:rowOff>
    </xdr:from>
    <xdr:to>
      <xdr:col>6</xdr:col>
      <xdr:colOff>561975</xdr:colOff>
      <xdr:row>78</xdr:row>
      <xdr:rowOff>167639</xdr:rowOff>
    </xdr:to>
    <xdr:sp macro="" textlink="">
      <xdr:nvSpPr>
        <xdr:cNvPr id="192" name="円/楕円 191"/>
        <xdr:cNvSpPr/>
      </xdr:nvSpPr>
      <xdr:spPr>
        <a:xfrm>
          <a:off x="4584700" y="1343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152416</xdr:rowOff>
    </xdr:from>
    <xdr:ext cx="378565" cy="259045"/>
    <xdr:sp macro="" textlink="">
      <xdr:nvSpPr>
        <xdr:cNvPr id="193" name="維持補修費該当値テキスト"/>
        <xdr:cNvSpPr txBox="1"/>
      </xdr:nvSpPr>
      <xdr:spPr>
        <a:xfrm>
          <a:off x="4686300" y="13354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66039</xdr:rowOff>
    </xdr:from>
    <xdr:to>
      <xdr:col>5</xdr:col>
      <xdr:colOff>409575</xdr:colOff>
      <xdr:row>78</xdr:row>
      <xdr:rowOff>167639</xdr:rowOff>
    </xdr:to>
    <xdr:sp macro="" textlink="">
      <xdr:nvSpPr>
        <xdr:cNvPr id="194" name="円/楕円 193"/>
        <xdr:cNvSpPr/>
      </xdr:nvSpPr>
      <xdr:spPr>
        <a:xfrm>
          <a:off x="3746500" y="1343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78</xdr:row>
      <xdr:rowOff>158766</xdr:rowOff>
    </xdr:from>
    <xdr:ext cx="378565" cy="259045"/>
    <xdr:sp macro="" textlink="">
      <xdr:nvSpPr>
        <xdr:cNvPr id="195" name="テキスト ボックス 194"/>
        <xdr:cNvSpPr txBox="1"/>
      </xdr:nvSpPr>
      <xdr:spPr>
        <a:xfrm>
          <a:off x="3608017" y="13531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62992</xdr:rowOff>
    </xdr:from>
    <xdr:to>
      <xdr:col>4</xdr:col>
      <xdr:colOff>206375</xdr:colOff>
      <xdr:row>78</xdr:row>
      <xdr:rowOff>164592</xdr:rowOff>
    </xdr:to>
    <xdr:sp macro="" textlink="">
      <xdr:nvSpPr>
        <xdr:cNvPr id="196" name="円/楕円 195"/>
        <xdr:cNvSpPr/>
      </xdr:nvSpPr>
      <xdr:spPr>
        <a:xfrm>
          <a:off x="2857500" y="1343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155719</xdr:rowOff>
    </xdr:from>
    <xdr:ext cx="378565" cy="259045"/>
    <xdr:sp macro="" textlink="">
      <xdr:nvSpPr>
        <xdr:cNvPr id="197" name="テキスト ボックス 196"/>
        <xdr:cNvSpPr txBox="1"/>
      </xdr:nvSpPr>
      <xdr:spPr>
        <a:xfrm>
          <a:off x="2719017" y="13528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57786</xdr:rowOff>
    </xdr:from>
    <xdr:to>
      <xdr:col>3</xdr:col>
      <xdr:colOff>3175</xdr:colOff>
      <xdr:row>78</xdr:row>
      <xdr:rowOff>159386</xdr:rowOff>
    </xdr:to>
    <xdr:sp macro="" textlink="">
      <xdr:nvSpPr>
        <xdr:cNvPr id="198" name="円/楕円 197"/>
        <xdr:cNvSpPr/>
      </xdr:nvSpPr>
      <xdr:spPr>
        <a:xfrm>
          <a:off x="1968500" y="1343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78</xdr:row>
      <xdr:rowOff>150513</xdr:rowOff>
    </xdr:from>
    <xdr:ext cx="378565" cy="259045"/>
    <xdr:sp macro="" textlink="">
      <xdr:nvSpPr>
        <xdr:cNvPr id="199" name="テキスト ボックス 198"/>
        <xdr:cNvSpPr txBox="1"/>
      </xdr:nvSpPr>
      <xdr:spPr>
        <a:xfrm>
          <a:off x="1830017" y="13523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53721</xdr:rowOff>
    </xdr:from>
    <xdr:to>
      <xdr:col>1</xdr:col>
      <xdr:colOff>485775</xdr:colOff>
      <xdr:row>78</xdr:row>
      <xdr:rowOff>155321</xdr:rowOff>
    </xdr:to>
    <xdr:sp macro="" textlink="">
      <xdr:nvSpPr>
        <xdr:cNvPr id="200" name="円/楕円 199"/>
        <xdr:cNvSpPr/>
      </xdr:nvSpPr>
      <xdr:spPr>
        <a:xfrm>
          <a:off x="1079500" y="1342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146448</xdr:rowOff>
    </xdr:from>
    <xdr:ext cx="378565" cy="259045"/>
    <xdr:sp macro="" textlink="">
      <xdr:nvSpPr>
        <xdr:cNvPr id="201" name="テキスト ボックス 200"/>
        <xdr:cNvSpPr txBox="1"/>
      </xdr:nvSpPr>
      <xdr:spPr>
        <a:xfrm>
          <a:off x="941017" y="135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27991</xdr:rowOff>
    </xdr:from>
    <xdr:to>
      <xdr:col>6</xdr:col>
      <xdr:colOff>510540</xdr:colOff>
      <xdr:row>96</xdr:row>
      <xdr:rowOff>158192</xdr:rowOff>
    </xdr:to>
    <xdr:cxnSp macro="">
      <xdr:nvCxnSpPr>
        <xdr:cNvPr id="226" name="直線コネクタ 225"/>
        <xdr:cNvCxnSpPr/>
      </xdr:nvCxnSpPr>
      <xdr:spPr>
        <a:xfrm flipV="1">
          <a:off x="4633595" y="15458491"/>
          <a:ext cx="1270" cy="1158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162019</xdr:rowOff>
    </xdr:from>
    <xdr:ext cx="534377" cy="259045"/>
    <xdr:sp macro="" textlink="">
      <xdr:nvSpPr>
        <xdr:cNvPr id="227" name="扶助費最小値テキスト"/>
        <xdr:cNvSpPr txBox="1"/>
      </xdr:nvSpPr>
      <xdr:spPr>
        <a:xfrm>
          <a:off x="4686300" y="1662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61,544</a:t>
          </a:r>
          <a:endParaRPr kumimoji="1" lang="ja-JP" altLang="en-US" sz="1000" b="1">
            <a:latin typeface="ＭＳ Ｐゴシック"/>
          </a:endParaRPr>
        </a:p>
      </xdr:txBody>
    </xdr:sp>
    <xdr:clientData/>
  </xdr:oneCellAnchor>
  <xdr:twoCellAnchor>
    <xdr:from>
      <xdr:col>6</xdr:col>
      <xdr:colOff>422275</xdr:colOff>
      <xdr:row>96</xdr:row>
      <xdr:rowOff>158192</xdr:rowOff>
    </xdr:from>
    <xdr:to>
      <xdr:col>6</xdr:col>
      <xdr:colOff>600075</xdr:colOff>
      <xdr:row>96</xdr:row>
      <xdr:rowOff>158192</xdr:rowOff>
    </xdr:to>
    <xdr:cxnSp macro="">
      <xdr:nvCxnSpPr>
        <xdr:cNvPr id="228" name="直線コネクタ 227"/>
        <xdr:cNvCxnSpPr/>
      </xdr:nvCxnSpPr>
      <xdr:spPr>
        <a:xfrm>
          <a:off x="4546600" y="1661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146118</xdr:rowOff>
    </xdr:from>
    <xdr:ext cx="599010" cy="259045"/>
    <xdr:sp macro="" textlink="">
      <xdr:nvSpPr>
        <xdr:cNvPr id="229" name="扶助費最大値テキスト"/>
        <xdr:cNvSpPr txBox="1"/>
      </xdr:nvSpPr>
      <xdr:spPr>
        <a:xfrm>
          <a:off x="4686300" y="1523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152,796</a:t>
          </a:r>
          <a:endParaRPr kumimoji="1" lang="ja-JP" altLang="en-US" sz="1000" b="1">
            <a:latin typeface="ＭＳ Ｐゴシック"/>
          </a:endParaRPr>
        </a:p>
      </xdr:txBody>
    </xdr:sp>
    <xdr:clientData/>
  </xdr:oneCellAnchor>
  <xdr:twoCellAnchor>
    <xdr:from>
      <xdr:col>6</xdr:col>
      <xdr:colOff>422275</xdr:colOff>
      <xdr:row>90</xdr:row>
      <xdr:rowOff>27991</xdr:rowOff>
    </xdr:from>
    <xdr:to>
      <xdr:col>6</xdr:col>
      <xdr:colOff>600075</xdr:colOff>
      <xdr:row>90</xdr:row>
      <xdr:rowOff>27991</xdr:rowOff>
    </xdr:to>
    <xdr:cxnSp macro="">
      <xdr:nvCxnSpPr>
        <xdr:cNvPr id="230" name="直線コネクタ 229"/>
        <xdr:cNvCxnSpPr/>
      </xdr:nvCxnSpPr>
      <xdr:spPr>
        <a:xfrm>
          <a:off x="4546600" y="15458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149658</xdr:rowOff>
    </xdr:from>
    <xdr:to>
      <xdr:col>6</xdr:col>
      <xdr:colOff>511175</xdr:colOff>
      <xdr:row>97</xdr:row>
      <xdr:rowOff>4090</xdr:rowOff>
    </xdr:to>
    <xdr:cxnSp macro="">
      <xdr:nvCxnSpPr>
        <xdr:cNvPr id="231" name="直線コネクタ 230"/>
        <xdr:cNvCxnSpPr/>
      </xdr:nvCxnSpPr>
      <xdr:spPr>
        <a:xfrm flipV="1">
          <a:off x="3797300" y="16608858"/>
          <a:ext cx="838200" cy="2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3255</xdr:rowOff>
    </xdr:from>
    <xdr:ext cx="534377" cy="259045"/>
    <xdr:sp macro="" textlink="">
      <xdr:nvSpPr>
        <xdr:cNvPr id="232" name="扶助費平均値テキスト"/>
        <xdr:cNvSpPr txBox="1"/>
      </xdr:nvSpPr>
      <xdr:spPr>
        <a:xfrm>
          <a:off x="4686300" y="16119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151828</xdr:rowOff>
    </xdr:from>
    <xdr:to>
      <xdr:col>6</xdr:col>
      <xdr:colOff>561975</xdr:colOff>
      <xdr:row>95</xdr:row>
      <xdr:rowOff>81978</xdr:rowOff>
    </xdr:to>
    <xdr:sp macro="" textlink="">
      <xdr:nvSpPr>
        <xdr:cNvPr id="233" name="フローチャート : 判断 232"/>
        <xdr:cNvSpPr/>
      </xdr:nvSpPr>
      <xdr:spPr>
        <a:xfrm>
          <a:off x="4584700" y="1626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4090</xdr:rowOff>
    </xdr:from>
    <xdr:to>
      <xdr:col>5</xdr:col>
      <xdr:colOff>358775</xdr:colOff>
      <xdr:row>97</xdr:row>
      <xdr:rowOff>67297</xdr:rowOff>
    </xdr:to>
    <xdr:cxnSp macro="">
      <xdr:nvCxnSpPr>
        <xdr:cNvPr id="234" name="直線コネクタ 233"/>
        <xdr:cNvCxnSpPr/>
      </xdr:nvCxnSpPr>
      <xdr:spPr>
        <a:xfrm flipV="1">
          <a:off x="2908300" y="16634740"/>
          <a:ext cx="889000" cy="6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116091</xdr:rowOff>
    </xdr:from>
    <xdr:to>
      <xdr:col>5</xdr:col>
      <xdr:colOff>409575</xdr:colOff>
      <xdr:row>95</xdr:row>
      <xdr:rowOff>46241</xdr:rowOff>
    </xdr:to>
    <xdr:sp macro="" textlink="">
      <xdr:nvSpPr>
        <xdr:cNvPr id="235" name="フローチャート : 判断 234"/>
        <xdr:cNvSpPr/>
      </xdr:nvSpPr>
      <xdr:spPr>
        <a:xfrm>
          <a:off x="3746500" y="1623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62768</xdr:rowOff>
    </xdr:from>
    <xdr:ext cx="534377" cy="259045"/>
    <xdr:sp macro="" textlink="">
      <xdr:nvSpPr>
        <xdr:cNvPr id="236" name="テキスト ボックス 235"/>
        <xdr:cNvSpPr txBox="1"/>
      </xdr:nvSpPr>
      <xdr:spPr>
        <a:xfrm>
          <a:off x="3530111" y="1600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67297</xdr:rowOff>
    </xdr:from>
    <xdr:to>
      <xdr:col>4</xdr:col>
      <xdr:colOff>155575</xdr:colOff>
      <xdr:row>97</xdr:row>
      <xdr:rowOff>108293</xdr:rowOff>
    </xdr:to>
    <xdr:cxnSp macro="">
      <xdr:nvCxnSpPr>
        <xdr:cNvPr id="237" name="直線コネクタ 236"/>
        <xdr:cNvCxnSpPr/>
      </xdr:nvCxnSpPr>
      <xdr:spPr>
        <a:xfrm flipV="1">
          <a:off x="2019300" y="16697947"/>
          <a:ext cx="889000" cy="4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11506</xdr:rowOff>
    </xdr:from>
    <xdr:to>
      <xdr:col>4</xdr:col>
      <xdr:colOff>206375</xdr:colOff>
      <xdr:row>95</xdr:row>
      <xdr:rowOff>113106</xdr:rowOff>
    </xdr:to>
    <xdr:sp macro="" textlink="">
      <xdr:nvSpPr>
        <xdr:cNvPr id="238" name="フローチャート : 判断 237"/>
        <xdr:cNvSpPr/>
      </xdr:nvSpPr>
      <xdr:spPr>
        <a:xfrm>
          <a:off x="2857500" y="1629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129633</xdr:rowOff>
    </xdr:from>
    <xdr:ext cx="534377" cy="259045"/>
    <xdr:sp macro="" textlink="">
      <xdr:nvSpPr>
        <xdr:cNvPr id="239" name="テキスト ボックス 238"/>
        <xdr:cNvSpPr txBox="1"/>
      </xdr:nvSpPr>
      <xdr:spPr>
        <a:xfrm>
          <a:off x="2641111" y="1607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90793</xdr:rowOff>
    </xdr:from>
    <xdr:to>
      <xdr:col>2</xdr:col>
      <xdr:colOff>638175</xdr:colOff>
      <xdr:row>97</xdr:row>
      <xdr:rowOff>108293</xdr:rowOff>
    </xdr:to>
    <xdr:cxnSp macro="">
      <xdr:nvCxnSpPr>
        <xdr:cNvPr id="240" name="直線コネクタ 239"/>
        <xdr:cNvCxnSpPr/>
      </xdr:nvCxnSpPr>
      <xdr:spPr>
        <a:xfrm>
          <a:off x="1130300" y="16721443"/>
          <a:ext cx="889000" cy="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13094</xdr:rowOff>
    </xdr:from>
    <xdr:to>
      <xdr:col>3</xdr:col>
      <xdr:colOff>3175</xdr:colOff>
      <xdr:row>95</xdr:row>
      <xdr:rowOff>114694</xdr:rowOff>
    </xdr:to>
    <xdr:sp macro="" textlink="">
      <xdr:nvSpPr>
        <xdr:cNvPr id="241" name="フローチャート : 判断 240"/>
        <xdr:cNvSpPr/>
      </xdr:nvSpPr>
      <xdr:spPr>
        <a:xfrm>
          <a:off x="1968500" y="1630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131221</xdr:rowOff>
    </xdr:from>
    <xdr:ext cx="534377" cy="259045"/>
    <xdr:sp macro="" textlink="">
      <xdr:nvSpPr>
        <xdr:cNvPr id="242" name="テキスト ボックス 241"/>
        <xdr:cNvSpPr txBox="1"/>
      </xdr:nvSpPr>
      <xdr:spPr>
        <a:xfrm>
          <a:off x="1752111" y="1607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242</xdr:rowOff>
    </xdr:from>
    <xdr:to>
      <xdr:col>1</xdr:col>
      <xdr:colOff>485775</xdr:colOff>
      <xdr:row>95</xdr:row>
      <xdr:rowOff>101842</xdr:rowOff>
    </xdr:to>
    <xdr:sp macro="" textlink="">
      <xdr:nvSpPr>
        <xdr:cNvPr id="243" name="フローチャート : 判断 242"/>
        <xdr:cNvSpPr/>
      </xdr:nvSpPr>
      <xdr:spPr>
        <a:xfrm>
          <a:off x="1079500" y="1628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118369</xdr:rowOff>
    </xdr:from>
    <xdr:ext cx="534377" cy="259045"/>
    <xdr:sp macro="" textlink="">
      <xdr:nvSpPr>
        <xdr:cNvPr id="244" name="テキスト ボックス 243"/>
        <xdr:cNvSpPr txBox="1"/>
      </xdr:nvSpPr>
      <xdr:spPr>
        <a:xfrm>
          <a:off x="863111" y="1606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98858</xdr:rowOff>
    </xdr:from>
    <xdr:to>
      <xdr:col>6</xdr:col>
      <xdr:colOff>561975</xdr:colOff>
      <xdr:row>97</xdr:row>
      <xdr:rowOff>29008</xdr:rowOff>
    </xdr:to>
    <xdr:sp macro="" textlink="">
      <xdr:nvSpPr>
        <xdr:cNvPr id="250" name="円/楕円 249"/>
        <xdr:cNvSpPr/>
      </xdr:nvSpPr>
      <xdr:spPr>
        <a:xfrm>
          <a:off x="4584700" y="1655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13785</xdr:rowOff>
    </xdr:from>
    <xdr:ext cx="534377" cy="259045"/>
    <xdr:sp macro="" textlink="">
      <xdr:nvSpPr>
        <xdr:cNvPr id="251" name="扶助費該当値テキスト"/>
        <xdr:cNvSpPr txBox="1"/>
      </xdr:nvSpPr>
      <xdr:spPr>
        <a:xfrm>
          <a:off x="4686300" y="1647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62,216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124740</xdr:rowOff>
    </xdr:from>
    <xdr:to>
      <xdr:col>5</xdr:col>
      <xdr:colOff>409575</xdr:colOff>
      <xdr:row>97</xdr:row>
      <xdr:rowOff>54890</xdr:rowOff>
    </xdr:to>
    <xdr:sp macro="" textlink="">
      <xdr:nvSpPr>
        <xdr:cNvPr id="252" name="円/楕円 251"/>
        <xdr:cNvSpPr/>
      </xdr:nvSpPr>
      <xdr:spPr>
        <a:xfrm>
          <a:off x="3746500" y="1658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46017</xdr:rowOff>
    </xdr:from>
    <xdr:ext cx="534377" cy="259045"/>
    <xdr:sp macro="" textlink="">
      <xdr:nvSpPr>
        <xdr:cNvPr id="253" name="テキスト ボックス 252"/>
        <xdr:cNvSpPr txBox="1"/>
      </xdr:nvSpPr>
      <xdr:spPr>
        <a:xfrm>
          <a:off x="3530111" y="1667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60,178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16497</xdr:rowOff>
    </xdr:from>
    <xdr:to>
      <xdr:col>4</xdr:col>
      <xdr:colOff>206375</xdr:colOff>
      <xdr:row>97</xdr:row>
      <xdr:rowOff>118097</xdr:rowOff>
    </xdr:to>
    <xdr:sp macro="" textlink="">
      <xdr:nvSpPr>
        <xdr:cNvPr id="254" name="円/楕円 253"/>
        <xdr:cNvSpPr/>
      </xdr:nvSpPr>
      <xdr:spPr>
        <a:xfrm>
          <a:off x="2857500" y="1664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109224</xdr:rowOff>
    </xdr:from>
    <xdr:ext cx="534377" cy="259045"/>
    <xdr:sp macro="" textlink="">
      <xdr:nvSpPr>
        <xdr:cNvPr id="255" name="テキスト ボックス 254"/>
        <xdr:cNvSpPr txBox="1"/>
      </xdr:nvSpPr>
      <xdr:spPr>
        <a:xfrm>
          <a:off x="2641111" y="1673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55,201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57493</xdr:rowOff>
    </xdr:from>
    <xdr:to>
      <xdr:col>3</xdr:col>
      <xdr:colOff>3175</xdr:colOff>
      <xdr:row>97</xdr:row>
      <xdr:rowOff>159093</xdr:rowOff>
    </xdr:to>
    <xdr:sp macro="" textlink="">
      <xdr:nvSpPr>
        <xdr:cNvPr id="256" name="円/楕円 255"/>
        <xdr:cNvSpPr/>
      </xdr:nvSpPr>
      <xdr:spPr>
        <a:xfrm>
          <a:off x="1968500" y="1668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150220</xdr:rowOff>
    </xdr:from>
    <xdr:ext cx="534377" cy="259045"/>
    <xdr:sp macro="" textlink="">
      <xdr:nvSpPr>
        <xdr:cNvPr id="257" name="テキスト ボックス 256"/>
        <xdr:cNvSpPr txBox="1"/>
      </xdr:nvSpPr>
      <xdr:spPr>
        <a:xfrm>
          <a:off x="1752111" y="1678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51,973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39993</xdr:rowOff>
    </xdr:from>
    <xdr:to>
      <xdr:col>1</xdr:col>
      <xdr:colOff>485775</xdr:colOff>
      <xdr:row>97</xdr:row>
      <xdr:rowOff>141593</xdr:rowOff>
    </xdr:to>
    <xdr:sp macro="" textlink="">
      <xdr:nvSpPr>
        <xdr:cNvPr id="258" name="円/楕円 257"/>
        <xdr:cNvSpPr/>
      </xdr:nvSpPr>
      <xdr:spPr>
        <a:xfrm>
          <a:off x="1079500" y="166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132720</xdr:rowOff>
    </xdr:from>
    <xdr:ext cx="534377" cy="259045"/>
    <xdr:sp macro="" textlink="">
      <xdr:nvSpPr>
        <xdr:cNvPr id="259" name="テキスト ボックス 258"/>
        <xdr:cNvSpPr txBox="1"/>
      </xdr:nvSpPr>
      <xdr:spPr>
        <a:xfrm>
          <a:off x="863111" y="1676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5238</xdr:rowOff>
    </xdr:from>
    <xdr:to>
      <xdr:col>15</xdr:col>
      <xdr:colOff>180340</xdr:colOff>
      <xdr:row>39</xdr:row>
      <xdr:rowOff>29195</xdr:rowOff>
    </xdr:to>
    <xdr:cxnSp macro="">
      <xdr:nvCxnSpPr>
        <xdr:cNvPr id="282" name="直線コネクタ 281"/>
        <xdr:cNvCxnSpPr/>
      </xdr:nvCxnSpPr>
      <xdr:spPr>
        <a:xfrm flipV="1">
          <a:off x="10475595" y="5148738"/>
          <a:ext cx="1270" cy="156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33022</xdr:rowOff>
    </xdr:from>
    <xdr:ext cx="469744" cy="259045"/>
    <xdr:sp macro="" textlink="">
      <xdr:nvSpPr>
        <xdr:cNvPr id="283" name="補助費等最小値テキスト"/>
        <xdr:cNvSpPr txBox="1"/>
      </xdr:nvSpPr>
      <xdr:spPr>
        <a:xfrm>
          <a:off x="10528300" y="671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8,667</a:t>
          </a:r>
          <a:endParaRPr kumimoji="1" lang="ja-JP" altLang="en-US" sz="1000" b="1">
            <a:latin typeface="ＭＳ Ｐゴシック"/>
          </a:endParaRPr>
        </a:p>
      </xdr:txBody>
    </xdr:sp>
    <xdr:clientData/>
  </xdr:oneCellAnchor>
  <xdr:twoCellAnchor>
    <xdr:from>
      <xdr:col>15</xdr:col>
      <xdr:colOff>92075</xdr:colOff>
      <xdr:row>39</xdr:row>
      <xdr:rowOff>29195</xdr:rowOff>
    </xdr:from>
    <xdr:to>
      <xdr:col>15</xdr:col>
      <xdr:colOff>269875</xdr:colOff>
      <xdr:row>39</xdr:row>
      <xdr:rowOff>29195</xdr:rowOff>
    </xdr:to>
    <xdr:cxnSp macro="">
      <xdr:nvCxnSpPr>
        <xdr:cNvPr id="284" name="直線コネクタ 283"/>
        <xdr:cNvCxnSpPr/>
      </xdr:nvCxnSpPr>
      <xdr:spPr>
        <a:xfrm>
          <a:off x="10388600" y="671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123365</xdr:rowOff>
    </xdr:from>
    <xdr:ext cx="534377" cy="259045"/>
    <xdr:sp macro="" textlink="">
      <xdr:nvSpPr>
        <xdr:cNvPr id="285" name="補助費等最大値テキスト"/>
        <xdr:cNvSpPr txBox="1"/>
      </xdr:nvSpPr>
      <xdr:spPr>
        <a:xfrm>
          <a:off x="10528300" y="492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42,941</a:t>
          </a:r>
          <a:endParaRPr kumimoji="1" lang="ja-JP" altLang="en-US" sz="1000" b="1">
            <a:latin typeface="ＭＳ Ｐゴシック"/>
          </a:endParaRPr>
        </a:p>
      </xdr:txBody>
    </xdr:sp>
    <xdr:clientData/>
  </xdr:oneCellAnchor>
  <xdr:twoCellAnchor>
    <xdr:from>
      <xdr:col>15</xdr:col>
      <xdr:colOff>92075</xdr:colOff>
      <xdr:row>30</xdr:row>
      <xdr:rowOff>5238</xdr:rowOff>
    </xdr:from>
    <xdr:to>
      <xdr:col>15</xdr:col>
      <xdr:colOff>269875</xdr:colOff>
      <xdr:row>30</xdr:row>
      <xdr:rowOff>5238</xdr:rowOff>
    </xdr:to>
    <xdr:cxnSp macro="">
      <xdr:nvCxnSpPr>
        <xdr:cNvPr id="286" name="直線コネクタ 285"/>
        <xdr:cNvCxnSpPr/>
      </xdr:nvCxnSpPr>
      <xdr:spPr>
        <a:xfrm>
          <a:off x="10388600" y="514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163886</xdr:rowOff>
    </xdr:from>
    <xdr:to>
      <xdr:col>15</xdr:col>
      <xdr:colOff>180975</xdr:colOff>
      <xdr:row>38</xdr:row>
      <xdr:rowOff>139471</xdr:rowOff>
    </xdr:to>
    <xdr:cxnSp macro="">
      <xdr:nvCxnSpPr>
        <xdr:cNvPr id="287" name="直線コネクタ 286"/>
        <xdr:cNvCxnSpPr/>
      </xdr:nvCxnSpPr>
      <xdr:spPr>
        <a:xfrm flipV="1">
          <a:off x="9639300" y="6507536"/>
          <a:ext cx="838200" cy="14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128648</xdr:rowOff>
    </xdr:from>
    <xdr:ext cx="534377" cy="259045"/>
    <xdr:sp macro="" textlink="">
      <xdr:nvSpPr>
        <xdr:cNvPr id="288" name="補助費等平均値テキスト"/>
        <xdr:cNvSpPr txBox="1"/>
      </xdr:nvSpPr>
      <xdr:spPr>
        <a:xfrm>
          <a:off x="10528300" y="5786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105771</xdr:rowOff>
    </xdr:from>
    <xdr:to>
      <xdr:col>15</xdr:col>
      <xdr:colOff>231775</xdr:colOff>
      <xdr:row>35</xdr:row>
      <xdr:rowOff>35921</xdr:rowOff>
    </xdr:to>
    <xdr:sp macro="" textlink="">
      <xdr:nvSpPr>
        <xdr:cNvPr id="289" name="フローチャート : 判断 288"/>
        <xdr:cNvSpPr/>
      </xdr:nvSpPr>
      <xdr:spPr>
        <a:xfrm>
          <a:off x="10426700" y="59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127264</xdr:rowOff>
    </xdr:from>
    <xdr:to>
      <xdr:col>14</xdr:col>
      <xdr:colOff>28575</xdr:colOff>
      <xdr:row>38</xdr:row>
      <xdr:rowOff>139471</xdr:rowOff>
    </xdr:to>
    <xdr:cxnSp macro="">
      <xdr:nvCxnSpPr>
        <xdr:cNvPr id="290" name="直線コネクタ 289"/>
        <xdr:cNvCxnSpPr/>
      </xdr:nvCxnSpPr>
      <xdr:spPr>
        <a:xfrm>
          <a:off x="8750300" y="6642364"/>
          <a:ext cx="889000" cy="1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163195</xdr:rowOff>
    </xdr:from>
    <xdr:to>
      <xdr:col>14</xdr:col>
      <xdr:colOff>79375</xdr:colOff>
      <xdr:row>34</xdr:row>
      <xdr:rowOff>93345</xdr:rowOff>
    </xdr:to>
    <xdr:sp macro="" textlink="">
      <xdr:nvSpPr>
        <xdr:cNvPr id="291" name="フローチャート : 判断 290"/>
        <xdr:cNvSpPr/>
      </xdr:nvSpPr>
      <xdr:spPr>
        <a:xfrm>
          <a:off x="9588500" y="58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109872</xdr:rowOff>
    </xdr:from>
    <xdr:ext cx="534377" cy="259045"/>
    <xdr:sp macro="" textlink="">
      <xdr:nvSpPr>
        <xdr:cNvPr id="292" name="テキスト ボックス 291"/>
        <xdr:cNvSpPr txBox="1"/>
      </xdr:nvSpPr>
      <xdr:spPr>
        <a:xfrm>
          <a:off x="9372111" y="559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127264</xdr:rowOff>
    </xdr:from>
    <xdr:to>
      <xdr:col>12</xdr:col>
      <xdr:colOff>511175</xdr:colOff>
      <xdr:row>39</xdr:row>
      <xdr:rowOff>3637</xdr:rowOff>
    </xdr:to>
    <xdr:cxnSp macro="">
      <xdr:nvCxnSpPr>
        <xdr:cNvPr id="293" name="直線コネクタ 292"/>
        <xdr:cNvCxnSpPr/>
      </xdr:nvCxnSpPr>
      <xdr:spPr>
        <a:xfrm flipV="1">
          <a:off x="7861300" y="6642364"/>
          <a:ext cx="889000" cy="4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32</xdr:row>
      <xdr:rowOff>33213</xdr:rowOff>
    </xdr:from>
    <xdr:to>
      <xdr:col>12</xdr:col>
      <xdr:colOff>561975</xdr:colOff>
      <xdr:row>32</xdr:row>
      <xdr:rowOff>134813</xdr:rowOff>
    </xdr:to>
    <xdr:sp macro="" textlink="">
      <xdr:nvSpPr>
        <xdr:cNvPr id="294" name="フローチャート : 判断 293"/>
        <xdr:cNvSpPr/>
      </xdr:nvSpPr>
      <xdr:spPr>
        <a:xfrm>
          <a:off x="8699500" y="551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151340</xdr:rowOff>
    </xdr:from>
    <xdr:ext cx="534377" cy="259045"/>
    <xdr:sp macro="" textlink="">
      <xdr:nvSpPr>
        <xdr:cNvPr id="295" name="テキスト ボックス 294"/>
        <xdr:cNvSpPr txBox="1"/>
      </xdr:nvSpPr>
      <xdr:spPr>
        <a:xfrm>
          <a:off x="8483111" y="529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150216</xdr:rowOff>
    </xdr:from>
    <xdr:to>
      <xdr:col>11</xdr:col>
      <xdr:colOff>307975</xdr:colOff>
      <xdr:row>39</xdr:row>
      <xdr:rowOff>3637</xdr:rowOff>
    </xdr:to>
    <xdr:cxnSp macro="">
      <xdr:nvCxnSpPr>
        <xdr:cNvPr id="296" name="直線コネクタ 295"/>
        <xdr:cNvCxnSpPr/>
      </xdr:nvCxnSpPr>
      <xdr:spPr>
        <a:xfrm>
          <a:off x="6972300" y="6665316"/>
          <a:ext cx="889000" cy="2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101747</xdr:rowOff>
    </xdr:from>
    <xdr:to>
      <xdr:col>11</xdr:col>
      <xdr:colOff>358775</xdr:colOff>
      <xdr:row>33</xdr:row>
      <xdr:rowOff>31897</xdr:rowOff>
    </xdr:to>
    <xdr:sp macro="" textlink="">
      <xdr:nvSpPr>
        <xdr:cNvPr id="297" name="フローチャート : 判断 296"/>
        <xdr:cNvSpPr/>
      </xdr:nvSpPr>
      <xdr:spPr>
        <a:xfrm>
          <a:off x="7810500" y="55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48424</xdr:rowOff>
    </xdr:from>
    <xdr:ext cx="534377" cy="259045"/>
    <xdr:sp macro="" textlink="">
      <xdr:nvSpPr>
        <xdr:cNvPr id="298" name="テキスト ボックス 297"/>
        <xdr:cNvSpPr txBox="1"/>
      </xdr:nvSpPr>
      <xdr:spPr>
        <a:xfrm>
          <a:off x="7594111" y="536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46106</xdr:rowOff>
    </xdr:from>
    <xdr:to>
      <xdr:col>10</xdr:col>
      <xdr:colOff>155575</xdr:colOff>
      <xdr:row>33</xdr:row>
      <xdr:rowOff>147706</xdr:rowOff>
    </xdr:to>
    <xdr:sp macro="" textlink="">
      <xdr:nvSpPr>
        <xdr:cNvPr id="299" name="フローチャート : 判断 298"/>
        <xdr:cNvSpPr/>
      </xdr:nvSpPr>
      <xdr:spPr>
        <a:xfrm>
          <a:off x="6921500" y="570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164233</xdr:rowOff>
    </xdr:from>
    <xdr:ext cx="534377" cy="259045"/>
    <xdr:sp macro="" textlink="">
      <xdr:nvSpPr>
        <xdr:cNvPr id="300" name="テキスト ボックス 299"/>
        <xdr:cNvSpPr txBox="1"/>
      </xdr:nvSpPr>
      <xdr:spPr>
        <a:xfrm>
          <a:off x="6705111" y="547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113086</xdr:rowOff>
    </xdr:from>
    <xdr:to>
      <xdr:col>15</xdr:col>
      <xdr:colOff>231775</xdr:colOff>
      <xdr:row>38</xdr:row>
      <xdr:rowOff>43236</xdr:rowOff>
    </xdr:to>
    <xdr:sp macro="" textlink="">
      <xdr:nvSpPr>
        <xdr:cNvPr id="306" name="円/楕円 305"/>
        <xdr:cNvSpPr/>
      </xdr:nvSpPr>
      <xdr:spPr>
        <a:xfrm>
          <a:off x="10426700" y="645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91513</xdr:rowOff>
    </xdr:from>
    <xdr:ext cx="534377" cy="259045"/>
    <xdr:sp macro="" textlink="">
      <xdr:nvSpPr>
        <xdr:cNvPr id="307" name="補助費等該当値テキスト"/>
        <xdr:cNvSpPr txBox="1"/>
      </xdr:nvSpPr>
      <xdr:spPr>
        <a:xfrm>
          <a:off x="10528300" y="643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13,221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88671</xdr:rowOff>
    </xdr:from>
    <xdr:to>
      <xdr:col>14</xdr:col>
      <xdr:colOff>79375</xdr:colOff>
      <xdr:row>39</xdr:row>
      <xdr:rowOff>18821</xdr:rowOff>
    </xdr:to>
    <xdr:sp macro="" textlink="">
      <xdr:nvSpPr>
        <xdr:cNvPr id="308" name="円/楕円 307"/>
        <xdr:cNvSpPr/>
      </xdr:nvSpPr>
      <xdr:spPr>
        <a:xfrm>
          <a:off x="9588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9948</xdr:rowOff>
    </xdr:from>
    <xdr:ext cx="534377" cy="259045"/>
    <xdr:sp macro="" textlink="">
      <xdr:nvSpPr>
        <xdr:cNvPr id="309" name="テキスト ボックス 308"/>
        <xdr:cNvSpPr txBox="1"/>
      </xdr:nvSpPr>
      <xdr:spPr>
        <a:xfrm>
          <a:off x="9372111" y="669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76464</xdr:rowOff>
    </xdr:from>
    <xdr:to>
      <xdr:col>12</xdr:col>
      <xdr:colOff>561975</xdr:colOff>
      <xdr:row>39</xdr:row>
      <xdr:rowOff>6614</xdr:rowOff>
    </xdr:to>
    <xdr:sp macro="" textlink="">
      <xdr:nvSpPr>
        <xdr:cNvPr id="310" name="円/楕円 309"/>
        <xdr:cNvSpPr/>
      </xdr:nvSpPr>
      <xdr:spPr>
        <a:xfrm>
          <a:off x="8699500" y="659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169191</xdr:rowOff>
    </xdr:from>
    <xdr:ext cx="534377" cy="259045"/>
    <xdr:sp macro="" textlink="">
      <xdr:nvSpPr>
        <xdr:cNvPr id="311" name="テキスト ボックス 310"/>
        <xdr:cNvSpPr txBox="1"/>
      </xdr:nvSpPr>
      <xdr:spPr>
        <a:xfrm>
          <a:off x="8483111" y="668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124287</xdr:rowOff>
    </xdr:from>
    <xdr:to>
      <xdr:col>11</xdr:col>
      <xdr:colOff>358775</xdr:colOff>
      <xdr:row>39</xdr:row>
      <xdr:rowOff>54437</xdr:rowOff>
    </xdr:to>
    <xdr:sp macro="" textlink="">
      <xdr:nvSpPr>
        <xdr:cNvPr id="312" name="円/楕円 311"/>
        <xdr:cNvSpPr/>
      </xdr:nvSpPr>
      <xdr:spPr>
        <a:xfrm>
          <a:off x="7810500" y="663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45564</xdr:rowOff>
    </xdr:from>
    <xdr:ext cx="469744" cy="259045"/>
    <xdr:sp macro="" textlink="">
      <xdr:nvSpPr>
        <xdr:cNvPr id="313" name="テキスト ボックス 312"/>
        <xdr:cNvSpPr txBox="1"/>
      </xdr:nvSpPr>
      <xdr:spPr>
        <a:xfrm>
          <a:off x="7626427" y="673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99416</xdr:rowOff>
    </xdr:from>
    <xdr:to>
      <xdr:col>10</xdr:col>
      <xdr:colOff>155575</xdr:colOff>
      <xdr:row>39</xdr:row>
      <xdr:rowOff>29566</xdr:rowOff>
    </xdr:to>
    <xdr:sp macro="" textlink="">
      <xdr:nvSpPr>
        <xdr:cNvPr id="314" name="円/楕円 313"/>
        <xdr:cNvSpPr/>
      </xdr:nvSpPr>
      <xdr:spPr>
        <a:xfrm>
          <a:off x="6921500" y="661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20693</xdr:rowOff>
    </xdr:from>
    <xdr:ext cx="469744" cy="259045"/>
    <xdr:sp macro="" textlink="">
      <xdr:nvSpPr>
        <xdr:cNvPr id="315" name="テキスト ボックス 314"/>
        <xdr:cNvSpPr txBox="1"/>
      </xdr:nvSpPr>
      <xdr:spPr>
        <a:xfrm>
          <a:off x="6737427" y="670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5" name="テキスト ボックス 33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168751</xdr:rowOff>
    </xdr:from>
    <xdr:to>
      <xdr:col>15</xdr:col>
      <xdr:colOff>180340</xdr:colOff>
      <xdr:row>57</xdr:row>
      <xdr:rowOff>150444</xdr:rowOff>
    </xdr:to>
    <xdr:cxnSp macro="">
      <xdr:nvCxnSpPr>
        <xdr:cNvPr id="339" name="直線コネクタ 338"/>
        <xdr:cNvCxnSpPr/>
      </xdr:nvCxnSpPr>
      <xdr:spPr>
        <a:xfrm flipV="1">
          <a:off x="10475595" y="8741251"/>
          <a:ext cx="1270" cy="118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154271</xdr:rowOff>
    </xdr:from>
    <xdr:ext cx="534377" cy="259045"/>
    <xdr:sp macro="" textlink="">
      <xdr:nvSpPr>
        <xdr:cNvPr id="340" name="普通建設事業費最小値テキスト"/>
        <xdr:cNvSpPr txBox="1"/>
      </xdr:nvSpPr>
      <xdr:spPr>
        <a:xfrm>
          <a:off x="10528300" y="992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12,436</a:t>
          </a:r>
          <a:endParaRPr kumimoji="1" lang="ja-JP" altLang="en-US" sz="1000" b="1">
            <a:latin typeface="ＭＳ Ｐゴシック"/>
          </a:endParaRPr>
        </a:p>
      </xdr:txBody>
    </xdr:sp>
    <xdr:clientData/>
  </xdr:oneCellAnchor>
  <xdr:twoCellAnchor>
    <xdr:from>
      <xdr:col>15</xdr:col>
      <xdr:colOff>92075</xdr:colOff>
      <xdr:row>57</xdr:row>
      <xdr:rowOff>150444</xdr:rowOff>
    </xdr:from>
    <xdr:to>
      <xdr:col>15</xdr:col>
      <xdr:colOff>269875</xdr:colOff>
      <xdr:row>57</xdr:row>
      <xdr:rowOff>150444</xdr:rowOff>
    </xdr:to>
    <xdr:cxnSp macro="">
      <xdr:nvCxnSpPr>
        <xdr:cNvPr id="341" name="直線コネクタ 340"/>
        <xdr:cNvCxnSpPr/>
      </xdr:nvCxnSpPr>
      <xdr:spPr>
        <a:xfrm>
          <a:off x="10388600" y="992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115428</xdr:rowOff>
    </xdr:from>
    <xdr:ext cx="534377" cy="259045"/>
    <xdr:sp macro="" textlink="">
      <xdr:nvSpPr>
        <xdr:cNvPr id="342" name="普通建設事業費最大値テキスト"/>
        <xdr:cNvSpPr txBox="1"/>
      </xdr:nvSpPr>
      <xdr:spPr>
        <a:xfrm>
          <a:off x="10528300" y="85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74,475</a:t>
          </a:r>
          <a:endParaRPr kumimoji="1" lang="ja-JP" altLang="en-US" sz="1000" b="1">
            <a:latin typeface="ＭＳ Ｐゴシック"/>
          </a:endParaRPr>
        </a:p>
      </xdr:txBody>
    </xdr:sp>
    <xdr:clientData/>
  </xdr:oneCellAnchor>
  <xdr:twoCellAnchor>
    <xdr:from>
      <xdr:col>15</xdr:col>
      <xdr:colOff>92075</xdr:colOff>
      <xdr:row>50</xdr:row>
      <xdr:rowOff>168751</xdr:rowOff>
    </xdr:from>
    <xdr:to>
      <xdr:col>15</xdr:col>
      <xdr:colOff>269875</xdr:colOff>
      <xdr:row>50</xdr:row>
      <xdr:rowOff>168751</xdr:rowOff>
    </xdr:to>
    <xdr:cxnSp macro="">
      <xdr:nvCxnSpPr>
        <xdr:cNvPr id="343" name="直線コネクタ 342"/>
        <xdr:cNvCxnSpPr/>
      </xdr:nvCxnSpPr>
      <xdr:spPr>
        <a:xfrm>
          <a:off x="10388600" y="8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29458</xdr:rowOff>
    </xdr:from>
    <xdr:to>
      <xdr:col>15</xdr:col>
      <xdr:colOff>180975</xdr:colOff>
      <xdr:row>55</xdr:row>
      <xdr:rowOff>75102</xdr:rowOff>
    </xdr:to>
    <xdr:cxnSp macro="">
      <xdr:nvCxnSpPr>
        <xdr:cNvPr id="344" name="直線コネクタ 343"/>
        <xdr:cNvCxnSpPr/>
      </xdr:nvCxnSpPr>
      <xdr:spPr>
        <a:xfrm>
          <a:off x="9639300" y="9459208"/>
          <a:ext cx="838200" cy="4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112710</xdr:rowOff>
    </xdr:from>
    <xdr:ext cx="534377" cy="259045"/>
    <xdr:sp macro="" textlink="">
      <xdr:nvSpPr>
        <xdr:cNvPr id="345" name="普通建設事業費平均値テキスト"/>
        <xdr:cNvSpPr txBox="1"/>
      </xdr:nvSpPr>
      <xdr:spPr>
        <a:xfrm>
          <a:off x="10528300" y="9199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89833</xdr:rowOff>
    </xdr:from>
    <xdr:to>
      <xdr:col>15</xdr:col>
      <xdr:colOff>231775</xdr:colOff>
      <xdr:row>55</xdr:row>
      <xdr:rowOff>19983</xdr:rowOff>
    </xdr:to>
    <xdr:sp macro="" textlink="">
      <xdr:nvSpPr>
        <xdr:cNvPr id="346" name="フローチャート : 判断 345"/>
        <xdr:cNvSpPr/>
      </xdr:nvSpPr>
      <xdr:spPr>
        <a:xfrm>
          <a:off x="104267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145396</xdr:rowOff>
    </xdr:from>
    <xdr:to>
      <xdr:col>14</xdr:col>
      <xdr:colOff>28575</xdr:colOff>
      <xdr:row>55</xdr:row>
      <xdr:rowOff>29458</xdr:rowOff>
    </xdr:to>
    <xdr:cxnSp macro="">
      <xdr:nvCxnSpPr>
        <xdr:cNvPr id="347" name="直線コネクタ 346"/>
        <xdr:cNvCxnSpPr/>
      </xdr:nvCxnSpPr>
      <xdr:spPr>
        <a:xfrm>
          <a:off x="8750300" y="9403696"/>
          <a:ext cx="889000" cy="5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162871</xdr:rowOff>
    </xdr:from>
    <xdr:to>
      <xdr:col>14</xdr:col>
      <xdr:colOff>79375</xdr:colOff>
      <xdr:row>54</xdr:row>
      <xdr:rowOff>93021</xdr:rowOff>
    </xdr:to>
    <xdr:sp macro="" textlink="">
      <xdr:nvSpPr>
        <xdr:cNvPr id="348" name="フローチャート : 判断 347"/>
        <xdr:cNvSpPr/>
      </xdr:nvSpPr>
      <xdr:spPr>
        <a:xfrm>
          <a:off x="9588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109548</xdr:rowOff>
    </xdr:from>
    <xdr:ext cx="534377" cy="259045"/>
    <xdr:sp macro="" textlink="">
      <xdr:nvSpPr>
        <xdr:cNvPr id="349" name="テキスト ボックス 348"/>
        <xdr:cNvSpPr txBox="1"/>
      </xdr:nvSpPr>
      <xdr:spPr>
        <a:xfrm>
          <a:off x="9372111" y="902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145396</xdr:rowOff>
    </xdr:from>
    <xdr:to>
      <xdr:col>12</xdr:col>
      <xdr:colOff>511175</xdr:colOff>
      <xdr:row>55</xdr:row>
      <xdr:rowOff>76264</xdr:rowOff>
    </xdr:to>
    <xdr:cxnSp macro="">
      <xdr:nvCxnSpPr>
        <xdr:cNvPr id="350" name="直線コネクタ 349"/>
        <xdr:cNvCxnSpPr/>
      </xdr:nvCxnSpPr>
      <xdr:spPr>
        <a:xfrm flipV="1">
          <a:off x="7861300" y="9403696"/>
          <a:ext cx="889000" cy="10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29064</xdr:rowOff>
    </xdr:from>
    <xdr:to>
      <xdr:col>12</xdr:col>
      <xdr:colOff>561975</xdr:colOff>
      <xdr:row>54</xdr:row>
      <xdr:rowOff>130664</xdr:rowOff>
    </xdr:to>
    <xdr:sp macro="" textlink="">
      <xdr:nvSpPr>
        <xdr:cNvPr id="351" name="フローチャート : 判断 350"/>
        <xdr:cNvSpPr/>
      </xdr:nvSpPr>
      <xdr:spPr>
        <a:xfrm>
          <a:off x="8699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147191</xdr:rowOff>
    </xdr:from>
    <xdr:ext cx="534377" cy="259045"/>
    <xdr:sp macro="" textlink="">
      <xdr:nvSpPr>
        <xdr:cNvPr id="352" name="テキスト ボックス 351"/>
        <xdr:cNvSpPr txBox="1"/>
      </xdr:nvSpPr>
      <xdr:spPr>
        <a:xfrm>
          <a:off x="8483111" y="90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81445</xdr:rowOff>
    </xdr:from>
    <xdr:to>
      <xdr:col>11</xdr:col>
      <xdr:colOff>307975</xdr:colOff>
      <xdr:row>55</xdr:row>
      <xdr:rowOff>76264</xdr:rowOff>
    </xdr:to>
    <xdr:cxnSp macro="">
      <xdr:nvCxnSpPr>
        <xdr:cNvPr id="353" name="直線コネクタ 352"/>
        <xdr:cNvCxnSpPr/>
      </xdr:nvCxnSpPr>
      <xdr:spPr>
        <a:xfrm>
          <a:off x="6972300" y="9339745"/>
          <a:ext cx="889000" cy="16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99854</xdr:rowOff>
    </xdr:from>
    <xdr:to>
      <xdr:col>11</xdr:col>
      <xdr:colOff>358775</xdr:colOff>
      <xdr:row>55</xdr:row>
      <xdr:rowOff>30004</xdr:rowOff>
    </xdr:to>
    <xdr:sp macro="" textlink="">
      <xdr:nvSpPr>
        <xdr:cNvPr id="354" name="フローチャート : 判断 353"/>
        <xdr:cNvSpPr/>
      </xdr:nvSpPr>
      <xdr:spPr>
        <a:xfrm>
          <a:off x="7810500" y="935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46531</xdr:rowOff>
    </xdr:from>
    <xdr:ext cx="534377" cy="259045"/>
    <xdr:sp macro="" textlink="">
      <xdr:nvSpPr>
        <xdr:cNvPr id="355" name="テキスト ボックス 354"/>
        <xdr:cNvSpPr txBox="1"/>
      </xdr:nvSpPr>
      <xdr:spPr>
        <a:xfrm>
          <a:off x="7594111" y="913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115456</xdr:rowOff>
    </xdr:from>
    <xdr:to>
      <xdr:col>10</xdr:col>
      <xdr:colOff>155575</xdr:colOff>
      <xdr:row>55</xdr:row>
      <xdr:rowOff>45606</xdr:rowOff>
    </xdr:to>
    <xdr:sp macro="" textlink="">
      <xdr:nvSpPr>
        <xdr:cNvPr id="356" name="フローチャート : 判断 355"/>
        <xdr:cNvSpPr/>
      </xdr:nvSpPr>
      <xdr:spPr>
        <a:xfrm>
          <a:off x="6921500" y="937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36733</xdr:rowOff>
    </xdr:from>
    <xdr:ext cx="534377" cy="259045"/>
    <xdr:sp macro="" textlink="">
      <xdr:nvSpPr>
        <xdr:cNvPr id="357" name="テキスト ボックス 356"/>
        <xdr:cNvSpPr txBox="1"/>
      </xdr:nvSpPr>
      <xdr:spPr>
        <a:xfrm>
          <a:off x="6705111" y="946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24302</xdr:rowOff>
    </xdr:from>
    <xdr:to>
      <xdr:col>15</xdr:col>
      <xdr:colOff>231775</xdr:colOff>
      <xdr:row>55</xdr:row>
      <xdr:rowOff>125902</xdr:rowOff>
    </xdr:to>
    <xdr:sp macro="" textlink="">
      <xdr:nvSpPr>
        <xdr:cNvPr id="363" name="円/楕円 362"/>
        <xdr:cNvSpPr/>
      </xdr:nvSpPr>
      <xdr:spPr>
        <a:xfrm>
          <a:off x="10426700" y="945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2729</xdr:rowOff>
    </xdr:from>
    <xdr:ext cx="534377" cy="259045"/>
    <xdr:sp macro="" textlink="">
      <xdr:nvSpPr>
        <xdr:cNvPr id="364" name="普通建設事業費該当値テキスト"/>
        <xdr:cNvSpPr txBox="1"/>
      </xdr:nvSpPr>
      <xdr:spPr>
        <a:xfrm>
          <a:off x="10528300" y="943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34,391</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150108</xdr:rowOff>
    </xdr:from>
    <xdr:to>
      <xdr:col>14</xdr:col>
      <xdr:colOff>79375</xdr:colOff>
      <xdr:row>55</xdr:row>
      <xdr:rowOff>80258</xdr:rowOff>
    </xdr:to>
    <xdr:sp macro="" textlink="">
      <xdr:nvSpPr>
        <xdr:cNvPr id="365" name="円/楕円 364"/>
        <xdr:cNvSpPr/>
      </xdr:nvSpPr>
      <xdr:spPr>
        <a:xfrm>
          <a:off x="9588500" y="940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71385</xdr:rowOff>
    </xdr:from>
    <xdr:ext cx="534377" cy="259045"/>
    <xdr:sp macro="" textlink="">
      <xdr:nvSpPr>
        <xdr:cNvPr id="366" name="テキスト ボックス 365"/>
        <xdr:cNvSpPr txBox="1"/>
      </xdr:nvSpPr>
      <xdr:spPr>
        <a:xfrm>
          <a:off x="9372111" y="950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36,787</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94596</xdr:rowOff>
    </xdr:from>
    <xdr:to>
      <xdr:col>12</xdr:col>
      <xdr:colOff>561975</xdr:colOff>
      <xdr:row>55</xdr:row>
      <xdr:rowOff>24746</xdr:rowOff>
    </xdr:to>
    <xdr:sp macro="" textlink="">
      <xdr:nvSpPr>
        <xdr:cNvPr id="367" name="円/楕円 366"/>
        <xdr:cNvSpPr/>
      </xdr:nvSpPr>
      <xdr:spPr>
        <a:xfrm>
          <a:off x="8699500" y="935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15873</xdr:rowOff>
    </xdr:from>
    <xdr:ext cx="534377" cy="259045"/>
    <xdr:sp macro="" textlink="">
      <xdr:nvSpPr>
        <xdr:cNvPr id="368" name="テキスト ボックス 367"/>
        <xdr:cNvSpPr txBox="1"/>
      </xdr:nvSpPr>
      <xdr:spPr>
        <a:xfrm>
          <a:off x="8483111" y="944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39,701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25464</xdr:rowOff>
    </xdr:from>
    <xdr:to>
      <xdr:col>11</xdr:col>
      <xdr:colOff>358775</xdr:colOff>
      <xdr:row>55</xdr:row>
      <xdr:rowOff>127064</xdr:rowOff>
    </xdr:to>
    <xdr:sp macro="" textlink="">
      <xdr:nvSpPr>
        <xdr:cNvPr id="369" name="円/楕円 368"/>
        <xdr:cNvSpPr/>
      </xdr:nvSpPr>
      <xdr:spPr>
        <a:xfrm>
          <a:off x="7810500" y="945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118191</xdr:rowOff>
    </xdr:from>
    <xdr:ext cx="534377" cy="259045"/>
    <xdr:sp macro="" textlink="">
      <xdr:nvSpPr>
        <xdr:cNvPr id="370" name="テキスト ボックス 369"/>
        <xdr:cNvSpPr txBox="1"/>
      </xdr:nvSpPr>
      <xdr:spPr>
        <a:xfrm>
          <a:off x="7594111" y="954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34,330</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30645</xdr:rowOff>
    </xdr:from>
    <xdr:to>
      <xdr:col>10</xdr:col>
      <xdr:colOff>155575</xdr:colOff>
      <xdr:row>54</xdr:row>
      <xdr:rowOff>132245</xdr:rowOff>
    </xdr:to>
    <xdr:sp macro="" textlink="">
      <xdr:nvSpPr>
        <xdr:cNvPr id="371" name="円/楕円 370"/>
        <xdr:cNvSpPr/>
      </xdr:nvSpPr>
      <xdr:spPr>
        <a:xfrm>
          <a:off x="6921500" y="928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148772</xdr:rowOff>
    </xdr:from>
    <xdr:ext cx="534377" cy="259045"/>
    <xdr:sp macro="" textlink="">
      <xdr:nvSpPr>
        <xdr:cNvPr id="372" name="テキスト ボックス 371"/>
        <xdr:cNvSpPr txBox="1"/>
      </xdr:nvSpPr>
      <xdr:spPr>
        <a:xfrm>
          <a:off x="6705111" y="906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139471</xdr:rowOff>
    </xdr:from>
    <xdr:to>
      <xdr:col>15</xdr:col>
      <xdr:colOff>180340</xdr:colOff>
      <xdr:row>78</xdr:row>
      <xdr:rowOff>139700</xdr:rowOff>
    </xdr:to>
    <xdr:cxnSp macro="">
      <xdr:nvCxnSpPr>
        <xdr:cNvPr id="394" name="直線コネクタ 393"/>
        <xdr:cNvCxnSpPr/>
      </xdr:nvCxnSpPr>
      <xdr:spPr>
        <a:xfrm flipV="1">
          <a:off x="10475595" y="12140971"/>
          <a:ext cx="1270" cy="1371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5"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86148</xdr:rowOff>
    </xdr:from>
    <xdr:ext cx="534377" cy="259045"/>
    <xdr:sp macro="" textlink="">
      <xdr:nvSpPr>
        <xdr:cNvPr id="397" name="普通建設事業費 （ うち新規整備　）最大値テキスト"/>
        <xdr:cNvSpPr txBox="1"/>
      </xdr:nvSpPr>
      <xdr:spPr>
        <a:xfrm>
          <a:off x="10528300" y="119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60,010</a:t>
          </a:r>
          <a:endParaRPr kumimoji="1" lang="ja-JP" altLang="en-US" sz="1000" b="1">
            <a:latin typeface="ＭＳ Ｐゴシック"/>
          </a:endParaRPr>
        </a:p>
      </xdr:txBody>
    </xdr:sp>
    <xdr:clientData/>
  </xdr:oneCellAnchor>
  <xdr:twoCellAnchor>
    <xdr:from>
      <xdr:col>15</xdr:col>
      <xdr:colOff>92075</xdr:colOff>
      <xdr:row>70</xdr:row>
      <xdr:rowOff>139471</xdr:rowOff>
    </xdr:from>
    <xdr:to>
      <xdr:col>15</xdr:col>
      <xdr:colOff>269875</xdr:colOff>
      <xdr:row>70</xdr:row>
      <xdr:rowOff>139471</xdr:rowOff>
    </xdr:to>
    <xdr:cxnSp macro="">
      <xdr:nvCxnSpPr>
        <xdr:cNvPr id="398" name="直線コネクタ 397"/>
        <xdr:cNvCxnSpPr/>
      </xdr:nvCxnSpPr>
      <xdr:spPr>
        <a:xfrm>
          <a:off x="10388600" y="1214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57221</xdr:rowOff>
    </xdr:from>
    <xdr:to>
      <xdr:col>15</xdr:col>
      <xdr:colOff>180975</xdr:colOff>
      <xdr:row>78</xdr:row>
      <xdr:rowOff>100381</xdr:rowOff>
    </xdr:to>
    <xdr:cxnSp macro="">
      <xdr:nvCxnSpPr>
        <xdr:cNvPr id="399" name="直線コネクタ 398"/>
        <xdr:cNvCxnSpPr/>
      </xdr:nvCxnSpPr>
      <xdr:spPr>
        <a:xfrm flipV="1">
          <a:off x="9639300" y="13258871"/>
          <a:ext cx="838200" cy="21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119459</xdr:rowOff>
    </xdr:from>
    <xdr:ext cx="534377" cy="259045"/>
    <xdr:sp macro="" textlink="">
      <xdr:nvSpPr>
        <xdr:cNvPr id="400" name="普通建設事業費 （ うち新規整備　）平均値テキスト"/>
        <xdr:cNvSpPr txBox="1"/>
      </xdr:nvSpPr>
      <xdr:spPr>
        <a:xfrm>
          <a:off x="10528300" y="12978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96582</xdr:rowOff>
    </xdr:from>
    <xdr:to>
      <xdr:col>15</xdr:col>
      <xdr:colOff>231775</xdr:colOff>
      <xdr:row>77</xdr:row>
      <xdr:rowOff>26732</xdr:rowOff>
    </xdr:to>
    <xdr:sp macro="" textlink="">
      <xdr:nvSpPr>
        <xdr:cNvPr id="401" name="フローチャート : 判断 400"/>
        <xdr:cNvSpPr/>
      </xdr:nvSpPr>
      <xdr:spPr>
        <a:xfrm>
          <a:off x="10426700" y="1312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69607</xdr:rowOff>
    </xdr:from>
    <xdr:to>
      <xdr:col>14</xdr:col>
      <xdr:colOff>79375</xdr:colOff>
      <xdr:row>76</xdr:row>
      <xdr:rowOff>171207</xdr:rowOff>
    </xdr:to>
    <xdr:sp macro="" textlink="">
      <xdr:nvSpPr>
        <xdr:cNvPr id="402" name="フローチャート : 判断 401"/>
        <xdr:cNvSpPr/>
      </xdr:nvSpPr>
      <xdr:spPr>
        <a:xfrm>
          <a:off x="9588500" y="1309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16283</xdr:rowOff>
    </xdr:from>
    <xdr:ext cx="534377" cy="259045"/>
    <xdr:sp macro="" textlink="">
      <xdr:nvSpPr>
        <xdr:cNvPr id="403" name="テキスト ボックス 402"/>
        <xdr:cNvSpPr txBox="1"/>
      </xdr:nvSpPr>
      <xdr:spPr>
        <a:xfrm>
          <a:off x="9372111" y="1287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4" name="テキスト ボックス 40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5" name="テキスト ボックス 40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6" name="テキスト ボックス 40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7" name="テキスト ボックス 40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8" name="テキスト ボックス 40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6421</xdr:rowOff>
    </xdr:from>
    <xdr:to>
      <xdr:col>15</xdr:col>
      <xdr:colOff>231775</xdr:colOff>
      <xdr:row>77</xdr:row>
      <xdr:rowOff>108021</xdr:rowOff>
    </xdr:to>
    <xdr:sp macro="" textlink="">
      <xdr:nvSpPr>
        <xdr:cNvPr id="409" name="円/楕円 408"/>
        <xdr:cNvSpPr/>
      </xdr:nvSpPr>
      <xdr:spPr>
        <a:xfrm>
          <a:off x="10426700" y="132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156298</xdr:rowOff>
    </xdr:from>
    <xdr:ext cx="534377" cy="259045"/>
    <xdr:sp macro="" textlink="">
      <xdr:nvSpPr>
        <xdr:cNvPr id="410" name="普通建設事業費 （ うち新規整備　）該当値テキスト"/>
        <xdr:cNvSpPr txBox="1"/>
      </xdr:nvSpPr>
      <xdr:spPr>
        <a:xfrm>
          <a:off x="10528300" y="1318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11,108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49581</xdr:rowOff>
    </xdr:from>
    <xdr:to>
      <xdr:col>14</xdr:col>
      <xdr:colOff>79375</xdr:colOff>
      <xdr:row>78</xdr:row>
      <xdr:rowOff>151181</xdr:rowOff>
    </xdr:to>
    <xdr:sp macro="" textlink="">
      <xdr:nvSpPr>
        <xdr:cNvPr id="411" name="円/楕円 410"/>
        <xdr:cNvSpPr/>
      </xdr:nvSpPr>
      <xdr:spPr>
        <a:xfrm>
          <a:off x="9588500" y="1342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142308</xdr:rowOff>
    </xdr:from>
    <xdr:ext cx="469744" cy="259045"/>
    <xdr:sp macro="" textlink="">
      <xdr:nvSpPr>
        <xdr:cNvPr id="412" name="テキスト ボックス 411"/>
        <xdr:cNvSpPr txBox="1"/>
      </xdr:nvSpPr>
      <xdr:spPr>
        <a:xfrm>
          <a:off x="9404427" y="1351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3" name="正方形/長方形 41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4" name="正方形/長方形 41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5" name="正方形/長方形 41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6" name="正方形/長方形 41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7" name="正方形/長方形 41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8" name="正方形/長方形 41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9" name="正方形/長方形 41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0" name="正方形/長方形 41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1" name="テキスト ボックス 42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2" name="直線コネクタ 42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3" name="直線コネクタ 42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4" name="テキスト ボックス 42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5" name="直線コネクタ 42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6" name="テキスト ボックス 42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7" name="直線コネクタ 42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28" name="テキスト ボックス 42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29" name="直線コネクタ 42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0" name="テキスト ボックス 42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1" name="直線コネクタ 43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2" name="テキスト ボックス 43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106873</xdr:rowOff>
    </xdr:from>
    <xdr:to>
      <xdr:col>15</xdr:col>
      <xdr:colOff>180340</xdr:colOff>
      <xdr:row>98</xdr:row>
      <xdr:rowOff>129093</xdr:rowOff>
    </xdr:to>
    <xdr:cxnSp macro="">
      <xdr:nvCxnSpPr>
        <xdr:cNvPr id="434" name="直線コネクタ 433"/>
        <xdr:cNvCxnSpPr/>
      </xdr:nvCxnSpPr>
      <xdr:spPr>
        <a:xfrm flipV="1">
          <a:off x="10475595" y="15537373"/>
          <a:ext cx="1270" cy="139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132920</xdr:rowOff>
    </xdr:from>
    <xdr:ext cx="378565" cy="259045"/>
    <xdr:sp macro="" textlink="">
      <xdr:nvSpPr>
        <xdr:cNvPr id="435" name="普通建設事業費 （ うち更新整備　）最小値テキスト"/>
        <xdr:cNvSpPr txBox="1"/>
      </xdr:nvSpPr>
      <xdr:spPr>
        <a:xfrm>
          <a:off x="10528300" y="16935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15</xdr:col>
      <xdr:colOff>92075</xdr:colOff>
      <xdr:row>98</xdr:row>
      <xdr:rowOff>129093</xdr:rowOff>
    </xdr:from>
    <xdr:to>
      <xdr:col>15</xdr:col>
      <xdr:colOff>269875</xdr:colOff>
      <xdr:row>98</xdr:row>
      <xdr:rowOff>129093</xdr:rowOff>
    </xdr:to>
    <xdr:cxnSp macro="">
      <xdr:nvCxnSpPr>
        <xdr:cNvPr id="436" name="直線コネクタ 435"/>
        <xdr:cNvCxnSpPr/>
      </xdr:nvCxnSpPr>
      <xdr:spPr>
        <a:xfrm>
          <a:off x="10388600" y="16931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53550</xdr:rowOff>
    </xdr:from>
    <xdr:ext cx="534377" cy="259045"/>
    <xdr:sp macro="" textlink="">
      <xdr:nvSpPr>
        <xdr:cNvPr id="437" name="普通建設事業費 （ うち更新整備　）最大値テキスト"/>
        <xdr:cNvSpPr txBox="1"/>
      </xdr:nvSpPr>
      <xdr:spPr>
        <a:xfrm>
          <a:off x="10528300" y="1531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61,436</a:t>
          </a:r>
          <a:endParaRPr kumimoji="1" lang="ja-JP" altLang="en-US" sz="1000" b="1">
            <a:latin typeface="ＭＳ Ｐゴシック"/>
          </a:endParaRPr>
        </a:p>
      </xdr:txBody>
    </xdr:sp>
    <xdr:clientData/>
  </xdr:oneCellAnchor>
  <xdr:twoCellAnchor>
    <xdr:from>
      <xdr:col>15</xdr:col>
      <xdr:colOff>92075</xdr:colOff>
      <xdr:row>90</xdr:row>
      <xdr:rowOff>106873</xdr:rowOff>
    </xdr:from>
    <xdr:to>
      <xdr:col>15</xdr:col>
      <xdr:colOff>269875</xdr:colOff>
      <xdr:row>90</xdr:row>
      <xdr:rowOff>106873</xdr:rowOff>
    </xdr:to>
    <xdr:cxnSp macro="">
      <xdr:nvCxnSpPr>
        <xdr:cNvPr id="438" name="直線コネクタ 437"/>
        <xdr:cNvCxnSpPr/>
      </xdr:nvCxnSpPr>
      <xdr:spPr>
        <a:xfrm>
          <a:off x="10388600" y="1553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147586</xdr:rowOff>
    </xdr:from>
    <xdr:to>
      <xdr:col>15</xdr:col>
      <xdr:colOff>180975</xdr:colOff>
      <xdr:row>96</xdr:row>
      <xdr:rowOff>89843</xdr:rowOff>
    </xdr:to>
    <xdr:cxnSp macro="">
      <xdr:nvCxnSpPr>
        <xdr:cNvPr id="439" name="直線コネクタ 438"/>
        <xdr:cNvCxnSpPr/>
      </xdr:nvCxnSpPr>
      <xdr:spPr>
        <a:xfrm>
          <a:off x="9639300" y="16263886"/>
          <a:ext cx="838200" cy="28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38876</xdr:rowOff>
    </xdr:from>
    <xdr:ext cx="534377" cy="259045"/>
    <xdr:sp macro="" textlink="">
      <xdr:nvSpPr>
        <xdr:cNvPr id="440" name="普通建設事業費 （ うち更新整備　）平均値テキスト"/>
        <xdr:cNvSpPr txBox="1"/>
      </xdr:nvSpPr>
      <xdr:spPr>
        <a:xfrm>
          <a:off x="10528300" y="16326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15999</xdr:rowOff>
    </xdr:from>
    <xdr:to>
      <xdr:col>15</xdr:col>
      <xdr:colOff>231775</xdr:colOff>
      <xdr:row>96</xdr:row>
      <xdr:rowOff>117599</xdr:rowOff>
    </xdr:to>
    <xdr:sp macro="" textlink="">
      <xdr:nvSpPr>
        <xdr:cNvPr id="441" name="フローチャート : 判断 440"/>
        <xdr:cNvSpPr/>
      </xdr:nvSpPr>
      <xdr:spPr>
        <a:xfrm>
          <a:off x="104267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161297</xdr:rowOff>
    </xdr:from>
    <xdr:to>
      <xdr:col>14</xdr:col>
      <xdr:colOff>79375</xdr:colOff>
      <xdr:row>96</xdr:row>
      <xdr:rowOff>91447</xdr:rowOff>
    </xdr:to>
    <xdr:sp macro="" textlink="">
      <xdr:nvSpPr>
        <xdr:cNvPr id="442" name="フローチャート : 判断 441"/>
        <xdr:cNvSpPr/>
      </xdr:nvSpPr>
      <xdr:spPr>
        <a:xfrm>
          <a:off x="9588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82574</xdr:rowOff>
    </xdr:from>
    <xdr:ext cx="534377" cy="259045"/>
    <xdr:sp macro="" textlink="">
      <xdr:nvSpPr>
        <xdr:cNvPr id="443" name="テキスト ボックス 442"/>
        <xdr:cNvSpPr txBox="1"/>
      </xdr:nvSpPr>
      <xdr:spPr>
        <a:xfrm>
          <a:off x="9372111" y="165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4" name="テキスト ボックス 44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5" name="テキスト ボックス 44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6" name="テキスト ボックス 44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7" name="テキスト ボックス 44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8" name="テキスト ボックス 44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39043</xdr:rowOff>
    </xdr:from>
    <xdr:to>
      <xdr:col>15</xdr:col>
      <xdr:colOff>231775</xdr:colOff>
      <xdr:row>96</xdr:row>
      <xdr:rowOff>140643</xdr:rowOff>
    </xdr:to>
    <xdr:sp macro="" textlink="">
      <xdr:nvSpPr>
        <xdr:cNvPr id="449" name="円/楕円 448"/>
        <xdr:cNvSpPr/>
      </xdr:nvSpPr>
      <xdr:spPr>
        <a:xfrm>
          <a:off x="10426700" y="1649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17470</xdr:rowOff>
    </xdr:from>
    <xdr:ext cx="534377" cy="259045"/>
    <xdr:sp macro="" textlink="">
      <xdr:nvSpPr>
        <xdr:cNvPr id="450" name="普通建設事業費 （ うち更新整備　）該当値テキスト"/>
        <xdr:cNvSpPr txBox="1"/>
      </xdr:nvSpPr>
      <xdr:spPr>
        <a:xfrm>
          <a:off x="10528300" y="1647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17,181</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96786</xdr:rowOff>
    </xdr:from>
    <xdr:to>
      <xdr:col>14</xdr:col>
      <xdr:colOff>79375</xdr:colOff>
      <xdr:row>95</xdr:row>
      <xdr:rowOff>26936</xdr:rowOff>
    </xdr:to>
    <xdr:sp macro="" textlink="">
      <xdr:nvSpPr>
        <xdr:cNvPr id="451" name="円/楕円 450"/>
        <xdr:cNvSpPr/>
      </xdr:nvSpPr>
      <xdr:spPr>
        <a:xfrm>
          <a:off x="9588500" y="1621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43463</xdr:rowOff>
    </xdr:from>
    <xdr:ext cx="534377" cy="259045"/>
    <xdr:sp macro="" textlink="">
      <xdr:nvSpPr>
        <xdr:cNvPr id="452" name="テキスト ボックス 451"/>
        <xdr:cNvSpPr txBox="1"/>
      </xdr:nvSpPr>
      <xdr:spPr>
        <a:xfrm>
          <a:off x="9372111" y="1598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3" name="正方形/長方形 45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4" name="正方形/長方形 45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5" name="正方形/長方形 45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6" name="正方形/長方形 45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7" name="正方形/長方形 45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8" name="正方形/長方形 45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9" name="正方形/長方形 45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0" name="正方形/長方形 45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1" name="テキスト ボックス 46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2" name="直線コネクタ 46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3" name="直線コネクタ 46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4" name="テキスト ボックス 46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5" name="直線コネクタ 46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66" name="テキスト ボックス 46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7" name="直線コネクタ 46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68" name="テキスト ボックス 46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69" name="直線コネクタ 46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70" name="テキスト ボックス 46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1" name="直線コネクタ 47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2" name="テキスト ボックス 47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159108</xdr:rowOff>
    </xdr:from>
    <xdr:to>
      <xdr:col>23</xdr:col>
      <xdr:colOff>516889</xdr:colOff>
      <xdr:row>38</xdr:row>
      <xdr:rowOff>139700</xdr:rowOff>
    </xdr:to>
    <xdr:cxnSp macro="">
      <xdr:nvCxnSpPr>
        <xdr:cNvPr id="474" name="直線コネクタ 473"/>
        <xdr:cNvCxnSpPr/>
      </xdr:nvCxnSpPr>
      <xdr:spPr>
        <a:xfrm flipV="1">
          <a:off x="16317595" y="5474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76" name="直線コネクタ 47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105785</xdr:rowOff>
    </xdr:from>
    <xdr:ext cx="534377" cy="259045"/>
    <xdr:sp macro="" textlink="">
      <xdr:nvSpPr>
        <xdr:cNvPr id="477" name="災害復旧事業費最大値テキスト"/>
        <xdr:cNvSpPr txBox="1"/>
      </xdr:nvSpPr>
      <xdr:spPr>
        <a:xfrm>
          <a:off x="16370300" y="524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31</xdr:row>
      <xdr:rowOff>159108</xdr:rowOff>
    </xdr:from>
    <xdr:to>
      <xdr:col>23</xdr:col>
      <xdr:colOff>606425</xdr:colOff>
      <xdr:row>31</xdr:row>
      <xdr:rowOff>159108</xdr:rowOff>
    </xdr:to>
    <xdr:cxnSp macro="">
      <xdr:nvCxnSpPr>
        <xdr:cNvPr id="478" name="直線コネクタ 477"/>
        <xdr:cNvCxnSpPr/>
      </xdr:nvCxnSpPr>
      <xdr:spPr>
        <a:xfrm>
          <a:off x="16230600" y="547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26589</xdr:rowOff>
    </xdr:from>
    <xdr:to>
      <xdr:col>23</xdr:col>
      <xdr:colOff>517525</xdr:colOff>
      <xdr:row>37</xdr:row>
      <xdr:rowOff>103124</xdr:rowOff>
    </xdr:to>
    <xdr:cxnSp macro="">
      <xdr:nvCxnSpPr>
        <xdr:cNvPr id="479" name="直線コネクタ 478"/>
        <xdr:cNvCxnSpPr/>
      </xdr:nvCxnSpPr>
      <xdr:spPr>
        <a:xfrm flipV="1">
          <a:off x="15481300" y="6370239"/>
          <a:ext cx="838200" cy="7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160436</xdr:rowOff>
    </xdr:from>
    <xdr:ext cx="469744" cy="259045"/>
    <xdr:sp macro="" textlink="">
      <xdr:nvSpPr>
        <xdr:cNvPr id="480" name="災害復旧事業費平均値テキスト"/>
        <xdr:cNvSpPr txBox="1"/>
      </xdr:nvSpPr>
      <xdr:spPr>
        <a:xfrm>
          <a:off x="16370300" y="6504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10559</xdr:rowOff>
    </xdr:from>
    <xdr:to>
      <xdr:col>23</xdr:col>
      <xdr:colOff>568325</xdr:colOff>
      <xdr:row>38</xdr:row>
      <xdr:rowOff>112159</xdr:rowOff>
    </xdr:to>
    <xdr:sp macro="" textlink="">
      <xdr:nvSpPr>
        <xdr:cNvPr id="481" name="フローチャート : 判断 480"/>
        <xdr:cNvSpPr/>
      </xdr:nvSpPr>
      <xdr:spPr>
        <a:xfrm>
          <a:off x="16268700" y="65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103124</xdr:rowOff>
    </xdr:from>
    <xdr:to>
      <xdr:col>22</xdr:col>
      <xdr:colOff>365125</xdr:colOff>
      <xdr:row>38</xdr:row>
      <xdr:rowOff>87602</xdr:rowOff>
    </xdr:to>
    <xdr:cxnSp macro="">
      <xdr:nvCxnSpPr>
        <xdr:cNvPr id="482" name="直線コネクタ 481"/>
        <xdr:cNvCxnSpPr/>
      </xdr:nvCxnSpPr>
      <xdr:spPr>
        <a:xfrm flipV="1">
          <a:off x="14592300" y="6446774"/>
          <a:ext cx="889000" cy="15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46197</xdr:rowOff>
    </xdr:from>
    <xdr:to>
      <xdr:col>22</xdr:col>
      <xdr:colOff>415925</xdr:colOff>
      <xdr:row>38</xdr:row>
      <xdr:rowOff>147797</xdr:rowOff>
    </xdr:to>
    <xdr:sp macro="" textlink="">
      <xdr:nvSpPr>
        <xdr:cNvPr id="483" name="フローチャート : 判断 482"/>
        <xdr:cNvSpPr/>
      </xdr:nvSpPr>
      <xdr:spPr>
        <a:xfrm>
          <a:off x="15430500" y="656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138924</xdr:rowOff>
    </xdr:from>
    <xdr:ext cx="469744" cy="259045"/>
    <xdr:sp macro="" textlink="">
      <xdr:nvSpPr>
        <xdr:cNvPr id="484" name="テキスト ボックス 483"/>
        <xdr:cNvSpPr txBox="1"/>
      </xdr:nvSpPr>
      <xdr:spPr>
        <a:xfrm>
          <a:off x="15246427" y="665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73154</xdr:rowOff>
    </xdr:from>
    <xdr:to>
      <xdr:col>21</xdr:col>
      <xdr:colOff>161925</xdr:colOff>
      <xdr:row>38</xdr:row>
      <xdr:rowOff>87602</xdr:rowOff>
    </xdr:to>
    <xdr:cxnSp macro="">
      <xdr:nvCxnSpPr>
        <xdr:cNvPr id="485" name="直線コネクタ 484"/>
        <xdr:cNvCxnSpPr/>
      </xdr:nvCxnSpPr>
      <xdr:spPr>
        <a:xfrm>
          <a:off x="13703300" y="6588254"/>
          <a:ext cx="889000" cy="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16068</xdr:rowOff>
    </xdr:from>
    <xdr:to>
      <xdr:col>21</xdr:col>
      <xdr:colOff>212725</xdr:colOff>
      <xdr:row>38</xdr:row>
      <xdr:rowOff>117668</xdr:rowOff>
    </xdr:to>
    <xdr:sp macro="" textlink="">
      <xdr:nvSpPr>
        <xdr:cNvPr id="486" name="フローチャート : 判断 485"/>
        <xdr:cNvSpPr/>
      </xdr:nvSpPr>
      <xdr:spPr>
        <a:xfrm>
          <a:off x="14541500" y="653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134195</xdr:rowOff>
    </xdr:from>
    <xdr:ext cx="469744" cy="259045"/>
    <xdr:sp macro="" textlink="">
      <xdr:nvSpPr>
        <xdr:cNvPr id="487" name="テキスト ボックス 486"/>
        <xdr:cNvSpPr txBox="1"/>
      </xdr:nvSpPr>
      <xdr:spPr>
        <a:xfrm>
          <a:off x="14357427" y="630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21377</xdr:rowOff>
    </xdr:from>
    <xdr:to>
      <xdr:col>19</xdr:col>
      <xdr:colOff>644525</xdr:colOff>
      <xdr:row>38</xdr:row>
      <xdr:rowOff>73154</xdr:rowOff>
    </xdr:to>
    <xdr:cxnSp macro="">
      <xdr:nvCxnSpPr>
        <xdr:cNvPr id="488" name="直線コネクタ 487"/>
        <xdr:cNvCxnSpPr/>
      </xdr:nvCxnSpPr>
      <xdr:spPr>
        <a:xfrm>
          <a:off x="12814300" y="6536477"/>
          <a:ext cx="889000" cy="5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16594</xdr:rowOff>
    </xdr:from>
    <xdr:to>
      <xdr:col>20</xdr:col>
      <xdr:colOff>9525</xdr:colOff>
      <xdr:row>38</xdr:row>
      <xdr:rowOff>118194</xdr:rowOff>
    </xdr:to>
    <xdr:sp macro="" textlink="">
      <xdr:nvSpPr>
        <xdr:cNvPr id="489" name="フローチャート : 判断 488"/>
        <xdr:cNvSpPr/>
      </xdr:nvSpPr>
      <xdr:spPr>
        <a:xfrm>
          <a:off x="13652500" y="653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134721</xdr:rowOff>
    </xdr:from>
    <xdr:ext cx="469744" cy="259045"/>
    <xdr:sp macro="" textlink="">
      <xdr:nvSpPr>
        <xdr:cNvPr id="490" name="テキスト ボックス 489"/>
        <xdr:cNvSpPr txBox="1"/>
      </xdr:nvSpPr>
      <xdr:spPr>
        <a:xfrm>
          <a:off x="13468427" y="630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23703</xdr:rowOff>
    </xdr:from>
    <xdr:to>
      <xdr:col>18</xdr:col>
      <xdr:colOff>492125</xdr:colOff>
      <xdr:row>38</xdr:row>
      <xdr:rowOff>125303</xdr:rowOff>
    </xdr:to>
    <xdr:sp macro="" textlink="">
      <xdr:nvSpPr>
        <xdr:cNvPr id="491" name="フローチャート : 判断 490"/>
        <xdr:cNvSpPr/>
      </xdr:nvSpPr>
      <xdr:spPr>
        <a:xfrm>
          <a:off x="12763500" y="65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116430</xdr:rowOff>
    </xdr:from>
    <xdr:ext cx="469744" cy="259045"/>
    <xdr:sp macro="" textlink="">
      <xdr:nvSpPr>
        <xdr:cNvPr id="492" name="テキスト ボックス 491"/>
        <xdr:cNvSpPr txBox="1"/>
      </xdr:nvSpPr>
      <xdr:spPr>
        <a:xfrm>
          <a:off x="12579427" y="663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3" name="テキスト ボックス 49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4" name="テキスト ボックス 49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5" name="テキスト ボックス 49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6" name="テキスト ボックス 49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7" name="テキスト ボックス 49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147239</xdr:rowOff>
    </xdr:from>
    <xdr:to>
      <xdr:col>23</xdr:col>
      <xdr:colOff>568325</xdr:colOff>
      <xdr:row>37</xdr:row>
      <xdr:rowOff>77389</xdr:rowOff>
    </xdr:to>
    <xdr:sp macro="" textlink="">
      <xdr:nvSpPr>
        <xdr:cNvPr id="498" name="円/楕円 497"/>
        <xdr:cNvSpPr/>
      </xdr:nvSpPr>
      <xdr:spPr>
        <a:xfrm>
          <a:off x="16268700" y="631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170116</xdr:rowOff>
    </xdr:from>
    <xdr:ext cx="534377" cy="259045"/>
    <xdr:sp macro="" textlink="">
      <xdr:nvSpPr>
        <xdr:cNvPr id="499" name="災害復旧事業費該当値テキスト"/>
        <xdr:cNvSpPr txBox="1"/>
      </xdr:nvSpPr>
      <xdr:spPr>
        <a:xfrm>
          <a:off x="16370300" y="617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12,448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52324</xdr:rowOff>
    </xdr:from>
    <xdr:to>
      <xdr:col>22</xdr:col>
      <xdr:colOff>415925</xdr:colOff>
      <xdr:row>37</xdr:row>
      <xdr:rowOff>153924</xdr:rowOff>
    </xdr:to>
    <xdr:sp macro="" textlink="">
      <xdr:nvSpPr>
        <xdr:cNvPr id="500" name="円/楕円 499"/>
        <xdr:cNvSpPr/>
      </xdr:nvSpPr>
      <xdr:spPr>
        <a:xfrm>
          <a:off x="15430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170451</xdr:rowOff>
    </xdr:from>
    <xdr:ext cx="469744" cy="259045"/>
    <xdr:sp macro="" textlink="">
      <xdr:nvSpPr>
        <xdr:cNvPr id="501" name="テキスト ボックス 500"/>
        <xdr:cNvSpPr txBox="1"/>
      </xdr:nvSpPr>
      <xdr:spPr>
        <a:xfrm>
          <a:off x="15246427" y="6171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36802</xdr:rowOff>
    </xdr:from>
    <xdr:to>
      <xdr:col>21</xdr:col>
      <xdr:colOff>212725</xdr:colOff>
      <xdr:row>38</xdr:row>
      <xdr:rowOff>138402</xdr:rowOff>
    </xdr:to>
    <xdr:sp macro="" textlink="">
      <xdr:nvSpPr>
        <xdr:cNvPr id="502" name="円/楕円 501"/>
        <xdr:cNvSpPr/>
      </xdr:nvSpPr>
      <xdr:spPr>
        <a:xfrm>
          <a:off x="14541500" y="655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129529</xdr:rowOff>
    </xdr:from>
    <xdr:ext cx="469744" cy="259045"/>
    <xdr:sp macro="" textlink="">
      <xdr:nvSpPr>
        <xdr:cNvPr id="503" name="テキスト ボックス 502"/>
        <xdr:cNvSpPr txBox="1"/>
      </xdr:nvSpPr>
      <xdr:spPr>
        <a:xfrm>
          <a:off x="14357427" y="664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22354</xdr:rowOff>
    </xdr:from>
    <xdr:to>
      <xdr:col>20</xdr:col>
      <xdr:colOff>9525</xdr:colOff>
      <xdr:row>38</xdr:row>
      <xdr:rowOff>123954</xdr:rowOff>
    </xdr:to>
    <xdr:sp macro="" textlink="">
      <xdr:nvSpPr>
        <xdr:cNvPr id="504" name="円/楕円 503"/>
        <xdr:cNvSpPr/>
      </xdr:nvSpPr>
      <xdr:spPr>
        <a:xfrm>
          <a:off x="13652500" y="653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115081</xdr:rowOff>
    </xdr:from>
    <xdr:ext cx="469744" cy="259045"/>
    <xdr:sp macro="" textlink="">
      <xdr:nvSpPr>
        <xdr:cNvPr id="505" name="テキスト ボックス 504"/>
        <xdr:cNvSpPr txBox="1"/>
      </xdr:nvSpPr>
      <xdr:spPr>
        <a:xfrm>
          <a:off x="13468427" y="663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142027</xdr:rowOff>
    </xdr:from>
    <xdr:to>
      <xdr:col>18</xdr:col>
      <xdr:colOff>492125</xdr:colOff>
      <xdr:row>38</xdr:row>
      <xdr:rowOff>72177</xdr:rowOff>
    </xdr:to>
    <xdr:sp macro="" textlink="">
      <xdr:nvSpPr>
        <xdr:cNvPr id="506" name="円/楕円 505"/>
        <xdr:cNvSpPr/>
      </xdr:nvSpPr>
      <xdr:spPr>
        <a:xfrm>
          <a:off x="12763500" y="648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88704</xdr:rowOff>
    </xdr:from>
    <xdr:ext cx="469744" cy="259045"/>
    <xdr:sp macro="" textlink="">
      <xdr:nvSpPr>
        <xdr:cNvPr id="507" name="テキスト ボックス 506"/>
        <xdr:cNvSpPr txBox="1"/>
      </xdr:nvSpPr>
      <xdr:spPr>
        <a:xfrm>
          <a:off x="12579427" y="626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8" name="正方形/長方形 50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9" name="正方形/長方形 50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0" name="正方形/長方形 50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1" name="正方形/長方形 51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2" name="正方形/長方形 51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3" name="正方形/長方形 51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4" name="正方形/長方形 51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3" name="テキスト ボックス 53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0" name="テキスト ボックス 54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8" name="正方形/長方形 55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9" name="正方形/長方形 55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0" name="正方形/長方形 55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1" name="正方形/長方形 56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2" name="正方形/長方形 56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3" name="正方形/長方形 56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67" name="テキスト ボックス 56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68" name="直線コネクタ 56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69" name="テキスト ボックス 568"/>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0" name="直線コネクタ 56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71" name="テキスト ボックス 57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2" name="直線コネクタ 57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73" name="テキスト ボックス 57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74" name="直線コネクタ 57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75" name="テキスト ボックス 57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6" name="直線コネクタ 57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7" name="テキスト ボックス 57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166904</xdr:rowOff>
    </xdr:from>
    <xdr:to>
      <xdr:col>23</xdr:col>
      <xdr:colOff>516889</xdr:colOff>
      <xdr:row>79</xdr:row>
      <xdr:rowOff>64582</xdr:rowOff>
    </xdr:to>
    <xdr:cxnSp macro="">
      <xdr:nvCxnSpPr>
        <xdr:cNvPr id="579" name="直線コネクタ 578"/>
        <xdr:cNvCxnSpPr/>
      </xdr:nvCxnSpPr>
      <xdr:spPr>
        <a:xfrm flipV="1">
          <a:off x="16317595" y="12339854"/>
          <a:ext cx="1269"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68409</xdr:rowOff>
    </xdr:from>
    <xdr:ext cx="534377" cy="259045"/>
    <xdr:sp macro="" textlink="">
      <xdr:nvSpPr>
        <xdr:cNvPr id="580" name="公債費最小値テキスト"/>
        <xdr:cNvSpPr txBox="1"/>
      </xdr:nvSpPr>
      <xdr:spPr>
        <a:xfrm>
          <a:off x="16370300" y="136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79</xdr:row>
      <xdr:rowOff>64582</xdr:rowOff>
    </xdr:from>
    <xdr:to>
      <xdr:col>23</xdr:col>
      <xdr:colOff>606425</xdr:colOff>
      <xdr:row>79</xdr:row>
      <xdr:rowOff>64582</xdr:rowOff>
    </xdr:to>
    <xdr:cxnSp macro="">
      <xdr:nvCxnSpPr>
        <xdr:cNvPr id="581" name="直線コネクタ 580"/>
        <xdr:cNvCxnSpPr/>
      </xdr:nvCxnSpPr>
      <xdr:spPr>
        <a:xfrm>
          <a:off x="16230600" y="1360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113581</xdr:rowOff>
    </xdr:from>
    <xdr:ext cx="534377" cy="259045"/>
    <xdr:sp macro="" textlink="">
      <xdr:nvSpPr>
        <xdr:cNvPr id="582" name="公債費最大値テキスト"/>
        <xdr:cNvSpPr txBox="1"/>
      </xdr:nvSpPr>
      <xdr:spPr>
        <a:xfrm>
          <a:off x="16370300" y="121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71</xdr:row>
      <xdr:rowOff>166904</xdr:rowOff>
    </xdr:from>
    <xdr:to>
      <xdr:col>23</xdr:col>
      <xdr:colOff>606425</xdr:colOff>
      <xdr:row>71</xdr:row>
      <xdr:rowOff>166904</xdr:rowOff>
    </xdr:to>
    <xdr:cxnSp macro="">
      <xdr:nvCxnSpPr>
        <xdr:cNvPr id="583" name="直線コネクタ 582"/>
        <xdr:cNvCxnSpPr/>
      </xdr:nvCxnSpPr>
      <xdr:spPr>
        <a:xfrm>
          <a:off x="16230600" y="1233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150375</xdr:rowOff>
    </xdr:from>
    <xdr:to>
      <xdr:col>23</xdr:col>
      <xdr:colOff>517525</xdr:colOff>
      <xdr:row>78</xdr:row>
      <xdr:rowOff>58981</xdr:rowOff>
    </xdr:to>
    <xdr:cxnSp macro="">
      <xdr:nvCxnSpPr>
        <xdr:cNvPr id="584" name="直線コネクタ 583"/>
        <xdr:cNvCxnSpPr/>
      </xdr:nvCxnSpPr>
      <xdr:spPr>
        <a:xfrm>
          <a:off x="15481300" y="13352025"/>
          <a:ext cx="838200" cy="8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87729</xdr:rowOff>
    </xdr:from>
    <xdr:ext cx="534377" cy="259045"/>
    <xdr:sp macro="" textlink="">
      <xdr:nvSpPr>
        <xdr:cNvPr id="585" name="公債費平均値テキスト"/>
        <xdr:cNvSpPr txBox="1"/>
      </xdr:nvSpPr>
      <xdr:spPr>
        <a:xfrm>
          <a:off x="16370300" y="13117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64852</xdr:rowOff>
    </xdr:from>
    <xdr:to>
      <xdr:col>23</xdr:col>
      <xdr:colOff>568325</xdr:colOff>
      <xdr:row>77</xdr:row>
      <xdr:rowOff>166452</xdr:rowOff>
    </xdr:to>
    <xdr:sp macro="" textlink="">
      <xdr:nvSpPr>
        <xdr:cNvPr id="586" name="フローチャート : 判断 585"/>
        <xdr:cNvSpPr/>
      </xdr:nvSpPr>
      <xdr:spPr>
        <a:xfrm>
          <a:off x="162687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125276</xdr:rowOff>
    </xdr:from>
    <xdr:to>
      <xdr:col>22</xdr:col>
      <xdr:colOff>365125</xdr:colOff>
      <xdr:row>77</xdr:row>
      <xdr:rowOff>150375</xdr:rowOff>
    </xdr:to>
    <xdr:cxnSp macro="">
      <xdr:nvCxnSpPr>
        <xdr:cNvPr id="587" name="直線コネクタ 586"/>
        <xdr:cNvCxnSpPr/>
      </xdr:nvCxnSpPr>
      <xdr:spPr>
        <a:xfrm>
          <a:off x="14592300" y="13326926"/>
          <a:ext cx="889000" cy="2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151194</xdr:rowOff>
    </xdr:from>
    <xdr:to>
      <xdr:col>22</xdr:col>
      <xdr:colOff>415925</xdr:colOff>
      <xdr:row>77</xdr:row>
      <xdr:rowOff>81344</xdr:rowOff>
    </xdr:to>
    <xdr:sp macro="" textlink="">
      <xdr:nvSpPr>
        <xdr:cNvPr id="588" name="フローチャート : 判断 587"/>
        <xdr:cNvSpPr/>
      </xdr:nvSpPr>
      <xdr:spPr>
        <a:xfrm>
          <a:off x="15430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97871</xdr:rowOff>
    </xdr:from>
    <xdr:ext cx="534377" cy="259045"/>
    <xdr:sp macro="" textlink="">
      <xdr:nvSpPr>
        <xdr:cNvPr id="589" name="テキスト ボックス 588"/>
        <xdr:cNvSpPr txBox="1"/>
      </xdr:nvSpPr>
      <xdr:spPr>
        <a:xfrm>
          <a:off x="15214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125276</xdr:rowOff>
    </xdr:from>
    <xdr:to>
      <xdr:col>21</xdr:col>
      <xdr:colOff>161925</xdr:colOff>
      <xdr:row>77</xdr:row>
      <xdr:rowOff>135334</xdr:rowOff>
    </xdr:to>
    <xdr:cxnSp macro="">
      <xdr:nvCxnSpPr>
        <xdr:cNvPr id="590" name="直線コネクタ 589"/>
        <xdr:cNvCxnSpPr/>
      </xdr:nvCxnSpPr>
      <xdr:spPr>
        <a:xfrm flipV="1">
          <a:off x="13703300" y="13326926"/>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130986</xdr:rowOff>
    </xdr:from>
    <xdr:to>
      <xdr:col>21</xdr:col>
      <xdr:colOff>212725</xdr:colOff>
      <xdr:row>77</xdr:row>
      <xdr:rowOff>61136</xdr:rowOff>
    </xdr:to>
    <xdr:sp macro="" textlink="">
      <xdr:nvSpPr>
        <xdr:cNvPr id="591" name="フローチャート : 判断 590"/>
        <xdr:cNvSpPr/>
      </xdr:nvSpPr>
      <xdr:spPr>
        <a:xfrm>
          <a:off x="14541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77662</xdr:rowOff>
    </xdr:from>
    <xdr:ext cx="534377" cy="259045"/>
    <xdr:sp macro="" textlink="">
      <xdr:nvSpPr>
        <xdr:cNvPr id="592" name="テキスト ボックス 591"/>
        <xdr:cNvSpPr txBox="1"/>
      </xdr:nvSpPr>
      <xdr:spPr>
        <a:xfrm>
          <a:off x="14325111" y="12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75783</xdr:rowOff>
    </xdr:from>
    <xdr:to>
      <xdr:col>19</xdr:col>
      <xdr:colOff>644525</xdr:colOff>
      <xdr:row>77</xdr:row>
      <xdr:rowOff>135334</xdr:rowOff>
    </xdr:to>
    <xdr:cxnSp macro="">
      <xdr:nvCxnSpPr>
        <xdr:cNvPr id="593" name="直線コネクタ 592"/>
        <xdr:cNvCxnSpPr/>
      </xdr:nvCxnSpPr>
      <xdr:spPr>
        <a:xfrm>
          <a:off x="12814300" y="13277433"/>
          <a:ext cx="889000" cy="5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120790</xdr:rowOff>
    </xdr:from>
    <xdr:to>
      <xdr:col>20</xdr:col>
      <xdr:colOff>9525</xdr:colOff>
      <xdr:row>77</xdr:row>
      <xdr:rowOff>50940</xdr:rowOff>
    </xdr:to>
    <xdr:sp macro="" textlink="">
      <xdr:nvSpPr>
        <xdr:cNvPr id="594" name="フローチャート : 判断 593"/>
        <xdr:cNvSpPr/>
      </xdr:nvSpPr>
      <xdr:spPr>
        <a:xfrm>
          <a:off x="13652500" y="131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67467</xdr:rowOff>
    </xdr:from>
    <xdr:ext cx="534377" cy="259045"/>
    <xdr:sp macro="" textlink="">
      <xdr:nvSpPr>
        <xdr:cNvPr id="595" name="テキスト ボックス 594"/>
        <xdr:cNvSpPr txBox="1"/>
      </xdr:nvSpPr>
      <xdr:spPr>
        <a:xfrm>
          <a:off x="13436111" y="129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88215</xdr:rowOff>
    </xdr:from>
    <xdr:to>
      <xdr:col>18</xdr:col>
      <xdr:colOff>492125</xdr:colOff>
      <xdr:row>77</xdr:row>
      <xdr:rowOff>18365</xdr:rowOff>
    </xdr:to>
    <xdr:sp macro="" textlink="">
      <xdr:nvSpPr>
        <xdr:cNvPr id="596" name="フローチャート : 判断 595"/>
        <xdr:cNvSpPr/>
      </xdr:nvSpPr>
      <xdr:spPr>
        <a:xfrm>
          <a:off x="12763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34891</xdr:rowOff>
    </xdr:from>
    <xdr:ext cx="534377" cy="259045"/>
    <xdr:sp macro="" textlink="">
      <xdr:nvSpPr>
        <xdr:cNvPr id="597" name="テキスト ボックス 596"/>
        <xdr:cNvSpPr txBox="1"/>
      </xdr:nvSpPr>
      <xdr:spPr>
        <a:xfrm>
          <a:off x="12547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8" name="テキスト ボックス 59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9" name="テキスト ボックス 59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0" name="テキスト ボックス 59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1" name="テキスト ボックス 60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2" name="テキスト ボックス 60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8181</xdr:rowOff>
    </xdr:from>
    <xdr:to>
      <xdr:col>23</xdr:col>
      <xdr:colOff>568325</xdr:colOff>
      <xdr:row>78</xdr:row>
      <xdr:rowOff>109781</xdr:rowOff>
    </xdr:to>
    <xdr:sp macro="" textlink="">
      <xdr:nvSpPr>
        <xdr:cNvPr id="603" name="円/楕円 602"/>
        <xdr:cNvSpPr/>
      </xdr:nvSpPr>
      <xdr:spPr>
        <a:xfrm>
          <a:off x="16268700" y="1338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158058</xdr:rowOff>
    </xdr:from>
    <xdr:ext cx="534377" cy="259045"/>
    <xdr:sp macro="" textlink="">
      <xdr:nvSpPr>
        <xdr:cNvPr id="604" name="公債費該当値テキスト"/>
        <xdr:cNvSpPr txBox="1"/>
      </xdr:nvSpPr>
      <xdr:spPr>
        <a:xfrm>
          <a:off x="16370300" y="133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23,531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99575</xdr:rowOff>
    </xdr:from>
    <xdr:to>
      <xdr:col>22</xdr:col>
      <xdr:colOff>415925</xdr:colOff>
      <xdr:row>78</xdr:row>
      <xdr:rowOff>29725</xdr:rowOff>
    </xdr:to>
    <xdr:sp macro="" textlink="">
      <xdr:nvSpPr>
        <xdr:cNvPr id="605" name="円/楕円 604"/>
        <xdr:cNvSpPr/>
      </xdr:nvSpPr>
      <xdr:spPr>
        <a:xfrm>
          <a:off x="15430500" y="133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20852</xdr:rowOff>
    </xdr:from>
    <xdr:ext cx="534377" cy="259045"/>
    <xdr:sp macro="" textlink="">
      <xdr:nvSpPr>
        <xdr:cNvPr id="606" name="テキスト ボックス 605"/>
        <xdr:cNvSpPr txBox="1"/>
      </xdr:nvSpPr>
      <xdr:spPr>
        <a:xfrm>
          <a:off x="15214111" y="1339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74476</xdr:rowOff>
    </xdr:from>
    <xdr:to>
      <xdr:col>21</xdr:col>
      <xdr:colOff>212725</xdr:colOff>
      <xdr:row>78</xdr:row>
      <xdr:rowOff>4626</xdr:rowOff>
    </xdr:to>
    <xdr:sp macro="" textlink="">
      <xdr:nvSpPr>
        <xdr:cNvPr id="607" name="円/楕円 606"/>
        <xdr:cNvSpPr/>
      </xdr:nvSpPr>
      <xdr:spPr>
        <a:xfrm>
          <a:off x="14541500" y="1327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167203</xdr:rowOff>
    </xdr:from>
    <xdr:ext cx="534377" cy="259045"/>
    <xdr:sp macro="" textlink="">
      <xdr:nvSpPr>
        <xdr:cNvPr id="608" name="テキスト ボックス 607"/>
        <xdr:cNvSpPr txBox="1"/>
      </xdr:nvSpPr>
      <xdr:spPr>
        <a:xfrm>
          <a:off x="14325111" y="1336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28,131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84534</xdr:rowOff>
    </xdr:from>
    <xdr:to>
      <xdr:col>20</xdr:col>
      <xdr:colOff>9525</xdr:colOff>
      <xdr:row>78</xdr:row>
      <xdr:rowOff>14684</xdr:rowOff>
    </xdr:to>
    <xdr:sp macro="" textlink="">
      <xdr:nvSpPr>
        <xdr:cNvPr id="609" name="円/楕円 608"/>
        <xdr:cNvSpPr/>
      </xdr:nvSpPr>
      <xdr:spPr>
        <a:xfrm>
          <a:off x="13652500" y="1328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5811</xdr:rowOff>
    </xdr:from>
    <xdr:ext cx="534377" cy="259045"/>
    <xdr:sp macro="" textlink="">
      <xdr:nvSpPr>
        <xdr:cNvPr id="610" name="テキスト ボックス 609"/>
        <xdr:cNvSpPr txBox="1"/>
      </xdr:nvSpPr>
      <xdr:spPr>
        <a:xfrm>
          <a:off x="13436111" y="1337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27,691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24983</xdr:rowOff>
    </xdr:from>
    <xdr:to>
      <xdr:col>18</xdr:col>
      <xdr:colOff>492125</xdr:colOff>
      <xdr:row>77</xdr:row>
      <xdr:rowOff>126583</xdr:rowOff>
    </xdr:to>
    <xdr:sp macro="" textlink="">
      <xdr:nvSpPr>
        <xdr:cNvPr id="611" name="円/楕円 610"/>
        <xdr:cNvSpPr/>
      </xdr:nvSpPr>
      <xdr:spPr>
        <a:xfrm>
          <a:off x="12763500" y="1322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117710</xdr:rowOff>
    </xdr:from>
    <xdr:ext cx="534377" cy="259045"/>
    <xdr:sp macro="" textlink="">
      <xdr:nvSpPr>
        <xdr:cNvPr id="612" name="テキスト ボックス 611"/>
        <xdr:cNvSpPr txBox="1"/>
      </xdr:nvSpPr>
      <xdr:spPr>
        <a:xfrm>
          <a:off x="12547111" y="1331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30,296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3" name="正方形/長方形 61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4" name="正方形/長方形 61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5" name="正方形/長方形 61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6" name="正方形/長方形 61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7" name="正方形/長方形 61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8" name="正方形/長方形 61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9" name="正方形/長方形 61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0" name="正方形/長方形 61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1" name="テキスト ボックス 62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2" name="直線コネクタ 62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3" name="直線コネクタ 62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4" name="テキスト ボックス 62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5" name="直線コネクタ 62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6" name="テキスト ボックス 62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7" name="直線コネクタ 62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28" name="テキスト ボックス 62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29" name="直線コネクタ 62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0" name="テキスト ボックス 62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1" name="直線コネクタ 63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2" name="テキスト ボックス 63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3" name="直線コネクタ 63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4" name="テキスト ボックス 63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81445</xdr:rowOff>
    </xdr:from>
    <xdr:to>
      <xdr:col>23</xdr:col>
      <xdr:colOff>516889</xdr:colOff>
      <xdr:row>99</xdr:row>
      <xdr:rowOff>37058</xdr:rowOff>
    </xdr:to>
    <xdr:cxnSp macro="">
      <xdr:nvCxnSpPr>
        <xdr:cNvPr id="636" name="直線コネクタ 635"/>
        <xdr:cNvCxnSpPr/>
      </xdr:nvCxnSpPr>
      <xdr:spPr>
        <a:xfrm flipV="1">
          <a:off x="16317595" y="15683395"/>
          <a:ext cx="1269" cy="1327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40885</xdr:rowOff>
    </xdr:from>
    <xdr:ext cx="378565" cy="259045"/>
    <xdr:sp macro="" textlink="">
      <xdr:nvSpPr>
        <xdr:cNvPr id="637" name="積立金最小値テキスト"/>
        <xdr:cNvSpPr txBox="1"/>
      </xdr:nvSpPr>
      <xdr:spPr>
        <a:xfrm>
          <a:off x="16370300" y="17014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428625</xdr:colOff>
      <xdr:row>99</xdr:row>
      <xdr:rowOff>37058</xdr:rowOff>
    </xdr:from>
    <xdr:to>
      <xdr:col>23</xdr:col>
      <xdr:colOff>606425</xdr:colOff>
      <xdr:row>99</xdr:row>
      <xdr:rowOff>37058</xdr:rowOff>
    </xdr:to>
    <xdr:cxnSp macro="">
      <xdr:nvCxnSpPr>
        <xdr:cNvPr id="638" name="直線コネクタ 637"/>
        <xdr:cNvCxnSpPr/>
      </xdr:nvCxnSpPr>
      <xdr:spPr>
        <a:xfrm>
          <a:off x="16230600" y="1701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28122</xdr:rowOff>
    </xdr:from>
    <xdr:ext cx="534377" cy="259045"/>
    <xdr:sp macro="" textlink="">
      <xdr:nvSpPr>
        <xdr:cNvPr id="639" name="積立金最大値テキスト"/>
        <xdr:cNvSpPr txBox="1"/>
      </xdr:nvSpPr>
      <xdr:spPr>
        <a:xfrm>
          <a:off x="16370300" y="1545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35,029</a:t>
          </a:r>
          <a:endParaRPr kumimoji="1" lang="ja-JP" altLang="en-US" sz="1000" b="1">
            <a:latin typeface="ＭＳ Ｐゴシック"/>
          </a:endParaRPr>
        </a:p>
      </xdr:txBody>
    </xdr:sp>
    <xdr:clientData/>
  </xdr:oneCellAnchor>
  <xdr:twoCellAnchor>
    <xdr:from>
      <xdr:col>23</xdr:col>
      <xdr:colOff>428625</xdr:colOff>
      <xdr:row>91</xdr:row>
      <xdr:rowOff>81445</xdr:rowOff>
    </xdr:from>
    <xdr:to>
      <xdr:col>23</xdr:col>
      <xdr:colOff>606425</xdr:colOff>
      <xdr:row>91</xdr:row>
      <xdr:rowOff>81445</xdr:rowOff>
    </xdr:to>
    <xdr:cxnSp macro="">
      <xdr:nvCxnSpPr>
        <xdr:cNvPr id="640" name="直線コネクタ 639"/>
        <xdr:cNvCxnSpPr/>
      </xdr:nvCxnSpPr>
      <xdr:spPr>
        <a:xfrm>
          <a:off x="16230600" y="1568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124040</xdr:rowOff>
    </xdr:from>
    <xdr:to>
      <xdr:col>23</xdr:col>
      <xdr:colOff>517525</xdr:colOff>
      <xdr:row>98</xdr:row>
      <xdr:rowOff>141567</xdr:rowOff>
    </xdr:to>
    <xdr:cxnSp macro="">
      <xdr:nvCxnSpPr>
        <xdr:cNvPr id="641" name="直線コネクタ 640"/>
        <xdr:cNvCxnSpPr/>
      </xdr:nvCxnSpPr>
      <xdr:spPr>
        <a:xfrm>
          <a:off x="15481300" y="16926140"/>
          <a:ext cx="838200" cy="1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66819</xdr:rowOff>
    </xdr:from>
    <xdr:ext cx="469744" cy="259045"/>
    <xdr:sp macro="" textlink="">
      <xdr:nvSpPr>
        <xdr:cNvPr id="642" name="積立金平均値テキスト"/>
        <xdr:cNvSpPr txBox="1"/>
      </xdr:nvSpPr>
      <xdr:spPr>
        <a:xfrm>
          <a:off x="16370300" y="16526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43942</xdr:rowOff>
    </xdr:from>
    <xdr:to>
      <xdr:col>23</xdr:col>
      <xdr:colOff>568325</xdr:colOff>
      <xdr:row>97</xdr:row>
      <xdr:rowOff>145542</xdr:rowOff>
    </xdr:to>
    <xdr:sp macro="" textlink="">
      <xdr:nvSpPr>
        <xdr:cNvPr id="643" name="フローチャート : 判断 642"/>
        <xdr:cNvSpPr/>
      </xdr:nvSpPr>
      <xdr:spPr>
        <a:xfrm>
          <a:off x="16268700" y="1667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82893</xdr:rowOff>
    </xdr:from>
    <xdr:to>
      <xdr:col>22</xdr:col>
      <xdr:colOff>365125</xdr:colOff>
      <xdr:row>98</xdr:row>
      <xdr:rowOff>124040</xdr:rowOff>
    </xdr:to>
    <xdr:cxnSp macro="">
      <xdr:nvCxnSpPr>
        <xdr:cNvPr id="644" name="直線コネクタ 643"/>
        <xdr:cNvCxnSpPr/>
      </xdr:nvCxnSpPr>
      <xdr:spPr>
        <a:xfrm>
          <a:off x="14592300" y="15684843"/>
          <a:ext cx="889000" cy="124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1536</xdr:rowOff>
    </xdr:from>
    <xdr:to>
      <xdr:col>22</xdr:col>
      <xdr:colOff>415925</xdr:colOff>
      <xdr:row>97</xdr:row>
      <xdr:rowOff>103136</xdr:rowOff>
    </xdr:to>
    <xdr:sp macro="" textlink="">
      <xdr:nvSpPr>
        <xdr:cNvPr id="645" name="フローチャート : 判断 644"/>
        <xdr:cNvSpPr/>
      </xdr:nvSpPr>
      <xdr:spPr>
        <a:xfrm>
          <a:off x="15430500" y="1663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119663</xdr:rowOff>
    </xdr:from>
    <xdr:ext cx="469744" cy="259045"/>
    <xdr:sp macro="" textlink="">
      <xdr:nvSpPr>
        <xdr:cNvPr id="646" name="テキスト ボックス 645"/>
        <xdr:cNvSpPr txBox="1"/>
      </xdr:nvSpPr>
      <xdr:spPr>
        <a:xfrm>
          <a:off x="15246427" y="1640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82893</xdr:rowOff>
    </xdr:from>
    <xdr:to>
      <xdr:col>21</xdr:col>
      <xdr:colOff>161925</xdr:colOff>
      <xdr:row>98</xdr:row>
      <xdr:rowOff>71349</xdr:rowOff>
    </xdr:to>
    <xdr:cxnSp macro="">
      <xdr:nvCxnSpPr>
        <xdr:cNvPr id="647" name="直線コネクタ 646"/>
        <xdr:cNvCxnSpPr/>
      </xdr:nvCxnSpPr>
      <xdr:spPr>
        <a:xfrm flipV="1">
          <a:off x="13703300" y="15684843"/>
          <a:ext cx="889000" cy="118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87224</xdr:rowOff>
    </xdr:from>
    <xdr:to>
      <xdr:col>21</xdr:col>
      <xdr:colOff>212725</xdr:colOff>
      <xdr:row>96</xdr:row>
      <xdr:rowOff>17374</xdr:rowOff>
    </xdr:to>
    <xdr:sp macro="" textlink="">
      <xdr:nvSpPr>
        <xdr:cNvPr id="648" name="フローチャート : 判断 647"/>
        <xdr:cNvSpPr/>
      </xdr:nvSpPr>
      <xdr:spPr>
        <a:xfrm>
          <a:off x="14541500" y="1637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8501</xdr:rowOff>
    </xdr:from>
    <xdr:ext cx="534377" cy="259045"/>
    <xdr:sp macro="" textlink="">
      <xdr:nvSpPr>
        <xdr:cNvPr id="649" name="テキスト ボックス 648"/>
        <xdr:cNvSpPr txBox="1"/>
      </xdr:nvSpPr>
      <xdr:spPr>
        <a:xfrm>
          <a:off x="14325111" y="1646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52490</xdr:rowOff>
    </xdr:from>
    <xdr:to>
      <xdr:col>19</xdr:col>
      <xdr:colOff>644525</xdr:colOff>
      <xdr:row>98</xdr:row>
      <xdr:rowOff>71349</xdr:rowOff>
    </xdr:to>
    <xdr:cxnSp macro="">
      <xdr:nvCxnSpPr>
        <xdr:cNvPr id="650" name="直線コネクタ 649"/>
        <xdr:cNvCxnSpPr/>
      </xdr:nvCxnSpPr>
      <xdr:spPr>
        <a:xfrm>
          <a:off x="12814300" y="16854590"/>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24206</xdr:rowOff>
    </xdr:from>
    <xdr:to>
      <xdr:col>20</xdr:col>
      <xdr:colOff>9525</xdr:colOff>
      <xdr:row>94</xdr:row>
      <xdr:rowOff>125806</xdr:rowOff>
    </xdr:to>
    <xdr:sp macro="" textlink="">
      <xdr:nvSpPr>
        <xdr:cNvPr id="651" name="フローチャート : 判断 650"/>
        <xdr:cNvSpPr/>
      </xdr:nvSpPr>
      <xdr:spPr>
        <a:xfrm>
          <a:off x="13652500" y="1614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142333</xdr:rowOff>
    </xdr:from>
    <xdr:ext cx="534377" cy="259045"/>
    <xdr:sp macro="" textlink="">
      <xdr:nvSpPr>
        <xdr:cNvPr id="652" name="テキスト ボックス 651"/>
        <xdr:cNvSpPr txBox="1"/>
      </xdr:nvSpPr>
      <xdr:spPr>
        <a:xfrm>
          <a:off x="13436111" y="1591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660</xdr:rowOff>
    </xdr:from>
    <xdr:to>
      <xdr:col>18</xdr:col>
      <xdr:colOff>492125</xdr:colOff>
      <xdr:row>97</xdr:row>
      <xdr:rowOff>102260</xdr:rowOff>
    </xdr:to>
    <xdr:sp macro="" textlink="">
      <xdr:nvSpPr>
        <xdr:cNvPr id="653" name="フローチャート : 判断 652"/>
        <xdr:cNvSpPr/>
      </xdr:nvSpPr>
      <xdr:spPr>
        <a:xfrm>
          <a:off x="12763500" y="166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118787</xdr:rowOff>
    </xdr:from>
    <xdr:ext cx="469744" cy="259045"/>
    <xdr:sp macro="" textlink="">
      <xdr:nvSpPr>
        <xdr:cNvPr id="654" name="テキスト ボックス 653"/>
        <xdr:cNvSpPr txBox="1"/>
      </xdr:nvSpPr>
      <xdr:spPr>
        <a:xfrm>
          <a:off x="12579427" y="1640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5" name="テキスト ボックス 65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6" name="テキスト ボックス 65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7" name="テキスト ボックス 65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8" name="テキスト ボックス 65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9" name="テキスト ボックス 65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90767</xdr:rowOff>
    </xdr:from>
    <xdr:to>
      <xdr:col>23</xdr:col>
      <xdr:colOff>568325</xdr:colOff>
      <xdr:row>99</xdr:row>
      <xdr:rowOff>20917</xdr:rowOff>
    </xdr:to>
    <xdr:sp macro="" textlink="">
      <xdr:nvSpPr>
        <xdr:cNvPr id="660" name="円/楕円 659"/>
        <xdr:cNvSpPr/>
      </xdr:nvSpPr>
      <xdr:spPr>
        <a:xfrm>
          <a:off x="16268700" y="1689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5694</xdr:rowOff>
    </xdr:from>
    <xdr:ext cx="469744" cy="259045"/>
    <xdr:sp macro="" textlink="">
      <xdr:nvSpPr>
        <xdr:cNvPr id="661" name="積立金該当値テキスト"/>
        <xdr:cNvSpPr txBox="1"/>
      </xdr:nvSpPr>
      <xdr:spPr>
        <a:xfrm>
          <a:off x="16370300" y="16807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73240</xdr:rowOff>
    </xdr:from>
    <xdr:to>
      <xdr:col>22</xdr:col>
      <xdr:colOff>415925</xdr:colOff>
      <xdr:row>99</xdr:row>
      <xdr:rowOff>3390</xdr:rowOff>
    </xdr:to>
    <xdr:sp macro="" textlink="">
      <xdr:nvSpPr>
        <xdr:cNvPr id="662" name="円/楕円 661"/>
        <xdr:cNvSpPr/>
      </xdr:nvSpPr>
      <xdr:spPr>
        <a:xfrm>
          <a:off x="15430500" y="168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165967</xdr:rowOff>
    </xdr:from>
    <xdr:ext cx="469744" cy="259045"/>
    <xdr:sp macro="" textlink="">
      <xdr:nvSpPr>
        <xdr:cNvPr id="663" name="テキスト ボックス 662"/>
        <xdr:cNvSpPr txBox="1"/>
      </xdr:nvSpPr>
      <xdr:spPr>
        <a:xfrm>
          <a:off x="15246427" y="169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2,411</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32093</xdr:rowOff>
    </xdr:from>
    <xdr:to>
      <xdr:col>21</xdr:col>
      <xdr:colOff>212725</xdr:colOff>
      <xdr:row>91</xdr:row>
      <xdr:rowOff>133693</xdr:rowOff>
    </xdr:to>
    <xdr:sp macro="" textlink="">
      <xdr:nvSpPr>
        <xdr:cNvPr id="664" name="円/楕円 663"/>
        <xdr:cNvSpPr/>
      </xdr:nvSpPr>
      <xdr:spPr>
        <a:xfrm>
          <a:off x="14541500" y="1563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89</xdr:row>
      <xdr:rowOff>150220</xdr:rowOff>
    </xdr:from>
    <xdr:ext cx="534377" cy="259045"/>
    <xdr:sp macro="" textlink="">
      <xdr:nvSpPr>
        <xdr:cNvPr id="665" name="テキスト ボックス 664"/>
        <xdr:cNvSpPr txBox="1"/>
      </xdr:nvSpPr>
      <xdr:spPr>
        <a:xfrm>
          <a:off x="14325111" y="1540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20549</xdr:rowOff>
    </xdr:from>
    <xdr:to>
      <xdr:col>20</xdr:col>
      <xdr:colOff>9525</xdr:colOff>
      <xdr:row>98</xdr:row>
      <xdr:rowOff>122149</xdr:rowOff>
    </xdr:to>
    <xdr:sp macro="" textlink="">
      <xdr:nvSpPr>
        <xdr:cNvPr id="666" name="円/楕円 665"/>
        <xdr:cNvSpPr/>
      </xdr:nvSpPr>
      <xdr:spPr>
        <a:xfrm>
          <a:off x="13652500" y="1682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113276</xdr:rowOff>
    </xdr:from>
    <xdr:ext cx="469744" cy="259045"/>
    <xdr:sp macro="" textlink="">
      <xdr:nvSpPr>
        <xdr:cNvPr id="667" name="テキスト ボックス 666"/>
        <xdr:cNvSpPr txBox="1"/>
      </xdr:nvSpPr>
      <xdr:spPr>
        <a:xfrm>
          <a:off x="13468427" y="1691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1690</xdr:rowOff>
    </xdr:from>
    <xdr:to>
      <xdr:col>18</xdr:col>
      <xdr:colOff>492125</xdr:colOff>
      <xdr:row>98</xdr:row>
      <xdr:rowOff>103290</xdr:rowOff>
    </xdr:to>
    <xdr:sp macro="" textlink="">
      <xdr:nvSpPr>
        <xdr:cNvPr id="668" name="円/楕円 667"/>
        <xdr:cNvSpPr/>
      </xdr:nvSpPr>
      <xdr:spPr>
        <a:xfrm>
          <a:off x="12763500" y="168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94417</xdr:rowOff>
    </xdr:from>
    <xdr:ext cx="469744" cy="259045"/>
    <xdr:sp macro="" textlink="">
      <xdr:nvSpPr>
        <xdr:cNvPr id="669" name="テキスト ボックス 668"/>
        <xdr:cNvSpPr txBox="1"/>
      </xdr:nvSpPr>
      <xdr:spPr>
        <a:xfrm>
          <a:off x="12579427" y="1689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0" name="正方形/長方形 66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1" name="正方形/長方形 67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2" name="正方形/長方形 67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3" name="正方形/長方形 67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4" name="正方形/長方形 67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5" name="正方形/長方形 67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6" name="正方形/長方形 67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7" name="正方形/長方形 67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8" name="テキスト ボックス 67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9" name="直線コネクタ 67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80" name="直線コネクタ 67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81" name="テキスト ボックス 68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82" name="直線コネクタ 68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83" name="テキスト ボックス 68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84" name="直線コネクタ 68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85" name="テキスト ボックス 68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6" name="直線コネクタ 68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87" name="テキスト ボックス 68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8" name="直線コネクタ 68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89" name="テキスト ボックス 68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58775</xdr:rowOff>
    </xdr:from>
    <xdr:to>
      <xdr:col>32</xdr:col>
      <xdr:colOff>186689</xdr:colOff>
      <xdr:row>38</xdr:row>
      <xdr:rowOff>139700</xdr:rowOff>
    </xdr:to>
    <xdr:cxnSp macro="">
      <xdr:nvCxnSpPr>
        <xdr:cNvPr id="691" name="直線コネクタ 690"/>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9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93" name="直線コネクタ 69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5452</xdr:rowOff>
    </xdr:from>
    <xdr:ext cx="469744" cy="259045"/>
    <xdr:sp macro="" textlink="">
      <xdr:nvSpPr>
        <xdr:cNvPr id="694" name="投資及び出資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3,177</a:t>
          </a:r>
          <a:endParaRPr kumimoji="1" lang="ja-JP" altLang="en-US" sz="1000" b="1">
            <a:latin typeface="ＭＳ Ｐゴシック"/>
          </a:endParaRPr>
        </a:p>
      </xdr:txBody>
    </xdr:sp>
    <xdr:clientData/>
  </xdr:oneCellAnchor>
  <xdr:twoCellAnchor>
    <xdr:from>
      <xdr:col>32</xdr:col>
      <xdr:colOff>98425</xdr:colOff>
      <xdr:row>30</xdr:row>
      <xdr:rowOff>58775</xdr:rowOff>
    </xdr:from>
    <xdr:to>
      <xdr:col>32</xdr:col>
      <xdr:colOff>276225</xdr:colOff>
      <xdr:row>30</xdr:row>
      <xdr:rowOff>58775</xdr:rowOff>
    </xdr:to>
    <xdr:cxnSp macro="">
      <xdr:nvCxnSpPr>
        <xdr:cNvPr id="695" name="直線コネクタ 694"/>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126898</xdr:rowOff>
    </xdr:from>
    <xdr:to>
      <xdr:col>32</xdr:col>
      <xdr:colOff>187325</xdr:colOff>
      <xdr:row>38</xdr:row>
      <xdr:rowOff>129184</xdr:rowOff>
    </xdr:to>
    <xdr:cxnSp macro="">
      <xdr:nvCxnSpPr>
        <xdr:cNvPr id="696" name="直線コネクタ 695"/>
        <xdr:cNvCxnSpPr/>
      </xdr:nvCxnSpPr>
      <xdr:spPr>
        <a:xfrm>
          <a:off x="21323300" y="664199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161612</xdr:rowOff>
    </xdr:from>
    <xdr:ext cx="378565" cy="259045"/>
    <xdr:sp macro="" textlink="">
      <xdr:nvSpPr>
        <xdr:cNvPr id="697" name="投資及び出資金平均値テキスト"/>
        <xdr:cNvSpPr txBox="1"/>
      </xdr:nvSpPr>
      <xdr:spPr>
        <a:xfrm>
          <a:off x="22212300" y="61623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138735</xdr:rowOff>
    </xdr:from>
    <xdr:to>
      <xdr:col>32</xdr:col>
      <xdr:colOff>238125</xdr:colOff>
      <xdr:row>37</xdr:row>
      <xdr:rowOff>68885</xdr:rowOff>
    </xdr:to>
    <xdr:sp macro="" textlink="">
      <xdr:nvSpPr>
        <xdr:cNvPr id="698" name="フローチャート : 判断 697"/>
        <xdr:cNvSpPr/>
      </xdr:nvSpPr>
      <xdr:spPr>
        <a:xfrm>
          <a:off x="221107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126898</xdr:rowOff>
    </xdr:from>
    <xdr:to>
      <xdr:col>31</xdr:col>
      <xdr:colOff>34925</xdr:colOff>
      <xdr:row>38</xdr:row>
      <xdr:rowOff>127356</xdr:rowOff>
    </xdr:to>
    <xdr:cxnSp macro="">
      <xdr:nvCxnSpPr>
        <xdr:cNvPr id="699" name="直線コネクタ 698"/>
        <xdr:cNvCxnSpPr/>
      </xdr:nvCxnSpPr>
      <xdr:spPr>
        <a:xfrm flipV="1">
          <a:off x="20434300" y="664199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6604</xdr:rowOff>
    </xdr:from>
    <xdr:to>
      <xdr:col>31</xdr:col>
      <xdr:colOff>85725</xdr:colOff>
      <xdr:row>37</xdr:row>
      <xdr:rowOff>108204</xdr:rowOff>
    </xdr:to>
    <xdr:sp macro="" textlink="">
      <xdr:nvSpPr>
        <xdr:cNvPr id="700" name="フローチャート : 判断 699"/>
        <xdr:cNvSpPr/>
      </xdr:nvSpPr>
      <xdr:spPr>
        <a:xfrm>
          <a:off x="21272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124731</xdr:rowOff>
    </xdr:from>
    <xdr:ext cx="378565" cy="259045"/>
    <xdr:sp macro="" textlink="">
      <xdr:nvSpPr>
        <xdr:cNvPr id="701" name="テキスト ボックス 700"/>
        <xdr:cNvSpPr txBox="1"/>
      </xdr:nvSpPr>
      <xdr:spPr>
        <a:xfrm>
          <a:off x="21134017" y="61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123698</xdr:rowOff>
    </xdr:from>
    <xdr:to>
      <xdr:col>29</xdr:col>
      <xdr:colOff>517525</xdr:colOff>
      <xdr:row>38</xdr:row>
      <xdr:rowOff>127356</xdr:rowOff>
    </xdr:to>
    <xdr:cxnSp macro="">
      <xdr:nvCxnSpPr>
        <xdr:cNvPr id="702" name="直線コネクタ 701"/>
        <xdr:cNvCxnSpPr/>
      </xdr:nvCxnSpPr>
      <xdr:spPr>
        <a:xfrm>
          <a:off x="19545300" y="6638798"/>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9804</xdr:rowOff>
    </xdr:from>
    <xdr:to>
      <xdr:col>29</xdr:col>
      <xdr:colOff>568325</xdr:colOff>
      <xdr:row>37</xdr:row>
      <xdr:rowOff>111404</xdr:rowOff>
    </xdr:to>
    <xdr:sp macro="" textlink="">
      <xdr:nvSpPr>
        <xdr:cNvPr id="703" name="フローチャート : 判断 702"/>
        <xdr:cNvSpPr/>
      </xdr:nvSpPr>
      <xdr:spPr>
        <a:xfrm>
          <a:off x="20383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127931</xdr:rowOff>
    </xdr:from>
    <xdr:ext cx="378565" cy="259045"/>
    <xdr:sp macro="" textlink="">
      <xdr:nvSpPr>
        <xdr:cNvPr id="704" name="テキスト ボックス 703"/>
        <xdr:cNvSpPr txBox="1"/>
      </xdr:nvSpPr>
      <xdr:spPr>
        <a:xfrm>
          <a:off x="20245017" y="61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119583</xdr:rowOff>
    </xdr:from>
    <xdr:to>
      <xdr:col>28</xdr:col>
      <xdr:colOff>314325</xdr:colOff>
      <xdr:row>38</xdr:row>
      <xdr:rowOff>123698</xdr:rowOff>
    </xdr:to>
    <xdr:cxnSp macro="">
      <xdr:nvCxnSpPr>
        <xdr:cNvPr id="705" name="直線コネクタ 704"/>
        <xdr:cNvCxnSpPr/>
      </xdr:nvCxnSpPr>
      <xdr:spPr>
        <a:xfrm>
          <a:off x="18656300" y="6634683"/>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7061</xdr:rowOff>
    </xdr:from>
    <xdr:to>
      <xdr:col>28</xdr:col>
      <xdr:colOff>365125</xdr:colOff>
      <xdr:row>37</xdr:row>
      <xdr:rowOff>108661</xdr:rowOff>
    </xdr:to>
    <xdr:sp macro="" textlink="">
      <xdr:nvSpPr>
        <xdr:cNvPr id="706" name="フローチャート : 判断 705"/>
        <xdr:cNvSpPr/>
      </xdr:nvSpPr>
      <xdr:spPr>
        <a:xfrm>
          <a:off x="19494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125188</xdr:rowOff>
    </xdr:from>
    <xdr:ext cx="378565" cy="259045"/>
    <xdr:sp macro="" textlink="">
      <xdr:nvSpPr>
        <xdr:cNvPr id="707" name="テキスト ボックス 706"/>
        <xdr:cNvSpPr txBox="1"/>
      </xdr:nvSpPr>
      <xdr:spPr>
        <a:xfrm>
          <a:off x="19356017" y="61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119075</xdr:rowOff>
    </xdr:from>
    <xdr:to>
      <xdr:col>27</xdr:col>
      <xdr:colOff>161925</xdr:colOff>
      <xdr:row>37</xdr:row>
      <xdr:rowOff>49225</xdr:rowOff>
    </xdr:to>
    <xdr:sp macro="" textlink="">
      <xdr:nvSpPr>
        <xdr:cNvPr id="708" name="フローチャート : 判断 707"/>
        <xdr:cNvSpPr/>
      </xdr:nvSpPr>
      <xdr:spPr>
        <a:xfrm>
          <a:off x="18605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65752</xdr:rowOff>
    </xdr:from>
    <xdr:ext cx="378565" cy="259045"/>
    <xdr:sp macro="" textlink="">
      <xdr:nvSpPr>
        <xdr:cNvPr id="709" name="テキスト ボックス 708"/>
        <xdr:cNvSpPr txBox="1"/>
      </xdr:nvSpPr>
      <xdr:spPr>
        <a:xfrm>
          <a:off x="18467017" y="606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0" name="テキスト ボックス 70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1" name="テキスト ボックス 71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2" name="テキスト ボックス 71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3" name="テキスト ボックス 71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4" name="テキスト ボックス 71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78384</xdr:rowOff>
    </xdr:from>
    <xdr:to>
      <xdr:col>32</xdr:col>
      <xdr:colOff>238125</xdr:colOff>
      <xdr:row>39</xdr:row>
      <xdr:rowOff>8534</xdr:rowOff>
    </xdr:to>
    <xdr:sp macro="" textlink="">
      <xdr:nvSpPr>
        <xdr:cNvPr id="715" name="円/楕円 714"/>
        <xdr:cNvSpPr/>
      </xdr:nvSpPr>
      <xdr:spPr>
        <a:xfrm>
          <a:off x="22110700" y="659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164761</xdr:rowOff>
    </xdr:from>
    <xdr:ext cx="313932" cy="259045"/>
    <xdr:sp macro="" textlink="">
      <xdr:nvSpPr>
        <xdr:cNvPr id="716" name="投資及び出資金該当値テキスト"/>
        <xdr:cNvSpPr txBox="1"/>
      </xdr:nvSpPr>
      <xdr:spPr>
        <a:xfrm>
          <a:off x="22212300" y="65084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76098</xdr:rowOff>
    </xdr:from>
    <xdr:to>
      <xdr:col>31</xdr:col>
      <xdr:colOff>85725</xdr:colOff>
      <xdr:row>39</xdr:row>
      <xdr:rowOff>6248</xdr:rowOff>
    </xdr:to>
    <xdr:sp macro="" textlink="">
      <xdr:nvSpPr>
        <xdr:cNvPr id="717" name="円/楕円 716"/>
        <xdr:cNvSpPr/>
      </xdr:nvSpPr>
      <xdr:spPr>
        <a:xfrm>
          <a:off x="212725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38</xdr:row>
      <xdr:rowOff>168825</xdr:rowOff>
    </xdr:from>
    <xdr:ext cx="313932" cy="259045"/>
    <xdr:sp macro="" textlink="">
      <xdr:nvSpPr>
        <xdr:cNvPr id="718" name="テキスト ボックス 717"/>
        <xdr:cNvSpPr txBox="1"/>
      </xdr:nvSpPr>
      <xdr:spPr>
        <a:xfrm>
          <a:off x="21166333" y="6683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76556</xdr:rowOff>
    </xdr:from>
    <xdr:to>
      <xdr:col>29</xdr:col>
      <xdr:colOff>568325</xdr:colOff>
      <xdr:row>39</xdr:row>
      <xdr:rowOff>6706</xdr:rowOff>
    </xdr:to>
    <xdr:sp macro="" textlink="">
      <xdr:nvSpPr>
        <xdr:cNvPr id="719" name="円/楕円 718"/>
        <xdr:cNvSpPr/>
      </xdr:nvSpPr>
      <xdr:spPr>
        <a:xfrm>
          <a:off x="20383500" y="65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38</xdr:row>
      <xdr:rowOff>169283</xdr:rowOff>
    </xdr:from>
    <xdr:ext cx="313932" cy="259045"/>
    <xdr:sp macro="" textlink="">
      <xdr:nvSpPr>
        <xdr:cNvPr id="720" name="テキスト ボックス 719"/>
        <xdr:cNvSpPr txBox="1"/>
      </xdr:nvSpPr>
      <xdr:spPr>
        <a:xfrm>
          <a:off x="20277333" y="66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72898</xdr:rowOff>
    </xdr:from>
    <xdr:to>
      <xdr:col>28</xdr:col>
      <xdr:colOff>365125</xdr:colOff>
      <xdr:row>39</xdr:row>
      <xdr:rowOff>3048</xdr:rowOff>
    </xdr:to>
    <xdr:sp macro="" textlink="">
      <xdr:nvSpPr>
        <xdr:cNvPr id="721" name="円/楕円 720"/>
        <xdr:cNvSpPr/>
      </xdr:nvSpPr>
      <xdr:spPr>
        <a:xfrm>
          <a:off x="19494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38</xdr:row>
      <xdr:rowOff>165625</xdr:rowOff>
    </xdr:from>
    <xdr:ext cx="313932" cy="259045"/>
    <xdr:sp macro="" textlink="">
      <xdr:nvSpPr>
        <xdr:cNvPr id="722" name="テキスト ボックス 721"/>
        <xdr:cNvSpPr txBox="1"/>
      </xdr:nvSpPr>
      <xdr:spPr>
        <a:xfrm>
          <a:off x="19388333" y="66807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68783</xdr:rowOff>
    </xdr:from>
    <xdr:to>
      <xdr:col>27</xdr:col>
      <xdr:colOff>161925</xdr:colOff>
      <xdr:row>38</xdr:row>
      <xdr:rowOff>170383</xdr:rowOff>
    </xdr:to>
    <xdr:sp macro="" textlink="">
      <xdr:nvSpPr>
        <xdr:cNvPr id="723" name="円/楕円 722"/>
        <xdr:cNvSpPr/>
      </xdr:nvSpPr>
      <xdr:spPr>
        <a:xfrm>
          <a:off x="18605500" y="658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38</xdr:row>
      <xdr:rowOff>161510</xdr:rowOff>
    </xdr:from>
    <xdr:ext cx="313932" cy="259045"/>
    <xdr:sp macro="" textlink="">
      <xdr:nvSpPr>
        <xdr:cNvPr id="724" name="テキスト ボックス 723"/>
        <xdr:cNvSpPr txBox="1"/>
      </xdr:nvSpPr>
      <xdr:spPr>
        <a:xfrm>
          <a:off x="18499333" y="6676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5" name="正方形/長方形 72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6" name="正方形/長方形 72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7" name="正方形/長方形 72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8" name="正方形/長方形 72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9" name="正方形/長方形 72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0" name="正方形/長方形 72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1" name="正方形/長方形 73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2" name="正方形/長方形 73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3" name="テキスト ボックス 73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4" name="直線コネクタ 73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5" name="直線コネクタ 73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36" name="テキスト ボックス 73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37" name="直線コネクタ 73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38" name="テキスト ボックス 73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39" name="直線コネクタ 73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0" name="テキスト ボックス 73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1" name="直線コネクタ 74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2" name="テキスト ボックス 74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3" name="直線コネクタ 74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4" name="テキスト ボックス 74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11684</xdr:rowOff>
    </xdr:from>
    <xdr:to>
      <xdr:col>32</xdr:col>
      <xdr:colOff>186689</xdr:colOff>
      <xdr:row>58</xdr:row>
      <xdr:rowOff>139700</xdr:rowOff>
    </xdr:to>
    <xdr:cxnSp macro="">
      <xdr:nvCxnSpPr>
        <xdr:cNvPr id="746" name="直線コネクタ 745"/>
        <xdr:cNvCxnSpPr/>
      </xdr:nvCxnSpPr>
      <xdr:spPr>
        <a:xfrm flipV="1">
          <a:off x="22159595" y="8755634"/>
          <a:ext cx="1269"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4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48" name="直線コネクタ 74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129811</xdr:rowOff>
    </xdr:from>
    <xdr:ext cx="534377" cy="259045"/>
    <xdr:sp macro="" textlink="">
      <xdr:nvSpPr>
        <xdr:cNvPr id="749" name="貸付金最大値テキスト"/>
        <xdr:cNvSpPr txBox="1"/>
      </xdr:nvSpPr>
      <xdr:spPr>
        <a:xfrm>
          <a:off x="22212300" y="853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29,050</a:t>
          </a:r>
          <a:endParaRPr kumimoji="1" lang="ja-JP" altLang="en-US" sz="1000" b="1">
            <a:latin typeface="ＭＳ Ｐゴシック"/>
          </a:endParaRPr>
        </a:p>
      </xdr:txBody>
    </xdr:sp>
    <xdr:clientData/>
  </xdr:oneCellAnchor>
  <xdr:twoCellAnchor>
    <xdr:from>
      <xdr:col>32</xdr:col>
      <xdr:colOff>98425</xdr:colOff>
      <xdr:row>51</xdr:row>
      <xdr:rowOff>11684</xdr:rowOff>
    </xdr:from>
    <xdr:to>
      <xdr:col>32</xdr:col>
      <xdr:colOff>276225</xdr:colOff>
      <xdr:row>51</xdr:row>
      <xdr:rowOff>11684</xdr:rowOff>
    </xdr:to>
    <xdr:cxnSp macro="">
      <xdr:nvCxnSpPr>
        <xdr:cNvPr id="750" name="直線コネクタ 749"/>
        <xdr:cNvCxnSpPr/>
      </xdr:nvCxnSpPr>
      <xdr:spPr>
        <a:xfrm>
          <a:off x="22072600" y="875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138419</xdr:rowOff>
    </xdr:from>
    <xdr:to>
      <xdr:col>32</xdr:col>
      <xdr:colOff>187325</xdr:colOff>
      <xdr:row>57</xdr:row>
      <xdr:rowOff>141712</xdr:rowOff>
    </xdr:to>
    <xdr:cxnSp macro="">
      <xdr:nvCxnSpPr>
        <xdr:cNvPr id="751" name="直線コネクタ 750"/>
        <xdr:cNvCxnSpPr/>
      </xdr:nvCxnSpPr>
      <xdr:spPr>
        <a:xfrm>
          <a:off x="21323300" y="9911069"/>
          <a:ext cx="838200" cy="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87362</xdr:rowOff>
    </xdr:from>
    <xdr:ext cx="469744" cy="259045"/>
    <xdr:sp macro="" textlink="">
      <xdr:nvSpPr>
        <xdr:cNvPr id="752" name="貸付金平均値テキスト"/>
        <xdr:cNvSpPr txBox="1"/>
      </xdr:nvSpPr>
      <xdr:spPr>
        <a:xfrm>
          <a:off x="22212300" y="9688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64485</xdr:rowOff>
    </xdr:from>
    <xdr:to>
      <xdr:col>32</xdr:col>
      <xdr:colOff>238125</xdr:colOff>
      <xdr:row>57</xdr:row>
      <xdr:rowOff>166085</xdr:rowOff>
    </xdr:to>
    <xdr:sp macro="" textlink="">
      <xdr:nvSpPr>
        <xdr:cNvPr id="753" name="フローチャート : 判断 752"/>
        <xdr:cNvSpPr/>
      </xdr:nvSpPr>
      <xdr:spPr>
        <a:xfrm>
          <a:off x="221107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136774</xdr:rowOff>
    </xdr:from>
    <xdr:to>
      <xdr:col>31</xdr:col>
      <xdr:colOff>34925</xdr:colOff>
      <xdr:row>57</xdr:row>
      <xdr:rowOff>138419</xdr:rowOff>
    </xdr:to>
    <xdr:cxnSp macro="">
      <xdr:nvCxnSpPr>
        <xdr:cNvPr id="754" name="直線コネクタ 753"/>
        <xdr:cNvCxnSpPr/>
      </xdr:nvCxnSpPr>
      <xdr:spPr>
        <a:xfrm>
          <a:off x="20434300" y="9909424"/>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136449</xdr:rowOff>
    </xdr:from>
    <xdr:to>
      <xdr:col>31</xdr:col>
      <xdr:colOff>85725</xdr:colOff>
      <xdr:row>57</xdr:row>
      <xdr:rowOff>66599</xdr:rowOff>
    </xdr:to>
    <xdr:sp macro="" textlink="">
      <xdr:nvSpPr>
        <xdr:cNvPr id="755" name="フローチャート : 判断 754"/>
        <xdr:cNvSpPr/>
      </xdr:nvSpPr>
      <xdr:spPr>
        <a:xfrm>
          <a:off x="21272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83126</xdr:rowOff>
    </xdr:from>
    <xdr:ext cx="469744" cy="259045"/>
    <xdr:sp macro="" textlink="">
      <xdr:nvSpPr>
        <xdr:cNvPr id="756" name="テキスト ボックス 755"/>
        <xdr:cNvSpPr txBox="1"/>
      </xdr:nvSpPr>
      <xdr:spPr>
        <a:xfrm>
          <a:off x="21088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132111</xdr:rowOff>
    </xdr:from>
    <xdr:to>
      <xdr:col>29</xdr:col>
      <xdr:colOff>517525</xdr:colOff>
      <xdr:row>57</xdr:row>
      <xdr:rowOff>136774</xdr:rowOff>
    </xdr:to>
    <xdr:cxnSp macro="">
      <xdr:nvCxnSpPr>
        <xdr:cNvPr id="757" name="直線コネクタ 756"/>
        <xdr:cNvCxnSpPr/>
      </xdr:nvCxnSpPr>
      <xdr:spPr>
        <a:xfrm>
          <a:off x="19545300" y="9904761"/>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160224</xdr:rowOff>
    </xdr:from>
    <xdr:to>
      <xdr:col>29</xdr:col>
      <xdr:colOff>568325</xdr:colOff>
      <xdr:row>57</xdr:row>
      <xdr:rowOff>90374</xdr:rowOff>
    </xdr:to>
    <xdr:sp macro="" textlink="">
      <xdr:nvSpPr>
        <xdr:cNvPr id="758" name="フローチャート : 判断 757"/>
        <xdr:cNvSpPr/>
      </xdr:nvSpPr>
      <xdr:spPr>
        <a:xfrm>
          <a:off x="20383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106901</xdr:rowOff>
    </xdr:from>
    <xdr:ext cx="469744" cy="259045"/>
    <xdr:sp macro="" textlink="">
      <xdr:nvSpPr>
        <xdr:cNvPr id="759" name="テキスト ボックス 758"/>
        <xdr:cNvSpPr txBox="1"/>
      </xdr:nvSpPr>
      <xdr:spPr>
        <a:xfrm>
          <a:off x="20199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128315</xdr:rowOff>
    </xdr:from>
    <xdr:to>
      <xdr:col>28</xdr:col>
      <xdr:colOff>314325</xdr:colOff>
      <xdr:row>57</xdr:row>
      <xdr:rowOff>132111</xdr:rowOff>
    </xdr:to>
    <xdr:cxnSp macro="">
      <xdr:nvCxnSpPr>
        <xdr:cNvPr id="760" name="直線コネクタ 759"/>
        <xdr:cNvCxnSpPr/>
      </xdr:nvCxnSpPr>
      <xdr:spPr>
        <a:xfrm>
          <a:off x="18656300" y="9900965"/>
          <a:ext cx="889000" cy="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146553</xdr:rowOff>
    </xdr:from>
    <xdr:to>
      <xdr:col>28</xdr:col>
      <xdr:colOff>365125</xdr:colOff>
      <xdr:row>57</xdr:row>
      <xdr:rowOff>76703</xdr:rowOff>
    </xdr:to>
    <xdr:sp macro="" textlink="">
      <xdr:nvSpPr>
        <xdr:cNvPr id="761" name="フローチャート : 判断 760"/>
        <xdr:cNvSpPr/>
      </xdr:nvSpPr>
      <xdr:spPr>
        <a:xfrm>
          <a:off x="19494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93230</xdr:rowOff>
    </xdr:from>
    <xdr:ext cx="469744" cy="259045"/>
    <xdr:sp macro="" textlink="">
      <xdr:nvSpPr>
        <xdr:cNvPr id="762" name="テキスト ボックス 761"/>
        <xdr:cNvSpPr txBox="1"/>
      </xdr:nvSpPr>
      <xdr:spPr>
        <a:xfrm>
          <a:off x="19310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90820</xdr:rowOff>
    </xdr:from>
    <xdr:to>
      <xdr:col>27</xdr:col>
      <xdr:colOff>161925</xdr:colOff>
      <xdr:row>57</xdr:row>
      <xdr:rowOff>20970</xdr:rowOff>
    </xdr:to>
    <xdr:sp macro="" textlink="">
      <xdr:nvSpPr>
        <xdr:cNvPr id="763" name="フローチャート : 判断 762"/>
        <xdr:cNvSpPr/>
      </xdr:nvSpPr>
      <xdr:spPr>
        <a:xfrm>
          <a:off x="18605500" y="96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37497</xdr:rowOff>
    </xdr:from>
    <xdr:ext cx="469744" cy="259045"/>
    <xdr:sp macro="" textlink="">
      <xdr:nvSpPr>
        <xdr:cNvPr id="764" name="テキスト ボックス 763"/>
        <xdr:cNvSpPr txBox="1"/>
      </xdr:nvSpPr>
      <xdr:spPr>
        <a:xfrm>
          <a:off x="18421427" y="946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5" name="テキスト ボックス 76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6" name="テキスト ボックス 76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7" name="テキスト ボックス 76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8" name="テキスト ボックス 76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9" name="テキスト ボックス 76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90912</xdr:rowOff>
    </xdr:from>
    <xdr:to>
      <xdr:col>32</xdr:col>
      <xdr:colOff>238125</xdr:colOff>
      <xdr:row>58</xdr:row>
      <xdr:rowOff>21062</xdr:rowOff>
    </xdr:to>
    <xdr:sp macro="" textlink="">
      <xdr:nvSpPr>
        <xdr:cNvPr id="770" name="円/楕円 769"/>
        <xdr:cNvSpPr/>
      </xdr:nvSpPr>
      <xdr:spPr>
        <a:xfrm>
          <a:off x="22110700" y="986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69339</xdr:rowOff>
    </xdr:from>
    <xdr:ext cx="469744" cy="259045"/>
    <xdr:sp macro="" textlink="">
      <xdr:nvSpPr>
        <xdr:cNvPr id="771" name="貸付金該当値テキスト"/>
        <xdr:cNvSpPr txBox="1"/>
      </xdr:nvSpPr>
      <xdr:spPr>
        <a:xfrm>
          <a:off x="22212300" y="9841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87619</xdr:rowOff>
    </xdr:from>
    <xdr:to>
      <xdr:col>31</xdr:col>
      <xdr:colOff>85725</xdr:colOff>
      <xdr:row>58</xdr:row>
      <xdr:rowOff>17769</xdr:rowOff>
    </xdr:to>
    <xdr:sp macro="" textlink="">
      <xdr:nvSpPr>
        <xdr:cNvPr id="772" name="円/楕円 771"/>
        <xdr:cNvSpPr/>
      </xdr:nvSpPr>
      <xdr:spPr>
        <a:xfrm>
          <a:off x="21272500" y="986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8896</xdr:rowOff>
    </xdr:from>
    <xdr:ext cx="469744" cy="259045"/>
    <xdr:sp macro="" textlink="">
      <xdr:nvSpPr>
        <xdr:cNvPr id="773" name="テキスト ボックス 772"/>
        <xdr:cNvSpPr txBox="1"/>
      </xdr:nvSpPr>
      <xdr:spPr>
        <a:xfrm>
          <a:off x="21088427" y="995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85974</xdr:rowOff>
    </xdr:from>
    <xdr:to>
      <xdr:col>29</xdr:col>
      <xdr:colOff>568325</xdr:colOff>
      <xdr:row>58</xdr:row>
      <xdr:rowOff>16124</xdr:rowOff>
    </xdr:to>
    <xdr:sp macro="" textlink="">
      <xdr:nvSpPr>
        <xdr:cNvPr id="774" name="円/楕円 773"/>
        <xdr:cNvSpPr/>
      </xdr:nvSpPr>
      <xdr:spPr>
        <a:xfrm>
          <a:off x="20383500" y="98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7251</xdr:rowOff>
    </xdr:from>
    <xdr:ext cx="469744" cy="259045"/>
    <xdr:sp macro="" textlink="">
      <xdr:nvSpPr>
        <xdr:cNvPr id="775" name="テキスト ボックス 774"/>
        <xdr:cNvSpPr txBox="1"/>
      </xdr:nvSpPr>
      <xdr:spPr>
        <a:xfrm>
          <a:off x="20199427" y="995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3,814</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81311</xdr:rowOff>
    </xdr:from>
    <xdr:to>
      <xdr:col>28</xdr:col>
      <xdr:colOff>365125</xdr:colOff>
      <xdr:row>58</xdr:row>
      <xdr:rowOff>11461</xdr:rowOff>
    </xdr:to>
    <xdr:sp macro="" textlink="">
      <xdr:nvSpPr>
        <xdr:cNvPr id="776" name="円/楕円 775"/>
        <xdr:cNvSpPr/>
      </xdr:nvSpPr>
      <xdr:spPr>
        <a:xfrm>
          <a:off x="19494500" y="985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2588</xdr:rowOff>
    </xdr:from>
    <xdr:ext cx="469744" cy="259045"/>
    <xdr:sp macro="" textlink="">
      <xdr:nvSpPr>
        <xdr:cNvPr id="777" name="テキスト ボックス 776"/>
        <xdr:cNvSpPr txBox="1"/>
      </xdr:nvSpPr>
      <xdr:spPr>
        <a:xfrm>
          <a:off x="19310427" y="994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77515</xdr:rowOff>
    </xdr:from>
    <xdr:to>
      <xdr:col>27</xdr:col>
      <xdr:colOff>161925</xdr:colOff>
      <xdr:row>58</xdr:row>
      <xdr:rowOff>7665</xdr:rowOff>
    </xdr:to>
    <xdr:sp macro="" textlink="">
      <xdr:nvSpPr>
        <xdr:cNvPr id="778" name="円/楕円 777"/>
        <xdr:cNvSpPr/>
      </xdr:nvSpPr>
      <xdr:spPr>
        <a:xfrm>
          <a:off x="18605500" y="98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170242</xdr:rowOff>
    </xdr:from>
    <xdr:ext cx="469744" cy="259045"/>
    <xdr:sp macro="" textlink="">
      <xdr:nvSpPr>
        <xdr:cNvPr id="779" name="テキスト ボックス 778"/>
        <xdr:cNvSpPr txBox="1"/>
      </xdr:nvSpPr>
      <xdr:spPr>
        <a:xfrm>
          <a:off x="18421427" y="994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0" name="正方形/長方形 77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1" name="正方形/長方形 78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2" name="正方形/長方形 78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3" name="正方形/長方形 78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4" name="正方形/長方形 78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5" name="正方形/長方形 78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6" name="正方形/長方形 78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7" name="正方形/長方形 78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8" name="テキスト ボックス 78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9" name="直線コネクタ 78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0" name="テキスト ボックス 78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1" name="直線コネクタ 79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2" name="テキスト ボックス 79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3" name="直線コネクタ 79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794" name="テキスト ボックス 79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5" name="直線コネクタ 79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796" name="テキスト ボックス 79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97" name="直線コネクタ 79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798" name="テキスト ボックス 79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9" name="直線コネクタ 79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0" name="テキスト ボックス 79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80264</xdr:rowOff>
    </xdr:from>
    <xdr:to>
      <xdr:col>32</xdr:col>
      <xdr:colOff>186689</xdr:colOff>
      <xdr:row>77</xdr:row>
      <xdr:rowOff>152958</xdr:rowOff>
    </xdr:to>
    <xdr:cxnSp macro="">
      <xdr:nvCxnSpPr>
        <xdr:cNvPr id="802" name="直線コネクタ 801"/>
        <xdr:cNvCxnSpPr/>
      </xdr:nvCxnSpPr>
      <xdr:spPr>
        <a:xfrm flipV="1">
          <a:off x="22159595" y="12253214"/>
          <a:ext cx="1269" cy="110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156785</xdr:rowOff>
    </xdr:from>
    <xdr:ext cx="534377" cy="259045"/>
    <xdr:sp macro="" textlink="">
      <xdr:nvSpPr>
        <xdr:cNvPr id="803" name="繰出金最小値テキスト"/>
        <xdr:cNvSpPr txBox="1"/>
      </xdr:nvSpPr>
      <xdr:spPr>
        <a:xfrm>
          <a:off x="22212300" y="1335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23,460</a:t>
          </a:r>
          <a:endParaRPr kumimoji="1" lang="ja-JP" altLang="en-US" sz="1000" b="1">
            <a:latin typeface="ＭＳ Ｐゴシック"/>
          </a:endParaRPr>
        </a:p>
      </xdr:txBody>
    </xdr:sp>
    <xdr:clientData/>
  </xdr:oneCellAnchor>
  <xdr:twoCellAnchor>
    <xdr:from>
      <xdr:col>32</xdr:col>
      <xdr:colOff>98425</xdr:colOff>
      <xdr:row>77</xdr:row>
      <xdr:rowOff>152958</xdr:rowOff>
    </xdr:from>
    <xdr:to>
      <xdr:col>32</xdr:col>
      <xdr:colOff>276225</xdr:colOff>
      <xdr:row>77</xdr:row>
      <xdr:rowOff>152958</xdr:rowOff>
    </xdr:to>
    <xdr:cxnSp macro="">
      <xdr:nvCxnSpPr>
        <xdr:cNvPr id="804" name="直線コネクタ 803"/>
        <xdr:cNvCxnSpPr/>
      </xdr:nvCxnSpPr>
      <xdr:spPr>
        <a:xfrm>
          <a:off x="22072600" y="1335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26941</xdr:rowOff>
    </xdr:from>
    <xdr:ext cx="534377" cy="259045"/>
    <xdr:sp macro="" textlink="">
      <xdr:nvSpPr>
        <xdr:cNvPr id="805" name="繰出金最大値テキスト"/>
        <xdr:cNvSpPr txBox="1"/>
      </xdr:nvSpPr>
      <xdr:spPr>
        <a:xfrm>
          <a:off x="22212300" y="1202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47,550</a:t>
          </a:r>
          <a:endParaRPr kumimoji="1" lang="ja-JP" altLang="en-US" sz="1000" b="1">
            <a:latin typeface="ＭＳ Ｐゴシック"/>
          </a:endParaRPr>
        </a:p>
      </xdr:txBody>
    </xdr:sp>
    <xdr:clientData/>
  </xdr:oneCellAnchor>
  <xdr:twoCellAnchor>
    <xdr:from>
      <xdr:col>32</xdr:col>
      <xdr:colOff>98425</xdr:colOff>
      <xdr:row>71</xdr:row>
      <xdr:rowOff>80264</xdr:rowOff>
    </xdr:from>
    <xdr:to>
      <xdr:col>32</xdr:col>
      <xdr:colOff>276225</xdr:colOff>
      <xdr:row>71</xdr:row>
      <xdr:rowOff>80264</xdr:rowOff>
    </xdr:to>
    <xdr:cxnSp macro="">
      <xdr:nvCxnSpPr>
        <xdr:cNvPr id="806" name="直線コネクタ 805"/>
        <xdr:cNvCxnSpPr/>
      </xdr:nvCxnSpPr>
      <xdr:spPr>
        <a:xfrm>
          <a:off x="22072600" y="1225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32212</xdr:rowOff>
    </xdr:from>
    <xdr:to>
      <xdr:col>32</xdr:col>
      <xdr:colOff>187325</xdr:colOff>
      <xdr:row>76</xdr:row>
      <xdr:rowOff>48169</xdr:rowOff>
    </xdr:to>
    <xdr:cxnSp macro="">
      <xdr:nvCxnSpPr>
        <xdr:cNvPr id="807" name="直線コネクタ 806"/>
        <xdr:cNvCxnSpPr/>
      </xdr:nvCxnSpPr>
      <xdr:spPr>
        <a:xfrm flipV="1">
          <a:off x="21323300" y="12890962"/>
          <a:ext cx="838200" cy="18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159372</xdr:rowOff>
    </xdr:from>
    <xdr:ext cx="534377" cy="259045"/>
    <xdr:sp macro="" textlink="">
      <xdr:nvSpPr>
        <xdr:cNvPr id="808" name="繰出金平均値テキスト"/>
        <xdr:cNvSpPr txBox="1"/>
      </xdr:nvSpPr>
      <xdr:spPr>
        <a:xfrm>
          <a:off x="22212300" y="12675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136495</xdr:rowOff>
    </xdr:from>
    <xdr:to>
      <xdr:col>32</xdr:col>
      <xdr:colOff>238125</xdr:colOff>
      <xdr:row>75</xdr:row>
      <xdr:rowOff>66645</xdr:rowOff>
    </xdr:to>
    <xdr:sp macro="" textlink="">
      <xdr:nvSpPr>
        <xdr:cNvPr id="809" name="フローチャート : 判断 808"/>
        <xdr:cNvSpPr/>
      </xdr:nvSpPr>
      <xdr:spPr>
        <a:xfrm>
          <a:off x="221107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41173</xdr:rowOff>
    </xdr:from>
    <xdr:to>
      <xdr:col>31</xdr:col>
      <xdr:colOff>34925</xdr:colOff>
      <xdr:row>76</xdr:row>
      <xdr:rowOff>48169</xdr:rowOff>
    </xdr:to>
    <xdr:cxnSp macro="">
      <xdr:nvCxnSpPr>
        <xdr:cNvPr id="810" name="直線コネクタ 809"/>
        <xdr:cNvCxnSpPr/>
      </xdr:nvCxnSpPr>
      <xdr:spPr>
        <a:xfrm>
          <a:off x="20434300" y="13071373"/>
          <a:ext cx="889000" cy="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56256</xdr:rowOff>
    </xdr:from>
    <xdr:to>
      <xdr:col>31</xdr:col>
      <xdr:colOff>85725</xdr:colOff>
      <xdr:row>74</xdr:row>
      <xdr:rowOff>157856</xdr:rowOff>
    </xdr:to>
    <xdr:sp macro="" textlink="">
      <xdr:nvSpPr>
        <xdr:cNvPr id="811" name="フローチャート : 判断 810"/>
        <xdr:cNvSpPr/>
      </xdr:nvSpPr>
      <xdr:spPr>
        <a:xfrm>
          <a:off x="21272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2933</xdr:rowOff>
    </xdr:from>
    <xdr:ext cx="534377" cy="259045"/>
    <xdr:sp macro="" textlink="">
      <xdr:nvSpPr>
        <xdr:cNvPr id="812" name="テキスト ボックス 811"/>
        <xdr:cNvSpPr txBox="1"/>
      </xdr:nvSpPr>
      <xdr:spPr>
        <a:xfrm>
          <a:off x="21056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70389</xdr:rowOff>
    </xdr:from>
    <xdr:to>
      <xdr:col>29</xdr:col>
      <xdr:colOff>517525</xdr:colOff>
      <xdr:row>76</xdr:row>
      <xdr:rowOff>41173</xdr:rowOff>
    </xdr:to>
    <xdr:cxnSp macro="">
      <xdr:nvCxnSpPr>
        <xdr:cNvPr id="813" name="直線コネクタ 812"/>
        <xdr:cNvCxnSpPr/>
      </xdr:nvCxnSpPr>
      <xdr:spPr>
        <a:xfrm>
          <a:off x="19545300" y="12929139"/>
          <a:ext cx="889000" cy="14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99187</xdr:rowOff>
    </xdr:from>
    <xdr:to>
      <xdr:col>29</xdr:col>
      <xdr:colOff>568325</xdr:colOff>
      <xdr:row>75</xdr:row>
      <xdr:rowOff>29337</xdr:rowOff>
    </xdr:to>
    <xdr:sp macro="" textlink="">
      <xdr:nvSpPr>
        <xdr:cNvPr id="814" name="フローチャート : 判断 813"/>
        <xdr:cNvSpPr/>
      </xdr:nvSpPr>
      <xdr:spPr>
        <a:xfrm>
          <a:off x="20383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45864</xdr:rowOff>
    </xdr:from>
    <xdr:ext cx="534377" cy="259045"/>
    <xdr:sp macro="" textlink="">
      <xdr:nvSpPr>
        <xdr:cNvPr id="815" name="テキスト ボックス 814"/>
        <xdr:cNvSpPr txBox="1"/>
      </xdr:nvSpPr>
      <xdr:spPr>
        <a:xfrm>
          <a:off x="20167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57267</xdr:rowOff>
    </xdr:from>
    <xdr:to>
      <xdr:col>28</xdr:col>
      <xdr:colOff>314325</xdr:colOff>
      <xdr:row>75</xdr:row>
      <xdr:rowOff>70389</xdr:rowOff>
    </xdr:to>
    <xdr:cxnSp macro="">
      <xdr:nvCxnSpPr>
        <xdr:cNvPr id="816" name="直線コネクタ 815"/>
        <xdr:cNvCxnSpPr/>
      </xdr:nvCxnSpPr>
      <xdr:spPr>
        <a:xfrm>
          <a:off x="18656300" y="12744567"/>
          <a:ext cx="889000" cy="18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124516</xdr:rowOff>
    </xdr:from>
    <xdr:to>
      <xdr:col>28</xdr:col>
      <xdr:colOff>365125</xdr:colOff>
      <xdr:row>75</xdr:row>
      <xdr:rowOff>54666</xdr:rowOff>
    </xdr:to>
    <xdr:sp macro="" textlink="">
      <xdr:nvSpPr>
        <xdr:cNvPr id="817" name="フローチャート : 判断 816"/>
        <xdr:cNvSpPr/>
      </xdr:nvSpPr>
      <xdr:spPr>
        <a:xfrm>
          <a:off x="19494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71193</xdr:rowOff>
    </xdr:from>
    <xdr:ext cx="534377" cy="259045"/>
    <xdr:sp macro="" textlink="">
      <xdr:nvSpPr>
        <xdr:cNvPr id="818" name="テキスト ボックス 817"/>
        <xdr:cNvSpPr txBox="1"/>
      </xdr:nvSpPr>
      <xdr:spPr>
        <a:xfrm>
          <a:off x="19278111" y="1258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78476</xdr:rowOff>
    </xdr:from>
    <xdr:to>
      <xdr:col>27</xdr:col>
      <xdr:colOff>161925</xdr:colOff>
      <xdr:row>75</xdr:row>
      <xdr:rowOff>8626</xdr:rowOff>
    </xdr:to>
    <xdr:sp macro="" textlink="">
      <xdr:nvSpPr>
        <xdr:cNvPr id="819" name="フローチャート : 判断 818"/>
        <xdr:cNvSpPr/>
      </xdr:nvSpPr>
      <xdr:spPr>
        <a:xfrm>
          <a:off x="18605500" y="1276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171203</xdr:rowOff>
    </xdr:from>
    <xdr:ext cx="534377" cy="259045"/>
    <xdr:sp macro="" textlink="">
      <xdr:nvSpPr>
        <xdr:cNvPr id="820" name="テキスト ボックス 819"/>
        <xdr:cNvSpPr txBox="1"/>
      </xdr:nvSpPr>
      <xdr:spPr>
        <a:xfrm>
          <a:off x="18389111" y="1285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1" name="テキスト ボックス 82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2" name="テキスト ボックス 82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3" name="テキスト ボックス 82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4" name="テキスト ボックス 82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5" name="テキスト ボックス 82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152862</xdr:rowOff>
    </xdr:from>
    <xdr:to>
      <xdr:col>32</xdr:col>
      <xdr:colOff>238125</xdr:colOff>
      <xdr:row>75</xdr:row>
      <xdr:rowOff>83012</xdr:rowOff>
    </xdr:to>
    <xdr:sp macro="" textlink="">
      <xdr:nvSpPr>
        <xdr:cNvPr id="826" name="円/楕円 825"/>
        <xdr:cNvSpPr/>
      </xdr:nvSpPr>
      <xdr:spPr>
        <a:xfrm>
          <a:off x="22110700" y="128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131289</xdr:rowOff>
    </xdr:from>
    <xdr:ext cx="534377" cy="259045"/>
    <xdr:sp macro="" textlink="">
      <xdr:nvSpPr>
        <xdr:cNvPr id="827" name="繰出金該当値テキスト"/>
        <xdr:cNvSpPr txBox="1"/>
      </xdr:nvSpPr>
      <xdr:spPr>
        <a:xfrm>
          <a:off x="22212300" y="1281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33,601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168819</xdr:rowOff>
    </xdr:from>
    <xdr:to>
      <xdr:col>31</xdr:col>
      <xdr:colOff>85725</xdr:colOff>
      <xdr:row>76</xdr:row>
      <xdr:rowOff>98969</xdr:rowOff>
    </xdr:to>
    <xdr:sp macro="" textlink="">
      <xdr:nvSpPr>
        <xdr:cNvPr id="828" name="円/楕円 827"/>
        <xdr:cNvSpPr/>
      </xdr:nvSpPr>
      <xdr:spPr>
        <a:xfrm>
          <a:off x="21272500" y="1302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90096</xdr:rowOff>
    </xdr:from>
    <xdr:ext cx="534377" cy="259045"/>
    <xdr:sp macro="" textlink="">
      <xdr:nvSpPr>
        <xdr:cNvPr id="829" name="テキスト ボックス 828"/>
        <xdr:cNvSpPr txBox="1"/>
      </xdr:nvSpPr>
      <xdr:spPr>
        <a:xfrm>
          <a:off x="21056111" y="1312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29,502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161823</xdr:rowOff>
    </xdr:from>
    <xdr:to>
      <xdr:col>29</xdr:col>
      <xdr:colOff>568325</xdr:colOff>
      <xdr:row>76</xdr:row>
      <xdr:rowOff>91973</xdr:rowOff>
    </xdr:to>
    <xdr:sp macro="" textlink="">
      <xdr:nvSpPr>
        <xdr:cNvPr id="830" name="円/楕円 829"/>
        <xdr:cNvSpPr/>
      </xdr:nvSpPr>
      <xdr:spPr>
        <a:xfrm>
          <a:off x="20383500" y="1302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83100</xdr:rowOff>
    </xdr:from>
    <xdr:ext cx="534377" cy="259045"/>
    <xdr:sp macro="" textlink="">
      <xdr:nvSpPr>
        <xdr:cNvPr id="831" name="テキスト ボックス 830"/>
        <xdr:cNvSpPr txBox="1"/>
      </xdr:nvSpPr>
      <xdr:spPr>
        <a:xfrm>
          <a:off x="20167111" y="1311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29,655</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19589</xdr:rowOff>
    </xdr:from>
    <xdr:to>
      <xdr:col>28</xdr:col>
      <xdr:colOff>365125</xdr:colOff>
      <xdr:row>75</xdr:row>
      <xdr:rowOff>121189</xdr:rowOff>
    </xdr:to>
    <xdr:sp macro="" textlink="">
      <xdr:nvSpPr>
        <xdr:cNvPr id="832" name="円/楕円 831"/>
        <xdr:cNvSpPr/>
      </xdr:nvSpPr>
      <xdr:spPr>
        <a:xfrm>
          <a:off x="19494500" y="1287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112315</xdr:rowOff>
    </xdr:from>
    <xdr:ext cx="534377" cy="259045"/>
    <xdr:sp macro="" textlink="">
      <xdr:nvSpPr>
        <xdr:cNvPr id="833" name="テキスト ボックス 832"/>
        <xdr:cNvSpPr txBox="1"/>
      </xdr:nvSpPr>
      <xdr:spPr>
        <a:xfrm>
          <a:off x="19278111" y="1297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32,766</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6467</xdr:rowOff>
    </xdr:from>
    <xdr:to>
      <xdr:col>27</xdr:col>
      <xdr:colOff>161925</xdr:colOff>
      <xdr:row>74</xdr:row>
      <xdr:rowOff>108067</xdr:rowOff>
    </xdr:to>
    <xdr:sp macro="" textlink="">
      <xdr:nvSpPr>
        <xdr:cNvPr id="834" name="円/楕円 833"/>
        <xdr:cNvSpPr/>
      </xdr:nvSpPr>
      <xdr:spPr>
        <a:xfrm>
          <a:off x="18605500" y="1269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124594</xdr:rowOff>
    </xdr:from>
    <xdr:ext cx="534377" cy="259045"/>
    <xdr:sp macro="" textlink="">
      <xdr:nvSpPr>
        <xdr:cNvPr id="835" name="テキスト ボックス 834"/>
        <xdr:cNvSpPr txBox="1"/>
      </xdr:nvSpPr>
      <xdr:spPr>
        <a:xfrm>
          <a:off x="18389111" y="1246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36,803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6" name="正方形/長方形 83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7" name="正方形/長方形 83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8" name="正方形/長方形 83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9" name="正方形/長方形 83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0" name="正方形/長方形 83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1" name="正方形/長方形 84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2" name="正方形/長方形 84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3" name="正方形/長方形 84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4" name="テキスト ボックス 84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5" name="直線コネクタ 84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6" name="直線コネクタ 84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7" name="テキスト ボックス 84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8" name="直線コネクタ 84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9" name="テキスト ボックス 84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1" name="直線コネクタ 85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3" name="直線コネクタ 85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5" name="直線コネクタ 85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6" name="直線コネクタ 85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8" name="フローチャート : 判断 85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9" name="直線コネクタ 85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0" name="フローチャート : 判断 85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1" name="テキスト ボックス 86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2" name="直線コネクタ 86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3" name="フローチャート : 判断 86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4" name="テキスト ボックス 86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5" name="直線コネクタ 86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6" name="フローチャート : 判断 86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7" name="テキスト ボックス 86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8" name="フローチャート : 判断 86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9" name="テキスト ボックス 86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0" name="テキスト ボックス 86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1" name="テキスト ボックス 87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2" name="テキスト ボックス 87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3" name="テキスト ボックス 87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4" name="テキスト ボックス 87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5" name="円/楕円 87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7" name="円/楕円 87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8" name="テキスト ボックス 87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9" name="円/楕円 87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0" name="テキスト ボックス 87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1" name="円/楕円 88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2" name="テキスト ボックス 88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円/楕円 88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4" name="テキスト ボックス 88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5" name="正方形/長方形 88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6" name="正方形/長方形 88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7" name="テキスト ボックス 88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一人当たりのコストを性質別に分析すると類似団体平均よりも特に高いのは、人件費となっています。これは本市のまちづくりの基本理念である「文教住宅都市憲章」のもとに整備されてきた保育所、幼稚園、高等学校などの公共施設に職員を配置していることから、他市に比べて高い数値になっています。また、東日本大震災の影響を受け、新庁舎建設工事や道路等の復旧を行ったことにより、災害復旧事業費も類似団体平均よりも高くなっています。</a:t>
          </a:r>
          <a:endParaRPr kumimoji="1" lang="en-US" altLang="ja-JP" sz="1300">
            <a:latin typeface="ＭＳ Ｐゴシック"/>
          </a:endParaRPr>
        </a:p>
        <a:p>
          <a:r>
            <a:rPr kumimoji="1" lang="ja-JP" altLang="en-US" sz="1300">
              <a:latin typeface="ＭＳ Ｐゴシック"/>
            </a:rPr>
            <a:t>　一方、類似団体平均よりも低いのは、扶助費、補助費等、維持補修費などとなっています。扶助費は、児童福祉費、生活保護費等が、類似団体平均よりも低いため、補助費等は、一部事務組合や国、県への負担金が類似団体よりも低いためです。維持補修費は、市域がコンパクトなことから道路橋りょう費等が類似団体と比較して低いと考えられます。</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積立金の平成２５年度が大幅に増加</a:t>
          </a:r>
          <a:r>
            <a:rPr kumimoji="1" lang="ja-JP" altLang="ja-JP" sz="1300">
              <a:solidFill>
                <a:schemeClr val="dk1"/>
              </a:solidFill>
              <a:effectLst/>
              <a:latin typeface="+mn-lt"/>
              <a:ea typeface="+mn-ea"/>
              <a:cs typeface="+mn-cs"/>
            </a:rPr>
            <a:t>している理由は、市有地売却による不動産</a:t>
          </a:r>
          <a:r>
            <a:rPr kumimoji="1" lang="ja-JP" altLang="en-US" sz="1300">
              <a:solidFill>
                <a:schemeClr val="dk1"/>
              </a:solidFill>
              <a:effectLst/>
              <a:latin typeface="+mn-lt"/>
              <a:ea typeface="+mn-ea"/>
              <a:cs typeface="+mn-cs"/>
            </a:rPr>
            <a:t>売払</a:t>
          </a:r>
          <a:r>
            <a:rPr kumimoji="1" lang="ja-JP" altLang="ja-JP" sz="1300">
              <a:solidFill>
                <a:schemeClr val="dk1"/>
              </a:solidFill>
              <a:effectLst/>
              <a:latin typeface="+mn-lt"/>
              <a:ea typeface="+mn-ea"/>
              <a:cs typeface="+mn-cs"/>
            </a:rPr>
            <a:t>収入を基金に積立てたことによるものです。</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千葉県習志野市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168,838
165,832
20.97
57,448,713
53,422,553
3,258,849
31,075,087
40,420,284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152654</xdr:rowOff>
    </xdr:from>
    <xdr:to>
      <xdr:col>6</xdr:col>
      <xdr:colOff>510540</xdr:colOff>
      <xdr:row>38</xdr:row>
      <xdr:rowOff>124460</xdr:rowOff>
    </xdr:to>
    <xdr:cxnSp macro="">
      <xdr:nvCxnSpPr>
        <xdr:cNvPr id="56" name="直線コネクタ 55"/>
        <xdr:cNvCxnSpPr/>
      </xdr:nvCxnSpPr>
      <xdr:spPr>
        <a:xfrm flipV="1">
          <a:off x="4633595" y="5467604"/>
          <a:ext cx="1270" cy="1171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128287</xdr:rowOff>
    </xdr:from>
    <xdr:ext cx="469744" cy="259045"/>
    <xdr:sp macro="" textlink="">
      <xdr:nvSpPr>
        <xdr:cNvPr id="57" name="議会費最小値テキスト"/>
        <xdr:cNvSpPr txBox="1"/>
      </xdr:nvSpPr>
      <xdr:spPr>
        <a:xfrm>
          <a:off x="4686300"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a:t>
          </a:r>
          <a:endParaRPr kumimoji="1" lang="ja-JP" altLang="en-US" sz="1000" b="1">
            <a:latin typeface="ＭＳ Ｐゴシック"/>
          </a:endParaRPr>
        </a:p>
      </xdr:txBody>
    </xdr:sp>
    <xdr:clientData/>
  </xdr:oneCellAnchor>
  <xdr:twoCellAnchor>
    <xdr:from>
      <xdr:col>6</xdr:col>
      <xdr:colOff>422275</xdr:colOff>
      <xdr:row>38</xdr:row>
      <xdr:rowOff>124460</xdr:rowOff>
    </xdr:from>
    <xdr:to>
      <xdr:col>6</xdr:col>
      <xdr:colOff>600075</xdr:colOff>
      <xdr:row>38</xdr:row>
      <xdr:rowOff>124460</xdr:rowOff>
    </xdr:to>
    <xdr:cxnSp macro="">
      <xdr:nvCxnSpPr>
        <xdr:cNvPr id="58" name="直線コネクタ 57"/>
        <xdr:cNvCxnSpPr/>
      </xdr:nvCxnSpPr>
      <xdr:spPr>
        <a:xfrm>
          <a:off x="4546600" y="663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99331</xdr:rowOff>
    </xdr:from>
    <xdr:ext cx="469744" cy="259045"/>
    <xdr:sp macro="" textlink="">
      <xdr:nvSpPr>
        <xdr:cNvPr id="59" name="議会費最大値テキスト"/>
        <xdr:cNvSpPr txBox="1"/>
      </xdr:nvSpPr>
      <xdr:spPr>
        <a:xfrm>
          <a:off x="4686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3,158</a:t>
          </a:r>
          <a:endParaRPr kumimoji="1" lang="ja-JP" altLang="en-US" sz="1000" b="1">
            <a:latin typeface="ＭＳ Ｐゴシック"/>
          </a:endParaRPr>
        </a:p>
      </xdr:txBody>
    </xdr:sp>
    <xdr:clientData/>
  </xdr:oneCellAnchor>
  <xdr:twoCellAnchor>
    <xdr:from>
      <xdr:col>6</xdr:col>
      <xdr:colOff>422275</xdr:colOff>
      <xdr:row>31</xdr:row>
      <xdr:rowOff>152654</xdr:rowOff>
    </xdr:from>
    <xdr:to>
      <xdr:col>6</xdr:col>
      <xdr:colOff>600075</xdr:colOff>
      <xdr:row>31</xdr:row>
      <xdr:rowOff>152654</xdr:rowOff>
    </xdr:to>
    <xdr:cxnSp macro="">
      <xdr:nvCxnSpPr>
        <xdr:cNvPr id="60" name="直線コネクタ 59"/>
        <xdr:cNvCxnSpPr/>
      </xdr:nvCxnSpPr>
      <xdr:spPr>
        <a:xfrm>
          <a:off x="4546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6350</xdr:rowOff>
    </xdr:from>
    <xdr:to>
      <xdr:col>6</xdr:col>
      <xdr:colOff>511175</xdr:colOff>
      <xdr:row>33</xdr:row>
      <xdr:rowOff>45974</xdr:rowOff>
    </xdr:to>
    <xdr:cxnSp macro="">
      <xdr:nvCxnSpPr>
        <xdr:cNvPr id="61" name="直線コネクタ 60"/>
        <xdr:cNvCxnSpPr/>
      </xdr:nvCxnSpPr>
      <xdr:spPr>
        <a:xfrm flipV="1">
          <a:off x="3797300" y="5664200"/>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88663</xdr:rowOff>
    </xdr:from>
    <xdr:ext cx="469744" cy="259045"/>
    <xdr:sp macro="" textlink="">
      <xdr:nvSpPr>
        <xdr:cNvPr id="62" name="議会費平均値テキスト"/>
        <xdr:cNvSpPr txBox="1"/>
      </xdr:nvSpPr>
      <xdr:spPr>
        <a:xfrm>
          <a:off x="4686300" y="6089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110236</xdr:rowOff>
    </xdr:from>
    <xdr:to>
      <xdr:col>6</xdr:col>
      <xdr:colOff>561975</xdr:colOff>
      <xdr:row>36</xdr:row>
      <xdr:rowOff>40386</xdr:rowOff>
    </xdr:to>
    <xdr:sp macro="" textlink="">
      <xdr:nvSpPr>
        <xdr:cNvPr id="63" name="フローチャート : 判断 62"/>
        <xdr:cNvSpPr/>
      </xdr:nvSpPr>
      <xdr:spPr>
        <a:xfrm>
          <a:off x="4584700" y="611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45974</xdr:rowOff>
    </xdr:from>
    <xdr:to>
      <xdr:col>5</xdr:col>
      <xdr:colOff>358775</xdr:colOff>
      <xdr:row>33</xdr:row>
      <xdr:rowOff>58166</xdr:rowOff>
    </xdr:to>
    <xdr:cxnSp macro="">
      <xdr:nvCxnSpPr>
        <xdr:cNvPr id="64" name="直線コネクタ 63"/>
        <xdr:cNvCxnSpPr/>
      </xdr:nvCxnSpPr>
      <xdr:spPr>
        <a:xfrm flipV="1">
          <a:off x="2908300" y="5703824"/>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125476</xdr:rowOff>
    </xdr:from>
    <xdr:to>
      <xdr:col>5</xdr:col>
      <xdr:colOff>409575</xdr:colOff>
      <xdr:row>36</xdr:row>
      <xdr:rowOff>55626</xdr:rowOff>
    </xdr:to>
    <xdr:sp macro="" textlink="">
      <xdr:nvSpPr>
        <xdr:cNvPr id="65" name="フローチャート : 判断 64"/>
        <xdr:cNvSpPr/>
      </xdr:nvSpPr>
      <xdr:spPr>
        <a:xfrm>
          <a:off x="37465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46753</xdr:rowOff>
    </xdr:from>
    <xdr:ext cx="469744" cy="259045"/>
    <xdr:sp macro="" textlink="">
      <xdr:nvSpPr>
        <xdr:cNvPr id="66" name="テキスト ボックス 65"/>
        <xdr:cNvSpPr txBox="1"/>
      </xdr:nvSpPr>
      <xdr:spPr>
        <a:xfrm>
          <a:off x="3562427" y="621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157988</xdr:rowOff>
    </xdr:from>
    <xdr:to>
      <xdr:col>4</xdr:col>
      <xdr:colOff>155575</xdr:colOff>
      <xdr:row>33</xdr:row>
      <xdr:rowOff>58166</xdr:rowOff>
    </xdr:to>
    <xdr:cxnSp macro="">
      <xdr:nvCxnSpPr>
        <xdr:cNvPr id="67" name="直線コネクタ 66"/>
        <xdr:cNvCxnSpPr/>
      </xdr:nvCxnSpPr>
      <xdr:spPr>
        <a:xfrm>
          <a:off x="2019300" y="5644388"/>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138430</xdr:rowOff>
    </xdr:from>
    <xdr:to>
      <xdr:col>4</xdr:col>
      <xdr:colOff>206375</xdr:colOff>
      <xdr:row>36</xdr:row>
      <xdr:rowOff>68580</xdr:rowOff>
    </xdr:to>
    <xdr:sp macro="" textlink="">
      <xdr:nvSpPr>
        <xdr:cNvPr id="68" name="フローチャート : 判断 67"/>
        <xdr:cNvSpPr/>
      </xdr:nvSpPr>
      <xdr:spPr>
        <a:xfrm>
          <a:off x="2857500" y="613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59707</xdr:rowOff>
    </xdr:from>
    <xdr:ext cx="469744" cy="259045"/>
    <xdr:sp macro="" textlink="">
      <xdr:nvSpPr>
        <xdr:cNvPr id="69" name="テキスト ボックス 68"/>
        <xdr:cNvSpPr txBox="1"/>
      </xdr:nvSpPr>
      <xdr:spPr>
        <a:xfrm>
          <a:off x="26734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144272</xdr:rowOff>
    </xdr:from>
    <xdr:to>
      <xdr:col>2</xdr:col>
      <xdr:colOff>638175</xdr:colOff>
      <xdr:row>32</xdr:row>
      <xdr:rowOff>157988</xdr:rowOff>
    </xdr:to>
    <xdr:cxnSp macro="">
      <xdr:nvCxnSpPr>
        <xdr:cNvPr id="70" name="直線コネクタ 69"/>
        <xdr:cNvCxnSpPr/>
      </xdr:nvCxnSpPr>
      <xdr:spPr>
        <a:xfrm>
          <a:off x="1130300" y="5459222"/>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43942</xdr:rowOff>
    </xdr:from>
    <xdr:to>
      <xdr:col>3</xdr:col>
      <xdr:colOff>3175</xdr:colOff>
      <xdr:row>35</xdr:row>
      <xdr:rowOff>145542</xdr:rowOff>
    </xdr:to>
    <xdr:sp macro="" textlink="">
      <xdr:nvSpPr>
        <xdr:cNvPr id="71" name="フローチャート : 判断 70"/>
        <xdr:cNvSpPr/>
      </xdr:nvSpPr>
      <xdr:spPr>
        <a:xfrm>
          <a:off x="1968500" y="60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136669</xdr:rowOff>
    </xdr:from>
    <xdr:ext cx="469744" cy="259045"/>
    <xdr:sp macro="" textlink="">
      <xdr:nvSpPr>
        <xdr:cNvPr id="72" name="テキスト ボックス 71"/>
        <xdr:cNvSpPr txBox="1"/>
      </xdr:nvSpPr>
      <xdr:spPr>
        <a:xfrm>
          <a:off x="1784427"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8128</xdr:rowOff>
    </xdr:from>
    <xdr:to>
      <xdr:col>1</xdr:col>
      <xdr:colOff>485775</xdr:colOff>
      <xdr:row>34</xdr:row>
      <xdr:rowOff>109728</xdr:rowOff>
    </xdr:to>
    <xdr:sp macro="" textlink="">
      <xdr:nvSpPr>
        <xdr:cNvPr id="73" name="フローチャート : 判断 72"/>
        <xdr:cNvSpPr/>
      </xdr:nvSpPr>
      <xdr:spPr>
        <a:xfrm>
          <a:off x="1079500" y="58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100855</xdr:rowOff>
    </xdr:from>
    <xdr:ext cx="469744" cy="259045"/>
    <xdr:sp macro="" textlink="">
      <xdr:nvSpPr>
        <xdr:cNvPr id="74" name="テキスト ボックス 73"/>
        <xdr:cNvSpPr txBox="1"/>
      </xdr:nvSpPr>
      <xdr:spPr>
        <a:xfrm>
          <a:off x="895427" y="59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127000</xdr:rowOff>
    </xdr:from>
    <xdr:to>
      <xdr:col>6</xdr:col>
      <xdr:colOff>561975</xdr:colOff>
      <xdr:row>33</xdr:row>
      <xdr:rowOff>57150</xdr:rowOff>
    </xdr:to>
    <xdr:sp macro="" textlink="">
      <xdr:nvSpPr>
        <xdr:cNvPr id="80" name="円/楕円 79"/>
        <xdr:cNvSpPr/>
      </xdr:nvSpPr>
      <xdr:spPr>
        <a:xfrm>
          <a:off x="45847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149877</xdr:rowOff>
    </xdr:from>
    <xdr:ext cx="469744" cy="259045"/>
    <xdr:sp macro="" textlink="">
      <xdr:nvSpPr>
        <xdr:cNvPr id="81" name="議会費該当値テキスト"/>
        <xdr:cNvSpPr txBox="1"/>
      </xdr:nvSpPr>
      <xdr:spPr>
        <a:xfrm>
          <a:off x="4686300"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2,900</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166624</xdr:rowOff>
    </xdr:from>
    <xdr:to>
      <xdr:col>5</xdr:col>
      <xdr:colOff>409575</xdr:colOff>
      <xdr:row>33</xdr:row>
      <xdr:rowOff>96774</xdr:rowOff>
    </xdr:to>
    <xdr:sp macro="" textlink="">
      <xdr:nvSpPr>
        <xdr:cNvPr id="82" name="円/楕円 81"/>
        <xdr:cNvSpPr/>
      </xdr:nvSpPr>
      <xdr:spPr>
        <a:xfrm>
          <a:off x="3746500" y="56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113301</xdr:rowOff>
    </xdr:from>
    <xdr:ext cx="469744" cy="259045"/>
    <xdr:sp macro="" textlink="">
      <xdr:nvSpPr>
        <xdr:cNvPr id="83" name="テキスト ボックス 82"/>
        <xdr:cNvSpPr txBox="1"/>
      </xdr:nvSpPr>
      <xdr:spPr>
        <a:xfrm>
          <a:off x="3562427" y="542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7366</xdr:rowOff>
    </xdr:from>
    <xdr:to>
      <xdr:col>4</xdr:col>
      <xdr:colOff>206375</xdr:colOff>
      <xdr:row>33</xdr:row>
      <xdr:rowOff>108966</xdr:rowOff>
    </xdr:to>
    <xdr:sp macro="" textlink="">
      <xdr:nvSpPr>
        <xdr:cNvPr id="84" name="円/楕円 83"/>
        <xdr:cNvSpPr/>
      </xdr:nvSpPr>
      <xdr:spPr>
        <a:xfrm>
          <a:off x="2857500" y="566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125493</xdr:rowOff>
    </xdr:from>
    <xdr:ext cx="469744" cy="259045"/>
    <xdr:sp macro="" textlink="">
      <xdr:nvSpPr>
        <xdr:cNvPr id="85" name="テキスト ボックス 84"/>
        <xdr:cNvSpPr txBox="1"/>
      </xdr:nvSpPr>
      <xdr:spPr>
        <a:xfrm>
          <a:off x="2673427" y="544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107188</xdr:rowOff>
    </xdr:from>
    <xdr:to>
      <xdr:col>3</xdr:col>
      <xdr:colOff>3175</xdr:colOff>
      <xdr:row>33</xdr:row>
      <xdr:rowOff>37338</xdr:rowOff>
    </xdr:to>
    <xdr:sp macro="" textlink="">
      <xdr:nvSpPr>
        <xdr:cNvPr id="86" name="円/楕円 85"/>
        <xdr:cNvSpPr/>
      </xdr:nvSpPr>
      <xdr:spPr>
        <a:xfrm>
          <a:off x="1968500" y="559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53865</xdr:rowOff>
    </xdr:from>
    <xdr:ext cx="469744" cy="259045"/>
    <xdr:sp macro="" textlink="">
      <xdr:nvSpPr>
        <xdr:cNvPr id="87" name="テキスト ボックス 86"/>
        <xdr:cNvSpPr txBox="1"/>
      </xdr:nvSpPr>
      <xdr:spPr>
        <a:xfrm>
          <a:off x="1784427" y="536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93472</xdr:rowOff>
    </xdr:from>
    <xdr:to>
      <xdr:col>1</xdr:col>
      <xdr:colOff>485775</xdr:colOff>
      <xdr:row>32</xdr:row>
      <xdr:rowOff>23622</xdr:rowOff>
    </xdr:to>
    <xdr:sp macro="" textlink="">
      <xdr:nvSpPr>
        <xdr:cNvPr id="88" name="円/楕円 87"/>
        <xdr:cNvSpPr/>
      </xdr:nvSpPr>
      <xdr:spPr>
        <a:xfrm>
          <a:off x="1079500" y="540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40149</xdr:rowOff>
    </xdr:from>
    <xdr:ext cx="469744" cy="259045"/>
    <xdr:sp macro="" textlink="">
      <xdr:nvSpPr>
        <xdr:cNvPr id="89" name="テキスト ボックス 88"/>
        <xdr:cNvSpPr txBox="1"/>
      </xdr:nvSpPr>
      <xdr:spPr>
        <a:xfrm>
          <a:off x="895427" y="518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110505</xdr:rowOff>
    </xdr:from>
    <xdr:to>
      <xdr:col>6</xdr:col>
      <xdr:colOff>510540</xdr:colOff>
      <xdr:row>58</xdr:row>
      <xdr:rowOff>132320</xdr:rowOff>
    </xdr:to>
    <xdr:cxnSp macro="">
      <xdr:nvCxnSpPr>
        <xdr:cNvPr id="116" name="直線コネクタ 115"/>
        <xdr:cNvCxnSpPr/>
      </xdr:nvCxnSpPr>
      <xdr:spPr>
        <a:xfrm flipV="1">
          <a:off x="4633595" y="8511555"/>
          <a:ext cx="1270" cy="156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136147</xdr:rowOff>
    </xdr:from>
    <xdr:ext cx="534377" cy="259045"/>
    <xdr:sp macro="" textlink="">
      <xdr:nvSpPr>
        <xdr:cNvPr id="117" name="総務費最小値テキスト"/>
        <xdr:cNvSpPr txBox="1"/>
      </xdr:nvSpPr>
      <xdr:spPr>
        <a:xfrm>
          <a:off x="4686300" y="1008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24,226</a:t>
          </a:r>
          <a:endParaRPr kumimoji="1" lang="ja-JP" altLang="en-US" sz="1000" b="1">
            <a:latin typeface="ＭＳ Ｐゴシック"/>
          </a:endParaRPr>
        </a:p>
      </xdr:txBody>
    </xdr:sp>
    <xdr:clientData/>
  </xdr:oneCellAnchor>
  <xdr:twoCellAnchor>
    <xdr:from>
      <xdr:col>6</xdr:col>
      <xdr:colOff>422275</xdr:colOff>
      <xdr:row>58</xdr:row>
      <xdr:rowOff>132320</xdr:rowOff>
    </xdr:from>
    <xdr:to>
      <xdr:col>6</xdr:col>
      <xdr:colOff>600075</xdr:colOff>
      <xdr:row>58</xdr:row>
      <xdr:rowOff>132320</xdr:rowOff>
    </xdr:to>
    <xdr:cxnSp macro="">
      <xdr:nvCxnSpPr>
        <xdr:cNvPr id="118" name="直線コネクタ 117"/>
        <xdr:cNvCxnSpPr/>
      </xdr:nvCxnSpPr>
      <xdr:spPr>
        <a:xfrm>
          <a:off x="4546600" y="10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57182</xdr:rowOff>
    </xdr:from>
    <xdr:ext cx="534377" cy="259045"/>
    <xdr:sp macro="" textlink="">
      <xdr:nvSpPr>
        <xdr:cNvPr id="119" name="総務費最大値テキスト"/>
        <xdr:cNvSpPr txBox="1"/>
      </xdr:nvSpPr>
      <xdr:spPr>
        <a:xfrm>
          <a:off x="4686300" y="828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72,144</a:t>
          </a:r>
          <a:endParaRPr kumimoji="1" lang="ja-JP" altLang="en-US" sz="1000" b="1">
            <a:latin typeface="ＭＳ Ｐゴシック"/>
          </a:endParaRPr>
        </a:p>
      </xdr:txBody>
    </xdr:sp>
    <xdr:clientData/>
  </xdr:oneCellAnchor>
  <xdr:twoCellAnchor>
    <xdr:from>
      <xdr:col>6</xdr:col>
      <xdr:colOff>422275</xdr:colOff>
      <xdr:row>49</xdr:row>
      <xdr:rowOff>110505</xdr:rowOff>
    </xdr:from>
    <xdr:to>
      <xdr:col>6</xdr:col>
      <xdr:colOff>600075</xdr:colOff>
      <xdr:row>49</xdr:row>
      <xdr:rowOff>110505</xdr:rowOff>
    </xdr:to>
    <xdr:cxnSp macro="">
      <xdr:nvCxnSpPr>
        <xdr:cNvPr id="120" name="直線コネクタ 119"/>
        <xdr:cNvCxnSpPr/>
      </xdr:nvCxnSpPr>
      <xdr:spPr>
        <a:xfrm>
          <a:off x="4546600" y="851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129380</xdr:rowOff>
    </xdr:from>
    <xdr:to>
      <xdr:col>6</xdr:col>
      <xdr:colOff>511175</xdr:colOff>
      <xdr:row>57</xdr:row>
      <xdr:rowOff>82714</xdr:rowOff>
    </xdr:to>
    <xdr:cxnSp macro="">
      <xdr:nvCxnSpPr>
        <xdr:cNvPr id="121" name="直線コネクタ 120"/>
        <xdr:cNvCxnSpPr/>
      </xdr:nvCxnSpPr>
      <xdr:spPr>
        <a:xfrm flipV="1">
          <a:off x="3797300" y="9730580"/>
          <a:ext cx="838200" cy="12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4662</xdr:rowOff>
    </xdr:from>
    <xdr:ext cx="534377" cy="259045"/>
    <xdr:sp macro="" textlink="">
      <xdr:nvSpPr>
        <xdr:cNvPr id="122" name="総務費平均値テキスト"/>
        <xdr:cNvSpPr txBox="1"/>
      </xdr:nvSpPr>
      <xdr:spPr>
        <a:xfrm>
          <a:off x="4686300" y="9434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153235</xdr:rowOff>
    </xdr:from>
    <xdr:to>
      <xdr:col>6</xdr:col>
      <xdr:colOff>561975</xdr:colOff>
      <xdr:row>56</xdr:row>
      <xdr:rowOff>83385</xdr:rowOff>
    </xdr:to>
    <xdr:sp macro="" textlink="">
      <xdr:nvSpPr>
        <xdr:cNvPr id="123" name="フローチャート : 判断 122"/>
        <xdr:cNvSpPr/>
      </xdr:nvSpPr>
      <xdr:spPr>
        <a:xfrm>
          <a:off x="4584700" y="95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83399</xdr:rowOff>
    </xdr:from>
    <xdr:to>
      <xdr:col>5</xdr:col>
      <xdr:colOff>358775</xdr:colOff>
      <xdr:row>57</xdr:row>
      <xdr:rowOff>82714</xdr:rowOff>
    </xdr:to>
    <xdr:cxnSp macro="">
      <xdr:nvCxnSpPr>
        <xdr:cNvPr id="124" name="直線コネクタ 123"/>
        <xdr:cNvCxnSpPr/>
      </xdr:nvCxnSpPr>
      <xdr:spPr>
        <a:xfrm>
          <a:off x="2908300" y="8827349"/>
          <a:ext cx="889000" cy="10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114274</xdr:rowOff>
    </xdr:from>
    <xdr:to>
      <xdr:col>5</xdr:col>
      <xdr:colOff>409575</xdr:colOff>
      <xdr:row>56</xdr:row>
      <xdr:rowOff>44424</xdr:rowOff>
    </xdr:to>
    <xdr:sp macro="" textlink="">
      <xdr:nvSpPr>
        <xdr:cNvPr id="125" name="フローチャート : 判断 124"/>
        <xdr:cNvSpPr/>
      </xdr:nvSpPr>
      <xdr:spPr>
        <a:xfrm>
          <a:off x="3746500" y="954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60951</xdr:rowOff>
    </xdr:from>
    <xdr:ext cx="534377" cy="259045"/>
    <xdr:sp macro="" textlink="">
      <xdr:nvSpPr>
        <xdr:cNvPr id="126" name="テキスト ボックス 125"/>
        <xdr:cNvSpPr txBox="1"/>
      </xdr:nvSpPr>
      <xdr:spPr>
        <a:xfrm>
          <a:off x="3530111" y="931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83399</xdr:rowOff>
    </xdr:from>
    <xdr:to>
      <xdr:col>4</xdr:col>
      <xdr:colOff>155575</xdr:colOff>
      <xdr:row>57</xdr:row>
      <xdr:rowOff>97801</xdr:rowOff>
    </xdr:to>
    <xdr:cxnSp macro="">
      <xdr:nvCxnSpPr>
        <xdr:cNvPr id="127" name="直線コネクタ 126"/>
        <xdr:cNvCxnSpPr/>
      </xdr:nvCxnSpPr>
      <xdr:spPr>
        <a:xfrm flipV="1">
          <a:off x="2019300" y="8827349"/>
          <a:ext cx="889000" cy="104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153398</xdr:rowOff>
    </xdr:from>
    <xdr:to>
      <xdr:col>4</xdr:col>
      <xdr:colOff>206375</xdr:colOff>
      <xdr:row>54</xdr:row>
      <xdr:rowOff>83548</xdr:rowOff>
    </xdr:to>
    <xdr:sp macro="" textlink="">
      <xdr:nvSpPr>
        <xdr:cNvPr id="128" name="フローチャート : 判断 127"/>
        <xdr:cNvSpPr/>
      </xdr:nvSpPr>
      <xdr:spPr>
        <a:xfrm>
          <a:off x="2857500" y="9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74675</xdr:rowOff>
    </xdr:from>
    <xdr:ext cx="534377" cy="259045"/>
    <xdr:sp macro="" textlink="">
      <xdr:nvSpPr>
        <xdr:cNvPr id="129" name="テキスト ボックス 128"/>
        <xdr:cNvSpPr txBox="1"/>
      </xdr:nvSpPr>
      <xdr:spPr>
        <a:xfrm>
          <a:off x="2641111" y="933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57338</xdr:rowOff>
    </xdr:from>
    <xdr:to>
      <xdr:col>2</xdr:col>
      <xdr:colOff>638175</xdr:colOff>
      <xdr:row>57</xdr:row>
      <xdr:rowOff>97801</xdr:rowOff>
    </xdr:to>
    <xdr:cxnSp macro="">
      <xdr:nvCxnSpPr>
        <xdr:cNvPr id="130" name="直線コネクタ 129"/>
        <xdr:cNvCxnSpPr/>
      </xdr:nvCxnSpPr>
      <xdr:spPr>
        <a:xfrm>
          <a:off x="1130300" y="9829988"/>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758</xdr:rowOff>
    </xdr:from>
    <xdr:to>
      <xdr:col>3</xdr:col>
      <xdr:colOff>3175</xdr:colOff>
      <xdr:row>53</xdr:row>
      <xdr:rowOff>102358</xdr:rowOff>
    </xdr:to>
    <xdr:sp macro="" textlink="">
      <xdr:nvSpPr>
        <xdr:cNvPr id="131" name="フローチャート : 判断 130"/>
        <xdr:cNvSpPr/>
      </xdr:nvSpPr>
      <xdr:spPr>
        <a:xfrm>
          <a:off x="1968500" y="908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118885</xdr:rowOff>
    </xdr:from>
    <xdr:ext cx="534377" cy="259045"/>
    <xdr:sp macro="" textlink="">
      <xdr:nvSpPr>
        <xdr:cNvPr id="132" name="テキスト ボックス 131"/>
        <xdr:cNvSpPr txBox="1"/>
      </xdr:nvSpPr>
      <xdr:spPr>
        <a:xfrm>
          <a:off x="1752111" y="88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137951</xdr:rowOff>
    </xdr:from>
    <xdr:to>
      <xdr:col>1</xdr:col>
      <xdr:colOff>485775</xdr:colOff>
      <xdr:row>55</xdr:row>
      <xdr:rowOff>68101</xdr:rowOff>
    </xdr:to>
    <xdr:sp macro="" textlink="">
      <xdr:nvSpPr>
        <xdr:cNvPr id="133" name="フローチャート : 判断 132"/>
        <xdr:cNvSpPr/>
      </xdr:nvSpPr>
      <xdr:spPr>
        <a:xfrm>
          <a:off x="1079500" y="93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84628</xdr:rowOff>
    </xdr:from>
    <xdr:ext cx="534377" cy="259045"/>
    <xdr:sp macro="" textlink="">
      <xdr:nvSpPr>
        <xdr:cNvPr id="134" name="テキスト ボックス 133"/>
        <xdr:cNvSpPr txBox="1"/>
      </xdr:nvSpPr>
      <xdr:spPr>
        <a:xfrm>
          <a:off x="863111" y="91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78580</xdr:rowOff>
    </xdr:from>
    <xdr:to>
      <xdr:col>6</xdr:col>
      <xdr:colOff>561975</xdr:colOff>
      <xdr:row>57</xdr:row>
      <xdr:rowOff>8730</xdr:rowOff>
    </xdr:to>
    <xdr:sp macro="" textlink="">
      <xdr:nvSpPr>
        <xdr:cNvPr id="140" name="円/楕円 139"/>
        <xdr:cNvSpPr/>
      </xdr:nvSpPr>
      <xdr:spPr>
        <a:xfrm>
          <a:off x="4584700" y="96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57007</xdr:rowOff>
    </xdr:from>
    <xdr:ext cx="534377" cy="259045"/>
    <xdr:sp macro="" textlink="">
      <xdr:nvSpPr>
        <xdr:cNvPr id="141" name="総務費該当値テキスト"/>
        <xdr:cNvSpPr txBox="1"/>
      </xdr:nvSpPr>
      <xdr:spPr>
        <a:xfrm>
          <a:off x="4686300" y="965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34,816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31914</xdr:rowOff>
    </xdr:from>
    <xdr:to>
      <xdr:col>5</xdr:col>
      <xdr:colOff>409575</xdr:colOff>
      <xdr:row>57</xdr:row>
      <xdr:rowOff>133514</xdr:rowOff>
    </xdr:to>
    <xdr:sp macro="" textlink="">
      <xdr:nvSpPr>
        <xdr:cNvPr id="142" name="円/楕円 141"/>
        <xdr:cNvSpPr/>
      </xdr:nvSpPr>
      <xdr:spPr>
        <a:xfrm>
          <a:off x="3746500" y="980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124641</xdr:rowOff>
    </xdr:from>
    <xdr:ext cx="534377" cy="259045"/>
    <xdr:sp macro="" textlink="">
      <xdr:nvSpPr>
        <xdr:cNvPr id="143" name="テキスト ボックス 142"/>
        <xdr:cNvSpPr txBox="1"/>
      </xdr:nvSpPr>
      <xdr:spPr>
        <a:xfrm>
          <a:off x="3530111" y="989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30,995</a:t>
          </a:r>
          <a:endParaRPr kumimoji="1" lang="ja-JP" altLang="en-US" sz="1000" b="1">
            <a:solidFill>
              <a:srgbClr val="FF0000"/>
            </a:solidFill>
            <a:latin typeface="ＭＳ Ｐゴシック"/>
          </a:endParaRPr>
        </a:p>
      </xdr:txBody>
    </xdr:sp>
    <xdr:clientData/>
  </xdr:oneCellAnchor>
  <xdr:twoCellAnchor>
    <xdr:from>
      <xdr:col>4</xdr:col>
      <xdr:colOff>104775</xdr:colOff>
      <xdr:row>51</xdr:row>
      <xdr:rowOff>32599</xdr:rowOff>
    </xdr:from>
    <xdr:to>
      <xdr:col>4</xdr:col>
      <xdr:colOff>206375</xdr:colOff>
      <xdr:row>51</xdr:row>
      <xdr:rowOff>134199</xdr:rowOff>
    </xdr:to>
    <xdr:sp macro="" textlink="">
      <xdr:nvSpPr>
        <xdr:cNvPr id="144" name="円/楕円 143"/>
        <xdr:cNvSpPr/>
      </xdr:nvSpPr>
      <xdr:spPr>
        <a:xfrm>
          <a:off x="2857500" y="877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49</xdr:row>
      <xdr:rowOff>150726</xdr:rowOff>
    </xdr:from>
    <xdr:ext cx="534377" cy="259045"/>
    <xdr:sp macro="" textlink="">
      <xdr:nvSpPr>
        <xdr:cNvPr id="145" name="テキスト ボックス 144"/>
        <xdr:cNvSpPr txBox="1"/>
      </xdr:nvSpPr>
      <xdr:spPr>
        <a:xfrm>
          <a:off x="2641111" y="855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62,474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47001</xdr:rowOff>
    </xdr:from>
    <xdr:to>
      <xdr:col>3</xdr:col>
      <xdr:colOff>3175</xdr:colOff>
      <xdr:row>57</xdr:row>
      <xdr:rowOff>148601</xdr:rowOff>
    </xdr:to>
    <xdr:sp macro="" textlink="">
      <xdr:nvSpPr>
        <xdr:cNvPr id="146" name="円/楕円 145"/>
        <xdr:cNvSpPr/>
      </xdr:nvSpPr>
      <xdr:spPr>
        <a:xfrm>
          <a:off x="1968500" y="981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139728</xdr:rowOff>
    </xdr:from>
    <xdr:ext cx="534377" cy="259045"/>
    <xdr:sp macro="" textlink="">
      <xdr:nvSpPr>
        <xdr:cNvPr id="147" name="テキスト ボックス 146"/>
        <xdr:cNvSpPr txBox="1"/>
      </xdr:nvSpPr>
      <xdr:spPr>
        <a:xfrm>
          <a:off x="1752111" y="991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30,533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6538</xdr:rowOff>
    </xdr:from>
    <xdr:to>
      <xdr:col>1</xdr:col>
      <xdr:colOff>485775</xdr:colOff>
      <xdr:row>57</xdr:row>
      <xdr:rowOff>108138</xdr:rowOff>
    </xdr:to>
    <xdr:sp macro="" textlink="">
      <xdr:nvSpPr>
        <xdr:cNvPr id="148" name="円/楕円 147"/>
        <xdr:cNvSpPr/>
      </xdr:nvSpPr>
      <xdr:spPr>
        <a:xfrm>
          <a:off x="1079500" y="977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99265</xdr:rowOff>
    </xdr:from>
    <xdr:ext cx="534377" cy="259045"/>
    <xdr:sp macro="" textlink="">
      <xdr:nvSpPr>
        <xdr:cNvPr id="149" name="テキスト ボックス 148"/>
        <xdr:cNvSpPr txBox="1"/>
      </xdr:nvSpPr>
      <xdr:spPr>
        <a:xfrm>
          <a:off x="863111" y="987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97322</xdr:rowOff>
    </xdr:from>
    <xdr:to>
      <xdr:col>6</xdr:col>
      <xdr:colOff>510540</xdr:colOff>
      <xdr:row>78</xdr:row>
      <xdr:rowOff>138206</xdr:rowOff>
    </xdr:to>
    <xdr:cxnSp macro="">
      <xdr:nvCxnSpPr>
        <xdr:cNvPr id="172" name="直線コネクタ 171"/>
        <xdr:cNvCxnSpPr/>
      </xdr:nvCxnSpPr>
      <xdr:spPr>
        <a:xfrm flipV="1">
          <a:off x="4633595" y="12098822"/>
          <a:ext cx="1270" cy="1412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142033</xdr:rowOff>
    </xdr:from>
    <xdr:ext cx="599010" cy="259045"/>
    <xdr:sp macro="" textlink="">
      <xdr:nvSpPr>
        <xdr:cNvPr id="173" name="民生費最小値テキスト"/>
        <xdr:cNvSpPr txBox="1"/>
      </xdr:nvSpPr>
      <xdr:spPr>
        <a:xfrm>
          <a:off x="4686300" y="1351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100,327</a:t>
          </a:r>
          <a:endParaRPr kumimoji="1" lang="ja-JP" altLang="en-US" sz="1000" b="1">
            <a:latin typeface="ＭＳ Ｐゴシック"/>
          </a:endParaRPr>
        </a:p>
      </xdr:txBody>
    </xdr:sp>
    <xdr:clientData/>
  </xdr:oneCellAnchor>
  <xdr:twoCellAnchor>
    <xdr:from>
      <xdr:col>6</xdr:col>
      <xdr:colOff>422275</xdr:colOff>
      <xdr:row>78</xdr:row>
      <xdr:rowOff>138206</xdr:rowOff>
    </xdr:from>
    <xdr:to>
      <xdr:col>6</xdr:col>
      <xdr:colOff>600075</xdr:colOff>
      <xdr:row>78</xdr:row>
      <xdr:rowOff>138206</xdr:rowOff>
    </xdr:to>
    <xdr:cxnSp macro="">
      <xdr:nvCxnSpPr>
        <xdr:cNvPr id="174" name="直線コネクタ 173"/>
        <xdr:cNvCxnSpPr/>
      </xdr:nvCxnSpPr>
      <xdr:spPr>
        <a:xfrm>
          <a:off x="4546600" y="1351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43999</xdr:rowOff>
    </xdr:from>
    <xdr:ext cx="599010" cy="259045"/>
    <xdr:sp macro="" textlink="">
      <xdr:nvSpPr>
        <xdr:cNvPr id="175" name="民生費最大値テキスト"/>
        <xdr:cNvSpPr txBox="1"/>
      </xdr:nvSpPr>
      <xdr:spPr>
        <a:xfrm>
          <a:off x="4686300" y="1187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409,269</a:t>
          </a:r>
          <a:endParaRPr kumimoji="1" lang="ja-JP" altLang="en-US" sz="1000" b="1">
            <a:latin typeface="ＭＳ Ｐゴシック"/>
          </a:endParaRPr>
        </a:p>
      </xdr:txBody>
    </xdr:sp>
    <xdr:clientData/>
  </xdr:oneCellAnchor>
  <xdr:twoCellAnchor>
    <xdr:from>
      <xdr:col>6</xdr:col>
      <xdr:colOff>422275</xdr:colOff>
      <xdr:row>70</xdr:row>
      <xdr:rowOff>97322</xdr:rowOff>
    </xdr:from>
    <xdr:to>
      <xdr:col>6</xdr:col>
      <xdr:colOff>600075</xdr:colOff>
      <xdr:row>70</xdr:row>
      <xdr:rowOff>97322</xdr:rowOff>
    </xdr:to>
    <xdr:cxnSp macro="">
      <xdr:nvCxnSpPr>
        <xdr:cNvPr id="176" name="直線コネクタ 175"/>
        <xdr:cNvCxnSpPr/>
      </xdr:nvCxnSpPr>
      <xdr:spPr>
        <a:xfrm>
          <a:off x="4546600" y="1209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46655</xdr:rowOff>
    </xdr:from>
    <xdr:to>
      <xdr:col>6</xdr:col>
      <xdr:colOff>511175</xdr:colOff>
      <xdr:row>78</xdr:row>
      <xdr:rowOff>86176</xdr:rowOff>
    </xdr:to>
    <xdr:cxnSp macro="">
      <xdr:nvCxnSpPr>
        <xdr:cNvPr id="177" name="直線コネクタ 176"/>
        <xdr:cNvCxnSpPr/>
      </xdr:nvCxnSpPr>
      <xdr:spPr>
        <a:xfrm flipV="1">
          <a:off x="3797300" y="13419755"/>
          <a:ext cx="838200" cy="3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52405</xdr:rowOff>
    </xdr:from>
    <xdr:ext cx="599010" cy="259045"/>
    <xdr:sp macro="" textlink="">
      <xdr:nvSpPr>
        <xdr:cNvPr id="178" name="民生費平均値テキスト"/>
        <xdr:cNvSpPr txBox="1"/>
      </xdr:nvSpPr>
      <xdr:spPr>
        <a:xfrm>
          <a:off x="4686300" y="130826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29528</xdr:rowOff>
    </xdr:from>
    <xdr:to>
      <xdr:col>6</xdr:col>
      <xdr:colOff>561975</xdr:colOff>
      <xdr:row>77</xdr:row>
      <xdr:rowOff>131128</xdr:rowOff>
    </xdr:to>
    <xdr:sp macro="" textlink="">
      <xdr:nvSpPr>
        <xdr:cNvPr id="179" name="フローチャート : 判断 178"/>
        <xdr:cNvSpPr/>
      </xdr:nvSpPr>
      <xdr:spPr>
        <a:xfrm>
          <a:off x="45847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86176</xdr:rowOff>
    </xdr:from>
    <xdr:to>
      <xdr:col>5</xdr:col>
      <xdr:colOff>358775</xdr:colOff>
      <xdr:row>78</xdr:row>
      <xdr:rowOff>115125</xdr:rowOff>
    </xdr:to>
    <xdr:cxnSp macro="">
      <xdr:nvCxnSpPr>
        <xdr:cNvPr id="180" name="直線コネクタ 179"/>
        <xdr:cNvCxnSpPr/>
      </xdr:nvCxnSpPr>
      <xdr:spPr>
        <a:xfrm flipV="1">
          <a:off x="2908300" y="13459276"/>
          <a:ext cx="889000" cy="2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35737</xdr:rowOff>
    </xdr:from>
    <xdr:to>
      <xdr:col>5</xdr:col>
      <xdr:colOff>409575</xdr:colOff>
      <xdr:row>77</xdr:row>
      <xdr:rowOff>137337</xdr:rowOff>
    </xdr:to>
    <xdr:sp macro="" textlink="">
      <xdr:nvSpPr>
        <xdr:cNvPr id="181" name="フローチャート : 判断 180"/>
        <xdr:cNvSpPr/>
      </xdr:nvSpPr>
      <xdr:spPr>
        <a:xfrm>
          <a:off x="3746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153864</xdr:rowOff>
    </xdr:from>
    <xdr:ext cx="599010" cy="259045"/>
    <xdr:sp macro="" textlink="">
      <xdr:nvSpPr>
        <xdr:cNvPr id="182" name="テキスト ボックス 181"/>
        <xdr:cNvSpPr txBox="1"/>
      </xdr:nvSpPr>
      <xdr:spPr>
        <a:xfrm>
          <a:off x="3497794" y="1301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115125</xdr:rowOff>
    </xdr:from>
    <xdr:to>
      <xdr:col>4</xdr:col>
      <xdr:colOff>155575</xdr:colOff>
      <xdr:row>78</xdr:row>
      <xdr:rowOff>139970</xdr:rowOff>
    </xdr:to>
    <xdr:cxnSp macro="">
      <xdr:nvCxnSpPr>
        <xdr:cNvPr id="183" name="直線コネクタ 182"/>
        <xdr:cNvCxnSpPr/>
      </xdr:nvCxnSpPr>
      <xdr:spPr>
        <a:xfrm flipV="1">
          <a:off x="2019300" y="13488225"/>
          <a:ext cx="889000" cy="2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61578</xdr:rowOff>
    </xdr:from>
    <xdr:to>
      <xdr:col>4</xdr:col>
      <xdr:colOff>206375</xdr:colOff>
      <xdr:row>77</xdr:row>
      <xdr:rowOff>163178</xdr:rowOff>
    </xdr:to>
    <xdr:sp macro="" textlink="">
      <xdr:nvSpPr>
        <xdr:cNvPr id="184" name="フローチャート : 判断 183"/>
        <xdr:cNvSpPr/>
      </xdr:nvSpPr>
      <xdr:spPr>
        <a:xfrm>
          <a:off x="2857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8255</xdr:rowOff>
    </xdr:from>
    <xdr:ext cx="599010" cy="259045"/>
    <xdr:sp macro="" textlink="">
      <xdr:nvSpPr>
        <xdr:cNvPr id="185" name="テキスト ボックス 184"/>
        <xdr:cNvSpPr txBox="1"/>
      </xdr:nvSpPr>
      <xdr:spPr>
        <a:xfrm>
          <a:off x="2608794" y="1303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116926</xdr:rowOff>
    </xdr:from>
    <xdr:to>
      <xdr:col>2</xdr:col>
      <xdr:colOff>638175</xdr:colOff>
      <xdr:row>78</xdr:row>
      <xdr:rowOff>139970</xdr:rowOff>
    </xdr:to>
    <xdr:cxnSp macro="">
      <xdr:nvCxnSpPr>
        <xdr:cNvPr id="186" name="直線コネクタ 185"/>
        <xdr:cNvCxnSpPr/>
      </xdr:nvCxnSpPr>
      <xdr:spPr>
        <a:xfrm>
          <a:off x="1130300" y="13490026"/>
          <a:ext cx="889000" cy="2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77434</xdr:rowOff>
    </xdr:from>
    <xdr:to>
      <xdr:col>3</xdr:col>
      <xdr:colOff>3175</xdr:colOff>
      <xdr:row>78</xdr:row>
      <xdr:rowOff>7584</xdr:rowOff>
    </xdr:to>
    <xdr:sp macro="" textlink="">
      <xdr:nvSpPr>
        <xdr:cNvPr id="187" name="フローチャート : 判断 186"/>
        <xdr:cNvSpPr/>
      </xdr:nvSpPr>
      <xdr:spPr>
        <a:xfrm>
          <a:off x="1968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24111</xdr:rowOff>
    </xdr:from>
    <xdr:ext cx="599010" cy="259045"/>
    <xdr:sp macro="" textlink="">
      <xdr:nvSpPr>
        <xdr:cNvPr id="188" name="テキスト ボックス 187"/>
        <xdr:cNvSpPr txBox="1"/>
      </xdr:nvSpPr>
      <xdr:spPr>
        <a:xfrm>
          <a:off x="1719794" y="1305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81328</xdr:rowOff>
    </xdr:from>
    <xdr:to>
      <xdr:col>1</xdr:col>
      <xdr:colOff>485775</xdr:colOff>
      <xdr:row>78</xdr:row>
      <xdr:rowOff>11478</xdr:rowOff>
    </xdr:to>
    <xdr:sp macro="" textlink="">
      <xdr:nvSpPr>
        <xdr:cNvPr id="189" name="フローチャート : 判断 188"/>
        <xdr:cNvSpPr/>
      </xdr:nvSpPr>
      <xdr:spPr>
        <a:xfrm>
          <a:off x="1079500" y="1328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28005</xdr:rowOff>
    </xdr:from>
    <xdr:ext cx="599010" cy="259045"/>
    <xdr:sp macro="" textlink="">
      <xdr:nvSpPr>
        <xdr:cNvPr id="190" name="テキスト ボックス 189"/>
        <xdr:cNvSpPr txBox="1"/>
      </xdr:nvSpPr>
      <xdr:spPr>
        <a:xfrm>
          <a:off x="830794" y="1305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167305</xdr:rowOff>
    </xdr:from>
    <xdr:to>
      <xdr:col>6</xdr:col>
      <xdr:colOff>561975</xdr:colOff>
      <xdr:row>78</xdr:row>
      <xdr:rowOff>97455</xdr:rowOff>
    </xdr:to>
    <xdr:sp macro="" textlink="">
      <xdr:nvSpPr>
        <xdr:cNvPr id="196" name="円/楕円 195"/>
        <xdr:cNvSpPr/>
      </xdr:nvSpPr>
      <xdr:spPr>
        <a:xfrm>
          <a:off x="4584700" y="1336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82232</xdr:rowOff>
    </xdr:from>
    <xdr:ext cx="599010" cy="259045"/>
    <xdr:sp macro="" textlink="">
      <xdr:nvSpPr>
        <xdr:cNvPr id="197" name="民生費該当値テキスト"/>
        <xdr:cNvSpPr txBox="1"/>
      </xdr:nvSpPr>
      <xdr:spPr>
        <a:xfrm>
          <a:off x="4686300" y="13283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120,351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35376</xdr:rowOff>
    </xdr:from>
    <xdr:to>
      <xdr:col>5</xdr:col>
      <xdr:colOff>409575</xdr:colOff>
      <xdr:row>78</xdr:row>
      <xdr:rowOff>136976</xdr:rowOff>
    </xdr:to>
    <xdr:sp macro="" textlink="">
      <xdr:nvSpPr>
        <xdr:cNvPr id="198" name="円/楕円 197"/>
        <xdr:cNvSpPr/>
      </xdr:nvSpPr>
      <xdr:spPr>
        <a:xfrm>
          <a:off x="3746500" y="1340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128103</xdr:rowOff>
    </xdr:from>
    <xdr:ext cx="599010" cy="259045"/>
    <xdr:sp macro="" textlink="">
      <xdr:nvSpPr>
        <xdr:cNvPr id="199" name="テキスト ボックス 198"/>
        <xdr:cNvSpPr txBox="1"/>
      </xdr:nvSpPr>
      <xdr:spPr>
        <a:xfrm>
          <a:off x="3497794" y="13501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111,707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64325</xdr:rowOff>
    </xdr:from>
    <xdr:to>
      <xdr:col>4</xdr:col>
      <xdr:colOff>206375</xdr:colOff>
      <xdr:row>78</xdr:row>
      <xdr:rowOff>165925</xdr:rowOff>
    </xdr:to>
    <xdr:sp macro="" textlink="">
      <xdr:nvSpPr>
        <xdr:cNvPr id="200" name="円/楕円 199"/>
        <xdr:cNvSpPr/>
      </xdr:nvSpPr>
      <xdr:spPr>
        <a:xfrm>
          <a:off x="2857500" y="1343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157052</xdr:rowOff>
    </xdr:from>
    <xdr:ext cx="599010" cy="259045"/>
    <xdr:sp macro="" textlink="">
      <xdr:nvSpPr>
        <xdr:cNvPr id="201" name="テキスト ボックス 200"/>
        <xdr:cNvSpPr txBox="1"/>
      </xdr:nvSpPr>
      <xdr:spPr>
        <a:xfrm>
          <a:off x="2608794" y="1353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105,375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89170</xdr:rowOff>
    </xdr:from>
    <xdr:to>
      <xdr:col>3</xdr:col>
      <xdr:colOff>3175</xdr:colOff>
      <xdr:row>79</xdr:row>
      <xdr:rowOff>19320</xdr:rowOff>
    </xdr:to>
    <xdr:sp macro="" textlink="">
      <xdr:nvSpPr>
        <xdr:cNvPr id="202" name="円/楕円 201"/>
        <xdr:cNvSpPr/>
      </xdr:nvSpPr>
      <xdr:spPr>
        <a:xfrm>
          <a:off x="1968500" y="1346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10447</xdr:rowOff>
    </xdr:from>
    <xdr:ext cx="534377" cy="259045"/>
    <xdr:sp macro="" textlink="">
      <xdr:nvSpPr>
        <xdr:cNvPr id="203" name="テキスト ボックス 202"/>
        <xdr:cNvSpPr txBox="1"/>
      </xdr:nvSpPr>
      <xdr:spPr>
        <a:xfrm>
          <a:off x="1752111" y="1355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99,941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66126</xdr:rowOff>
    </xdr:from>
    <xdr:to>
      <xdr:col>1</xdr:col>
      <xdr:colOff>485775</xdr:colOff>
      <xdr:row>78</xdr:row>
      <xdr:rowOff>167726</xdr:rowOff>
    </xdr:to>
    <xdr:sp macro="" textlink="">
      <xdr:nvSpPr>
        <xdr:cNvPr id="204" name="円/楕円 203"/>
        <xdr:cNvSpPr/>
      </xdr:nvSpPr>
      <xdr:spPr>
        <a:xfrm>
          <a:off x="1079500" y="1343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158853</xdr:rowOff>
    </xdr:from>
    <xdr:ext cx="599010" cy="259045"/>
    <xdr:sp macro="" textlink="">
      <xdr:nvSpPr>
        <xdr:cNvPr id="205" name="テキスト ボックス 204"/>
        <xdr:cNvSpPr txBox="1"/>
      </xdr:nvSpPr>
      <xdr:spPr>
        <a:xfrm>
          <a:off x="830794" y="13531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104,981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120301</xdr:rowOff>
    </xdr:from>
    <xdr:to>
      <xdr:col>6</xdr:col>
      <xdr:colOff>510540</xdr:colOff>
      <xdr:row>98</xdr:row>
      <xdr:rowOff>51885</xdr:rowOff>
    </xdr:to>
    <xdr:cxnSp macro="">
      <xdr:nvCxnSpPr>
        <xdr:cNvPr id="232" name="直線コネクタ 231"/>
        <xdr:cNvCxnSpPr/>
      </xdr:nvCxnSpPr>
      <xdr:spPr>
        <a:xfrm flipV="1">
          <a:off x="4633595" y="15550801"/>
          <a:ext cx="1270" cy="1303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55712</xdr:rowOff>
    </xdr:from>
    <xdr:ext cx="534377" cy="259045"/>
    <xdr:sp macro="" textlink="">
      <xdr:nvSpPr>
        <xdr:cNvPr id="233" name="衛生費最小値テキスト"/>
        <xdr:cNvSpPr txBox="1"/>
      </xdr:nvSpPr>
      <xdr:spPr>
        <a:xfrm>
          <a:off x="4686300" y="1685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16,689</a:t>
          </a:r>
          <a:endParaRPr kumimoji="1" lang="ja-JP" altLang="en-US" sz="1000" b="1">
            <a:latin typeface="ＭＳ Ｐゴシック"/>
          </a:endParaRPr>
        </a:p>
      </xdr:txBody>
    </xdr:sp>
    <xdr:clientData/>
  </xdr:oneCellAnchor>
  <xdr:twoCellAnchor>
    <xdr:from>
      <xdr:col>6</xdr:col>
      <xdr:colOff>422275</xdr:colOff>
      <xdr:row>98</xdr:row>
      <xdr:rowOff>51885</xdr:rowOff>
    </xdr:from>
    <xdr:to>
      <xdr:col>6</xdr:col>
      <xdr:colOff>600075</xdr:colOff>
      <xdr:row>98</xdr:row>
      <xdr:rowOff>51885</xdr:rowOff>
    </xdr:to>
    <xdr:cxnSp macro="">
      <xdr:nvCxnSpPr>
        <xdr:cNvPr id="234" name="直線コネクタ 233"/>
        <xdr:cNvCxnSpPr/>
      </xdr:nvCxnSpPr>
      <xdr:spPr>
        <a:xfrm>
          <a:off x="4546600" y="1685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66978</xdr:rowOff>
    </xdr:from>
    <xdr:ext cx="534377" cy="259045"/>
    <xdr:sp macro="" textlink="">
      <xdr:nvSpPr>
        <xdr:cNvPr id="235" name="衛生費最大値テキスト"/>
        <xdr:cNvSpPr txBox="1"/>
      </xdr:nvSpPr>
      <xdr:spPr>
        <a:xfrm>
          <a:off x="4686300" y="1532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56,594</a:t>
          </a:r>
          <a:endParaRPr kumimoji="1" lang="ja-JP" altLang="en-US" sz="1000" b="1">
            <a:latin typeface="ＭＳ Ｐゴシック"/>
          </a:endParaRPr>
        </a:p>
      </xdr:txBody>
    </xdr:sp>
    <xdr:clientData/>
  </xdr:oneCellAnchor>
  <xdr:twoCellAnchor>
    <xdr:from>
      <xdr:col>6</xdr:col>
      <xdr:colOff>422275</xdr:colOff>
      <xdr:row>90</xdr:row>
      <xdr:rowOff>120301</xdr:rowOff>
    </xdr:from>
    <xdr:to>
      <xdr:col>6</xdr:col>
      <xdr:colOff>600075</xdr:colOff>
      <xdr:row>90</xdr:row>
      <xdr:rowOff>120301</xdr:rowOff>
    </xdr:to>
    <xdr:cxnSp macro="">
      <xdr:nvCxnSpPr>
        <xdr:cNvPr id="236" name="直線コネクタ 235"/>
        <xdr:cNvCxnSpPr/>
      </xdr:nvCxnSpPr>
      <xdr:spPr>
        <a:xfrm>
          <a:off x="4546600" y="1555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66221</xdr:rowOff>
    </xdr:from>
    <xdr:to>
      <xdr:col>6</xdr:col>
      <xdr:colOff>511175</xdr:colOff>
      <xdr:row>95</xdr:row>
      <xdr:rowOff>109328</xdr:rowOff>
    </xdr:to>
    <xdr:cxnSp macro="">
      <xdr:nvCxnSpPr>
        <xdr:cNvPr id="237" name="直線コネクタ 236"/>
        <xdr:cNvCxnSpPr/>
      </xdr:nvCxnSpPr>
      <xdr:spPr>
        <a:xfrm>
          <a:off x="3797300" y="16353971"/>
          <a:ext cx="838200" cy="4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53742</xdr:rowOff>
    </xdr:from>
    <xdr:ext cx="534377" cy="259045"/>
    <xdr:sp macro="" textlink="">
      <xdr:nvSpPr>
        <xdr:cNvPr id="238" name="衛生費平均値テキスト"/>
        <xdr:cNvSpPr txBox="1"/>
      </xdr:nvSpPr>
      <xdr:spPr>
        <a:xfrm>
          <a:off x="4686300" y="16341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75315</xdr:rowOff>
    </xdr:from>
    <xdr:to>
      <xdr:col>6</xdr:col>
      <xdr:colOff>561975</xdr:colOff>
      <xdr:row>96</xdr:row>
      <xdr:rowOff>5465</xdr:rowOff>
    </xdr:to>
    <xdr:sp macro="" textlink="">
      <xdr:nvSpPr>
        <xdr:cNvPr id="239" name="フローチャート : 判断 238"/>
        <xdr:cNvSpPr/>
      </xdr:nvSpPr>
      <xdr:spPr>
        <a:xfrm>
          <a:off x="45847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66221</xdr:rowOff>
    </xdr:from>
    <xdr:to>
      <xdr:col>5</xdr:col>
      <xdr:colOff>358775</xdr:colOff>
      <xdr:row>96</xdr:row>
      <xdr:rowOff>115404</xdr:rowOff>
    </xdr:to>
    <xdr:cxnSp macro="">
      <xdr:nvCxnSpPr>
        <xdr:cNvPr id="240" name="直線コネクタ 239"/>
        <xdr:cNvCxnSpPr/>
      </xdr:nvCxnSpPr>
      <xdr:spPr>
        <a:xfrm flipV="1">
          <a:off x="2908300" y="16353971"/>
          <a:ext cx="889000" cy="22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65191</xdr:rowOff>
    </xdr:from>
    <xdr:to>
      <xdr:col>5</xdr:col>
      <xdr:colOff>409575</xdr:colOff>
      <xdr:row>95</xdr:row>
      <xdr:rowOff>166791</xdr:rowOff>
    </xdr:to>
    <xdr:sp macro="" textlink="">
      <xdr:nvSpPr>
        <xdr:cNvPr id="241" name="フローチャート : 判断 240"/>
        <xdr:cNvSpPr/>
      </xdr:nvSpPr>
      <xdr:spPr>
        <a:xfrm>
          <a:off x="3746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157918</xdr:rowOff>
    </xdr:from>
    <xdr:ext cx="534377" cy="259045"/>
    <xdr:sp macro="" textlink="">
      <xdr:nvSpPr>
        <xdr:cNvPr id="242" name="テキスト ボックス 241"/>
        <xdr:cNvSpPr txBox="1"/>
      </xdr:nvSpPr>
      <xdr:spPr>
        <a:xfrm>
          <a:off x="3530111" y="164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115404</xdr:rowOff>
    </xdr:from>
    <xdr:to>
      <xdr:col>4</xdr:col>
      <xdr:colOff>155575</xdr:colOff>
      <xdr:row>96</xdr:row>
      <xdr:rowOff>148321</xdr:rowOff>
    </xdr:to>
    <xdr:cxnSp macro="">
      <xdr:nvCxnSpPr>
        <xdr:cNvPr id="243" name="直線コネクタ 242"/>
        <xdr:cNvCxnSpPr/>
      </xdr:nvCxnSpPr>
      <xdr:spPr>
        <a:xfrm flipV="1">
          <a:off x="2019300" y="16574604"/>
          <a:ext cx="889000" cy="3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105392</xdr:rowOff>
    </xdr:from>
    <xdr:to>
      <xdr:col>4</xdr:col>
      <xdr:colOff>206375</xdr:colOff>
      <xdr:row>96</xdr:row>
      <xdr:rowOff>35542</xdr:rowOff>
    </xdr:to>
    <xdr:sp macro="" textlink="">
      <xdr:nvSpPr>
        <xdr:cNvPr id="244" name="フローチャート : 判断 243"/>
        <xdr:cNvSpPr/>
      </xdr:nvSpPr>
      <xdr:spPr>
        <a:xfrm>
          <a:off x="2857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52069</xdr:rowOff>
    </xdr:from>
    <xdr:ext cx="534377" cy="259045"/>
    <xdr:sp macro="" textlink="">
      <xdr:nvSpPr>
        <xdr:cNvPr id="245" name="テキスト ボックス 244"/>
        <xdr:cNvSpPr txBox="1"/>
      </xdr:nvSpPr>
      <xdr:spPr>
        <a:xfrm>
          <a:off x="2641111" y="161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137283</xdr:rowOff>
    </xdr:from>
    <xdr:to>
      <xdr:col>2</xdr:col>
      <xdr:colOff>638175</xdr:colOff>
      <xdr:row>96</xdr:row>
      <xdr:rowOff>148321</xdr:rowOff>
    </xdr:to>
    <xdr:cxnSp macro="">
      <xdr:nvCxnSpPr>
        <xdr:cNvPr id="246" name="直線コネクタ 245"/>
        <xdr:cNvCxnSpPr/>
      </xdr:nvCxnSpPr>
      <xdr:spPr>
        <a:xfrm>
          <a:off x="1130300" y="16596483"/>
          <a:ext cx="889000" cy="1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100526</xdr:rowOff>
    </xdr:from>
    <xdr:to>
      <xdr:col>3</xdr:col>
      <xdr:colOff>3175</xdr:colOff>
      <xdr:row>96</xdr:row>
      <xdr:rowOff>30676</xdr:rowOff>
    </xdr:to>
    <xdr:sp macro="" textlink="">
      <xdr:nvSpPr>
        <xdr:cNvPr id="247" name="フローチャート : 判断 246"/>
        <xdr:cNvSpPr/>
      </xdr:nvSpPr>
      <xdr:spPr>
        <a:xfrm>
          <a:off x="1968500" y="1638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47203</xdr:rowOff>
    </xdr:from>
    <xdr:ext cx="534377" cy="259045"/>
    <xdr:sp macro="" textlink="">
      <xdr:nvSpPr>
        <xdr:cNvPr id="248" name="テキスト ボックス 247"/>
        <xdr:cNvSpPr txBox="1"/>
      </xdr:nvSpPr>
      <xdr:spPr>
        <a:xfrm>
          <a:off x="1752111" y="1616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89684</xdr:rowOff>
    </xdr:from>
    <xdr:to>
      <xdr:col>1</xdr:col>
      <xdr:colOff>485775</xdr:colOff>
      <xdr:row>96</xdr:row>
      <xdr:rowOff>19834</xdr:rowOff>
    </xdr:to>
    <xdr:sp macro="" textlink="">
      <xdr:nvSpPr>
        <xdr:cNvPr id="249" name="フローチャート : 判断 248"/>
        <xdr:cNvSpPr/>
      </xdr:nvSpPr>
      <xdr:spPr>
        <a:xfrm>
          <a:off x="1079500" y="1637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36361</xdr:rowOff>
    </xdr:from>
    <xdr:ext cx="534377" cy="259045"/>
    <xdr:sp macro="" textlink="">
      <xdr:nvSpPr>
        <xdr:cNvPr id="250" name="テキスト ボックス 249"/>
        <xdr:cNvSpPr txBox="1"/>
      </xdr:nvSpPr>
      <xdr:spPr>
        <a:xfrm>
          <a:off x="863111" y="1615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58528</xdr:rowOff>
    </xdr:from>
    <xdr:to>
      <xdr:col>6</xdr:col>
      <xdr:colOff>561975</xdr:colOff>
      <xdr:row>95</xdr:row>
      <xdr:rowOff>160128</xdr:rowOff>
    </xdr:to>
    <xdr:sp macro="" textlink="">
      <xdr:nvSpPr>
        <xdr:cNvPr id="256" name="円/楕円 255"/>
        <xdr:cNvSpPr/>
      </xdr:nvSpPr>
      <xdr:spPr>
        <a:xfrm>
          <a:off x="4584700" y="1634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81405</xdr:rowOff>
    </xdr:from>
    <xdr:ext cx="534377" cy="259045"/>
    <xdr:sp macro="" textlink="">
      <xdr:nvSpPr>
        <xdr:cNvPr id="257" name="衛生費該当値テキスト"/>
        <xdr:cNvSpPr txBox="1"/>
      </xdr:nvSpPr>
      <xdr:spPr>
        <a:xfrm>
          <a:off x="4686300" y="1619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30,680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15421</xdr:rowOff>
    </xdr:from>
    <xdr:to>
      <xdr:col>5</xdr:col>
      <xdr:colOff>409575</xdr:colOff>
      <xdr:row>95</xdr:row>
      <xdr:rowOff>117021</xdr:rowOff>
    </xdr:to>
    <xdr:sp macro="" textlink="">
      <xdr:nvSpPr>
        <xdr:cNvPr id="258" name="円/楕円 257"/>
        <xdr:cNvSpPr/>
      </xdr:nvSpPr>
      <xdr:spPr>
        <a:xfrm>
          <a:off x="3746500" y="1630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133548</xdr:rowOff>
    </xdr:from>
    <xdr:ext cx="534377" cy="259045"/>
    <xdr:sp macro="" textlink="">
      <xdr:nvSpPr>
        <xdr:cNvPr id="259" name="テキスト ボックス 258"/>
        <xdr:cNvSpPr txBox="1"/>
      </xdr:nvSpPr>
      <xdr:spPr>
        <a:xfrm>
          <a:off x="3530111" y="1607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32,000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64604</xdr:rowOff>
    </xdr:from>
    <xdr:to>
      <xdr:col>4</xdr:col>
      <xdr:colOff>206375</xdr:colOff>
      <xdr:row>96</xdr:row>
      <xdr:rowOff>166204</xdr:rowOff>
    </xdr:to>
    <xdr:sp macro="" textlink="">
      <xdr:nvSpPr>
        <xdr:cNvPr id="260" name="円/楕円 259"/>
        <xdr:cNvSpPr/>
      </xdr:nvSpPr>
      <xdr:spPr>
        <a:xfrm>
          <a:off x="2857500" y="1652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157331</xdr:rowOff>
    </xdr:from>
    <xdr:ext cx="534377" cy="259045"/>
    <xdr:sp macro="" textlink="">
      <xdr:nvSpPr>
        <xdr:cNvPr id="261" name="テキスト ボックス 260"/>
        <xdr:cNvSpPr txBox="1"/>
      </xdr:nvSpPr>
      <xdr:spPr>
        <a:xfrm>
          <a:off x="2641111" y="1661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25,244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97521</xdr:rowOff>
    </xdr:from>
    <xdr:to>
      <xdr:col>3</xdr:col>
      <xdr:colOff>3175</xdr:colOff>
      <xdr:row>97</xdr:row>
      <xdr:rowOff>27671</xdr:rowOff>
    </xdr:to>
    <xdr:sp macro="" textlink="">
      <xdr:nvSpPr>
        <xdr:cNvPr id="262" name="円/楕円 261"/>
        <xdr:cNvSpPr/>
      </xdr:nvSpPr>
      <xdr:spPr>
        <a:xfrm>
          <a:off x="1968500" y="1655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18798</xdr:rowOff>
    </xdr:from>
    <xdr:ext cx="534377" cy="259045"/>
    <xdr:sp macro="" textlink="">
      <xdr:nvSpPr>
        <xdr:cNvPr id="263" name="テキスト ボックス 262"/>
        <xdr:cNvSpPr txBox="1"/>
      </xdr:nvSpPr>
      <xdr:spPr>
        <a:xfrm>
          <a:off x="1752111" y="1664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86483</xdr:rowOff>
    </xdr:from>
    <xdr:to>
      <xdr:col>1</xdr:col>
      <xdr:colOff>485775</xdr:colOff>
      <xdr:row>97</xdr:row>
      <xdr:rowOff>16633</xdr:rowOff>
    </xdr:to>
    <xdr:sp macro="" textlink="">
      <xdr:nvSpPr>
        <xdr:cNvPr id="264" name="円/楕円 263"/>
        <xdr:cNvSpPr/>
      </xdr:nvSpPr>
      <xdr:spPr>
        <a:xfrm>
          <a:off x="1079500" y="1654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7760</xdr:rowOff>
    </xdr:from>
    <xdr:ext cx="534377" cy="259045"/>
    <xdr:sp macro="" textlink="">
      <xdr:nvSpPr>
        <xdr:cNvPr id="265" name="テキスト ボックス 264"/>
        <xdr:cNvSpPr txBox="1"/>
      </xdr:nvSpPr>
      <xdr:spPr>
        <a:xfrm>
          <a:off x="863111" y="1663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25400</xdr:rowOff>
    </xdr:from>
    <xdr:to>
      <xdr:col>16</xdr:col>
      <xdr:colOff>307975</xdr:colOff>
      <xdr:row>38</xdr:row>
      <xdr:rowOff>25400</xdr:rowOff>
    </xdr:to>
    <xdr:cxnSp macro="">
      <xdr:nvCxnSpPr>
        <xdr:cNvPr id="276" name="直線コネクタ 275"/>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54627</xdr:rowOff>
    </xdr:from>
    <xdr:ext cx="248786" cy="259045"/>
    <xdr:sp macro="" textlink="">
      <xdr:nvSpPr>
        <xdr:cNvPr id="277" name="テキスト ボックス 276"/>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0" name="直線コネクタ 279"/>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111777</xdr:rowOff>
    </xdr:from>
    <xdr:ext cx="467179" cy="259045"/>
    <xdr:sp macro="" textlink="">
      <xdr:nvSpPr>
        <xdr:cNvPr id="281" name="テキスト ボックス 280"/>
        <xdr:cNvSpPr txBox="1"/>
      </xdr:nvSpPr>
      <xdr:spPr>
        <a:xfrm>
          <a:off x="6136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63691</xdr:rowOff>
    </xdr:from>
    <xdr:to>
      <xdr:col>15</xdr:col>
      <xdr:colOff>180340</xdr:colOff>
      <xdr:row>38</xdr:row>
      <xdr:rowOff>9969</xdr:rowOff>
    </xdr:to>
    <xdr:cxnSp macro="">
      <xdr:nvCxnSpPr>
        <xdr:cNvPr id="285" name="直線コネクタ 284"/>
        <xdr:cNvCxnSpPr/>
      </xdr:nvCxnSpPr>
      <xdr:spPr>
        <a:xfrm flipV="1">
          <a:off x="10475595" y="5378641"/>
          <a:ext cx="1270" cy="1146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13796</xdr:rowOff>
    </xdr:from>
    <xdr:ext cx="313932" cy="259045"/>
    <xdr:sp macro="" textlink="">
      <xdr:nvSpPr>
        <xdr:cNvPr id="286" name="労働費最小値テキスト"/>
        <xdr:cNvSpPr txBox="1"/>
      </xdr:nvSpPr>
      <xdr:spPr>
        <a:xfrm>
          <a:off x="10528300" y="652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15</xdr:col>
      <xdr:colOff>92075</xdr:colOff>
      <xdr:row>38</xdr:row>
      <xdr:rowOff>9969</xdr:rowOff>
    </xdr:from>
    <xdr:to>
      <xdr:col>15</xdr:col>
      <xdr:colOff>269875</xdr:colOff>
      <xdr:row>38</xdr:row>
      <xdr:rowOff>9969</xdr:rowOff>
    </xdr:to>
    <xdr:cxnSp macro="">
      <xdr:nvCxnSpPr>
        <xdr:cNvPr id="287" name="直線コネクタ 286"/>
        <xdr:cNvCxnSpPr/>
      </xdr:nvCxnSpPr>
      <xdr:spPr>
        <a:xfrm>
          <a:off x="10388600" y="652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10368</xdr:rowOff>
    </xdr:from>
    <xdr:ext cx="469744" cy="259045"/>
    <xdr:sp macro="" textlink="">
      <xdr:nvSpPr>
        <xdr:cNvPr id="288" name="労働費最大値テキスト"/>
        <xdr:cNvSpPr txBox="1"/>
      </xdr:nvSpPr>
      <xdr:spPr>
        <a:xfrm>
          <a:off x="10528300" y="515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a:t>
          </a:r>
          <a:endParaRPr kumimoji="1" lang="ja-JP" altLang="en-US" sz="1000" b="1">
            <a:latin typeface="ＭＳ Ｐゴシック"/>
          </a:endParaRPr>
        </a:p>
      </xdr:txBody>
    </xdr:sp>
    <xdr:clientData/>
  </xdr:oneCellAnchor>
  <xdr:twoCellAnchor>
    <xdr:from>
      <xdr:col>15</xdr:col>
      <xdr:colOff>92075</xdr:colOff>
      <xdr:row>31</xdr:row>
      <xdr:rowOff>63691</xdr:rowOff>
    </xdr:from>
    <xdr:to>
      <xdr:col>15</xdr:col>
      <xdr:colOff>269875</xdr:colOff>
      <xdr:row>31</xdr:row>
      <xdr:rowOff>63691</xdr:rowOff>
    </xdr:to>
    <xdr:cxnSp macro="">
      <xdr:nvCxnSpPr>
        <xdr:cNvPr id="289" name="直線コネクタ 288"/>
        <xdr:cNvCxnSpPr/>
      </xdr:nvCxnSpPr>
      <xdr:spPr>
        <a:xfrm>
          <a:off x="10388600" y="53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36830</xdr:rowOff>
    </xdr:from>
    <xdr:to>
      <xdr:col>15</xdr:col>
      <xdr:colOff>180975</xdr:colOff>
      <xdr:row>37</xdr:row>
      <xdr:rowOff>45974</xdr:rowOff>
    </xdr:to>
    <xdr:cxnSp macro="">
      <xdr:nvCxnSpPr>
        <xdr:cNvPr id="290" name="直線コネクタ 289"/>
        <xdr:cNvCxnSpPr/>
      </xdr:nvCxnSpPr>
      <xdr:spPr>
        <a:xfrm>
          <a:off x="9639300" y="63804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139780</xdr:rowOff>
    </xdr:from>
    <xdr:ext cx="378565" cy="259045"/>
    <xdr:sp macro="" textlink="">
      <xdr:nvSpPr>
        <xdr:cNvPr id="291" name="労働費平均値テキスト"/>
        <xdr:cNvSpPr txBox="1"/>
      </xdr:nvSpPr>
      <xdr:spPr>
        <a:xfrm>
          <a:off x="10528300" y="596908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116903</xdr:rowOff>
    </xdr:from>
    <xdr:to>
      <xdr:col>15</xdr:col>
      <xdr:colOff>231775</xdr:colOff>
      <xdr:row>36</xdr:row>
      <xdr:rowOff>47053</xdr:rowOff>
    </xdr:to>
    <xdr:sp macro="" textlink="">
      <xdr:nvSpPr>
        <xdr:cNvPr id="292" name="フローチャート : 判断 291"/>
        <xdr:cNvSpPr/>
      </xdr:nvSpPr>
      <xdr:spPr>
        <a:xfrm>
          <a:off x="10426700" y="611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45403</xdr:rowOff>
    </xdr:from>
    <xdr:to>
      <xdr:col>14</xdr:col>
      <xdr:colOff>28575</xdr:colOff>
      <xdr:row>37</xdr:row>
      <xdr:rowOff>36830</xdr:rowOff>
    </xdr:to>
    <xdr:cxnSp macro="">
      <xdr:nvCxnSpPr>
        <xdr:cNvPr id="293" name="直線コネクタ 292"/>
        <xdr:cNvCxnSpPr/>
      </xdr:nvCxnSpPr>
      <xdr:spPr>
        <a:xfrm>
          <a:off x="8750300" y="6217603"/>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95758</xdr:rowOff>
    </xdr:from>
    <xdr:to>
      <xdr:col>14</xdr:col>
      <xdr:colOff>79375</xdr:colOff>
      <xdr:row>35</xdr:row>
      <xdr:rowOff>25908</xdr:rowOff>
    </xdr:to>
    <xdr:sp macro="" textlink="">
      <xdr:nvSpPr>
        <xdr:cNvPr id="294" name="フローチャート : 判断 293"/>
        <xdr:cNvSpPr/>
      </xdr:nvSpPr>
      <xdr:spPr>
        <a:xfrm>
          <a:off x="9588500" y="592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33</xdr:row>
      <xdr:rowOff>42435</xdr:rowOff>
    </xdr:from>
    <xdr:ext cx="378565" cy="259045"/>
    <xdr:sp macro="" textlink="">
      <xdr:nvSpPr>
        <xdr:cNvPr id="295" name="テキスト ボックス 294"/>
        <xdr:cNvSpPr txBox="1"/>
      </xdr:nvSpPr>
      <xdr:spPr>
        <a:xfrm>
          <a:off x="9450017" y="5700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45403</xdr:rowOff>
    </xdr:from>
    <xdr:to>
      <xdr:col>12</xdr:col>
      <xdr:colOff>511175</xdr:colOff>
      <xdr:row>36</xdr:row>
      <xdr:rowOff>64834</xdr:rowOff>
    </xdr:to>
    <xdr:cxnSp macro="">
      <xdr:nvCxnSpPr>
        <xdr:cNvPr id="296" name="直線コネクタ 295"/>
        <xdr:cNvCxnSpPr/>
      </xdr:nvCxnSpPr>
      <xdr:spPr>
        <a:xfrm flipV="1">
          <a:off x="7861300" y="6217603"/>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60897</xdr:rowOff>
    </xdr:from>
    <xdr:to>
      <xdr:col>12</xdr:col>
      <xdr:colOff>561975</xdr:colOff>
      <xdr:row>33</xdr:row>
      <xdr:rowOff>162497</xdr:rowOff>
    </xdr:to>
    <xdr:sp macro="" textlink="">
      <xdr:nvSpPr>
        <xdr:cNvPr id="297" name="フローチャート : 判断 296"/>
        <xdr:cNvSpPr/>
      </xdr:nvSpPr>
      <xdr:spPr>
        <a:xfrm>
          <a:off x="8699500" y="57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7574</xdr:rowOff>
    </xdr:from>
    <xdr:ext cx="469744" cy="259045"/>
    <xdr:sp macro="" textlink="">
      <xdr:nvSpPr>
        <xdr:cNvPr id="298" name="テキスト ボックス 297"/>
        <xdr:cNvSpPr txBox="1"/>
      </xdr:nvSpPr>
      <xdr:spPr>
        <a:xfrm>
          <a:off x="8515427" y="549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36259</xdr:rowOff>
    </xdr:from>
    <xdr:to>
      <xdr:col>11</xdr:col>
      <xdr:colOff>307975</xdr:colOff>
      <xdr:row>36</xdr:row>
      <xdr:rowOff>64834</xdr:rowOff>
    </xdr:to>
    <xdr:cxnSp macro="">
      <xdr:nvCxnSpPr>
        <xdr:cNvPr id="299" name="直線コネクタ 298"/>
        <xdr:cNvCxnSpPr/>
      </xdr:nvCxnSpPr>
      <xdr:spPr>
        <a:xfrm>
          <a:off x="6972300" y="5694109"/>
          <a:ext cx="8890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131191</xdr:rowOff>
    </xdr:from>
    <xdr:to>
      <xdr:col>11</xdr:col>
      <xdr:colOff>358775</xdr:colOff>
      <xdr:row>33</xdr:row>
      <xdr:rowOff>61341</xdr:rowOff>
    </xdr:to>
    <xdr:sp macro="" textlink="">
      <xdr:nvSpPr>
        <xdr:cNvPr id="300" name="フローチャート : 判断 299"/>
        <xdr:cNvSpPr/>
      </xdr:nvSpPr>
      <xdr:spPr>
        <a:xfrm>
          <a:off x="7810500" y="561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77868</xdr:rowOff>
    </xdr:from>
    <xdr:ext cx="469744" cy="259045"/>
    <xdr:sp macro="" textlink="">
      <xdr:nvSpPr>
        <xdr:cNvPr id="301" name="テキスト ボックス 300"/>
        <xdr:cNvSpPr txBox="1"/>
      </xdr:nvSpPr>
      <xdr:spPr>
        <a:xfrm>
          <a:off x="7626427" y="539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80328</xdr:rowOff>
    </xdr:from>
    <xdr:to>
      <xdr:col>10</xdr:col>
      <xdr:colOff>155575</xdr:colOff>
      <xdr:row>31</xdr:row>
      <xdr:rowOff>10478</xdr:rowOff>
    </xdr:to>
    <xdr:sp macro="" textlink="">
      <xdr:nvSpPr>
        <xdr:cNvPr id="302" name="フローチャート : 判断 301"/>
        <xdr:cNvSpPr/>
      </xdr:nvSpPr>
      <xdr:spPr>
        <a:xfrm>
          <a:off x="6921500" y="522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27005</xdr:rowOff>
    </xdr:from>
    <xdr:ext cx="469744" cy="259045"/>
    <xdr:sp macro="" textlink="">
      <xdr:nvSpPr>
        <xdr:cNvPr id="303" name="テキスト ボックス 302"/>
        <xdr:cNvSpPr txBox="1"/>
      </xdr:nvSpPr>
      <xdr:spPr>
        <a:xfrm>
          <a:off x="6737427" y="499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166624</xdr:rowOff>
    </xdr:from>
    <xdr:to>
      <xdr:col>15</xdr:col>
      <xdr:colOff>231775</xdr:colOff>
      <xdr:row>37</xdr:row>
      <xdr:rowOff>96774</xdr:rowOff>
    </xdr:to>
    <xdr:sp macro="" textlink="">
      <xdr:nvSpPr>
        <xdr:cNvPr id="309" name="円/楕円 308"/>
        <xdr:cNvSpPr/>
      </xdr:nvSpPr>
      <xdr:spPr>
        <a:xfrm>
          <a:off x="10426700" y="63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145051</xdr:rowOff>
    </xdr:from>
    <xdr:ext cx="378565" cy="259045"/>
    <xdr:sp macro="" textlink="">
      <xdr:nvSpPr>
        <xdr:cNvPr id="310" name="労働費該当値テキスト"/>
        <xdr:cNvSpPr txBox="1"/>
      </xdr:nvSpPr>
      <xdr:spPr>
        <a:xfrm>
          <a:off x="10528300" y="6317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157480</xdr:rowOff>
    </xdr:from>
    <xdr:to>
      <xdr:col>14</xdr:col>
      <xdr:colOff>79375</xdr:colOff>
      <xdr:row>37</xdr:row>
      <xdr:rowOff>87630</xdr:rowOff>
    </xdr:to>
    <xdr:sp macro="" textlink="">
      <xdr:nvSpPr>
        <xdr:cNvPr id="311" name="円/楕円 310"/>
        <xdr:cNvSpPr/>
      </xdr:nvSpPr>
      <xdr:spPr>
        <a:xfrm>
          <a:off x="9588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78757</xdr:rowOff>
    </xdr:from>
    <xdr:ext cx="378565" cy="259045"/>
    <xdr:sp macro="" textlink="">
      <xdr:nvSpPr>
        <xdr:cNvPr id="312" name="テキスト ボックス 311"/>
        <xdr:cNvSpPr txBox="1"/>
      </xdr:nvSpPr>
      <xdr:spPr>
        <a:xfrm>
          <a:off x="9450017" y="6422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166053</xdr:rowOff>
    </xdr:from>
    <xdr:to>
      <xdr:col>12</xdr:col>
      <xdr:colOff>561975</xdr:colOff>
      <xdr:row>36</xdr:row>
      <xdr:rowOff>96203</xdr:rowOff>
    </xdr:to>
    <xdr:sp macro="" textlink="">
      <xdr:nvSpPr>
        <xdr:cNvPr id="313" name="円/楕円 312"/>
        <xdr:cNvSpPr/>
      </xdr:nvSpPr>
      <xdr:spPr>
        <a:xfrm>
          <a:off x="8699500" y="616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87330</xdr:rowOff>
    </xdr:from>
    <xdr:ext cx="378565" cy="259045"/>
    <xdr:sp macro="" textlink="">
      <xdr:nvSpPr>
        <xdr:cNvPr id="314" name="テキスト ボックス 313"/>
        <xdr:cNvSpPr txBox="1"/>
      </xdr:nvSpPr>
      <xdr:spPr>
        <a:xfrm>
          <a:off x="8561017" y="6259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14034</xdr:rowOff>
    </xdr:from>
    <xdr:to>
      <xdr:col>11</xdr:col>
      <xdr:colOff>358775</xdr:colOff>
      <xdr:row>36</xdr:row>
      <xdr:rowOff>115634</xdr:rowOff>
    </xdr:to>
    <xdr:sp macro="" textlink="">
      <xdr:nvSpPr>
        <xdr:cNvPr id="315" name="円/楕円 314"/>
        <xdr:cNvSpPr/>
      </xdr:nvSpPr>
      <xdr:spPr>
        <a:xfrm>
          <a:off x="7810500" y="618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36</xdr:row>
      <xdr:rowOff>106761</xdr:rowOff>
    </xdr:from>
    <xdr:ext cx="378565" cy="259045"/>
    <xdr:sp macro="" textlink="">
      <xdr:nvSpPr>
        <xdr:cNvPr id="316" name="テキスト ボックス 315"/>
        <xdr:cNvSpPr txBox="1"/>
      </xdr:nvSpPr>
      <xdr:spPr>
        <a:xfrm>
          <a:off x="7672017" y="6278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156909</xdr:rowOff>
    </xdr:from>
    <xdr:to>
      <xdr:col>10</xdr:col>
      <xdr:colOff>155575</xdr:colOff>
      <xdr:row>33</xdr:row>
      <xdr:rowOff>87059</xdr:rowOff>
    </xdr:to>
    <xdr:sp macro="" textlink="">
      <xdr:nvSpPr>
        <xdr:cNvPr id="317" name="円/楕円 316"/>
        <xdr:cNvSpPr/>
      </xdr:nvSpPr>
      <xdr:spPr>
        <a:xfrm>
          <a:off x="6921500" y="564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78186</xdr:rowOff>
    </xdr:from>
    <xdr:ext cx="469744" cy="259045"/>
    <xdr:sp macro="" textlink="">
      <xdr:nvSpPr>
        <xdr:cNvPr id="318" name="テキスト ボックス 317"/>
        <xdr:cNvSpPr txBox="1"/>
      </xdr:nvSpPr>
      <xdr:spPr>
        <a:xfrm>
          <a:off x="6737427" y="5736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2" name="テキスト ボックス 331"/>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4" name="テキスト ボックス 333"/>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6" name="テキスト ボックス 335"/>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0" name="テキスト ボックス 339"/>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6568</xdr:rowOff>
    </xdr:from>
    <xdr:to>
      <xdr:col>15</xdr:col>
      <xdr:colOff>180340</xdr:colOff>
      <xdr:row>59</xdr:row>
      <xdr:rowOff>92673</xdr:rowOff>
    </xdr:to>
    <xdr:cxnSp macro="">
      <xdr:nvCxnSpPr>
        <xdr:cNvPr id="344" name="直線コネクタ 343"/>
        <xdr:cNvCxnSpPr/>
      </xdr:nvCxnSpPr>
      <xdr:spPr>
        <a:xfrm flipV="1">
          <a:off x="10475595" y="8579068"/>
          <a:ext cx="1270" cy="162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96500</xdr:rowOff>
    </xdr:from>
    <xdr:ext cx="313932" cy="259045"/>
    <xdr:sp macro="" textlink="">
      <xdr:nvSpPr>
        <xdr:cNvPr id="345" name="農林水産業費最小値テキスト"/>
        <xdr:cNvSpPr txBox="1"/>
      </xdr:nvSpPr>
      <xdr:spPr>
        <a:xfrm>
          <a:off x="10528300" y="1021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15</xdr:col>
      <xdr:colOff>92075</xdr:colOff>
      <xdr:row>59</xdr:row>
      <xdr:rowOff>92673</xdr:rowOff>
    </xdr:from>
    <xdr:to>
      <xdr:col>15</xdr:col>
      <xdr:colOff>269875</xdr:colOff>
      <xdr:row>59</xdr:row>
      <xdr:rowOff>92673</xdr:rowOff>
    </xdr:to>
    <xdr:cxnSp macro="">
      <xdr:nvCxnSpPr>
        <xdr:cNvPr id="346" name="直線コネクタ 345"/>
        <xdr:cNvCxnSpPr/>
      </xdr:nvCxnSpPr>
      <xdr:spPr>
        <a:xfrm>
          <a:off x="10388600" y="1020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124695</xdr:rowOff>
    </xdr:from>
    <xdr:ext cx="534377" cy="259045"/>
    <xdr:sp macro="" textlink="">
      <xdr:nvSpPr>
        <xdr:cNvPr id="347" name="農林水産業費最大値テキスト"/>
        <xdr:cNvSpPr txBox="1"/>
      </xdr:nvSpPr>
      <xdr:spPr>
        <a:xfrm>
          <a:off x="10528300" y="835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15,023</a:t>
          </a:r>
          <a:endParaRPr kumimoji="1" lang="ja-JP" altLang="en-US" sz="1000" b="1">
            <a:latin typeface="ＭＳ Ｐゴシック"/>
          </a:endParaRPr>
        </a:p>
      </xdr:txBody>
    </xdr:sp>
    <xdr:clientData/>
  </xdr:oneCellAnchor>
  <xdr:twoCellAnchor>
    <xdr:from>
      <xdr:col>15</xdr:col>
      <xdr:colOff>92075</xdr:colOff>
      <xdr:row>50</xdr:row>
      <xdr:rowOff>6568</xdr:rowOff>
    </xdr:from>
    <xdr:to>
      <xdr:col>15</xdr:col>
      <xdr:colOff>269875</xdr:colOff>
      <xdr:row>50</xdr:row>
      <xdr:rowOff>6568</xdr:rowOff>
    </xdr:to>
    <xdr:cxnSp macro="">
      <xdr:nvCxnSpPr>
        <xdr:cNvPr id="348" name="直線コネクタ 347"/>
        <xdr:cNvCxnSpPr/>
      </xdr:nvCxnSpPr>
      <xdr:spPr>
        <a:xfrm>
          <a:off x="10388600" y="857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42600</xdr:rowOff>
    </xdr:from>
    <xdr:to>
      <xdr:col>15</xdr:col>
      <xdr:colOff>180975</xdr:colOff>
      <xdr:row>59</xdr:row>
      <xdr:rowOff>44668</xdr:rowOff>
    </xdr:to>
    <xdr:cxnSp macro="">
      <xdr:nvCxnSpPr>
        <xdr:cNvPr id="349" name="直線コネクタ 348"/>
        <xdr:cNvCxnSpPr/>
      </xdr:nvCxnSpPr>
      <xdr:spPr>
        <a:xfrm>
          <a:off x="9639300" y="10158150"/>
          <a:ext cx="8382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59852</xdr:rowOff>
    </xdr:from>
    <xdr:ext cx="469744" cy="259045"/>
    <xdr:sp macro="" textlink="">
      <xdr:nvSpPr>
        <xdr:cNvPr id="350" name="農林水産業費平均値テキスト"/>
        <xdr:cNvSpPr txBox="1"/>
      </xdr:nvSpPr>
      <xdr:spPr>
        <a:xfrm>
          <a:off x="10528300" y="96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36975</xdr:rowOff>
    </xdr:from>
    <xdr:to>
      <xdr:col>15</xdr:col>
      <xdr:colOff>231775</xdr:colOff>
      <xdr:row>57</xdr:row>
      <xdr:rowOff>138575</xdr:rowOff>
    </xdr:to>
    <xdr:sp macro="" textlink="">
      <xdr:nvSpPr>
        <xdr:cNvPr id="351" name="フローチャート : 判断 350"/>
        <xdr:cNvSpPr/>
      </xdr:nvSpPr>
      <xdr:spPr>
        <a:xfrm>
          <a:off x="10426700" y="98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41184</xdr:rowOff>
    </xdr:from>
    <xdr:to>
      <xdr:col>14</xdr:col>
      <xdr:colOff>28575</xdr:colOff>
      <xdr:row>59</xdr:row>
      <xdr:rowOff>42600</xdr:rowOff>
    </xdr:to>
    <xdr:cxnSp macro="">
      <xdr:nvCxnSpPr>
        <xdr:cNvPr id="352" name="直線コネクタ 351"/>
        <xdr:cNvCxnSpPr/>
      </xdr:nvCxnSpPr>
      <xdr:spPr>
        <a:xfrm>
          <a:off x="8750300" y="10156734"/>
          <a:ext cx="889000" cy="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3121</xdr:rowOff>
    </xdr:from>
    <xdr:to>
      <xdr:col>14</xdr:col>
      <xdr:colOff>79375</xdr:colOff>
      <xdr:row>56</xdr:row>
      <xdr:rowOff>104721</xdr:rowOff>
    </xdr:to>
    <xdr:sp macro="" textlink="">
      <xdr:nvSpPr>
        <xdr:cNvPr id="353" name="フローチャート : 判断 352"/>
        <xdr:cNvSpPr/>
      </xdr:nvSpPr>
      <xdr:spPr>
        <a:xfrm>
          <a:off x="9588500" y="960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121248</xdr:rowOff>
    </xdr:from>
    <xdr:ext cx="469744" cy="259045"/>
    <xdr:sp macro="" textlink="">
      <xdr:nvSpPr>
        <xdr:cNvPr id="354" name="テキスト ボックス 353"/>
        <xdr:cNvSpPr txBox="1"/>
      </xdr:nvSpPr>
      <xdr:spPr>
        <a:xfrm>
          <a:off x="9404427" y="93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41184</xdr:rowOff>
    </xdr:from>
    <xdr:to>
      <xdr:col>12</xdr:col>
      <xdr:colOff>511175</xdr:colOff>
      <xdr:row>59</xdr:row>
      <xdr:rowOff>42164</xdr:rowOff>
    </xdr:to>
    <xdr:cxnSp macro="">
      <xdr:nvCxnSpPr>
        <xdr:cNvPr id="355" name="直線コネクタ 354"/>
        <xdr:cNvCxnSpPr/>
      </xdr:nvCxnSpPr>
      <xdr:spPr>
        <a:xfrm flipV="1">
          <a:off x="7861300" y="10156734"/>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112740</xdr:rowOff>
    </xdr:from>
    <xdr:to>
      <xdr:col>12</xdr:col>
      <xdr:colOff>561975</xdr:colOff>
      <xdr:row>56</xdr:row>
      <xdr:rowOff>42890</xdr:rowOff>
    </xdr:to>
    <xdr:sp macro="" textlink="">
      <xdr:nvSpPr>
        <xdr:cNvPr id="356" name="フローチャート : 判断 355"/>
        <xdr:cNvSpPr/>
      </xdr:nvSpPr>
      <xdr:spPr>
        <a:xfrm>
          <a:off x="8699500" y="954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59417</xdr:rowOff>
    </xdr:from>
    <xdr:ext cx="469744" cy="259045"/>
    <xdr:sp macro="" textlink="">
      <xdr:nvSpPr>
        <xdr:cNvPr id="357" name="テキスト ボックス 356"/>
        <xdr:cNvSpPr txBox="1"/>
      </xdr:nvSpPr>
      <xdr:spPr>
        <a:xfrm>
          <a:off x="8515427" y="931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42164</xdr:rowOff>
    </xdr:from>
    <xdr:to>
      <xdr:col>11</xdr:col>
      <xdr:colOff>307975</xdr:colOff>
      <xdr:row>59</xdr:row>
      <xdr:rowOff>42817</xdr:rowOff>
    </xdr:to>
    <xdr:cxnSp macro="">
      <xdr:nvCxnSpPr>
        <xdr:cNvPr id="358" name="直線コネクタ 357"/>
        <xdr:cNvCxnSpPr/>
      </xdr:nvCxnSpPr>
      <xdr:spPr>
        <a:xfrm flipV="1">
          <a:off x="6972300" y="10157714"/>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2249</xdr:rowOff>
    </xdr:from>
    <xdr:to>
      <xdr:col>11</xdr:col>
      <xdr:colOff>358775</xdr:colOff>
      <xdr:row>56</xdr:row>
      <xdr:rowOff>103849</xdr:rowOff>
    </xdr:to>
    <xdr:sp macro="" textlink="">
      <xdr:nvSpPr>
        <xdr:cNvPr id="359" name="フローチャート : 判断 358"/>
        <xdr:cNvSpPr/>
      </xdr:nvSpPr>
      <xdr:spPr>
        <a:xfrm>
          <a:off x="7810500" y="960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120376</xdr:rowOff>
    </xdr:from>
    <xdr:ext cx="469744" cy="259045"/>
    <xdr:sp macro="" textlink="">
      <xdr:nvSpPr>
        <xdr:cNvPr id="360" name="テキスト ボックス 359"/>
        <xdr:cNvSpPr txBox="1"/>
      </xdr:nvSpPr>
      <xdr:spPr>
        <a:xfrm>
          <a:off x="7626427" y="937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156391</xdr:rowOff>
    </xdr:from>
    <xdr:to>
      <xdr:col>10</xdr:col>
      <xdr:colOff>155575</xdr:colOff>
      <xdr:row>56</xdr:row>
      <xdr:rowOff>86541</xdr:rowOff>
    </xdr:to>
    <xdr:sp macro="" textlink="">
      <xdr:nvSpPr>
        <xdr:cNvPr id="361" name="フローチャート : 判断 360"/>
        <xdr:cNvSpPr/>
      </xdr:nvSpPr>
      <xdr:spPr>
        <a:xfrm>
          <a:off x="6921500" y="95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103068</xdr:rowOff>
    </xdr:from>
    <xdr:ext cx="469744" cy="259045"/>
    <xdr:sp macro="" textlink="">
      <xdr:nvSpPr>
        <xdr:cNvPr id="362" name="テキスト ボックス 361"/>
        <xdr:cNvSpPr txBox="1"/>
      </xdr:nvSpPr>
      <xdr:spPr>
        <a:xfrm>
          <a:off x="6737427" y="936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165318</xdr:rowOff>
    </xdr:from>
    <xdr:to>
      <xdr:col>15</xdr:col>
      <xdr:colOff>231775</xdr:colOff>
      <xdr:row>59</xdr:row>
      <xdr:rowOff>95468</xdr:rowOff>
    </xdr:to>
    <xdr:sp macro="" textlink="">
      <xdr:nvSpPr>
        <xdr:cNvPr id="368" name="円/楕円 367"/>
        <xdr:cNvSpPr/>
      </xdr:nvSpPr>
      <xdr:spPr>
        <a:xfrm>
          <a:off x="10426700" y="1010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80245</xdr:rowOff>
    </xdr:from>
    <xdr:ext cx="378565" cy="259045"/>
    <xdr:sp macro="" textlink="">
      <xdr:nvSpPr>
        <xdr:cNvPr id="369" name="農林水産業費該当値テキスト"/>
        <xdr:cNvSpPr txBox="1"/>
      </xdr:nvSpPr>
      <xdr:spPr>
        <a:xfrm>
          <a:off x="10528300" y="10024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163250</xdr:rowOff>
    </xdr:from>
    <xdr:to>
      <xdr:col>14</xdr:col>
      <xdr:colOff>79375</xdr:colOff>
      <xdr:row>59</xdr:row>
      <xdr:rowOff>93400</xdr:rowOff>
    </xdr:to>
    <xdr:sp macro="" textlink="">
      <xdr:nvSpPr>
        <xdr:cNvPr id="370" name="円/楕円 369"/>
        <xdr:cNvSpPr/>
      </xdr:nvSpPr>
      <xdr:spPr>
        <a:xfrm>
          <a:off x="9588500" y="1010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84527</xdr:rowOff>
    </xdr:from>
    <xdr:ext cx="378565" cy="259045"/>
    <xdr:sp macro="" textlink="">
      <xdr:nvSpPr>
        <xdr:cNvPr id="371" name="テキスト ボックス 370"/>
        <xdr:cNvSpPr txBox="1"/>
      </xdr:nvSpPr>
      <xdr:spPr>
        <a:xfrm>
          <a:off x="9450017" y="10200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161834</xdr:rowOff>
    </xdr:from>
    <xdr:to>
      <xdr:col>12</xdr:col>
      <xdr:colOff>561975</xdr:colOff>
      <xdr:row>59</xdr:row>
      <xdr:rowOff>91984</xdr:rowOff>
    </xdr:to>
    <xdr:sp macro="" textlink="">
      <xdr:nvSpPr>
        <xdr:cNvPr id="372" name="円/楕円 371"/>
        <xdr:cNvSpPr/>
      </xdr:nvSpPr>
      <xdr:spPr>
        <a:xfrm>
          <a:off x="8699500" y="1010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83111</xdr:rowOff>
    </xdr:from>
    <xdr:ext cx="378565" cy="259045"/>
    <xdr:sp macro="" textlink="">
      <xdr:nvSpPr>
        <xdr:cNvPr id="373" name="テキスト ボックス 372"/>
        <xdr:cNvSpPr txBox="1"/>
      </xdr:nvSpPr>
      <xdr:spPr>
        <a:xfrm>
          <a:off x="8561017" y="1019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162814</xdr:rowOff>
    </xdr:from>
    <xdr:to>
      <xdr:col>11</xdr:col>
      <xdr:colOff>358775</xdr:colOff>
      <xdr:row>59</xdr:row>
      <xdr:rowOff>92964</xdr:rowOff>
    </xdr:to>
    <xdr:sp macro="" textlink="">
      <xdr:nvSpPr>
        <xdr:cNvPr id="374" name="円/楕円 373"/>
        <xdr:cNvSpPr/>
      </xdr:nvSpPr>
      <xdr:spPr>
        <a:xfrm>
          <a:off x="7810500" y="1010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84091</xdr:rowOff>
    </xdr:from>
    <xdr:ext cx="378565" cy="259045"/>
    <xdr:sp macro="" textlink="">
      <xdr:nvSpPr>
        <xdr:cNvPr id="375" name="テキスト ボックス 374"/>
        <xdr:cNvSpPr txBox="1"/>
      </xdr:nvSpPr>
      <xdr:spPr>
        <a:xfrm>
          <a:off x="7672017" y="10199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163467</xdr:rowOff>
    </xdr:from>
    <xdr:to>
      <xdr:col>10</xdr:col>
      <xdr:colOff>155575</xdr:colOff>
      <xdr:row>59</xdr:row>
      <xdr:rowOff>93617</xdr:rowOff>
    </xdr:to>
    <xdr:sp macro="" textlink="">
      <xdr:nvSpPr>
        <xdr:cNvPr id="376" name="円/楕円 375"/>
        <xdr:cNvSpPr/>
      </xdr:nvSpPr>
      <xdr:spPr>
        <a:xfrm>
          <a:off x="6921500" y="1010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84744</xdr:rowOff>
    </xdr:from>
    <xdr:ext cx="378565" cy="259045"/>
    <xdr:sp macro="" textlink="">
      <xdr:nvSpPr>
        <xdr:cNvPr id="377" name="テキスト ボックス 376"/>
        <xdr:cNvSpPr txBox="1"/>
      </xdr:nvSpPr>
      <xdr:spPr>
        <a:xfrm>
          <a:off x="6783017" y="1020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120612</xdr:rowOff>
    </xdr:from>
    <xdr:to>
      <xdr:col>15</xdr:col>
      <xdr:colOff>180340</xdr:colOff>
      <xdr:row>78</xdr:row>
      <xdr:rowOff>143015</xdr:rowOff>
    </xdr:to>
    <xdr:cxnSp macro="">
      <xdr:nvCxnSpPr>
        <xdr:cNvPr id="401" name="直線コネクタ 400"/>
        <xdr:cNvCxnSpPr/>
      </xdr:nvCxnSpPr>
      <xdr:spPr>
        <a:xfrm flipV="1">
          <a:off x="10475595" y="12122112"/>
          <a:ext cx="1270" cy="139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146842</xdr:rowOff>
    </xdr:from>
    <xdr:ext cx="469744" cy="259045"/>
    <xdr:sp macro="" textlink="">
      <xdr:nvSpPr>
        <xdr:cNvPr id="402" name="商工費最小値テキスト"/>
        <xdr:cNvSpPr txBox="1"/>
      </xdr:nvSpPr>
      <xdr:spPr>
        <a:xfrm>
          <a:off x="10528300" y="1351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1,913</a:t>
          </a:r>
          <a:endParaRPr kumimoji="1" lang="ja-JP" altLang="en-US" sz="1000" b="1">
            <a:latin typeface="ＭＳ Ｐゴシック"/>
          </a:endParaRPr>
        </a:p>
      </xdr:txBody>
    </xdr:sp>
    <xdr:clientData/>
  </xdr:oneCellAnchor>
  <xdr:twoCellAnchor>
    <xdr:from>
      <xdr:col>15</xdr:col>
      <xdr:colOff>92075</xdr:colOff>
      <xdr:row>78</xdr:row>
      <xdr:rowOff>143015</xdr:rowOff>
    </xdr:from>
    <xdr:to>
      <xdr:col>15</xdr:col>
      <xdr:colOff>269875</xdr:colOff>
      <xdr:row>78</xdr:row>
      <xdr:rowOff>143015</xdr:rowOff>
    </xdr:to>
    <xdr:cxnSp macro="">
      <xdr:nvCxnSpPr>
        <xdr:cNvPr id="403" name="直線コネクタ 402"/>
        <xdr:cNvCxnSpPr/>
      </xdr:nvCxnSpPr>
      <xdr:spPr>
        <a:xfrm>
          <a:off x="10388600" y="1351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67289</xdr:rowOff>
    </xdr:from>
    <xdr:ext cx="534377" cy="259045"/>
    <xdr:sp macro="" textlink="">
      <xdr:nvSpPr>
        <xdr:cNvPr id="404" name="商工費最大値テキスト"/>
        <xdr:cNvSpPr txBox="1"/>
      </xdr:nvSpPr>
      <xdr:spPr>
        <a:xfrm>
          <a:off x="10528300" y="1189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38,501</a:t>
          </a:r>
          <a:endParaRPr kumimoji="1" lang="ja-JP" altLang="en-US" sz="1000" b="1">
            <a:latin typeface="ＭＳ Ｐゴシック"/>
          </a:endParaRPr>
        </a:p>
      </xdr:txBody>
    </xdr:sp>
    <xdr:clientData/>
  </xdr:oneCellAnchor>
  <xdr:twoCellAnchor>
    <xdr:from>
      <xdr:col>15</xdr:col>
      <xdr:colOff>92075</xdr:colOff>
      <xdr:row>70</xdr:row>
      <xdr:rowOff>120612</xdr:rowOff>
    </xdr:from>
    <xdr:to>
      <xdr:col>15</xdr:col>
      <xdr:colOff>269875</xdr:colOff>
      <xdr:row>70</xdr:row>
      <xdr:rowOff>120612</xdr:rowOff>
    </xdr:to>
    <xdr:cxnSp macro="">
      <xdr:nvCxnSpPr>
        <xdr:cNvPr id="405" name="直線コネクタ 404"/>
        <xdr:cNvCxnSpPr/>
      </xdr:nvCxnSpPr>
      <xdr:spPr>
        <a:xfrm>
          <a:off x="10388600" y="1212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137224</xdr:rowOff>
    </xdr:from>
    <xdr:to>
      <xdr:col>15</xdr:col>
      <xdr:colOff>180975</xdr:colOff>
      <xdr:row>78</xdr:row>
      <xdr:rowOff>12027</xdr:rowOff>
    </xdr:to>
    <xdr:cxnSp macro="">
      <xdr:nvCxnSpPr>
        <xdr:cNvPr id="406" name="直線コネクタ 405"/>
        <xdr:cNvCxnSpPr/>
      </xdr:nvCxnSpPr>
      <xdr:spPr>
        <a:xfrm flipV="1">
          <a:off x="9639300" y="13338874"/>
          <a:ext cx="838200" cy="4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88155</xdr:rowOff>
    </xdr:from>
    <xdr:ext cx="469744" cy="259045"/>
    <xdr:sp macro="" textlink="">
      <xdr:nvSpPr>
        <xdr:cNvPr id="407" name="商工費平均値テキスト"/>
        <xdr:cNvSpPr txBox="1"/>
      </xdr:nvSpPr>
      <xdr:spPr>
        <a:xfrm>
          <a:off x="10528300" y="13118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65278</xdr:rowOff>
    </xdr:from>
    <xdr:to>
      <xdr:col>15</xdr:col>
      <xdr:colOff>231775</xdr:colOff>
      <xdr:row>77</xdr:row>
      <xdr:rowOff>166878</xdr:rowOff>
    </xdr:to>
    <xdr:sp macro="" textlink="">
      <xdr:nvSpPr>
        <xdr:cNvPr id="408" name="フローチャート : 判断 407"/>
        <xdr:cNvSpPr/>
      </xdr:nvSpPr>
      <xdr:spPr>
        <a:xfrm>
          <a:off x="104267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9361</xdr:rowOff>
    </xdr:from>
    <xdr:to>
      <xdr:col>14</xdr:col>
      <xdr:colOff>28575</xdr:colOff>
      <xdr:row>78</xdr:row>
      <xdr:rowOff>12027</xdr:rowOff>
    </xdr:to>
    <xdr:cxnSp macro="">
      <xdr:nvCxnSpPr>
        <xdr:cNvPr id="409" name="直線コネクタ 408"/>
        <xdr:cNvCxnSpPr/>
      </xdr:nvCxnSpPr>
      <xdr:spPr>
        <a:xfrm>
          <a:off x="8750300" y="13382461"/>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19177</xdr:rowOff>
    </xdr:from>
    <xdr:to>
      <xdr:col>14</xdr:col>
      <xdr:colOff>79375</xdr:colOff>
      <xdr:row>77</xdr:row>
      <xdr:rowOff>120777</xdr:rowOff>
    </xdr:to>
    <xdr:sp macro="" textlink="">
      <xdr:nvSpPr>
        <xdr:cNvPr id="410" name="フローチャート : 判断 409"/>
        <xdr:cNvSpPr/>
      </xdr:nvSpPr>
      <xdr:spPr>
        <a:xfrm>
          <a:off x="9588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137304</xdr:rowOff>
    </xdr:from>
    <xdr:ext cx="469744" cy="259045"/>
    <xdr:sp macro="" textlink="">
      <xdr:nvSpPr>
        <xdr:cNvPr id="411" name="テキスト ボックス 410"/>
        <xdr:cNvSpPr txBox="1"/>
      </xdr:nvSpPr>
      <xdr:spPr>
        <a:xfrm>
          <a:off x="9404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4826</xdr:rowOff>
    </xdr:from>
    <xdr:to>
      <xdr:col>12</xdr:col>
      <xdr:colOff>511175</xdr:colOff>
      <xdr:row>78</xdr:row>
      <xdr:rowOff>9361</xdr:rowOff>
    </xdr:to>
    <xdr:cxnSp macro="">
      <xdr:nvCxnSpPr>
        <xdr:cNvPr id="412" name="直線コネクタ 411"/>
        <xdr:cNvCxnSpPr/>
      </xdr:nvCxnSpPr>
      <xdr:spPr>
        <a:xfrm>
          <a:off x="7861300" y="13377926"/>
          <a:ext cx="88900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31217</xdr:rowOff>
    </xdr:from>
    <xdr:to>
      <xdr:col>12</xdr:col>
      <xdr:colOff>561975</xdr:colOff>
      <xdr:row>77</xdr:row>
      <xdr:rowOff>132817</xdr:rowOff>
    </xdr:to>
    <xdr:sp macro="" textlink="">
      <xdr:nvSpPr>
        <xdr:cNvPr id="413" name="フローチャート : 判断 412"/>
        <xdr:cNvSpPr/>
      </xdr:nvSpPr>
      <xdr:spPr>
        <a:xfrm>
          <a:off x="8699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149344</xdr:rowOff>
    </xdr:from>
    <xdr:ext cx="469744" cy="259045"/>
    <xdr:sp macro="" textlink="">
      <xdr:nvSpPr>
        <xdr:cNvPr id="414" name="テキスト ボックス 413"/>
        <xdr:cNvSpPr txBox="1"/>
      </xdr:nvSpPr>
      <xdr:spPr>
        <a:xfrm>
          <a:off x="8515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4826</xdr:rowOff>
    </xdr:from>
    <xdr:to>
      <xdr:col>11</xdr:col>
      <xdr:colOff>307975</xdr:colOff>
      <xdr:row>78</xdr:row>
      <xdr:rowOff>5474</xdr:rowOff>
    </xdr:to>
    <xdr:cxnSp macro="">
      <xdr:nvCxnSpPr>
        <xdr:cNvPr id="415" name="直線コネクタ 414"/>
        <xdr:cNvCxnSpPr/>
      </xdr:nvCxnSpPr>
      <xdr:spPr>
        <a:xfrm flipV="1">
          <a:off x="6972300" y="13377926"/>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36664</xdr:rowOff>
    </xdr:from>
    <xdr:to>
      <xdr:col>11</xdr:col>
      <xdr:colOff>358775</xdr:colOff>
      <xdr:row>77</xdr:row>
      <xdr:rowOff>138264</xdr:rowOff>
    </xdr:to>
    <xdr:sp macro="" textlink="">
      <xdr:nvSpPr>
        <xdr:cNvPr id="416" name="フローチャート : 判断 415"/>
        <xdr:cNvSpPr/>
      </xdr:nvSpPr>
      <xdr:spPr>
        <a:xfrm>
          <a:off x="7810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154791</xdr:rowOff>
    </xdr:from>
    <xdr:ext cx="469744" cy="259045"/>
    <xdr:sp macro="" textlink="">
      <xdr:nvSpPr>
        <xdr:cNvPr id="417" name="テキスト ボックス 416"/>
        <xdr:cNvSpPr txBox="1"/>
      </xdr:nvSpPr>
      <xdr:spPr>
        <a:xfrm>
          <a:off x="7626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7175</xdr:rowOff>
    </xdr:from>
    <xdr:to>
      <xdr:col>10</xdr:col>
      <xdr:colOff>155575</xdr:colOff>
      <xdr:row>77</xdr:row>
      <xdr:rowOff>108775</xdr:rowOff>
    </xdr:to>
    <xdr:sp macro="" textlink="">
      <xdr:nvSpPr>
        <xdr:cNvPr id="418" name="フローチャート : 判断 417"/>
        <xdr:cNvSpPr/>
      </xdr:nvSpPr>
      <xdr:spPr>
        <a:xfrm>
          <a:off x="6921500" y="132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125302</xdr:rowOff>
    </xdr:from>
    <xdr:ext cx="469744" cy="259045"/>
    <xdr:sp macro="" textlink="">
      <xdr:nvSpPr>
        <xdr:cNvPr id="419" name="テキスト ボックス 418"/>
        <xdr:cNvSpPr txBox="1"/>
      </xdr:nvSpPr>
      <xdr:spPr>
        <a:xfrm>
          <a:off x="6737427" y="129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86424</xdr:rowOff>
    </xdr:from>
    <xdr:to>
      <xdr:col>15</xdr:col>
      <xdr:colOff>231775</xdr:colOff>
      <xdr:row>78</xdr:row>
      <xdr:rowOff>16574</xdr:rowOff>
    </xdr:to>
    <xdr:sp macro="" textlink="">
      <xdr:nvSpPr>
        <xdr:cNvPr id="425" name="円/楕円 424"/>
        <xdr:cNvSpPr/>
      </xdr:nvSpPr>
      <xdr:spPr>
        <a:xfrm>
          <a:off x="10426700" y="132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64851</xdr:rowOff>
    </xdr:from>
    <xdr:ext cx="469744" cy="259045"/>
    <xdr:sp macro="" textlink="">
      <xdr:nvSpPr>
        <xdr:cNvPr id="426" name="商工費該当値テキスト"/>
        <xdr:cNvSpPr txBox="1"/>
      </xdr:nvSpPr>
      <xdr:spPr>
        <a:xfrm>
          <a:off x="10528300" y="1326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132677</xdr:rowOff>
    </xdr:from>
    <xdr:to>
      <xdr:col>14</xdr:col>
      <xdr:colOff>79375</xdr:colOff>
      <xdr:row>78</xdr:row>
      <xdr:rowOff>62827</xdr:rowOff>
    </xdr:to>
    <xdr:sp macro="" textlink="">
      <xdr:nvSpPr>
        <xdr:cNvPr id="427" name="円/楕円 426"/>
        <xdr:cNvSpPr/>
      </xdr:nvSpPr>
      <xdr:spPr>
        <a:xfrm>
          <a:off x="9588500" y="1333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53954</xdr:rowOff>
    </xdr:from>
    <xdr:ext cx="469744" cy="259045"/>
    <xdr:sp macro="" textlink="">
      <xdr:nvSpPr>
        <xdr:cNvPr id="428" name="テキスト ボックス 427"/>
        <xdr:cNvSpPr txBox="1"/>
      </xdr:nvSpPr>
      <xdr:spPr>
        <a:xfrm>
          <a:off x="9404427" y="1342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130011</xdr:rowOff>
    </xdr:from>
    <xdr:to>
      <xdr:col>12</xdr:col>
      <xdr:colOff>561975</xdr:colOff>
      <xdr:row>78</xdr:row>
      <xdr:rowOff>60161</xdr:rowOff>
    </xdr:to>
    <xdr:sp macro="" textlink="">
      <xdr:nvSpPr>
        <xdr:cNvPr id="429" name="円/楕円 428"/>
        <xdr:cNvSpPr/>
      </xdr:nvSpPr>
      <xdr:spPr>
        <a:xfrm>
          <a:off x="8699500" y="1333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51288</xdr:rowOff>
    </xdr:from>
    <xdr:ext cx="469744" cy="259045"/>
    <xdr:sp macro="" textlink="">
      <xdr:nvSpPr>
        <xdr:cNvPr id="430" name="テキスト ボックス 429"/>
        <xdr:cNvSpPr txBox="1"/>
      </xdr:nvSpPr>
      <xdr:spPr>
        <a:xfrm>
          <a:off x="8515427" y="1342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125476</xdr:rowOff>
    </xdr:from>
    <xdr:to>
      <xdr:col>11</xdr:col>
      <xdr:colOff>358775</xdr:colOff>
      <xdr:row>78</xdr:row>
      <xdr:rowOff>55626</xdr:rowOff>
    </xdr:to>
    <xdr:sp macro="" textlink="">
      <xdr:nvSpPr>
        <xdr:cNvPr id="431" name="円/楕円 430"/>
        <xdr:cNvSpPr/>
      </xdr:nvSpPr>
      <xdr:spPr>
        <a:xfrm>
          <a:off x="7810500" y="1332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46753</xdr:rowOff>
    </xdr:from>
    <xdr:ext cx="469744" cy="259045"/>
    <xdr:sp macro="" textlink="">
      <xdr:nvSpPr>
        <xdr:cNvPr id="432" name="テキスト ボックス 431"/>
        <xdr:cNvSpPr txBox="1"/>
      </xdr:nvSpPr>
      <xdr:spPr>
        <a:xfrm>
          <a:off x="7626427" y="1341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126124</xdr:rowOff>
    </xdr:from>
    <xdr:to>
      <xdr:col>10</xdr:col>
      <xdr:colOff>155575</xdr:colOff>
      <xdr:row>78</xdr:row>
      <xdr:rowOff>56274</xdr:rowOff>
    </xdr:to>
    <xdr:sp macro="" textlink="">
      <xdr:nvSpPr>
        <xdr:cNvPr id="433" name="円/楕円 432"/>
        <xdr:cNvSpPr/>
      </xdr:nvSpPr>
      <xdr:spPr>
        <a:xfrm>
          <a:off x="6921500" y="1332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47401</xdr:rowOff>
    </xdr:from>
    <xdr:ext cx="469744" cy="259045"/>
    <xdr:sp macro="" textlink="">
      <xdr:nvSpPr>
        <xdr:cNvPr id="434" name="テキスト ボックス 433"/>
        <xdr:cNvSpPr txBox="1"/>
      </xdr:nvSpPr>
      <xdr:spPr>
        <a:xfrm>
          <a:off x="6737427" y="1342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100929</xdr:rowOff>
    </xdr:from>
    <xdr:to>
      <xdr:col>15</xdr:col>
      <xdr:colOff>180340</xdr:colOff>
      <xdr:row>99</xdr:row>
      <xdr:rowOff>61908</xdr:rowOff>
    </xdr:to>
    <xdr:cxnSp macro="">
      <xdr:nvCxnSpPr>
        <xdr:cNvPr id="457" name="直線コネクタ 456"/>
        <xdr:cNvCxnSpPr/>
      </xdr:nvCxnSpPr>
      <xdr:spPr>
        <a:xfrm flipV="1">
          <a:off x="10475595" y="15702879"/>
          <a:ext cx="1270" cy="133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65735</xdr:rowOff>
    </xdr:from>
    <xdr:ext cx="534377" cy="259045"/>
    <xdr:sp macro="" textlink="">
      <xdr:nvSpPr>
        <xdr:cNvPr id="458" name="土木費最小値テキスト"/>
        <xdr:cNvSpPr txBox="1"/>
      </xdr:nvSpPr>
      <xdr:spPr>
        <a:xfrm>
          <a:off x="10528300" y="170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15,903</a:t>
          </a:r>
          <a:endParaRPr kumimoji="1" lang="ja-JP" altLang="en-US" sz="1000" b="1">
            <a:latin typeface="ＭＳ Ｐゴシック"/>
          </a:endParaRPr>
        </a:p>
      </xdr:txBody>
    </xdr:sp>
    <xdr:clientData/>
  </xdr:oneCellAnchor>
  <xdr:twoCellAnchor>
    <xdr:from>
      <xdr:col>15</xdr:col>
      <xdr:colOff>92075</xdr:colOff>
      <xdr:row>99</xdr:row>
      <xdr:rowOff>61908</xdr:rowOff>
    </xdr:from>
    <xdr:to>
      <xdr:col>15</xdr:col>
      <xdr:colOff>269875</xdr:colOff>
      <xdr:row>99</xdr:row>
      <xdr:rowOff>61908</xdr:rowOff>
    </xdr:to>
    <xdr:cxnSp macro="">
      <xdr:nvCxnSpPr>
        <xdr:cNvPr id="459" name="直線コネクタ 458"/>
        <xdr:cNvCxnSpPr/>
      </xdr:nvCxnSpPr>
      <xdr:spPr>
        <a:xfrm>
          <a:off x="10388600" y="1703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47606</xdr:rowOff>
    </xdr:from>
    <xdr:ext cx="534377" cy="259045"/>
    <xdr:sp macro="" textlink="">
      <xdr:nvSpPr>
        <xdr:cNvPr id="460" name="土木費最大値テキスト"/>
        <xdr:cNvSpPr txBox="1"/>
      </xdr:nvSpPr>
      <xdr:spPr>
        <a:xfrm>
          <a:off x="10528300" y="1547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74,196</a:t>
          </a:r>
          <a:endParaRPr kumimoji="1" lang="ja-JP" altLang="en-US" sz="1000" b="1">
            <a:latin typeface="ＭＳ Ｐゴシック"/>
          </a:endParaRPr>
        </a:p>
      </xdr:txBody>
    </xdr:sp>
    <xdr:clientData/>
  </xdr:oneCellAnchor>
  <xdr:twoCellAnchor>
    <xdr:from>
      <xdr:col>15</xdr:col>
      <xdr:colOff>92075</xdr:colOff>
      <xdr:row>91</xdr:row>
      <xdr:rowOff>100929</xdr:rowOff>
    </xdr:from>
    <xdr:to>
      <xdr:col>15</xdr:col>
      <xdr:colOff>269875</xdr:colOff>
      <xdr:row>91</xdr:row>
      <xdr:rowOff>100929</xdr:rowOff>
    </xdr:to>
    <xdr:cxnSp macro="">
      <xdr:nvCxnSpPr>
        <xdr:cNvPr id="461" name="直線コネクタ 460"/>
        <xdr:cNvCxnSpPr/>
      </xdr:nvCxnSpPr>
      <xdr:spPr>
        <a:xfrm>
          <a:off x="10388600" y="15702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49997</xdr:rowOff>
    </xdr:from>
    <xdr:to>
      <xdr:col>15</xdr:col>
      <xdr:colOff>180975</xdr:colOff>
      <xdr:row>97</xdr:row>
      <xdr:rowOff>107011</xdr:rowOff>
    </xdr:to>
    <xdr:cxnSp macro="">
      <xdr:nvCxnSpPr>
        <xdr:cNvPr id="462" name="直線コネクタ 461"/>
        <xdr:cNvCxnSpPr/>
      </xdr:nvCxnSpPr>
      <xdr:spPr>
        <a:xfrm flipV="1">
          <a:off x="9639300" y="16680647"/>
          <a:ext cx="838200" cy="5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51885</xdr:rowOff>
    </xdr:from>
    <xdr:ext cx="534377" cy="259045"/>
    <xdr:sp macro="" textlink="">
      <xdr:nvSpPr>
        <xdr:cNvPr id="463" name="土木費平均値テキスト"/>
        <xdr:cNvSpPr txBox="1"/>
      </xdr:nvSpPr>
      <xdr:spPr>
        <a:xfrm>
          <a:off x="10528300" y="16339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29008</xdr:rowOff>
    </xdr:from>
    <xdr:to>
      <xdr:col>15</xdr:col>
      <xdr:colOff>231775</xdr:colOff>
      <xdr:row>96</xdr:row>
      <xdr:rowOff>130608</xdr:rowOff>
    </xdr:to>
    <xdr:sp macro="" textlink="">
      <xdr:nvSpPr>
        <xdr:cNvPr id="464" name="フローチャート : 判断 463"/>
        <xdr:cNvSpPr/>
      </xdr:nvSpPr>
      <xdr:spPr>
        <a:xfrm>
          <a:off x="104267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68926</xdr:rowOff>
    </xdr:from>
    <xdr:to>
      <xdr:col>14</xdr:col>
      <xdr:colOff>28575</xdr:colOff>
      <xdr:row>97</xdr:row>
      <xdr:rowOff>107011</xdr:rowOff>
    </xdr:to>
    <xdr:cxnSp macro="">
      <xdr:nvCxnSpPr>
        <xdr:cNvPr id="465" name="直線コネクタ 464"/>
        <xdr:cNvCxnSpPr/>
      </xdr:nvCxnSpPr>
      <xdr:spPr>
        <a:xfrm>
          <a:off x="8750300" y="16528126"/>
          <a:ext cx="889000" cy="20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15931</xdr:rowOff>
    </xdr:from>
    <xdr:to>
      <xdr:col>14</xdr:col>
      <xdr:colOff>79375</xdr:colOff>
      <xdr:row>96</xdr:row>
      <xdr:rowOff>117531</xdr:rowOff>
    </xdr:to>
    <xdr:sp macro="" textlink="">
      <xdr:nvSpPr>
        <xdr:cNvPr id="466" name="フローチャート : 判断 465"/>
        <xdr:cNvSpPr/>
      </xdr:nvSpPr>
      <xdr:spPr>
        <a:xfrm>
          <a:off x="9588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134058</xdr:rowOff>
    </xdr:from>
    <xdr:ext cx="534377" cy="259045"/>
    <xdr:sp macro="" textlink="">
      <xdr:nvSpPr>
        <xdr:cNvPr id="467" name="テキスト ボックス 466"/>
        <xdr:cNvSpPr txBox="1"/>
      </xdr:nvSpPr>
      <xdr:spPr>
        <a:xfrm>
          <a:off x="9372111" y="1625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19822</xdr:rowOff>
    </xdr:from>
    <xdr:to>
      <xdr:col>12</xdr:col>
      <xdr:colOff>511175</xdr:colOff>
      <xdr:row>96</xdr:row>
      <xdr:rowOff>68926</xdr:rowOff>
    </xdr:to>
    <xdr:cxnSp macro="">
      <xdr:nvCxnSpPr>
        <xdr:cNvPr id="468" name="直線コネクタ 467"/>
        <xdr:cNvCxnSpPr/>
      </xdr:nvCxnSpPr>
      <xdr:spPr>
        <a:xfrm>
          <a:off x="7861300" y="16479022"/>
          <a:ext cx="889000" cy="4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154942</xdr:rowOff>
    </xdr:from>
    <xdr:to>
      <xdr:col>12</xdr:col>
      <xdr:colOff>561975</xdr:colOff>
      <xdr:row>96</xdr:row>
      <xdr:rowOff>85092</xdr:rowOff>
    </xdr:to>
    <xdr:sp macro="" textlink="">
      <xdr:nvSpPr>
        <xdr:cNvPr id="469" name="フローチャート : 判断 468"/>
        <xdr:cNvSpPr/>
      </xdr:nvSpPr>
      <xdr:spPr>
        <a:xfrm>
          <a:off x="8699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101619</xdr:rowOff>
    </xdr:from>
    <xdr:ext cx="534377" cy="259045"/>
    <xdr:sp macro="" textlink="">
      <xdr:nvSpPr>
        <xdr:cNvPr id="470" name="テキスト ボックス 469"/>
        <xdr:cNvSpPr txBox="1"/>
      </xdr:nvSpPr>
      <xdr:spPr>
        <a:xfrm>
          <a:off x="8483111" y="162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106964</xdr:rowOff>
    </xdr:from>
    <xdr:to>
      <xdr:col>11</xdr:col>
      <xdr:colOff>307975</xdr:colOff>
      <xdr:row>96</xdr:row>
      <xdr:rowOff>19822</xdr:rowOff>
    </xdr:to>
    <xdr:cxnSp macro="">
      <xdr:nvCxnSpPr>
        <xdr:cNvPr id="471" name="直線コネクタ 470"/>
        <xdr:cNvCxnSpPr/>
      </xdr:nvCxnSpPr>
      <xdr:spPr>
        <a:xfrm>
          <a:off x="6972300" y="16394714"/>
          <a:ext cx="889000" cy="8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203</xdr:rowOff>
    </xdr:from>
    <xdr:to>
      <xdr:col>11</xdr:col>
      <xdr:colOff>358775</xdr:colOff>
      <xdr:row>96</xdr:row>
      <xdr:rowOff>101803</xdr:rowOff>
    </xdr:to>
    <xdr:sp macro="" textlink="">
      <xdr:nvSpPr>
        <xdr:cNvPr id="472" name="フローチャート : 判断 471"/>
        <xdr:cNvSpPr/>
      </xdr:nvSpPr>
      <xdr:spPr>
        <a:xfrm>
          <a:off x="7810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92930</xdr:rowOff>
    </xdr:from>
    <xdr:ext cx="534377" cy="259045"/>
    <xdr:sp macro="" textlink="">
      <xdr:nvSpPr>
        <xdr:cNvPr id="473" name="テキスト ボックス 472"/>
        <xdr:cNvSpPr txBox="1"/>
      </xdr:nvSpPr>
      <xdr:spPr>
        <a:xfrm>
          <a:off x="7594111" y="165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23085</xdr:rowOff>
    </xdr:from>
    <xdr:to>
      <xdr:col>10</xdr:col>
      <xdr:colOff>155575</xdr:colOff>
      <xdr:row>96</xdr:row>
      <xdr:rowOff>124685</xdr:rowOff>
    </xdr:to>
    <xdr:sp macro="" textlink="">
      <xdr:nvSpPr>
        <xdr:cNvPr id="474" name="フローチャート : 判断 473"/>
        <xdr:cNvSpPr/>
      </xdr:nvSpPr>
      <xdr:spPr>
        <a:xfrm>
          <a:off x="6921500" y="1648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115812</xdr:rowOff>
    </xdr:from>
    <xdr:ext cx="534377" cy="259045"/>
    <xdr:sp macro="" textlink="">
      <xdr:nvSpPr>
        <xdr:cNvPr id="475" name="テキスト ボックス 474"/>
        <xdr:cNvSpPr txBox="1"/>
      </xdr:nvSpPr>
      <xdr:spPr>
        <a:xfrm>
          <a:off x="6705111" y="1657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170647</xdr:rowOff>
    </xdr:from>
    <xdr:to>
      <xdr:col>15</xdr:col>
      <xdr:colOff>231775</xdr:colOff>
      <xdr:row>97</xdr:row>
      <xdr:rowOff>100797</xdr:rowOff>
    </xdr:to>
    <xdr:sp macro="" textlink="">
      <xdr:nvSpPr>
        <xdr:cNvPr id="481" name="円/楕円 480"/>
        <xdr:cNvSpPr/>
      </xdr:nvSpPr>
      <xdr:spPr>
        <a:xfrm>
          <a:off x="10426700" y="1662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149074</xdr:rowOff>
    </xdr:from>
    <xdr:ext cx="534377" cy="259045"/>
    <xdr:sp macro="" textlink="">
      <xdr:nvSpPr>
        <xdr:cNvPr id="482" name="土木費該当値テキスト"/>
        <xdr:cNvSpPr txBox="1"/>
      </xdr:nvSpPr>
      <xdr:spPr>
        <a:xfrm>
          <a:off x="10528300" y="1660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31,424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56211</xdr:rowOff>
    </xdr:from>
    <xdr:to>
      <xdr:col>14</xdr:col>
      <xdr:colOff>79375</xdr:colOff>
      <xdr:row>97</xdr:row>
      <xdr:rowOff>157811</xdr:rowOff>
    </xdr:to>
    <xdr:sp macro="" textlink="">
      <xdr:nvSpPr>
        <xdr:cNvPr id="483" name="円/楕円 482"/>
        <xdr:cNvSpPr/>
      </xdr:nvSpPr>
      <xdr:spPr>
        <a:xfrm>
          <a:off x="9588500" y="1668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148938</xdr:rowOff>
    </xdr:from>
    <xdr:ext cx="534377" cy="259045"/>
    <xdr:sp macro="" textlink="">
      <xdr:nvSpPr>
        <xdr:cNvPr id="484" name="テキスト ボックス 483"/>
        <xdr:cNvSpPr txBox="1"/>
      </xdr:nvSpPr>
      <xdr:spPr>
        <a:xfrm>
          <a:off x="9372111" y="1677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28,930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18126</xdr:rowOff>
    </xdr:from>
    <xdr:to>
      <xdr:col>12</xdr:col>
      <xdr:colOff>561975</xdr:colOff>
      <xdr:row>96</xdr:row>
      <xdr:rowOff>119726</xdr:rowOff>
    </xdr:to>
    <xdr:sp macro="" textlink="">
      <xdr:nvSpPr>
        <xdr:cNvPr id="485" name="円/楕円 484"/>
        <xdr:cNvSpPr/>
      </xdr:nvSpPr>
      <xdr:spPr>
        <a:xfrm>
          <a:off x="8699500" y="1647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110853</xdr:rowOff>
    </xdr:from>
    <xdr:ext cx="534377" cy="259045"/>
    <xdr:sp macro="" textlink="">
      <xdr:nvSpPr>
        <xdr:cNvPr id="486" name="テキスト ボックス 485"/>
        <xdr:cNvSpPr txBox="1"/>
      </xdr:nvSpPr>
      <xdr:spPr>
        <a:xfrm>
          <a:off x="8483111" y="1657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38,096</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140472</xdr:rowOff>
    </xdr:from>
    <xdr:to>
      <xdr:col>11</xdr:col>
      <xdr:colOff>358775</xdr:colOff>
      <xdr:row>96</xdr:row>
      <xdr:rowOff>70622</xdr:rowOff>
    </xdr:to>
    <xdr:sp macro="" textlink="">
      <xdr:nvSpPr>
        <xdr:cNvPr id="487" name="円/楕円 486"/>
        <xdr:cNvSpPr/>
      </xdr:nvSpPr>
      <xdr:spPr>
        <a:xfrm>
          <a:off x="7810500" y="1642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87149</xdr:rowOff>
    </xdr:from>
    <xdr:ext cx="534377" cy="259045"/>
    <xdr:sp macro="" textlink="">
      <xdr:nvSpPr>
        <xdr:cNvPr id="488" name="テキスト ボックス 487"/>
        <xdr:cNvSpPr txBox="1"/>
      </xdr:nvSpPr>
      <xdr:spPr>
        <a:xfrm>
          <a:off x="7594111" y="1620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40,244</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56164</xdr:rowOff>
    </xdr:from>
    <xdr:to>
      <xdr:col>10</xdr:col>
      <xdr:colOff>155575</xdr:colOff>
      <xdr:row>95</xdr:row>
      <xdr:rowOff>157764</xdr:rowOff>
    </xdr:to>
    <xdr:sp macro="" textlink="">
      <xdr:nvSpPr>
        <xdr:cNvPr id="489" name="円/楕円 488"/>
        <xdr:cNvSpPr/>
      </xdr:nvSpPr>
      <xdr:spPr>
        <a:xfrm>
          <a:off x="6921500" y="1634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2841</xdr:rowOff>
    </xdr:from>
    <xdr:ext cx="534377" cy="259045"/>
    <xdr:sp macro="" textlink="">
      <xdr:nvSpPr>
        <xdr:cNvPr id="490" name="テキスト ボックス 489"/>
        <xdr:cNvSpPr txBox="1"/>
      </xdr:nvSpPr>
      <xdr:spPr>
        <a:xfrm>
          <a:off x="6705111" y="1611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505" name="テキスト ボックス 504"/>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55662</xdr:rowOff>
    </xdr:from>
    <xdr:to>
      <xdr:col>23</xdr:col>
      <xdr:colOff>516889</xdr:colOff>
      <xdr:row>38</xdr:row>
      <xdr:rowOff>112268</xdr:rowOff>
    </xdr:to>
    <xdr:cxnSp macro="">
      <xdr:nvCxnSpPr>
        <xdr:cNvPr id="517" name="直線コネクタ 516"/>
        <xdr:cNvCxnSpPr/>
      </xdr:nvCxnSpPr>
      <xdr:spPr>
        <a:xfrm flipV="1">
          <a:off x="16317595" y="5199162"/>
          <a:ext cx="1269" cy="1428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116095</xdr:rowOff>
    </xdr:from>
    <xdr:ext cx="469744" cy="259045"/>
    <xdr:sp macro="" textlink="">
      <xdr:nvSpPr>
        <xdr:cNvPr id="518" name="消防費最小値テキスト"/>
        <xdr:cNvSpPr txBox="1"/>
      </xdr:nvSpPr>
      <xdr:spPr>
        <a:xfrm>
          <a:off x="16370300"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7,452</a:t>
          </a:r>
          <a:endParaRPr kumimoji="1" lang="ja-JP" altLang="en-US" sz="1000" b="1">
            <a:latin typeface="ＭＳ Ｐゴシック"/>
          </a:endParaRPr>
        </a:p>
      </xdr:txBody>
    </xdr:sp>
    <xdr:clientData/>
  </xdr:oneCellAnchor>
  <xdr:twoCellAnchor>
    <xdr:from>
      <xdr:col>23</xdr:col>
      <xdr:colOff>428625</xdr:colOff>
      <xdr:row>38</xdr:row>
      <xdr:rowOff>112268</xdr:rowOff>
    </xdr:from>
    <xdr:to>
      <xdr:col>23</xdr:col>
      <xdr:colOff>606425</xdr:colOff>
      <xdr:row>38</xdr:row>
      <xdr:rowOff>112268</xdr:rowOff>
    </xdr:to>
    <xdr:cxnSp macro="">
      <xdr:nvCxnSpPr>
        <xdr:cNvPr id="519" name="直線コネクタ 518"/>
        <xdr:cNvCxnSpPr/>
      </xdr:nvCxnSpPr>
      <xdr:spPr>
        <a:xfrm>
          <a:off x="16230600" y="6627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2339</xdr:rowOff>
    </xdr:from>
    <xdr:ext cx="534377" cy="259045"/>
    <xdr:sp macro="" textlink="">
      <xdr:nvSpPr>
        <xdr:cNvPr id="520" name="消防費最大値テキスト"/>
        <xdr:cNvSpPr txBox="1"/>
      </xdr:nvSpPr>
      <xdr:spPr>
        <a:xfrm>
          <a:off x="16370300" y="497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20,572</a:t>
          </a:r>
          <a:endParaRPr kumimoji="1" lang="ja-JP" altLang="en-US" sz="1000" b="1">
            <a:latin typeface="ＭＳ Ｐゴシック"/>
          </a:endParaRPr>
        </a:p>
      </xdr:txBody>
    </xdr:sp>
    <xdr:clientData/>
  </xdr:oneCellAnchor>
  <xdr:twoCellAnchor>
    <xdr:from>
      <xdr:col>23</xdr:col>
      <xdr:colOff>428625</xdr:colOff>
      <xdr:row>30</xdr:row>
      <xdr:rowOff>55662</xdr:rowOff>
    </xdr:from>
    <xdr:to>
      <xdr:col>23</xdr:col>
      <xdr:colOff>606425</xdr:colOff>
      <xdr:row>30</xdr:row>
      <xdr:rowOff>55662</xdr:rowOff>
    </xdr:to>
    <xdr:cxnSp macro="">
      <xdr:nvCxnSpPr>
        <xdr:cNvPr id="521" name="直線コネクタ 520"/>
        <xdr:cNvCxnSpPr/>
      </xdr:nvCxnSpPr>
      <xdr:spPr>
        <a:xfrm>
          <a:off x="16230600" y="519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33673</xdr:rowOff>
    </xdr:from>
    <xdr:to>
      <xdr:col>23</xdr:col>
      <xdr:colOff>517525</xdr:colOff>
      <xdr:row>35</xdr:row>
      <xdr:rowOff>35959</xdr:rowOff>
    </xdr:to>
    <xdr:cxnSp macro="">
      <xdr:nvCxnSpPr>
        <xdr:cNvPr id="522" name="直線コネクタ 521"/>
        <xdr:cNvCxnSpPr/>
      </xdr:nvCxnSpPr>
      <xdr:spPr>
        <a:xfrm>
          <a:off x="15481300" y="603442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815</xdr:rowOff>
    </xdr:from>
    <xdr:ext cx="534377" cy="259045"/>
    <xdr:sp macro="" textlink="">
      <xdr:nvSpPr>
        <xdr:cNvPr id="523" name="消防費平均値テキスト"/>
        <xdr:cNvSpPr txBox="1"/>
      </xdr:nvSpPr>
      <xdr:spPr>
        <a:xfrm>
          <a:off x="16370300" y="6001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22388</xdr:rowOff>
    </xdr:from>
    <xdr:to>
      <xdr:col>23</xdr:col>
      <xdr:colOff>568325</xdr:colOff>
      <xdr:row>35</xdr:row>
      <xdr:rowOff>123988</xdr:rowOff>
    </xdr:to>
    <xdr:sp macro="" textlink="">
      <xdr:nvSpPr>
        <xdr:cNvPr id="524" name="フローチャート : 判断 523"/>
        <xdr:cNvSpPr/>
      </xdr:nvSpPr>
      <xdr:spPr>
        <a:xfrm>
          <a:off x="16268700" y="602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165717</xdr:rowOff>
    </xdr:from>
    <xdr:to>
      <xdr:col>22</xdr:col>
      <xdr:colOff>365125</xdr:colOff>
      <xdr:row>35</xdr:row>
      <xdr:rowOff>33673</xdr:rowOff>
    </xdr:to>
    <xdr:cxnSp macro="">
      <xdr:nvCxnSpPr>
        <xdr:cNvPr id="525" name="直線コネクタ 524"/>
        <xdr:cNvCxnSpPr/>
      </xdr:nvCxnSpPr>
      <xdr:spPr>
        <a:xfrm>
          <a:off x="14592300" y="5652117"/>
          <a:ext cx="889000" cy="38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94561</xdr:rowOff>
    </xdr:from>
    <xdr:to>
      <xdr:col>22</xdr:col>
      <xdr:colOff>415925</xdr:colOff>
      <xdr:row>35</xdr:row>
      <xdr:rowOff>24711</xdr:rowOff>
    </xdr:to>
    <xdr:sp macro="" textlink="">
      <xdr:nvSpPr>
        <xdr:cNvPr id="526" name="フローチャート : 判断 525"/>
        <xdr:cNvSpPr/>
      </xdr:nvSpPr>
      <xdr:spPr>
        <a:xfrm>
          <a:off x="15430500" y="592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41238</xdr:rowOff>
    </xdr:from>
    <xdr:ext cx="534377" cy="259045"/>
    <xdr:sp macro="" textlink="">
      <xdr:nvSpPr>
        <xdr:cNvPr id="527" name="テキスト ボックス 526"/>
        <xdr:cNvSpPr txBox="1"/>
      </xdr:nvSpPr>
      <xdr:spPr>
        <a:xfrm>
          <a:off x="15214111" y="569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165717</xdr:rowOff>
    </xdr:from>
    <xdr:to>
      <xdr:col>21</xdr:col>
      <xdr:colOff>161925</xdr:colOff>
      <xdr:row>35</xdr:row>
      <xdr:rowOff>85272</xdr:rowOff>
    </xdr:to>
    <xdr:cxnSp macro="">
      <xdr:nvCxnSpPr>
        <xdr:cNvPr id="528" name="直線コネクタ 527"/>
        <xdr:cNvCxnSpPr/>
      </xdr:nvCxnSpPr>
      <xdr:spPr>
        <a:xfrm flipV="1">
          <a:off x="13703300" y="5652117"/>
          <a:ext cx="889000" cy="43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125694</xdr:rowOff>
    </xdr:from>
    <xdr:to>
      <xdr:col>21</xdr:col>
      <xdr:colOff>212725</xdr:colOff>
      <xdr:row>35</xdr:row>
      <xdr:rowOff>55844</xdr:rowOff>
    </xdr:to>
    <xdr:sp macro="" textlink="">
      <xdr:nvSpPr>
        <xdr:cNvPr id="529" name="フローチャート : 判断 528"/>
        <xdr:cNvSpPr/>
      </xdr:nvSpPr>
      <xdr:spPr>
        <a:xfrm>
          <a:off x="14541500" y="595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46971</xdr:rowOff>
    </xdr:from>
    <xdr:ext cx="534377" cy="259045"/>
    <xdr:sp macro="" textlink="">
      <xdr:nvSpPr>
        <xdr:cNvPr id="530" name="テキスト ボックス 529"/>
        <xdr:cNvSpPr txBox="1"/>
      </xdr:nvSpPr>
      <xdr:spPr>
        <a:xfrm>
          <a:off x="14325111" y="604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85272</xdr:rowOff>
    </xdr:from>
    <xdr:to>
      <xdr:col>19</xdr:col>
      <xdr:colOff>644525</xdr:colOff>
      <xdr:row>35</xdr:row>
      <xdr:rowOff>92347</xdr:rowOff>
    </xdr:to>
    <xdr:cxnSp macro="">
      <xdr:nvCxnSpPr>
        <xdr:cNvPr id="531" name="直線コネクタ 530"/>
        <xdr:cNvCxnSpPr/>
      </xdr:nvCxnSpPr>
      <xdr:spPr>
        <a:xfrm flipV="1">
          <a:off x="12814300" y="6086022"/>
          <a:ext cx="889000" cy="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151602</xdr:rowOff>
    </xdr:from>
    <xdr:to>
      <xdr:col>20</xdr:col>
      <xdr:colOff>9525</xdr:colOff>
      <xdr:row>35</xdr:row>
      <xdr:rowOff>81752</xdr:rowOff>
    </xdr:to>
    <xdr:sp macro="" textlink="">
      <xdr:nvSpPr>
        <xdr:cNvPr id="532" name="フローチャート : 判断 531"/>
        <xdr:cNvSpPr/>
      </xdr:nvSpPr>
      <xdr:spPr>
        <a:xfrm>
          <a:off x="13652500" y="598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98279</xdr:rowOff>
    </xdr:from>
    <xdr:ext cx="534377" cy="259045"/>
    <xdr:sp macro="" textlink="">
      <xdr:nvSpPr>
        <xdr:cNvPr id="533" name="テキスト ボックス 532"/>
        <xdr:cNvSpPr txBox="1"/>
      </xdr:nvSpPr>
      <xdr:spPr>
        <a:xfrm>
          <a:off x="13436111" y="575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161290</xdr:rowOff>
    </xdr:from>
    <xdr:to>
      <xdr:col>18</xdr:col>
      <xdr:colOff>492125</xdr:colOff>
      <xdr:row>35</xdr:row>
      <xdr:rowOff>91440</xdr:rowOff>
    </xdr:to>
    <xdr:sp macro="" textlink="">
      <xdr:nvSpPr>
        <xdr:cNvPr id="534" name="フローチャート : 判断 533"/>
        <xdr:cNvSpPr/>
      </xdr:nvSpPr>
      <xdr:spPr>
        <a:xfrm>
          <a:off x="12763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107967</xdr:rowOff>
    </xdr:from>
    <xdr:ext cx="534377" cy="259045"/>
    <xdr:sp macro="" textlink="">
      <xdr:nvSpPr>
        <xdr:cNvPr id="535" name="テキスト ボックス 534"/>
        <xdr:cNvSpPr txBox="1"/>
      </xdr:nvSpPr>
      <xdr:spPr>
        <a:xfrm>
          <a:off x="12547111" y="57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156609</xdr:rowOff>
    </xdr:from>
    <xdr:to>
      <xdr:col>23</xdr:col>
      <xdr:colOff>568325</xdr:colOff>
      <xdr:row>35</xdr:row>
      <xdr:rowOff>86759</xdr:rowOff>
    </xdr:to>
    <xdr:sp macro="" textlink="">
      <xdr:nvSpPr>
        <xdr:cNvPr id="541" name="円/楕円 540"/>
        <xdr:cNvSpPr/>
      </xdr:nvSpPr>
      <xdr:spPr>
        <a:xfrm>
          <a:off x="16268700" y="598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8036</xdr:rowOff>
    </xdr:from>
    <xdr:ext cx="534377" cy="259045"/>
    <xdr:sp macro="" textlink="">
      <xdr:nvSpPr>
        <xdr:cNvPr id="542" name="消防費該当値テキスト"/>
        <xdr:cNvSpPr txBox="1"/>
      </xdr:nvSpPr>
      <xdr:spPr>
        <a:xfrm>
          <a:off x="16370300" y="583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12,878</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154323</xdr:rowOff>
    </xdr:from>
    <xdr:to>
      <xdr:col>22</xdr:col>
      <xdr:colOff>415925</xdr:colOff>
      <xdr:row>35</xdr:row>
      <xdr:rowOff>84473</xdr:rowOff>
    </xdr:to>
    <xdr:sp macro="" textlink="">
      <xdr:nvSpPr>
        <xdr:cNvPr id="543" name="円/楕円 542"/>
        <xdr:cNvSpPr/>
      </xdr:nvSpPr>
      <xdr:spPr>
        <a:xfrm>
          <a:off x="15430500" y="598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75600</xdr:rowOff>
    </xdr:from>
    <xdr:ext cx="534377" cy="259045"/>
    <xdr:sp macro="" textlink="">
      <xdr:nvSpPr>
        <xdr:cNvPr id="544" name="テキスト ボックス 543"/>
        <xdr:cNvSpPr txBox="1"/>
      </xdr:nvSpPr>
      <xdr:spPr>
        <a:xfrm>
          <a:off x="15214111" y="60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12,899</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114917</xdr:rowOff>
    </xdr:from>
    <xdr:to>
      <xdr:col>21</xdr:col>
      <xdr:colOff>212725</xdr:colOff>
      <xdr:row>33</xdr:row>
      <xdr:rowOff>45067</xdr:rowOff>
    </xdr:to>
    <xdr:sp macro="" textlink="">
      <xdr:nvSpPr>
        <xdr:cNvPr id="545" name="円/楕円 544"/>
        <xdr:cNvSpPr/>
      </xdr:nvSpPr>
      <xdr:spPr>
        <a:xfrm>
          <a:off x="14541500" y="560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61594</xdr:rowOff>
    </xdr:from>
    <xdr:ext cx="534377" cy="259045"/>
    <xdr:sp macro="" textlink="">
      <xdr:nvSpPr>
        <xdr:cNvPr id="546" name="テキスト ボックス 545"/>
        <xdr:cNvSpPr txBox="1"/>
      </xdr:nvSpPr>
      <xdr:spPr>
        <a:xfrm>
          <a:off x="14325111" y="537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16,411</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34472</xdr:rowOff>
    </xdr:from>
    <xdr:to>
      <xdr:col>20</xdr:col>
      <xdr:colOff>9525</xdr:colOff>
      <xdr:row>35</xdr:row>
      <xdr:rowOff>136072</xdr:rowOff>
    </xdr:to>
    <xdr:sp macro="" textlink="">
      <xdr:nvSpPr>
        <xdr:cNvPr id="547" name="円/楕円 546"/>
        <xdr:cNvSpPr/>
      </xdr:nvSpPr>
      <xdr:spPr>
        <a:xfrm>
          <a:off x="13652500" y="603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127199</xdr:rowOff>
    </xdr:from>
    <xdr:ext cx="534377" cy="259045"/>
    <xdr:sp macro="" textlink="">
      <xdr:nvSpPr>
        <xdr:cNvPr id="548" name="テキスト ボックス 547"/>
        <xdr:cNvSpPr txBox="1"/>
      </xdr:nvSpPr>
      <xdr:spPr>
        <a:xfrm>
          <a:off x="13436111" y="612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12,425</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41547</xdr:rowOff>
    </xdr:from>
    <xdr:to>
      <xdr:col>18</xdr:col>
      <xdr:colOff>492125</xdr:colOff>
      <xdr:row>35</xdr:row>
      <xdr:rowOff>143147</xdr:rowOff>
    </xdr:to>
    <xdr:sp macro="" textlink="">
      <xdr:nvSpPr>
        <xdr:cNvPr id="549" name="円/楕円 548"/>
        <xdr:cNvSpPr/>
      </xdr:nvSpPr>
      <xdr:spPr>
        <a:xfrm>
          <a:off x="12763500" y="604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134274</xdr:rowOff>
    </xdr:from>
    <xdr:ext cx="534377" cy="259045"/>
    <xdr:sp macro="" textlink="">
      <xdr:nvSpPr>
        <xdr:cNvPr id="550" name="テキスト ボックス 549"/>
        <xdr:cNvSpPr txBox="1"/>
      </xdr:nvSpPr>
      <xdr:spPr>
        <a:xfrm>
          <a:off x="12547111" y="613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48717</xdr:rowOff>
    </xdr:from>
    <xdr:to>
      <xdr:col>23</xdr:col>
      <xdr:colOff>516889</xdr:colOff>
      <xdr:row>58</xdr:row>
      <xdr:rowOff>30704</xdr:rowOff>
    </xdr:to>
    <xdr:cxnSp macro="">
      <xdr:nvCxnSpPr>
        <xdr:cNvPr id="573" name="直線コネクタ 572"/>
        <xdr:cNvCxnSpPr/>
      </xdr:nvCxnSpPr>
      <xdr:spPr>
        <a:xfrm flipV="1">
          <a:off x="16317595" y="8621217"/>
          <a:ext cx="1269" cy="1353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34531</xdr:rowOff>
    </xdr:from>
    <xdr:ext cx="534377" cy="259045"/>
    <xdr:sp macro="" textlink="">
      <xdr:nvSpPr>
        <xdr:cNvPr id="574" name="教育費最小値テキスト"/>
        <xdr:cNvSpPr txBox="1"/>
      </xdr:nvSpPr>
      <xdr:spPr>
        <a:xfrm>
          <a:off x="16370300" y="997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24,768</a:t>
          </a:r>
          <a:endParaRPr kumimoji="1" lang="ja-JP" altLang="en-US" sz="1000" b="1">
            <a:latin typeface="ＭＳ Ｐゴシック"/>
          </a:endParaRPr>
        </a:p>
      </xdr:txBody>
    </xdr:sp>
    <xdr:clientData/>
  </xdr:oneCellAnchor>
  <xdr:twoCellAnchor>
    <xdr:from>
      <xdr:col>23</xdr:col>
      <xdr:colOff>428625</xdr:colOff>
      <xdr:row>58</xdr:row>
      <xdr:rowOff>30704</xdr:rowOff>
    </xdr:from>
    <xdr:to>
      <xdr:col>23</xdr:col>
      <xdr:colOff>606425</xdr:colOff>
      <xdr:row>58</xdr:row>
      <xdr:rowOff>30704</xdr:rowOff>
    </xdr:to>
    <xdr:cxnSp macro="">
      <xdr:nvCxnSpPr>
        <xdr:cNvPr id="575" name="直線コネクタ 574"/>
        <xdr:cNvCxnSpPr/>
      </xdr:nvCxnSpPr>
      <xdr:spPr>
        <a:xfrm>
          <a:off x="16230600" y="997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166844</xdr:rowOff>
    </xdr:from>
    <xdr:ext cx="534377" cy="259045"/>
    <xdr:sp macro="" textlink="">
      <xdr:nvSpPr>
        <xdr:cNvPr id="576" name="教育費最大値テキスト"/>
        <xdr:cNvSpPr txBox="1"/>
      </xdr:nvSpPr>
      <xdr:spPr>
        <a:xfrm>
          <a:off x="16370300" y="839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83,980</a:t>
          </a:r>
          <a:endParaRPr kumimoji="1" lang="ja-JP" altLang="en-US" sz="1000" b="1">
            <a:latin typeface="ＭＳ Ｐゴシック"/>
          </a:endParaRPr>
        </a:p>
      </xdr:txBody>
    </xdr:sp>
    <xdr:clientData/>
  </xdr:oneCellAnchor>
  <xdr:twoCellAnchor>
    <xdr:from>
      <xdr:col>23</xdr:col>
      <xdr:colOff>428625</xdr:colOff>
      <xdr:row>50</xdr:row>
      <xdr:rowOff>48717</xdr:rowOff>
    </xdr:from>
    <xdr:to>
      <xdr:col>23</xdr:col>
      <xdr:colOff>606425</xdr:colOff>
      <xdr:row>50</xdr:row>
      <xdr:rowOff>48717</xdr:rowOff>
    </xdr:to>
    <xdr:cxnSp macro="">
      <xdr:nvCxnSpPr>
        <xdr:cNvPr id="577" name="直線コネクタ 576"/>
        <xdr:cNvCxnSpPr/>
      </xdr:nvCxnSpPr>
      <xdr:spPr>
        <a:xfrm>
          <a:off x="16230600" y="86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29675</xdr:rowOff>
    </xdr:from>
    <xdr:to>
      <xdr:col>23</xdr:col>
      <xdr:colOff>517525</xdr:colOff>
      <xdr:row>56</xdr:row>
      <xdr:rowOff>24531</xdr:rowOff>
    </xdr:to>
    <xdr:cxnSp macro="">
      <xdr:nvCxnSpPr>
        <xdr:cNvPr id="578" name="直線コネクタ 577"/>
        <xdr:cNvCxnSpPr/>
      </xdr:nvCxnSpPr>
      <xdr:spPr>
        <a:xfrm>
          <a:off x="15481300" y="9459425"/>
          <a:ext cx="838200" cy="16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164093</xdr:rowOff>
    </xdr:from>
    <xdr:ext cx="534377" cy="259045"/>
    <xdr:sp macro="" textlink="">
      <xdr:nvSpPr>
        <xdr:cNvPr id="579" name="教育費平均値テキスト"/>
        <xdr:cNvSpPr txBox="1"/>
      </xdr:nvSpPr>
      <xdr:spPr>
        <a:xfrm>
          <a:off x="16370300" y="9593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14216</xdr:rowOff>
    </xdr:from>
    <xdr:to>
      <xdr:col>23</xdr:col>
      <xdr:colOff>568325</xdr:colOff>
      <xdr:row>56</xdr:row>
      <xdr:rowOff>115816</xdr:rowOff>
    </xdr:to>
    <xdr:sp macro="" textlink="">
      <xdr:nvSpPr>
        <xdr:cNvPr id="580" name="フローチャート : 判断 579"/>
        <xdr:cNvSpPr/>
      </xdr:nvSpPr>
      <xdr:spPr>
        <a:xfrm>
          <a:off x="162687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29675</xdr:rowOff>
    </xdr:from>
    <xdr:to>
      <xdr:col>22</xdr:col>
      <xdr:colOff>365125</xdr:colOff>
      <xdr:row>55</xdr:row>
      <xdr:rowOff>95489</xdr:rowOff>
    </xdr:to>
    <xdr:cxnSp macro="">
      <xdr:nvCxnSpPr>
        <xdr:cNvPr id="581" name="直線コネクタ 580"/>
        <xdr:cNvCxnSpPr/>
      </xdr:nvCxnSpPr>
      <xdr:spPr>
        <a:xfrm flipV="1">
          <a:off x="14592300" y="9459425"/>
          <a:ext cx="889000" cy="6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143764</xdr:rowOff>
    </xdr:from>
    <xdr:to>
      <xdr:col>22</xdr:col>
      <xdr:colOff>415925</xdr:colOff>
      <xdr:row>56</xdr:row>
      <xdr:rowOff>73914</xdr:rowOff>
    </xdr:to>
    <xdr:sp macro="" textlink="">
      <xdr:nvSpPr>
        <xdr:cNvPr id="582" name="フローチャート : 判断 581"/>
        <xdr:cNvSpPr/>
      </xdr:nvSpPr>
      <xdr:spPr>
        <a:xfrm>
          <a:off x="15430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65041</xdr:rowOff>
    </xdr:from>
    <xdr:ext cx="534377" cy="259045"/>
    <xdr:sp macro="" textlink="">
      <xdr:nvSpPr>
        <xdr:cNvPr id="583" name="テキスト ボックス 582"/>
        <xdr:cNvSpPr txBox="1"/>
      </xdr:nvSpPr>
      <xdr:spPr>
        <a:xfrm>
          <a:off x="15214111" y="966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22520</xdr:rowOff>
    </xdr:from>
    <xdr:to>
      <xdr:col>21</xdr:col>
      <xdr:colOff>161925</xdr:colOff>
      <xdr:row>55</xdr:row>
      <xdr:rowOff>95489</xdr:rowOff>
    </xdr:to>
    <xdr:cxnSp macro="">
      <xdr:nvCxnSpPr>
        <xdr:cNvPr id="584" name="直線コネクタ 583"/>
        <xdr:cNvCxnSpPr/>
      </xdr:nvCxnSpPr>
      <xdr:spPr>
        <a:xfrm>
          <a:off x="13703300" y="9452270"/>
          <a:ext cx="889000" cy="7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30242</xdr:rowOff>
    </xdr:from>
    <xdr:to>
      <xdr:col>21</xdr:col>
      <xdr:colOff>212725</xdr:colOff>
      <xdr:row>56</xdr:row>
      <xdr:rowOff>131842</xdr:rowOff>
    </xdr:to>
    <xdr:sp macro="" textlink="">
      <xdr:nvSpPr>
        <xdr:cNvPr id="585" name="フローチャート : 判断 584"/>
        <xdr:cNvSpPr/>
      </xdr:nvSpPr>
      <xdr:spPr>
        <a:xfrm>
          <a:off x="14541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122969</xdr:rowOff>
    </xdr:from>
    <xdr:ext cx="534377" cy="259045"/>
    <xdr:sp macro="" textlink="">
      <xdr:nvSpPr>
        <xdr:cNvPr id="586" name="テキスト ボックス 585"/>
        <xdr:cNvSpPr txBox="1"/>
      </xdr:nvSpPr>
      <xdr:spPr>
        <a:xfrm>
          <a:off x="14325111" y="972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71463</xdr:rowOff>
    </xdr:from>
    <xdr:to>
      <xdr:col>19</xdr:col>
      <xdr:colOff>644525</xdr:colOff>
      <xdr:row>55</xdr:row>
      <xdr:rowOff>22520</xdr:rowOff>
    </xdr:to>
    <xdr:cxnSp macro="">
      <xdr:nvCxnSpPr>
        <xdr:cNvPr id="587" name="直線コネクタ 586"/>
        <xdr:cNvCxnSpPr/>
      </xdr:nvCxnSpPr>
      <xdr:spPr>
        <a:xfrm>
          <a:off x="12814300" y="9329763"/>
          <a:ext cx="889000" cy="12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44117</xdr:rowOff>
    </xdr:from>
    <xdr:to>
      <xdr:col>20</xdr:col>
      <xdr:colOff>9525</xdr:colOff>
      <xdr:row>56</xdr:row>
      <xdr:rowOff>145717</xdr:rowOff>
    </xdr:to>
    <xdr:sp macro="" textlink="">
      <xdr:nvSpPr>
        <xdr:cNvPr id="588" name="フローチャート : 判断 587"/>
        <xdr:cNvSpPr/>
      </xdr:nvSpPr>
      <xdr:spPr>
        <a:xfrm>
          <a:off x="13652500" y="964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136844</xdr:rowOff>
    </xdr:from>
    <xdr:ext cx="534377" cy="259045"/>
    <xdr:sp macro="" textlink="">
      <xdr:nvSpPr>
        <xdr:cNvPr id="589" name="テキスト ボックス 588"/>
        <xdr:cNvSpPr txBox="1"/>
      </xdr:nvSpPr>
      <xdr:spPr>
        <a:xfrm>
          <a:off x="13436111" y="973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13531</xdr:rowOff>
    </xdr:from>
    <xdr:to>
      <xdr:col>18</xdr:col>
      <xdr:colOff>492125</xdr:colOff>
      <xdr:row>56</xdr:row>
      <xdr:rowOff>115131</xdr:rowOff>
    </xdr:to>
    <xdr:sp macro="" textlink="">
      <xdr:nvSpPr>
        <xdr:cNvPr id="590" name="フローチャート : 判断 589"/>
        <xdr:cNvSpPr/>
      </xdr:nvSpPr>
      <xdr:spPr>
        <a:xfrm>
          <a:off x="12763500" y="961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106258</xdr:rowOff>
    </xdr:from>
    <xdr:ext cx="534377" cy="259045"/>
    <xdr:sp macro="" textlink="">
      <xdr:nvSpPr>
        <xdr:cNvPr id="591" name="テキスト ボックス 590"/>
        <xdr:cNvSpPr txBox="1"/>
      </xdr:nvSpPr>
      <xdr:spPr>
        <a:xfrm>
          <a:off x="12547111" y="970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145181</xdr:rowOff>
    </xdr:from>
    <xdr:to>
      <xdr:col>23</xdr:col>
      <xdr:colOff>568325</xdr:colOff>
      <xdr:row>56</xdr:row>
      <xdr:rowOff>75331</xdr:rowOff>
    </xdr:to>
    <xdr:sp macro="" textlink="">
      <xdr:nvSpPr>
        <xdr:cNvPr id="597" name="円/楕円 596"/>
        <xdr:cNvSpPr/>
      </xdr:nvSpPr>
      <xdr:spPr>
        <a:xfrm>
          <a:off x="16268700" y="957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168058</xdr:rowOff>
    </xdr:from>
    <xdr:ext cx="534377" cy="259045"/>
    <xdr:sp macro="" textlink="">
      <xdr:nvSpPr>
        <xdr:cNvPr id="598" name="教育費該当値テキスト"/>
        <xdr:cNvSpPr txBox="1"/>
      </xdr:nvSpPr>
      <xdr:spPr>
        <a:xfrm>
          <a:off x="16370300" y="942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40,038</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150325</xdr:rowOff>
    </xdr:from>
    <xdr:to>
      <xdr:col>22</xdr:col>
      <xdr:colOff>415925</xdr:colOff>
      <xdr:row>55</xdr:row>
      <xdr:rowOff>80475</xdr:rowOff>
    </xdr:to>
    <xdr:sp macro="" textlink="">
      <xdr:nvSpPr>
        <xdr:cNvPr id="599" name="円/楕円 598"/>
        <xdr:cNvSpPr/>
      </xdr:nvSpPr>
      <xdr:spPr>
        <a:xfrm>
          <a:off x="15430500" y="94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97002</xdr:rowOff>
    </xdr:from>
    <xdr:ext cx="534377" cy="259045"/>
    <xdr:sp macro="" textlink="">
      <xdr:nvSpPr>
        <xdr:cNvPr id="600" name="テキスト ボックス 599"/>
        <xdr:cNvSpPr txBox="1"/>
      </xdr:nvSpPr>
      <xdr:spPr>
        <a:xfrm>
          <a:off x="15214111" y="918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47,313</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44689</xdr:rowOff>
    </xdr:from>
    <xdr:to>
      <xdr:col>21</xdr:col>
      <xdr:colOff>212725</xdr:colOff>
      <xdr:row>55</xdr:row>
      <xdr:rowOff>146289</xdr:rowOff>
    </xdr:to>
    <xdr:sp macro="" textlink="">
      <xdr:nvSpPr>
        <xdr:cNvPr id="601" name="円/楕円 600"/>
        <xdr:cNvSpPr/>
      </xdr:nvSpPr>
      <xdr:spPr>
        <a:xfrm>
          <a:off x="14541500" y="947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162816</xdr:rowOff>
    </xdr:from>
    <xdr:ext cx="534377" cy="259045"/>
    <xdr:sp macro="" textlink="">
      <xdr:nvSpPr>
        <xdr:cNvPr id="602" name="テキスト ボックス 601"/>
        <xdr:cNvSpPr txBox="1"/>
      </xdr:nvSpPr>
      <xdr:spPr>
        <a:xfrm>
          <a:off x="14325111" y="924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44,434</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143170</xdr:rowOff>
    </xdr:from>
    <xdr:to>
      <xdr:col>20</xdr:col>
      <xdr:colOff>9525</xdr:colOff>
      <xdr:row>55</xdr:row>
      <xdr:rowOff>73320</xdr:rowOff>
    </xdr:to>
    <xdr:sp macro="" textlink="">
      <xdr:nvSpPr>
        <xdr:cNvPr id="603" name="円/楕円 602"/>
        <xdr:cNvSpPr/>
      </xdr:nvSpPr>
      <xdr:spPr>
        <a:xfrm>
          <a:off x="13652500" y="94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89847</xdr:rowOff>
    </xdr:from>
    <xdr:ext cx="534377" cy="259045"/>
    <xdr:sp macro="" textlink="">
      <xdr:nvSpPr>
        <xdr:cNvPr id="604" name="テキスト ボックス 603"/>
        <xdr:cNvSpPr txBox="1"/>
      </xdr:nvSpPr>
      <xdr:spPr>
        <a:xfrm>
          <a:off x="13436111" y="917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47,626</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20663</xdr:rowOff>
    </xdr:from>
    <xdr:to>
      <xdr:col>18</xdr:col>
      <xdr:colOff>492125</xdr:colOff>
      <xdr:row>54</xdr:row>
      <xdr:rowOff>122263</xdr:rowOff>
    </xdr:to>
    <xdr:sp macro="" textlink="">
      <xdr:nvSpPr>
        <xdr:cNvPr id="605" name="円/楕円 604"/>
        <xdr:cNvSpPr/>
      </xdr:nvSpPr>
      <xdr:spPr>
        <a:xfrm>
          <a:off x="12763500" y="927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138790</xdr:rowOff>
    </xdr:from>
    <xdr:ext cx="534377" cy="259045"/>
    <xdr:sp macro="" textlink="">
      <xdr:nvSpPr>
        <xdr:cNvPr id="606" name="テキスト ボックス 605"/>
        <xdr:cNvSpPr txBox="1"/>
      </xdr:nvSpPr>
      <xdr:spPr>
        <a:xfrm>
          <a:off x="12547111" y="905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159108</xdr:rowOff>
    </xdr:from>
    <xdr:to>
      <xdr:col>23</xdr:col>
      <xdr:colOff>516889</xdr:colOff>
      <xdr:row>78</xdr:row>
      <xdr:rowOff>139700</xdr:rowOff>
    </xdr:to>
    <xdr:cxnSp macro="">
      <xdr:nvCxnSpPr>
        <xdr:cNvPr id="628" name="直線コネクタ 627"/>
        <xdr:cNvCxnSpPr/>
      </xdr:nvCxnSpPr>
      <xdr:spPr>
        <a:xfrm flipV="1">
          <a:off x="16317595" y="12332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105785</xdr:rowOff>
    </xdr:from>
    <xdr:ext cx="534377" cy="259045"/>
    <xdr:sp macro="" textlink="">
      <xdr:nvSpPr>
        <xdr:cNvPr id="631" name="災害復旧費最大値テキスト"/>
        <xdr:cNvSpPr txBox="1"/>
      </xdr:nvSpPr>
      <xdr:spPr>
        <a:xfrm>
          <a:off x="16370300" y="1210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71</xdr:row>
      <xdr:rowOff>159108</xdr:rowOff>
    </xdr:from>
    <xdr:to>
      <xdr:col>23</xdr:col>
      <xdr:colOff>606425</xdr:colOff>
      <xdr:row>71</xdr:row>
      <xdr:rowOff>159108</xdr:rowOff>
    </xdr:to>
    <xdr:cxnSp macro="">
      <xdr:nvCxnSpPr>
        <xdr:cNvPr id="632" name="直線コネクタ 631"/>
        <xdr:cNvCxnSpPr/>
      </xdr:nvCxnSpPr>
      <xdr:spPr>
        <a:xfrm>
          <a:off x="16230600" y="12332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26589</xdr:rowOff>
    </xdr:from>
    <xdr:to>
      <xdr:col>23</xdr:col>
      <xdr:colOff>517525</xdr:colOff>
      <xdr:row>77</xdr:row>
      <xdr:rowOff>103124</xdr:rowOff>
    </xdr:to>
    <xdr:cxnSp macro="">
      <xdr:nvCxnSpPr>
        <xdr:cNvPr id="633" name="直線コネクタ 632"/>
        <xdr:cNvCxnSpPr/>
      </xdr:nvCxnSpPr>
      <xdr:spPr>
        <a:xfrm flipV="1">
          <a:off x="15481300" y="13228239"/>
          <a:ext cx="838200" cy="7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160436</xdr:rowOff>
    </xdr:from>
    <xdr:ext cx="469744" cy="259045"/>
    <xdr:sp macro="" textlink="">
      <xdr:nvSpPr>
        <xdr:cNvPr id="634" name="災害復旧費平均値テキスト"/>
        <xdr:cNvSpPr txBox="1"/>
      </xdr:nvSpPr>
      <xdr:spPr>
        <a:xfrm>
          <a:off x="16370300" y="13362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10559</xdr:rowOff>
    </xdr:from>
    <xdr:to>
      <xdr:col>23</xdr:col>
      <xdr:colOff>568325</xdr:colOff>
      <xdr:row>78</xdr:row>
      <xdr:rowOff>112159</xdr:rowOff>
    </xdr:to>
    <xdr:sp macro="" textlink="">
      <xdr:nvSpPr>
        <xdr:cNvPr id="635" name="フローチャート : 判断 634"/>
        <xdr:cNvSpPr/>
      </xdr:nvSpPr>
      <xdr:spPr>
        <a:xfrm>
          <a:off x="16268700" y="1338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103124</xdr:rowOff>
    </xdr:from>
    <xdr:to>
      <xdr:col>22</xdr:col>
      <xdr:colOff>365125</xdr:colOff>
      <xdr:row>78</xdr:row>
      <xdr:rowOff>87602</xdr:rowOff>
    </xdr:to>
    <xdr:cxnSp macro="">
      <xdr:nvCxnSpPr>
        <xdr:cNvPr id="636" name="直線コネクタ 635"/>
        <xdr:cNvCxnSpPr/>
      </xdr:nvCxnSpPr>
      <xdr:spPr>
        <a:xfrm flipV="1">
          <a:off x="14592300" y="13304774"/>
          <a:ext cx="889000" cy="15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46197</xdr:rowOff>
    </xdr:from>
    <xdr:to>
      <xdr:col>22</xdr:col>
      <xdr:colOff>415925</xdr:colOff>
      <xdr:row>78</xdr:row>
      <xdr:rowOff>147797</xdr:rowOff>
    </xdr:to>
    <xdr:sp macro="" textlink="">
      <xdr:nvSpPr>
        <xdr:cNvPr id="637" name="フローチャート : 判断 636"/>
        <xdr:cNvSpPr/>
      </xdr:nvSpPr>
      <xdr:spPr>
        <a:xfrm>
          <a:off x="15430500" y="1341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138924</xdr:rowOff>
    </xdr:from>
    <xdr:ext cx="469744" cy="259045"/>
    <xdr:sp macro="" textlink="">
      <xdr:nvSpPr>
        <xdr:cNvPr id="638" name="テキスト ボックス 637"/>
        <xdr:cNvSpPr txBox="1"/>
      </xdr:nvSpPr>
      <xdr:spPr>
        <a:xfrm>
          <a:off x="15246427" y="1351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73155</xdr:rowOff>
    </xdr:from>
    <xdr:to>
      <xdr:col>21</xdr:col>
      <xdr:colOff>161925</xdr:colOff>
      <xdr:row>78</xdr:row>
      <xdr:rowOff>87602</xdr:rowOff>
    </xdr:to>
    <xdr:cxnSp macro="">
      <xdr:nvCxnSpPr>
        <xdr:cNvPr id="639" name="直線コネクタ 638"/>
        <xdr:cNvCxnSpPr/>
      </xdr:nvCxnSpPr>
      <xdr:spPr>
        <a:xfrm>
          <a:off x="13703300" y="13446255"/>
          <a:ext cx="8890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16046</xdr:rowOff>
    </xdr:from>
    <xdr:to>
      <xdr:col>21</xdr:col>
      <xdr:colOff>212725</xdr:colOff>
      <xdr:row>78</xdr:row>
      <xdr:rowOff>117646</xdr:rowOff>
    </xdr:to>
    <xdr:sp macro="" textlink="">
      <xdr:nvSpPr>
        <xdr:cNvPr id="640" name="フローチャート : 判断 639"/>
        <xdr:cNvSpPr/>
      </xdr:nvSpPr>
      <xdr:spPr>
        <a:xfrm>
          <a:off x="14541500" y="1338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134173</xdr:rowOff>
    </xdr:from>
    <xdr:ext cx="469744" cy="259045"/>
    <xdr:sp macro="" textlink="">
      <xdr:nvSpPr>
        <xdr:cNvPr id="641" name="テキスト ボックス 640"/>
        <xdr:cNvSpPr txBox="1"/>
      </xdr:nvSpPr>
      <xdr:spPr>
        <a:xfrm>
          <a:off x="14357427" y="1316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21377</xdr:rowOff>
    </xdr:from>
    <xdr:to>
      <xdr:col>19</xdr:col>
      <xdr:colOff>644525</xdr:colOff>
      <xdr:row>78</xdr:row>
      <xdr:rowOff>73155</xdr:rowOff>
    </xdr:to>
    <xdr:cxnSp macro="">
      <xdr:nvCxnSpPr>
        <xdr:cNvPr id="642" name="直線コネクタ 641"/>
        <xdr:cNvCxnSpPr/>
      </xdr:nvCxnSpPr>
      <xdr:spPr>
        <a:xfrm>
          <a:off x="12814300" y="13394477"/>
          <a:ext cx="889000" cy="5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16571</xdr:rowOff>
    </xdr:from>
    <xdr:to>
      <xdr:col>20</xdr:col>
      <xdr:colOff>9525</xdr:colOff>
      <xdr:row>78</xdr:row>
      <xdr:rowOff>118171</xdr:rowOff>
    </xdr:to>
    <xdr:sp macro="" textlink="">
      <xdr:nvSpPr>
        <xdr:cNvPr id="643" name="フローチャート : 判断 642"/>
        <xdr:cNvSpPr/>
      </xdr:nvSpPr>
      <xdr:spPr>
        <a:xfrm>
          <a:off x="13652500" y="1338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134698</xdr:rowOff>
    </xdr:from>
    <xdr:ext cx="469744" cy="259045"/>
    <xdr:sp macro="" textlink="">
      <xdr:nvSpPr>
        <xdr:cNvPr id="644" name="テキスト ボックス 643"/>
        <xdr:cNvSpPr txBox="1"/>
      </xdr:nvSpPr>
      <xdr:spPr>
        <a:xfrm>
          <a:off x="13468427" y="1316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23704</xdr:rowOff>
    </xdr:from>
    <xdr:to>
      <xdr:col>18</xdr:col>
      <xdr:colOff>492125</xdr:colOff>
      <xdr:row>78</xdr:row>
      <xdr:rowOff>125304</xdr:rowOff>
    </xdr:to>
    <xdr:sp macro="" textlink="">
      <xdr:nvSpPr>
        <xdr:cNvPr id="645" name="フローチャート : 判断 644"/>
        <xdr:cNvSpPr/>
      </xdr:nvSpPr>
      <xdr:spPr>
        <a:xfrm>
          <a:off x="12763500" y="133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116431</xdr:rowOff>
    </xdr:from>
    <xdr:ext cx="469744" cy="259045"/>
    <xdr:sp macro="" textlink="">
      <xdr:nvSpPr>
        <xdr:cNvPr id="646" name="テキスト ボックス 645"/>
        <xdr:cNvSpPr txBox="1"/>
      </xdr:nvSpPr>
      <xdr:spPr>
        <a:xfrm>
          <a:off x="12579427" y="134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147239</xdr:rowOff>
    </xdr:from>
    <xdr:to>
      <xdr:col>23</xdr:col>
      <xdr:colOff>568325</xdr:colOff>
      <xdr:row>77</xdr:row>
      <xdr:rowOff>77389</xdr:rowOff>
    </xdr:to>
    <xdr:sp macro="" textlink="">
      <xdr:nvSpPr>
        <xdr:cNvPr id="652" name="円/楕円 651"/>
        <xdr:cNvSpPr/>
      </xdr:nvSpPr>
      <xdr:spPr>
        <a:xfrm>
          <a:off x="16268700" y="1317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170116</xdr:rowOff>
    </xdr:from>
    <xdr:ext cx="534377" cy="259045"/>
    <xdr:sp macro="" textlink="">
      <xdr:nvSpPr>
        <xdr:cNvPr id="653" name="災害復旧費該当値テキスト"/>
        <xdr:cNvSpPr txBox="1"/>
      </xdr:nvSpPr>
      <xdr:spPr>
        <a:xfrm>
          <a:off x="16370300" y="1302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12,448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52324</xdr:rowOff>
    </xdr:from>
    <xdr:to>
      <xdr:col>22</xdr:col>
      <xdr:colOff>415925</xdr:colOff>
      <xdr:row>77</xdr:row>
      <xdr:rowOff>153924</xdr:rowOff>
    </xdr:to>
    <xdr:sp macro="" textlink="">
      <xdr:nvSpPr>
        <xdr:cNvPr id="654" name="円/楕円 653"/>
        <xdr:cNvSpPr/>
      </xdr:nvSpPr>
      <xdr:spPr>
        <a:xfrm>
          <a:off x="15430500" y="1325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170451</xdr:rowOff>
    </xdr:from>
    <xdr:ext cx="469744" cy="259045"/>
    <xdr:sp macro="" textlink="">
      <xdr:nvSpPr>
        <xdr:cNvPr id="655" name="テキスト ボックス 654"/>
        <xdr:cNvSpPr txBox="1"/>
      </xdr:nvSpPr>
      <xdr:spPr>
        <a:xfrm>
          <a:off x="15246427" y="1302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36802</xdr:rowOff>
    </xdr:from>
    <xdr:to>
      <xdr:col>21</xdr:col>
      <xdr:colOff>212725</xdr:colOff>
      <xdr:row>78</xdr:row>
      <xdr:rowOff>138402</xdr:rowOff>
    </xdr:to>
    <xdr:sp macro="" textlink="">
      <xdr:nvSpPr>
        <xdr:cNvPr id="656" name="円/楕円 655"/>
        <xdr:cNvSpPr/>
      </xdr:nvSpPr>
      <xdr:spPr>
        <a:xfrm>
          <a:off x="14541500" y="1340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129529</xdr:rowOff>
    </xdr:from>
    <xdr:ext cx="469744" cy="259045"/>
    <xdr:sp macro="" textlink="">
      <xdr:nvSpPr>
        <xdr:cNvPr id="657" name="テキスト ボックス 656"/>
        <xdr:cNvSpPr txBox="1"/>
      </xdr:nvSpPr>
      <xdr:spPr>
        <a:xfrm>
          <a:off x="14357427" y="1350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22355</xdr:rowOff>
    </xdr:from>
    <xdr:to>
      <xdr:col>20</xdr:col>
      <xdr:colOff>9525</xdr:colOff>
      <xdr:row>78</xdr:row>
      <xdr:rowOff>123955</xdr:rowOff>
    </xdr:to>
    <xdr:sp macro="" textlink="">
      <xdr:nvSpPr>
        <xdr:cNvPr id="658" name="円/楕円 657"/>
        <xdr:cNvSpPr/>
      </xdr:nvSpPr>
      <xdr:spPr>
        <a:xfrm>
          <a:off x="13652500" y="1339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115082</xdr:rowOff>
    </xdr:from>
    <xdr:ext cx="469744" cy="259045"/>
    <xdr:sp macro="" textlink="">
      <xdr:nvSpPr>
        <xdr:cNvPr id="659" name="テキスト ボックス 658"/>
        <xdr:cNvSpPr txBox="1"/>
      </xdr:nvSpPr>
      <xdr:spPr>
        <a:xfrm>
          <a:off x="13468427" y="134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142027</xdr:rowOff>
    </xdr:from>
    <xdr:to>
      <xdr:col>18</xdr:col>
      <xdr:colOff>492125</xdr:colOff>
      <xdr:row>78</xdr:row>
      <xdr:rowOff>72177</xdr:rowOff>
    </xdr:to>
    <xdr:sp macro="" textlink="">
      <xdr:nvSpPr>
        <xdr:cNvPr id="660" name="円/楕円 659"/>
        <xdr:cNvSpPr/>
      </xdr:nvSpPr>
      <xdr:spPr>
        <a:xfrm>
          <a:off x="12763500" y="1334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88704</xdr:rowOff>
    </xdr:from>
    <xdr:ext cx="469744" cy="259045"/>
    <xdr:sp macro="" textlink="">
      <xdr:nvSpPr>
        <xdr:cNvPr id="661" name="テキスト ボックス 660"/>
        <xdr:cNvSpPr txBox="1"/>
      </xdr:nvSpPr>
      <xdr:spPr>
        <a:xfrm>
          <a:off x="12579427" y="1311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166903</xdr:rowOff>
    </xdr:from>
    <xdr:to>
      <xdr:col>23</xdr:col>
      <xdr:colOff>516889</xdr:colOff>
      <xdr:row>99</xdr:row>
      <xdr:rowOff>64582</xdr:rowOff>
    </xdr:to>
    <xdr:cxnSp macro="">
      <xdr:nvCxnSpPr>
        <xdr:cNvPr id="684" name="直線コネクタ 683"/>
        <xdr:cNvCxnSpPr/>
      </xdr:nvCxnSpPr>
      <xdr:spPr>
        <a:xfrm flipV="1">
          <a:off x="16317595" y="15768853"/>
          <a:ext cx="1269" cy="1269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68409</xdr:rowOff>
    </xdr:from>
    <xdr:ext cx="534377" cy="259045"/>
    <xdr:sp macro="" textlink="">
      <xdr:nvSpPr>
        <xdr:cNvPr id="685" name="公債費最小値テキスト"/>
        <xdr:cNvSpPr txBox="1"/>
      </xdr:nvSpPr>
      <xdr:spPr>
        <a:xfrm>
          <a:off x="16370300" y="1704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99</xdr:row>
      <xdr:rowOff>64582</xdr:rowOff>
    </xdr:from>
    <xdr:to>
      <xdr:col>23</xdr:col>
      <xdr:colOff>606425</xdr:colOff>
      <xdr:row>99</xdr:row>
      <xdr:rowOff>64582</xdr:rowOff>
    </xdr:to>
    <xdr:cxnSp macro="">
      <xdr:nvCxnSpPr>
        <xdr:cNvPr id="686" name="直線コネクタ 685"/>
        <xdr:cNvCxnSpPr/>
      </xdr:nvCxnSpPr>
      <xdr:spPr>
        <a:xfrm>
          <a:off x="16230600" y="1703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113580</xdr:rowOff>
    </xdr:from>
    <xdr:ext cx="534377" cy="259045"/>
    <xdr:sp macro="" textlink="">
      <xdr:nvSpPr>
        <xdr:cNvPr id="687" name="公債費最大値テキスト"/>
        <xdr:cNvSpPr txBox="1"/>
      </xdr:nvSpPr>
      <xdr:spPr>
        <a:xfrm>
          <a:off x="16370300" y="155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91</xdr:row>
      <xdr:rowOff>166903</xdr:rowOff>
    </xdr:from>
    <xdr:to>
      <xdr:col>23</xdr:col>
      <xdr:colOff>606425</xdr:colOff>
      <xdr:row>91</xdr:row>
      <xdr:rowOff>166903</xdr:rowOff>
    </xdr:to>
    <xdr:cxnSp macro="">
      <xdr:nvCxnSpPr>
        <xdr:cNvPr id="688" name="直線コネクタ 687"/>
        <xdr:cNvCxnSpPr/>
      </xdr:nvCxnSpPr>
      <xdr:spPr>
        <a:xfrm>
          <a:off x="16230600" y="1576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149941</xdr:rowOff>
    </xdr:from>
    <xdr:to>
      <xdr:col>23</xdr:col>
      <xdr:colOff>517525</xdr:colOff>
      <xdr:row>98</xdr:row>
      <xdr:rowOff>58547</xdr:rowOff>
    </xdr:to>
    <xdr:cxnSp macro="">
      <xdr:nvCxnSpPr>
        <xdr:cNvPr id="689" name="直線コネクタ 688"/>
        <xdr:cNvCxnSpPr/>
      </xdr:nvCxnSpPr>
      <xdr:spPr>
        <a:xfrm>
          <a:off x="15481300" y="16780591"/>
          <a:ext cx="838200" cy="8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87706</xdr:rowOff>
    </xdr:from>
    <xdr:ext cx="534377" cy="259045"/>
    <xdr:sp macro="" textlink="">
      <xdr:nvSpPr>
        <xdr:cNvPr id="690" name="公債費平均値テキスト"/>
        <xdr:cNvSpPr txBox="1"/>
      </xdr:nvSpPr>
      <xdr:spPr>
        <a:xfrm>
          <a:off x="16370300" y="16546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64829</xdr:rowOff>
    </xdr:from>
    <xdr:to>
      <xdr:col>23</xdr:col>
      <xdr:colOff>568325</xdr:colOff>
      <xdr:row>97</xdr:row>
      <xdr:rowOff>166429</xdr:rowOff>
    </xdr:to>
    <xdr:sp macro="" textlink="">
      <xdr:nvSpPr>
        <xdr:cNvPr id="691" name="フローチャート : 判断 690"/>
        <xdr:cNvSpPr/>
      </xdr:nvSpPr>
      <xdr:spPr>
        <a:xfrm>
          <a:off x="162687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124840</xdr:rowOff>
    </xdr:from>
    <xdr:to>
      <xdr:col>22</xdr:col>
      <xdr:colOff>365125</xdr:colOff>
      <xdr:row>97</xdr:row>
      <xdr:rowOff>149941</xdr:rowOff>
    </xdr:to>
    <xdr:cxnSp macro="">
      <xdr:nvCxnSpPr>
        <xdr:cNvPr id="692" name="直線コネクタ 691"/>
        <xdr:cNvCxnSpPr/>
      </xdr:nvCxnSpPr>
      <xdr:spPr>
        <a:xfrm>
          <a:off x="14592300" y="16755490"/>
          <a:ext cx="889000" cy="2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151102</xdr:rowOff>
    </xdr:from>
    <xdr:to>
      <xdr:col>22</xdr:col>
      <xdr:colOff>415925</xdr:colOff>
      <xdr:row>97</xdr:row>
      <xdr:rowOff>81252</xdr:rowOff>
    </xdr:to>
    <xdr:sp macro="" textlink="">
      <xdr:nvSpPr>
        <xdr:cNvPr id="693" name="フローチャート : 判断 692"/>
        <xdr:cNvSpPr/>
      </xdr:nvSpPr>
      <xdr:spPr>
        <a:xfrm>
          <a:off x="15430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97779</xdr:rowOff>
    </xdr:from>
    <xdr:ext cx="534377" cy="259045"/>
    <xdr:sp macro="" textlink="">
      <xdr:nvSpPr>
        <xdr:cNvPr id="694" name="テキスト ボックス 693"/>
        <xdr:cNvSpPr txBox="1"/>
      </xdr:nvSpPr>
      <xdr:spPr>
        <a:xfrm>
          <a:off x="15214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124840</xdr:rowOff>
    </xdr:from>
    <xdr:to>
      <xdr:col>21</xdr:col>
      <xdr:colOff>161925</xdr:colOff>
      <xdr:row>97</xdr:row>
      <xdr:rowOff>134899</xdr:rowOff>
    </xdr:to>
    <xdr:cxnSp macro="">
      <xdr:nvCxnSpPr>
        <xdr:cNvPr id="695" name="直線コネクタ 694"/>
        <xdr:cNvCxnSpPr/>
      </xdr:nvCxnSpPr>
      <xdr:spPr>
        <a:xfrm flipV="1">
          <a:off x="13703300" y="16755490"/>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130871</xdr:rowOff>
    </xdr:from>
    <xdr:to>
      <xdr:col>21</xdr:col>
      <xdr:colOff>212725</xdr:colOff>
      <xdr:row>97</xdr:row>
      <xdr:rowOff>61021</xdr:rowOff>
    </xdr:to>
    <xdr:sp macro="" textlink="">
      <xdr:nvSpPr>
        <xdr:cNvPr id="696" name="フローチャート : 判断 695"/>
        <xdr:cNvSpPr/>
      </xdr:nvSpPr>
      <xdr:spPr>
        <a:xfrm>
          <a:off x="14541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77548</xdr:rowOff>
    </xdr:from>
    <xdr:ext cx="534377" cy="259045"/>
    <xdr:sp macro="" textlink="">
      <xdr:nvSpPr>
        <xdr:cNvPr id="697" name="テキスト ボックス 696"/>
        <xdr:cNvSpPr txBox="1"/>
      </xdr:nvSpPr>
      <xdr:spPr>
        <a:xfrm>
          <a:off x="14325111" y="1636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75349</xdr:rowOff>
    </xdr:from>
    <xdr:to>
      <xdr:col>19</xdr:col>
      <xdr:colOff>644525</xdr:colOff>
      <xdr:row>97</xdr:row>
      <xdr:rowOff>134899</xdr:rowOff>
    </xdr:to>
    <xdr:cxnSp macro="">
      <xdr:nvCxnSpPr>
        <xdr:cNvPr id="698" name="直線コネクタ 697"/>
        <xdr:cNvCxnSpPr/>
      </xdr:nvCxnSpPr>
      <xdr:spPr>
        <a:xfrm>
          <a:off x="12814300" y="16705999"/>
          <a:ext cx="889000" cy="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120766</xdr:rowOff>
    </xdr:from>
    <xdr:to>
      <xdr:col>20</xdr:col>
      <xdr:colOff>9525</xdr:colOff>
      <xdr:row>97</xdr:row>
      <xdr:rowOff>50916</xdr:rowOff>
    </xdr:to>
    <xdr:sp macro="" textlink="">
      <xdr:nvSpPr>
        <xdr:cNvPr id="699" name="フローチャート : 判断 698"/>
        <xdr:cNvSpPr/>
      </xdr:nvSpPr>
      <xdr:spPr>
        <a:xfrm>
          <a:off x="13652500" y="1657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67443</xdr:rowOff>
    </xdr:from>
    <xdr:ext cx="534377" cy="259045"/>
    <xdr:sp macro="" textlink="">
      <xdr:nvSpPr>
        <xdr:cNvPr id="700" name="テキスト ボックス 699"/>
        <xdr:cNvSpPr txBox="1"/>
      </xdr:nvSpPr>
      <xdr:spPr>
        <a:xfrm>
          <a:off x="13436111" y="1635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88192</xdr:rowOff>
    </xdr:from>
    <xdr:to>
      <xdr:col>18</xdr:col>
      <xdr:colOff>492125</xdr:colOff>
      <xdr:row>97</xdr:row>
      <xdr:rowOff>18342</xdr:rowOff>
    </xdr:to>
    <xdr:sp macro="" textlink="">
      <xdr:nvSpPr>
        <xdr:cNvPr id="701" name="フローチャート : 判断 700"/>
        <xdr:cNvSpPr/>
      </xdr:nvSpPr>
      <xdr:spPr>
        <a:xfrm>
          <a:off x="12763500" y="1654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34869</xdr:rowOff>
    </xdr:from>
    <xdr:ext cx="534377" cy="259045"/>
    <xdr:sp macro="" textlink="">
      <xdr:nvSpPr>
        <xdr:cNvPr id="702" name="テキスト ボックス 701"/>
        <xdr:cNvSpPr txBox="1"/>
      </xdr:nvSpPr>
      <xdr:spPr>
        <a:xfrm>
          <a:off x="12547111" y="1632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7747</xdr:rowOff>
    </xdr:from>
    <xdr:to>
      <xdr:col>23</xdr:col>
      <xdr:colOff>568325</xdr:colOff>
      <xdr:row>98</xdr:row>
      <xdr:rowOff>109347</xdr:rowOff>
    </xdr:to>
    <xdr:sp macro="" textlink="">
      <xdr:nvSpPr>
        <xdr:cNvPr id="708" name="円/楕円 707"/>
        <xdr:cNvSpPr/>
      </xdr:nvSpPr>
      <xdr:spPr>
        <a:xfrm>
          <a:off x="16268700" y="1680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157624</xdr:rowOff>
    </xdr:from>
    <xdr:ext cx="534377" cy="259045"/>
    <xdr:sp macro="" textlink="">
      <xdr:nvSpPr>
        <xdr:cNvPr id="709" name="公債費該当値テキスト"/>
        <xdr:cNvSpPr txBox="1"/>
      </xdr:nvSpPr>
      <xdr:spPr>
        <a:xfrm>
          <a:off x="16370300" y="1678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23,550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99141</xdr:rowOff>
    </xdr:from>
    <xdr:to>
      <xdr:col>22</xdr:col>
      <xdr:colOff>415925</xdr:colOff>
      <xdr:row>98</xdr:row>
      <xdr:rowOff>29291</xdr:rowOff>
    </xdr:to>
    <xdr:sp macro="" textlink="">
      <xdr:nvSpPr>
        <xdr:cNvPr id="710" name="円/楕円 709"/>
        <xdr:cNvSpPr/>
      </xdr:nvSpPr>
      <xdr:spPr>
        <a:xfrm>
          <a:off x="15430500" y="1672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20418</xdr:rowOff>
    </xdr:from>
    <xdr:ext cx="534377" cy="259045"/>
    <xdr:sp macro="" textlink="">
      <xdr:nvSpPr>
        <xdr:cNvPr id="711" name="テキスト ボックス 710"/>
        <xdr:cNvSpPr txBox="1"/>
      </xdr:nvSpPr>
      <xdr:spPr>
        <a:xfrm>
          <a:off x="15214111" y="1682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74040</xdr:rowOff>
    </xdr:from>
    <xdr:to>
      <xdr:col>21</xdr:col>
      <xdr:colOff>212725</xdr:colOff>
      <xdr:row>98</xdr:row>
      <xdr:rowOff>4190</xdr:rowOff>
    </xdr:to>
    <xdr:sp macro="" textlink="">
      <xdr:nvSpPr>
        <xdr:cNvPr id="712" name="円/楕円 711"/>
        <xdr:cNvSpPr/>
      </xdr:nvSpPr>
      <xdr:spPr>
        <a:xfrm>
          <a:off x="14541500" y="1670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166767</xdr:rowOff>
    </xdr:from>
    <xdr:ext cx="534377" cy="259045"/>
    <xdr:sp macro="" textlink="">
      <xdr:nvSpPr>
        <xdr:cNvPr id="713" name="テキスト ボックス 712"/>
        <xdr:cNvSpPr txBox="1"/>
      </xdr:nvSpPr>
      <xdr:spPr>
        <a:xfrm>
          <a:off x="14325111" y="1679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28,150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84099</xdr:rowOff>
    </xdr:from>
    <xdr:to>
      <xdr:col>20</xdr:col>
      <xdr:colOff>9525</xdr:colOff>
      <xdr:row>98</xdr:row>
      <xdr:rowOff>14249</xdr:rowOff>
    </xdr:to>
    <xdr:sp macro="" textlink="">
      <xdr:nvSpPr>
        <xdr:cNvPr id="714" name="円/楕円 713"/>
        <xdr:cNvSpPr/>
      </xdr:nvSpPr>
      <xdr:spPr>
        <a:xfrm>
          <a:off x="13652500" y="1671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5376</xdr:rowOff>
    </xdr:from>
    <xdr:ext cx="534377" cy="259045"/>
    <xdr:sp macro="" textlink="">
      <xdr:nvSpPr>
        <xdr:cNvPr id="715" name="テキスト ボックス 714"/>
        <xdr:cNvSpPr txBox="1"/>
      </xdr:nvSpPr>
      <xdr:spPr>
        <a:xfrm>
          <a:off x="13436111" y="1680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27,710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24549</xdr:rowOff>
    </xdr:from>
    <xdr:to>
      <xdr:col>18</xdr:col>
      <xdr:colOff>492125</xdr:colOff>
      <xdr:row>97</xdr:row>
      <xdr:rowOff>126149</xdr:rowOff>
    </xdr:to>
    <xdr:sp macro="" textlink="">
      <xdr:nvSpPr>
        <xdr:cNvPr id="716" name="円/楕円 715"/>
        <xdr:cNvSpPr/>
      </xdr:nvSpPr>
      <xdr:spPr>
        <a:xfrm>
          <a:off x="12763500" y="1665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117276</xdr:rowOff>
    </xdr:from>
    <xdr:ext cx="534377" cy="259045"/>
    <xdr:sp macro="" textlink="">
      <xdr:nvSpPr>
        <xdr:cNvPr id="717" name="テキスト ボックス 716"/>
        <xdr:cNvSpPr txBox="1"/>
      </xdr:nvSpPr>
      <xdr:spPr>
        <a:xfrm>
          <a:off x="12547111" y="1674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8" name="直線コネクタ 72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9" name="テキスト ボックス 72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32" name="直線コネクタ 73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33" name="テキスト ボックス 732"/>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64262</xdr:rowOff>
    </xdr:from>
    <xdr:to>
      <xdr:col>32</xdr:col>
      <xdr:colOff>186689</xdr:colOff>
      <xdr:row>38</xdr:row>
      <xdr:rowOff>25400</xdr:rowOff>
    </xdr:to>
    <xdr:cxnSp macro="">
      <xdr:nvCxnSpPr>
        <xdr:cNvPr id="737" name="直線コネクタ 736"/>
        <xdr:cNvCxnSpPr/>
      </xdr:nvCxnSpPr>
      <xdr:spPr>
        <a:xfrm flipV="1">
          <a:off x="22159595" y="5379212"/>
          <a:ext cx="1269"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8"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9" name="直線コネクタ 73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10939</xdr:rowOff>
    </xdr:from>
    <xdr:ext cx="469744" cy="259045"/>
    <xdr:sp macro="" textlink="">
      <xdr:nvSpPr>
        <xdr:cNvPr id="740" name="諸支出金最大値テキスト"/>
        <xdr:cNvSpPr txBox="1"/>
      </xdr:nvSpPr>
      <xdr:spPr>
        <a:xfrm>
          <a:off x="22212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2,032</a:t>
          </a:r>
          <a:endParaRPr kumimoji="1" lang="ja-JP" altLang="en-US" sz="1000" b="1">
            <a:latin typeface="ＭＳ Ｐゴシック"/>
          </a:endParaRPr>
        </a:p>
      </xdr:txBody>
    </xdr:sp>
    <xdr:clientData/>
  </xdr:oneCellAnchor>
  <xdr:twoCellAnchor>
    <xdr:from>
      <xdr:col>32</xdr:col>
      <xdr:colOff>98425</xdr:colOff>
      <xdr:row>31</xdr:row>
      <xdr:rowOff>64262</xdr:rowOff>
    </xdr:from>
    <xdr:to>
      <xdr:col>32</xdr:col>
      <xdr:colOff>276225</xdr:colOff>
      <xdr:row>31</xdr:row>
      <xdr:rowOff>64262</xdr:rowOff>
    </xdr:to>
    <xdr:cxnSp macro="">
      <xdr:nvCxnSpPr>
        <xdr:cNvPr id="741" name="直線コネクタ 740"/>
        <xdr:cNvCxnSpPr/>
      </xdr:nvCxnSpPr>
      <xdr:spPr>
        <a:xfrm>
          <a:off x="22072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42" name="直線コネクタ 74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70057</xdr:rowOff>
    </xdr:from>
    <xdr:ext cx="378565" cy="259045"/>
    <xdr:sp macro="" textlink="">
      <xdr:nvSpPr>
        <xdr:cNvPr id="743" name="諸支出金平均値テキスト"/>
        <xdr:cNvSpPr txBox="1"/>
      </xdr:nvSpPr>
      <xdr:spPr>
        <a:xfrm>
          <a:off x="22212300" y="6242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47180</xdr:rowOff>
    </xdr:from>
    <xdr:to>
      <xdr:col>32</xdr:col>
      <xdr:colOff>238125</xdr:colOff>
      <xdr:row>37</xdr:row>
      <xdr:rowOff>148780</xdr:rowOff>
    </xdr:to>
    <xdr:sp macro="" textlink="">
      <xdr:nvSpPr>
        <xdr:cNvPr id="744" name="フローチャート : 判断 743"/>
        <xdr:cNvSpPr/>
      </xdr:nvSpPr>
      <xdr:spPr>
        <a:xfrm>
          <a:off x="22110700" y="639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45" name="直線コネクタ 74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169482</xdr:rowOff>
    </xdr:from>
    <xdr:to>
      <xdr:col>31</xdr:col>
      <xdr:colOff>85725</xdr:colOff>
      <xdr:row>37</xdr:row>
      <xdr:rowOff>99632</xdr:rowOff>
    </xdr:to>
    <xdr:sp macro="" textlink="">
      <xdr:nvSpPr>
        <xdr:cNvPr id="746" name="フローチャート : 判断 745"/>
        <xdr:cNvSpPr/>
      </xdr:nvSpPr>
      <xdr:spPr>
        <a:xfrm>
          <a:off x="21272500" y="634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116159</xdr:rowOff>
    </xdr:from>
    <xdr:ext cx="378565" cy="259045"/>
    <xdr:sp macro="" textlink="">
      <xdr:nvSpPr>
        <xdr:cNvPr id="747" name="テキスト ボックス 746"/>
        <xdr:cNvSpPr txBox="1"/>
      </xdr:nvSpPr>
      <xdr:spPr>
        <a:xfrm>
          <a:off x="21134017" y="6116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48" name="直線コネクタ 74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35179</xdr:rowOff>
    </xdr:from>
    <xdr:to>
      <xdr:col>29</xdr:col>
      <xdr:colOff>568325</xdr:colOff>
      <xdr:row>37</xdr:row>
      <xdr:rowOff>136779</xdr:rowOff>
    </xdr:to>
    <xdr:sp macro="" textlink="">
      <xdr:nvSpPr>
        <xdr:cNvPr id="749" name="フローチャート : 判断 748"/>
        <xdr:cNvSpPr/>
      </xdr:nvSpPr>
      <xdr:spPr>
        <a:xfrm>
          <a:off x="20383500" y="637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153306</xdr:rowOff>
    </xdr:from>
    <xdr:ext cx="378565" cy="259045"/>
    <xdr:sp macro="" textlink="">
      <xdr:nvSpPr>
        <xdr:cNvPr id="750" name="テキスト ボックス 749"/>
        <xdr:cNvSpPr txBox="1"/>
      </xdr:nvSpPr>
      <xdr:spPr>
        <a:xfrm>
          <a:off x="20245017" y="6154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51" name="直線コネクタ 75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22606</xdr:rowOff>
    </xdr:from>
    <xdr:to>
      <xdr:col>28</xdr:col>
      <xdr:colOff>365125</xdr:colOff>
      <xdr:row>37</xdr:row>
      <xdr:rowOff>124206</xdr:rowOff>
    </xdr:to>
    <xdr:sp macro="" textlink="">
      <xdr:nvSpPr>
        <xdr:cNvPr id="752" name="フローチャート : 判断 751"/>
        <xdr:cNvSpPr/>
      </xdr:nvSpPr>
      <xdr:spPr>
        <a:xfrm>
          <a:off x="19494500" y="636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140733</xdr:rowOff>
    </xdr:from>
    <xdr:ext cx="378565" cy="259045"/>
    <xdr:sp macro="" textlink="">
      <xdr:nvSpPr>
        <xdr:cNvPr id="753" name="テキスト ボックス 752"/>
        <xdr:cNvSpPr txBox="1"/>
      </xdr:nvSpPr>
      <xdr:spPr>
        <a:xfrm>
          <a:off x="19356017" y="614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166053</xdr:rowOff>
    </xdr:from>
    <xdr:to>
      <xdr:col>27</xdr:col>
      <xdr:colOff>161925</xdr:colOff>
      <xdr:row>37</xdr:row>
      <xdr:rowOff>96203</xdr:rowOff>
    </xdr:to>
    <xdr:sp macro="" textlink="">
      <xdr:nvSpPr>
        <xdr:cNvPr id="754" name="フローチャート : 判断 753"/>
        <xdr:cNvSpPr/>
      </xdr:nvSpPr>
      <xdr:spPr>
        <a:xfrm>
          <a:off x="18605500" y="63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112730</xdr:rowOff>
    </xdr:from>
    <xdr:ext cx="378565" cy="259045"/>
    <xdr:sp macro="" textlink="">
      <xdr:nvSpPr>
        <xdr:cNvPr id="755" name="テキスト ボックス 754"/>
        <xdr:cNvSpPr txBox="1"/>
      </xdr:nvSpPr>
      <xdr:spPr>
        <a:xfrm>
          <a:off x="18467017" y="6113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61" name="円/楕円 76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62"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63" name="円/楕円 76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64" name="テキスト ボックス 763"/>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65" name="円/楕円 76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66" name="テキスト ボックス 765"/>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67" name="円/楕円 76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68" name="テキスト ボックス 76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9" name="円/楕円 76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70" name="テキスト ボックス 769"/>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一人当たりのコストを目的別に分析すると類似団体平均よりも高い主なものは、教育費、災害復旧費となっています。教育費は、幼稚園、高等学校などを直営で運営しているため、災害復旧費は東日本大震災の影響を受け、新庁舎建設工事や道路等の復旧を行ったため、類似団体平均より高くなっています。</a:t>
          </a:r>
          <a:endParaRPr kumimoji="1" lang="en-US" altLang="ja-JP" sz="1300">
            <a:latin typeface="ＭＳ Ｐゴシック"/>
          </a:endParaRPr>
        </a:p>
        <a:p>
          <a:r>
            <a:rPr kumimoji="1" lang="ja-JP" altLang="en-US" sz="1300">
              <a:latin typeface="ＭＳ Ｐゴシック"/>
            </a:rPr>
            <a:t>　一方、類似団体平均よりも低い主なものは、民生費、農林水産業費、土木費となっています。民生費は、主に児童福祉費、生活保護費が類似団体平均より低くなっています。農業水産業費は、市域の大部分が市街地化し、第</a:t>
          </a:r>
          <a:r>
            <a:rPr kumimoji="1" lang="en-US" altLang="ja-JP" sz="1300">
              <a:latin typeface="ＭＳ Ｐゴシック"/>
            </a:rPr>
            <a:t>1</a:t>
          </a:r>
          <a:r>
            <a:rPr kumimoji="1" lang="ja-JP" altLang="en-US" sz="1300">
              <a:latin typeface="ＭＳ Ｐゴシック"/>
            </a:rPr>
            <a:t>次産業への従事者が減少しているため、従前から低い水準となっています。土木費は、平成２６、２７年度については災害復旧事業に重点を置いたため、減少したものと考えられます。</a:t>
          </a:r>
          <a:endParaRPr kumimoji="1" lang="en-US" altLang="ja-JP" sz="1300">
            <a:latin typeface="ＭＳ Ｐゴシック"/>
          </a:endParaRPr>
        </a:p>
        <a:p>
          <a:r>
            <a:rPr kumimoji="1" lang="ja-JP" altLang="en-US" sz="1300">
              <a:latin typeface="ＭＳ Ｐゴシック"/>
            </a:rPr>
            <a:t>　平成２５年度の総務費が大幅に増加している理由は、市有地売却による不動産売払収入を基金に積立てたことによるものです。</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千葉県習志野市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年度決算における一般会計の実質収支額は</a:t>
          </a:r>
          <a:r>
            <a:rPr kumimoji="1" lang="en-US" altLang="ja-JP" sz="1300">
              <a:latin typeface="ＭＳ ゴシック" pitchFamily="49" charset="-128"/>
              <a:ea typeface="ＭＳ ゴシック" pitchFamily="49" charset="-128"/>
            </a:rPr>
            <a:t>32</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千</a:t>
          </a:r>
          <a:r>
            <a:rPr kumimoji="1" lang="en-US" altLang="ja-JP" sz="1300">
              <a:latin typeface="ＭＳ ゴシック" pitchFamily="49" charset="-128"/>
              <a:ea typeface="ＭＳ ゴシック" pitchFamily="49" charset="-128"/>
            </a:rPr>
            <a:t>9</a:t>
          </a:r>
          <a:r>
            <a:rPr kumimoji="1" lang="ja-JP" altLang="en-US" sz="1300">
              <a:latin typeface="ＭＳ ゴシック" pitchFamily="49" charset="-128"/>
              <a:ea typeface="ＭＳ ゴシック" pitchFamily="49" charset="-128"/>
            </a:rPr>
            <a:t>百万円で、実質収支比率（黒字額の程度を表す比率）は</a:t>
          </a:r>
          <a:r>
            <a:rPr kumimoji="1" lang="en-US" altLang="ja-JP" sz="1300">
              <a:latin typeface="ＭＳ ゴシック" pitchFamily="49" charset="-128"/>
              <a:ea typeface="ＭＳ ゴシック" pitchFamily="49" charset="-128"/>
            </a:rPr>
            <a:t>10.49</a:t>
          </a:r>
          <a:r>
            <a:rPr kumimoji="1" lang="ja-JP" altLang="en-US" sz="1300">
              <a:latin typeface="ＭＳ ゴシック" pitchFamily="49" charset="-128"/>
              <a:ea typeface="ＭＳ ゴシック" pitchFamily="49" charset="-128"/>
            </a:rPr>
            <a:t>％となっています。前年度に比べ黒字額が</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7</a:t>
          </a:r>
          <a:r>
            <a:rPr kumimoji="1" lang="ja-JP" altLang="en-US" sz="1300">
              <a:latin typeface="ＭＳ ゴシック" pitchFamily="49" charset="-128"/>
              <a:ea typeface="ＭＳ ゴシック" pitchFamily="49" charset="-128"/>
            </a:rPr>
            <a:t>千</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百万円増加したことにより、</a:t>
          </a:r>
          <a:r>
            <a:rPr kumimoji="1" lang="en-US" altLang="ja-JP" sz="1300">
              <a:latin typeface="ＭＳ ゴシック" pitchFamily="49" charset="-128"/>
              <a:ea typeface="ＭＳ ゴシック" pitchFamily="49" charset="-128"/>
            </a:rPr>
            <a:t>1.72</a:t>
          </a:r>
          <a:r>
            <a:rPr kumimoji="1" lang="ja-JP" altLang="en-US" sz="1300">
              <a:latin typeface="ＭＳ ゴシック" pitchFamily="49" charset="-128"/>
              <a:ea typeface="ＭＳ ゴシック" pitchFamily="49" charset="-128"/>
            </a:rPr>
            <a:t>ポイントの増となっています。</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財政調整基金については、剰余金処分として</a:t>
          </a:r>
          <a:r>
            <a:rPr kumimoji="1" lang="en-US" altLang="ja-JP" sz="1300">
              <a:latin typeface="ＭＳ ゴシック" pitchFamily="49" charset="-128"/>
              <a:ea typeface="ＭＳ ゴシック" pitchFamily="49" charset="-128"/>
            </a:rPr>
            <a:t>14</a:t>
          </a:r>
          <a:r>
            <a:rPr kumimoji="1" lang="ja-JP" altLang="en-US" sz="1300">
              <a:latin typeface="ＭＳ ゴシック" pitchFamily="49" charset="-128"/>
              <a:ea typeface="ＭＳ ゴシック" pitchFamily="49" charset="-128"/>
            </a:rPr>
            <a:t>億円を積み立てたことなどにより、平成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年度末の残高は、</a:t>
          </a:r>
          <a:r>
            <a:rPr kumimoji="1" lang="en-US" altLang="ja-JP" sz="1300">
              <a:latin typeface="ＭＳ ゴシック" pitchFamily="49" charset="-128"/>
              <a:ea typeface="ＭＳ ゴシック" pitchFamily="49" charset="-128"/>
            </a:rPr>
            <a:t>50</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千</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百万円となりました。実質単年度収支については、プラスに転じています。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千葉県習志野市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年度決算における各会計の実質収支は、いずれも黒字であり、前年度に比べ連結黒字額は、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百万円増加しました。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この増加の主な要因は、国民健康保険特別会計で</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百万円、介護保険特別会計で</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百万円減少した一方で、一般会計で</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百万円、水道事業会計で</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百万円増加したことによるものです。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連結実質赤字比率（黒字額の程度を表す比率）は</a:t>
          </a:r>
          <a:r>
            <a:rPr kumimoji="1" lang="en-US" altLang="ja-JP" sz="1400">
              <a:latin typeface="ＭＳ ゴシック" pitchFamily="49" charset="-128"/>
              <a:ea typeface="ＭＳ ゴシック" pitchFamily="49" charset="-128"/>
            </a:rPr>
            <a:t>41.51</a:t>
          </a:r>
          <a:r>
            <a:rPr kumimoji="1" lang="ja-JP" altLang="en-US" sz="1400">
              <a:latin typeface="ＭＳ ゴシック" pitchFamily="49" charset="-128"/>
              <a:ea typeface="ＭＳ ゴシック" pitchFamily="49" charset="-128"/>
            </a:rPr>
            <a:t>％で、前年度に比べ</a:t>
          </a:r>
          <a:r>
            <a:rPr kumimoji="1" lang="en-US" altLang="ja-JP" sz="1400">
              <a:latin typeface="ＭＳ ゴシック" pitchFamily="49" charset="-128"/>
              <a:ea typeface="ＭＳ ゴシック" pitchFamily="49" charset="-128"/>
            </a:rPr>
            <a:t>0.88</a:t>
          </a:r>
          <a:r>
            <a:rPr kumimoji="1" lang="ja-JP" altLang="en-US" sz="1400">
              <a:latin typeface="ＭＳ ゴシック" pitchFamily="49" charset="-128"/>
              <a:ea typeface="ＭＳ ゴシック" pitchFamily="49" charset="-128"/>
            </a:rPr>
            <a:t>ポイント改善しています。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57448713</v>
      </c>
      <c r="BO4" s="379"/>
      <c r="BP4" s="379"/>
      <c r="BQ4" s="379"/>
      <c r="BR4" s="379"/>
      <c r="BS4" s="379"/>
      <c r="BT4" s="379"/>
      <c r="BU4" s="380"/>
      <c r="BV4" s="378">
        <v>55405748</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10.5</v>
      </c>
      <c r="CU4" s="385"/>
      <c r="CV4" s="385"/>
      <c r="CW4" s="385"/>
      <c r="CX4" s="385"/>
      <c r="CY4" s="385"/>
      <c r="CZ4" s="385"/>
      <c r="DA4" s="386"/>
      <c r="DB4" s="384">
        <v>8.8000000000000007</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53422553</v>
      </c>
      <c r="BO5" s="416"/>
      <c r="BP5" s="416"/>
      <c r="BQ5" s="416"/>
      <c r="BR5" s="416"/>
      <c r="BS5" s="416"/>
      <c r="BT5" s="416"/>
      <c r="BU5" s="417"/>
      <c r="BV5" s="415">
        <v>51454603</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91.7</v>
      </c>
      <c r="CU5" s="413"/>
      <c r="CV5" s="413"/>
      <c r="CW5" s="413"/>
      <c r="CX5" s="413"/>
      <c r="CY5" s="413"/>
      <c r="CZ5" s="413"/>
      <c r="DA5" s="414"/>
      <c r="DB5" s="412">
        <v>94.4</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4026160</v>
      </c>
      <c r="BO6" s="416"/>
      <c r="BP6" s="416"/>
      <c r="BQ6" s="416"/>
      <c r="BR6" s="416"/>
      <c r="BS6" s="416"/>
      <c r="BT6" s="416"/>
      <c r="BU6" s="417"/>
      <c r="BV6" s="415">
        <v>3951145</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97.4</v>
      </c>
      <c r="CU6" s="453"/>
      <c r="CV6" s="453"/>
      <c r="CW6" s="453"/>
      <c r="CX6" s="453"/>
      <c r="CY6" s="453"/>
      <c r="CZ6" s="453"/>
      <c r="DA6" s="454"/>
      <c r="DB6" s="452">
        <v>101.3</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767311</v>
      </c>
      <c r="BO7" s="416"/>
      <c r="BP7" s="416"/>
      <c r="BQ7" s="416"/>
      <c r="BR7" s="416"/>
      <c r="BS7" s="416"/>
      <c r="BT7" s="416"/>
      <c r="BU7" s="417"/>
      <c r="BV7" s="415">
        <v>1267270</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31075087</v>
      </c>
      <c r="CU7" s="416"/>
      <c r="CV7" s="416"/>
      <c r="CW7" s="416"/>
      <c r="CX7" s="416"/>
      <c r="CY7" s="416"/>
      <c r="CZ7" s="416"/>
      <c r="DA7" s="417"/>
      <c r="DB7" s="415">
        <v>30594739</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77</v>
      </c>
      <c r="AV8" s="448"/>
      <c r="AW8" s="448"/>
      <c r="AX8" s="448"/>
      <c r="AY8" s="449" t="s">
        <v>92</v>
      </c>
      <c r="AZ8" s="450"/>
      <c r="BA8" s="450"/>
      <c r="BB8" s="450"/>
      <c r="BC8" s="450"/>
      <c r="BD8" s="450"/>
      <c r="BE8" s="450"/>
      <c r="BF8" s="450"/>
      <c r="BG8" s="450"/>
      <c r="BH8" s="450"/>
      <c r="BI8" s="450"/>
      <c r="BJ8" s="450"/>
      <c r="BK8" s="450"/>
      <c r="BL8" s="450"/>
      <c r="BM8" s="451"/>
      <c r="BN8" s="415">
        <v>3258849</v>
      </c>
      <c r="BO8" s="416"/>
      <c r="BP8" s="416"/>
      <c r="BQ8" s="416"/>
      <c r="BR8" s="416"/>
      <c r="BS8" s="416"/>
      <c r="BT8" s="416"/>
      <c r="BU8" s="417"/>
      <c r="BV8" s="415">
        <v>2683875</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0.91</v>
      </c>
      <c r="CU8" s="456"/>
      <c r="CV8" s="456"/>
      <c r="CW8" s="456"/>
      <c r="CX8" s="456"/>
      <c r="CY8" s="456"/>
      <c r="CZ8" s="456"/>
      <c r="DA8" s="457"/>
      <c r="DB8" s="455">
        <v>0.9</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167909</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574974</v>
      </c>
      <c r="BO9" s="416"/>
      <c r="BP9" s="416"/>
      <c r="BQ9" s="416"/>
      <c r="BR9" s="416"/>
      <c r="BS9" s="416"/>
      <c r="BT9" s="416"/>
      <c r="BU9" s="417"/>
      <c r="BV9" s="415">
        <v>166847</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9.9</v>
      </c>
      <c r="CU9" s="413"/>
      <c r="CV9" s="413"/>
      <c r="CW9" s="413"/>
      <c r="CX9" s="413"/>
      <c r="CY9" s="413"/>
      <c r="CZ9" s="413"/>
      <c r="DA9" s="414"/>
      <c r="DB9" s="412">
        <v>11.7</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164530</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3536</v>
      </c>
      <c r="BO10" s="416"/>
      <c r="BP10" s="416"/>
      <c r="BQ10" s="416"/>
      <c r="BR10" s="416"/>
      <c r="BS10" s="416"/>
      <c r="BT10" s="416"/>
      <c r="BU10" s="417"/>
      <c r="BV10" s="415">
        <v>2339</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168838</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316257</v>
      </c>
      <c r="BO12" s="416"/>
      <c r="BP12" s="416"/>
      <c r="BQ12" s="416"/>
      <c r="BR12" s="416"/>
      <c r="BS12" s="416"/>
      <c r="BT12" s="416"/>
      <c r="BU12" s="417"/>
      <c r="BV12" s="415">
        <v>1118698</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165832</v>
      </c>
      <c r="S13" s="497"/>
      <c r="T13" s="497"/>
      <c r="U13" s="497"/>
      <c r="V13" s="498"/>
      <c r="W13" s="431" t="s">
        <v>120</v>
      </c>
      <c r="X13" s="432"/>
      <c r="Y13" s="432"/>
      <c r="Z13" s="432"/>
      <c r="AA13" s="432"/>
      <c r="AB13" s="422"/>
      <c r="AC13" s="466">
        <v>312</v>
      </c>
      <c r="AD13" s="467"/>
      <c r="AE13" s="467"/>
      <c r="AF13" s="467"/>
      <c r="AG13" s="506"/>
      <c r="AH13" s="466">
        <v>451</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262253</v>
      </c>
      <c r="BO13" s="416"/>
      <c r="BP13" s="416"/>
      <c r="BQ13" s="416"/>
      <c r="BR13" s="416"/>
      <c r="BS13" s="416"/>
      <c r="BT13" s="416"/>
      <c r="BU13" s="417"/>
      <c r="BV13" s="415">
        <v>-949512</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5.2</v>
      </c>
      <c r="CU13" s="413"/>
      <c r="CV13" s="413"/>
      <c r="CW13" s="413"/>
      <c r="CX13" s="413"/>
      <c r="CY13" s="413"/>
      <c r="CZ13" s="413"/>
      <c r="DA13" s="414"/>
      <c r="DB13" s="412">
        <v>7.1</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166523</v>
      </c>
      <c r="S14" s="497"/>
      <c r="T14" s="497"/>
      <c r="U14" s="497"/>
      <c r="V14" s="498"/>
      <c r="W14" s="405"/>
      <c r="X14" s="406"/>
      <c r="Y14" s="406"/>
      <c r="Z14" s="406"/>
      <c r="AA14" s="406"/>
      <c r="AB14" s="395"/>
      <c r="AC14" s="499">
        <v>0.4</v>
      </c>
      <c r="AD14" s="500"/>
      <c r="AE14" s="500"/>
      <c r="AF14" s="500"/>
      <c r="AG14" s="501"/>
      <c r="AH14" s="499">
        <v>0.6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0.8</v>
      </c>
      <c r="CU14" s="511"/>
      <c r="CV14" s="511"/>
      <c r="CW14" s="511"/>
      <c r="CX14" s="511"/>
      <c r="CY14" s="511"/>
      <c r="CZ14" s="511"/>
      <c r="DA14" s="512"/>
      <c r="DB14" s="510">
        <v>8.8000000000000007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163719</v>
      </c>
      <c r="S15" s="497"/>
      <c r="T15" s="497"/>
      <c r="U15" s="497"/>
      <c r="V15" s="498"/>
      <c r="W15" s="431" t="s">
        <v>127</v>
      </c>
      <c r="X15" s="432"/>
      <c r="Y15" s="432"/>
      <c r="Z15" s="432"/>
      <c r="AA15" s="432"/>
      <c r="AB15" s="422"/>
      <c r="AC15" s="466">
        <v>12557</v>
      </c>
      <c r="AD15" s="467"/>
      <c r="AE15" s="467"/>
      <c r="AF15" s="467"/>
      <c r="AG15" s="506"/>
      <c r="AH15" s="466">
        <v>14508</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21136328</v>
      </c>
      <c r="BO15" s="379"/>
      <c r="BP15" s="379"/>
      <c r="BQ15" s="379"/>
      <c r="BR15" s="379"/>
      <c r="BS15" s="379"/>
      <c r="BT15" s="379"/>
      <c r="BU15" s="380"/>
      <c r="BV15" s="378">
        <v>20566803</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17.600000000000001</v>
      </c>
      <c r="AD16" s="500"/>
      <c r="AE16" s="500"/>
      <c r="AF16" s="500"/>
      <c r="AG16" s="501"/>
      <c r="AH16" s="499">
        <v>18.8</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23013745</v>
      </c>
      <c r="BO16" s="416"/>
      <c r="BP16" s="416"/>
      <c r="BQ16" s="416"/>
      <c r="BR16" s="416"/>
      <c r="BS16" s="416"/>
      <c r="BT16" s="416"/>
      <c r="BU16" s="417"/>
      <c r="BV16" s="415">
        <v>22330343</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58581</v>
      </c>
      <c r="AD17" s="467"/>
      <c r="AE17" s="467"/>
      <c r="AF17" s="467"/>
      <c r="AG17" s="506"/>
      <c r="AH17" s="466">
        <v>60718</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27279143</v>
      </c>
      <c r="BO17" s="416"/>
      <c r="BP17" s="416"/>
      <c r="BQ17" s="416"/>
      <c r="BR17" s="416"/>
      <c r="BS17" s="416"/>
      <c r="BT17" s="416"/>
      <c r="BU17" s="417"/>
      <c r="BV17" s="415">
        <v>26726271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20.97</v>
      </c>
      <c r="M18" s="528"/>
      <c r="N18" s="528"/>
      <c r="O18" s="528"/>
      <c r="P18" s="528"/>
      <c r="Q18" s="528"/>
      <c r="R18" s="529"/>
      <c r="S18" s="529"/>
      <c r="T18" s="529"/>
      <c r="U18" s="529"/>
      <c r="V18" s="530"/>
      <c r="W18" s="433"/>
      <c r="X18" s="434"/>
      <c r="Y18" s="434"/>
      <c r="Z18" s="434"/>
      <c r="AA18" s="434"/>
      <c r="AB18" s="425"/>
      <c r="AC18" s="531">
        <v>82</v>
      </c>
      <c r="AD18" s="532"/>
      <c r="AE18" s="532"/>
      <c r="AF18" s="532"/>
      <c r="AG18" s="533"/>
      <c r="AH18" s="531">
        <v>78.599999999999994</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29635661</v>
      </c>
      <c r="BO18" s="416"/>
      <c r="BP18" s="416"/>
      <c r="BQ18" s="416"/>
      <c r="BR18" s="416"/>
      <c r="BS18" s="416"/>
      <c r="BT18" s="416"/>
      <c r="BU18" s="417"/>
      <c r="BV18" s="415">
        <v>29393026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8007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40104821</v>
      </c>
      <c r="BO19" s="416"/>
      <c r="BP19" s="416"/>
      <c r="BQ19" s="416"/>
      <c r="BR19" s="416"/>
      <c r="BS19" s="416"/>
      <c r="BT19" s="416"/>
      <c r="BU19" s="417"/>
      <c r="BV19" s="415">
        <v>38544304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72350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40420284</v>
      </c>
      <c r="BO23" s="416"/>
      <c r="BP23" s="416"/>
      <c r="BQ23" s="416"/>
      <c r="BR23" s="416"/>
      <c r="BS23" s="416"/>
      <c r="BT23" s="416"/>
      <c r="BU23" s="417"/>
      <c r="BV23" s="415">
        <v>39964286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9500</v>
      </c>
      <c r="R24" s="467"/>
      <c r="S24" s="467"/>
      <c r="T24" s="467"/>
      <c r="U24" s="467"/>
      <c r="V24" s="506"/>
      <c r="W24" s="561"/>
      <c r="X24" s="549"/>
      <c r="Y24" s="550"/>
      <c r="Z24" s="465" t="s">
        <v>151</v>
      </c>
      <c r="AA24" s="445"/>
      <c r="AB24" s="445"/>
      <c r="AC24" s="445"/>
      <c r="AD24" s="445"/>
      <c r="AE24" s="445"/>
      <c r="AF24" s="445"/>
      <c r="AG24" s="446"/>
      <c r="AH24" s="466">
        <v>1128</v>
      </c>
      <c r="AI24" s="467"/>
      <c r="AJ24" s="467"/>
      <c r="AK24" s="467"/>
      <c r="AL24" s="506"/>
      <c r="AM24" s="466">
        <v>3495672</v>
      </c>
      <c r="AN24" s="467"/>
      <c r="AO24" s="467"/>
      <c r="AP24" s="467"/>
      <c r="AQ24" s="467"/>
      <c r="AR24" s="506"/>
      <c r="AS24" s="466">
        <v>3099</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33457325</v>
      </c>
      <c r="BO24" s="416"/>
      <c r="BP24" s="416"/>
      <c r="BQ24" s="416"/>
      <c r="BR24" s="416"/>
      <c r="BS24" s="416"/>
      <c r="BT24" s="416"/>
      <c r="BU24" s="417"/>
      <c r="BV24" s="415">
        <v>33510005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8100</v>
      </c>
      <c r="R25" s="467"/>
      <c r="S25" s="467"/>
      <c r="T25" s="467"/>
      <c r="U25" s="467"/>
      <c r="V25" s="506"/>
      <c r="W25" s="561"/>
      <c r="X25" s="549"/>
      <c r="Y25" s="550"/>
      <c r="Z25" s="465" t="s">
        <v>154</v>
      </c>
      <c r="AA25" s="445"/>
      <c r="AB25" s="445"/>
      <c r="AC25" s="445"/>
      <c r="AD25" s="445"/>
      <c r="AE25" s="445"/>
      <c r="AF25" s="445"/>
      <c r="AG25" s="446"/>
      <c r="AH25" s="466">
        <v>203</v>
      </c>
      <c r="AI25" s="467"/>
      <c r="AJ25" s="467"/>
      <c r="AK25" s="467"/>
      <c r="AL25" s="506"/>
      <c r="AM25" s="466">
        <v>608797</v>
      </c>
      <c r="AN25" s="467"/>
      <c r="AO25" s="467"/>
      <c r="AP25" s="467"/>
      <c r="AQ25" s="467"/>
      <c r="AR25" s="506"/>
      <c r="AS25" s="466">
        <v>2999</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5566828</v>
      </c>
      <c r="BO25" s="379"/>
      <c r="BP25" s="379"/>
      <c r="BQ25" s="379"/>
      <c r="BR25" s="379"/>
      <c r="BS25" s="379"/>
      <c r="BT25" s="379"/>
      <c r="BU25" s="380"/>
      <c r="BV25" s="378">
        <v>5854146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7300</v>
      </c>
      <c r="R26" s="467"/>
      <c r="S26" s="467"/>
      <c r="T26" s="467"/>
      <c r="U26" s="467"/>
      <c r="V26" s="506"/>
      <c r="W26" s="561"/>
      <c r="X26" s="549"/>
      <c r="Y26" s="550"/>
      <c r="Z26" s="465" t="s">
        <v>157</v>
      </c>
      <c r="AA26" s="571"/>
      <c r="AB26" s="571"/>
      <c r="AC26" s="571"/>
      <c r="AD26" s="571"/>
      <c r="AE26" s="571"/>
      <c r="AF26" s="571"/>
      <c r="AG26" s="572"/>
      <c r="AH26" s="466">
        <v>78</v>
      </c>
      <c r="AI26" s="467"/>
      <c r="AJ26" s="467"/>
      <c r="AK26" s="467"/>
      <c r="AL26" s="506"/>
      <c r="AM26" s="466">
        <v>269724</v>
      </c>
      <c r="AN26" s="467"/>
      <c r="AO26" s="467"/>
      <c r="AP26" s="467"/>
      <c r="AQ26" s="467"/>
      <c r="AR26" s="506"/>
      <c r="AS26" s="466">
        <v>3458</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5400</v>
      </c>
      <c r="R27" s="467"/>
      <c r="S27" s="467"/>
      <c r="T27" s="467"/>
      <c r="U27" s="467"/>
      <c r="V27" s="506"/>
      <c r="W27" s="561"/>
      <c r="X27" s="549"/>
      <c r="Y27" s="550"/>
      <c r="Z27" s="465" t="s">
        <v>160</v>
      </c>
      <c r="AA27" s="445"/>
      <c r="AB27" s="445"/>
      <c r="AC27" s="445"/>
      <c r="AD27" s="445"/>
      <c r="AE27" s="445"/>
      <c r="AF27" s="445"/>
      <c r="AG27" s="446"/>
      <c r="AH27" s="466">
        <v>134</v>
      </c>
      <c r="AI27" s="467"/>
      <c r="AJ27" s="467"/>
      <c r="AK27" s="467"/>
      <c r="AL27" s="506"/>
      <c r="AM27" s="466">
        <v>474572</v>
      </c>
      <c r="AN27" s="467"/>
      <c r="AO27" s="467"/>
      <c r="AP27" s="467"/>
      <c r="AQ27" s="467"/>
      <c r="AR27" s="506"/>
      <c r="AS27" s="466">
        <v>3542</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t="s">
        <v>118</v>
      </c>
      <c r="BO27" s="585"/>
      <c r="BP27" s="585"/>
      <c r="BQ27" s="585"/>
      <c r="BR27" s="585"/>
      <c r="BS27" s="585"/>
      <c r="BT27" s="585"/>
      <c r="BU27" s="586"/>
      <c r="BV27" s="584" t="s">
        <v>118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5000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5032064</v>
      </c>
      <c r="BO28" s="379"/>
      <c r="BP28" s="379"/>
      <c r="BQ28" s="379"/>
      <c r="BR28" s="379"/>
      <c r="BS28" s="379"/>
      <c r="BT28" s="379"/>
      <c r="BU28" s="380"/>
      <c r="BV28" s="378">
        <v>3944785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28</v>
      </c>
      <c r="M29" s="467"/>
      <c r="N29" s="467"/>
      <c r="O29" s="467"/>
      <c r="P29" s="506"/>
      <c r="Q29" s="466">
        <v>4800</v>
      </c>
      <c r="R29" s="467"/>
      <c r="S29" s="467"/>
      <c r="T29" s="467"/>
      <c r="U29" s="467"/>
      <c r="V29" s="506"/>
      <c r="W29" s="562"/>
      <c r="X29" s="563"/>
      <c r="Y29" s="564"/>
      <c r="Z29" s="465" t="s">
        <v>167</v>
      </c>
      <c r="AA29" s="445"/>
      <c r="AB29" s="445"/>
      <c r="AC29" s="445"/>
      <c r="AD29" s="445"/>
      <c r="AE29" s="445"/>
      <c r="AF29" s="445"/>
      <c r="AG29" s="446"/>
      <c r="AH29" s="466">
        <v>1262</v>
      </c>
      <c r="AI29" s="467"/>
      <c r="AJ29" s="467"/>
      <c r="AK29" s="467"/>
      <c r="AL29" s="506"/>
      <c r="AM29" s="466">
        <v>3970244</v>
      </c>
      <c r="AN29" s="467"/>
      <c r="AO29" s="467"/>
      <c r="AP29" s="467"/>
      <c r="AQ29" s="467"/>
      <c r="AR29" s="506"/>
      <c r="AS29" s="466">
        <v>3146</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173226</v>
      </c>
      <c r="BO29" s="416"/>
      <c r="BP29" s="416"/>
      <c r="BQ29" s="416"/>
      <c r="BR29" s="416"/>
      <c r="BS29" s="416"/>
      <c r="BT29" s="416"/>
      <c r="BU29" s="417"/>
      <c r="BV29" s="415">
        <v>442749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101.3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6754126</v>
      </c>
      <c r="BO30" s="585"/>
      <c r="BP30" s="585"/>
      <c r="BQ30" s="585"/>
      <c r="BR30" s="585"/>
      <c r="BS30" s="585"/>
      <c r="BT30" s="585"/>
      <c r="BU30" s="586"/>
      <c r="BV30" s="584">
        <v>7368455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ガス事業会計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IF('各会計、関係団体の財政状況及び健全化判断比率'!B33="","",'各会計、関係団体の財政状況及び健全化判断比率'!B33)</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千葉県市町村総合事務組合（一般会計）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16</v>
      </c>
      <c r="CP34" s="596"/>
      <c r="CQ34" s="597" t="str">
        <f>IF('各会計、関係団体の財政状況及び健全化判断比率'!BS7="","",'各会計、関係団体の財政状況及び健全化判断比率'!BS7)</f>
        <v>習志野市開発公社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6</v>
      </c>
      <c r="AN35" s="596"/>
      <c r="AO35" s="597" t="str">
        <f>IF('各会計、関係団体の財政状況及び健全化判断比率'!B32="","",'各会計、関係団体の財政状況及び健全化判断比率'!B32)</f>
        <v>水道事業会計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千葉県市町村総合事務組合（千葉県自治会館管理運営特別会計）</v>
      </c>
      <c r="BZ35" s="597"/>
      <c r="CA35" s="597"/>
      <c r="CB35" s="597"/>
      <c r="CC35" s="597"/>
      <c r="CD35" s="597"/>
      <c r="CE35" s="597"/>
      <c r="CF35" s="597"/>
      <c r="CG35" s="597"/>
      <c r="CH35" s="597"/>
      <c r="CI35" s="597"/>
      <c r="CJ35" s="597"/>
      <c r="CK35" s="597"/>
      <c r="CL35" s="597"/>
      <c r="CM35" s="597"/>
      <c r="CN35" s="165"/>
      <c r="CO35" s="596">
        <f t="shared" ref="CO35:CO43" si="3">IF(CQ35="","",CO34+1)</f>
        <v>17</v>
      </c>
      <c r="CP35" s="596"/>
      <c r="CQ35" s="597" t="str">
        <f>IF('各会計、関係団体の財政状況及び健全化判断比率'!BS8="","",'各会計、関係団体の財政状況及び健全化判断比率'!BS8)</f>
        <v>習志野文化ホール</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千葉県市町村総合事務組合（千葉県自治研修センター特別会計）</v>
      </c>
      <c r="BZ36" s="597"/>
      <c r="CA36" s="597"/>
      <c r="CB36" s="597"/>
      <c r="CC36" s="597"/>
      <c r="CD36" s="597"/>
      <c r="CE36" s="597"/>
      <c r="CF36" s="597"/>
      <c r="CG36" s="597"/>
      <c r="CH36" s="597"/>
      <c r="CI36" s="597"/>
      <c r="CJ36" s="597"/>
      <c r="CK36" s="597"/>
      <c r="CL36" s="597"/>
      <c r="CM36" s="597"/>
      <c r="CN36" s="165"/>
      <c r="CO36" s="596">
        <f t="shared" si="3"/>
        <v>18</v>
      </c>
      <c r="CP36" s="596"/>
      <c r="CQ36" s="597" t="str">
        <f>IF('各会計、関係団体の財政状況及び健全化判断比率'!BS9="","",'各会計、関係団体の財政状況及び健全化判断比率'!BS9)</f>
        <v>習志野市スポーツ振興協会</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千葉県後期高齢者医療広域連合（一般会計）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千葉県後期高齢者医療広域連合（後期高齢者医療特別会計）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北千葉広域水道企業団（水道用水供給事業会計）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四市複合事務組合（一般会計）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千葉県競馬組合（一般会計）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1" t="s">
        <v>527</v>
      </c>
      <c r="D34" s="1181"/>
      <c r="E34" s="1182"/>
      <c r="F34" s="32">
        <v>14.67</v>
      </c>
      <c r="G34" s="33">
        <v>16.239999999999998</v>
      </c>
      <c r="H34" s="33">
        <v>16.440000000000001</v>
      </c>
      <c r="I34" s="33">
        <v>17.57</v>
      </c>
      <c r="J34" s="34">
        <v>18.11</v>
      </c>
      <c r="K34" s="22"/>
      <c r="L34" s="22"/>
      <c r="M34" s="22"/>
      <c r="N34" s="22"/>
      <c r="O34" s="22"/>
      <c r="P34" s="22"/>
    </row>
    <row r="35" spans="1:16" ht="39" customHeight="1" x14ac:dyDescent="0.15">
      <c r="A35" s="22"/>
      <c r="B35" s="35"/>
      <c r="C35" s="1175" t="s">
        <v>528</v>
      </c>
      <c r="D35" s="1176"/>
      <c r="E35" s="1177"/>
      <c r="F35" s="36">
        <v>20.74</v>
      </c>
      <c r="G35" s="37">
        <v>21.67</v>
      </c>
      <c r="H35" s="37">
        <v>22.56</v>
      </c>
      <c r="I35" s="37">
        <v>12.55</v>
      </c>
      <c r="J35" s="38">
        <v>12.12</v>
      </c>
      <c r="K35" s="22"/>
      <c r="L35" s="22"/>
      <c r="M35" s="22"/>
      <c r="N35" s="22"/>
      <c r="O35" s="22"/>
      <c r="P35" s="22"/>
    </row>
    <row r="36" spans="1:16" ht="39" customHeight="1" x14ac:dyDescent="0.15">
      <c r="A36" s="22"/>
      <c r="B36" s="35"/>
      <c r="C36" s="1175" t="s">
        <v>529</v>
      </c>
      <c r="D36" s="1176"/>
      <c r="E36" s="1177"/>
      <c r="F36" s="36">
        <v>12.49</v>
      </c>
      <c r="G36" s="37">
        <v>9.02</v>
      </c>
      <c r="H36" s="37">
        <v>8.32</v>
      </c>
      <c r="I36" s="37">
        <v>8.77</v>
      </c>
      <c r="J36" s="38">
        <v>10.48</v>
      </c>
      <c r="K36" s="22"/>
      <c r="L36" s="22"/>
      <c r="M36" s="22"/>
      <c r="N36" s="22"/>
      <c r="O36" s="22"/>
      <c r="P36" s="22"/>
    </row>
    <row r="37" spans="1:16" ht="39" customHeight="1" x14ac:dyDescent="0.15">
      <c r="A37" s="22"/>
      <c r="B37" s="35"/>
      <c r="C37" s="1175" t="s">
        <v>530</v>
      </c>
      <c r="D37" s="1176"/>
      <c r="E37" s="1177"/>
      <c r="F37" s="36">
        <v>0.75</v>
      </c>
      <c r="G37" s="37">
        <v>1.06</v>
      </c>
      <c r="H37" s="37">
        <v>1.17</v>
      </c>
      <c r="I37" s="37">
        <v>1.18</v>
      </c>
      <c r="J37" s="38">
        <v>0.67</v>
      </c>
      <c r="K37" s="22"/>
      <c r="L37" s="22"/>
      <c r="M37" s="22"/>
      <c r="N37" s="22"/>
      <c r="O37" s="22"/>
      <c r="P37" s="22"/>
    </row>
    <row r="38" spans="1:16" ht="39" customHeight="1" x14ac:dyDescent="0.15">
      <c r="A38" s="22"/>
      <c r="B38" s="35"/>
      <c r="C38" s="1175" t="s">
        <v>531</v>
      </c>
      <c r="D38" s="1176"/>
      <c r="E38" s="1177"/>
      <c r="F38" s="36">
        <v>0.75</v>
      </c>
      <c r="G38" s="37">
        <v>0.82</v>
      </c>
      <c r="H38" s="37">
        <v>0.76</v>
      </c>
      <c r="I38" s="37">
        <v>0.54</v>
      </c>
      <c r="J38" s="38">
        <v>0.1</v>
      </c>
      <c r="K38" s="22"/>
      <c r="L38" s="22"/>
      <c r="M38" s="22"/>
      <c r="N38" s="22"/>
      <c r="O38" s="22"/>
      <c r="P38" s="22"/>
    </row>
    <row r="39" spans="1:16" ht="39" customHeight="1" x14ac:dyDescent="0.15">
      <c r="A39" s="22"/>
      <c r="B39" s="35"/>
      <c r="C39" s="1175" t="s">
        <v>532</v>
      </c>
      <c r="D39" s="1176"/>
      <c r="E39" s="1177"/>
      <c r="F39" s="36">
        <v>0</v>
      </c>
      <c r="G39" s="37">
        <v>0.01</v>
      </c>
      <c r="H39" s="37">
        <v>0</v>
      </c>
      <c r="I39" s="37">
        <v>0.01</v>
      </c>
      <c r="J39" s="38">
        <v>0.01</v>
      </c>
      <c r="K39" s="22"/>
      <c r="L39" s="22"/>
      <c r="M39" s="22"/>
      <c r="N39" s="22"/>
      <c r="O39" s="22"/>
      <c r="P39" s="22"/>
    </row>
    <row r="40" spans="1:16" ht="39" customHeight="1" x14ac:dyDescent="0.15">
      <c r="A40" s="22"/>
      <c r="B40" s="35"/>
      <c r="C40" s="1175" t="s">
        <v>533</v>
      </c>
      <c r="D40" s="1176"/>
      <c r="E40" s="1177"/>
      <c r="F40" s="36">
        <v>0</v>
      </c>
      <c r="G40" s="37">
        <v>0</v>
      </c>
      <c r="H40" s="37">
        <v>0</v>
      </c>
      <c r="I40" s="37">
        <v>0</v>
      </c>
      <c r="J40" s="38">
        <v>0</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534</v>
      </c>
      <c r="D42" s="1176"/>
      <c r="E42" s="1177"/>
      <c r="F42" s="36" t="s">
        <v>479</v>
      </c>
      <c r="G42" s="37" t="s">
        <v>479</v>
      </c>
      <c r="H42" s="37" t="s">
        <v>479</v>
      </c>
      <c r="I42" s="37" t="s">
        <v>479</v>
      </c>
      <c r="J42" s="38" t="s">
        <v>479</v>
      </c>
      <c r="K42" s="22"/>
      <c r="L42" s="22"/>
      <c r="M42" s="22"/>
      <c r="N42" s="22"/>
      <c r="O42" s="22"/>
      <c r="P42" s="22"/>
    </row>
    <row r="43" spans="1:16" ht="39" customHeight="1" thickBot="1" x14ac:dyDescent="0.2">
      <c r="A43" s="22"/>
      <c r="B43" s="40"/>
      <c r="C43" s="1178" t="s">
        <v>535</v>
      </c>
      <c r="D43" s="1179"/>
      <c r="E43" s="1180"/>
      <c r="F43" s="41" t="s">
        <v>479</v>
      </c>
      <c r="G43" s="42" t="s">
        <v>479</v>
      </c>
      <c r="H43" s="42" t="s">
        <v>479</v>
      </c>
      <c r="I43" s="42" t="s">
        <v>479</v>
      </c>
      <c r="J43" s="43" t="s">
        <v>479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4567</v>
      </c>
      <c r="L45" s="60">
        <v>4265</v>
      </c>
      <c r="M45" s="60">
        <v>4309</v>
      </c>
      <c r="N45" s="60">
        <v>4199</v>
      </c>
      <c r="O45" s="61">
        <v>3673</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x14ac:dyDescent="0.15">
      <c r="A47" s="48"/>
      <c r="B47" s="1193"/>
      <c r="C47" s="1194"/>
      <c r="D47" s="62"/>
      <c r="E47" s="1185" t="s">
        <v>13</v>
      </c>
      <c r="F47" s="1185"/>
      <c r="G47" s="1185"/>
      <c r="H47" s="1185"/>
      <c r="I47" s="1185"/>
      <c r="J47" s="1186"/>
      <c r="K47" s="63">
        <v>68</v>
      </c>
      <c r="L47" s="64">
        <v>74</v>
      </c>
      <c r="M47" s="64">
        <v>80</v>
      </c>
      <c r="N47" s="64">
        <v>86</v>
      </c>
      <c r="O47" s="65">
        <v>92</v>
      </c>
      <c r="P47" s="48"/>
      <c r="Q47" s="48"/>
      <c r="R47" s="48"/>
      <c r="S47" s="48"/>
      <c r="T47" s="48"/>
      <c r="U47" s="48"/>
    </row>
    <row r="48" spans="1:21" ht="30.75" customHeight="1" x14ac:dyDescent="0.15">
      <c r="A48" s="48"/>
      <c r="B48" s="1193"/>
      <c r="C48" s="1194"/>
      <c r="D48" s="62"/>
      <c r="E48" s="1185" t="s">
        <v>14</v>
      </c>
      <c r="F48" s="1185"/>
      <c r="G48" s="1185"/>
      <c r="H48" s="1185"/>
      <c r="I48" s="1185"/>
      <c r="J48" s="1186"/>
      <c r="K48" s="63">
        <v>1824</v>
      </c>
      <c r="L48" s="64">
        <v>1663</v>
      </c>
      <c r="M48" s="64">
        <v>1256</v>
      </c>
      <c r="N48" s="64">
        <v>1029</v>
      </c>
      <c r="O48" s="65">
        <v>1058</v>
      </c>
      <c r="P48" s="48"/>
      <c r="Q48" s="48"/>
      <c r="R48" s="48"/>
      <c r="S48" s="48"/>
      <c r="T48" s="48"/>
      <c r="U48" s="48"/>
    </row>
    <row r="49" spans="1:21" ht="30.75" customHeight="1" x14ac:dyDescent="0.15">
      <c r="A49" s="48"/>
      <c r="B49" s="1193"/>
      <c r="C49" s="1194"/>
      <c r="D49" s="62"/>
      <c r="E49" s="1185" t="s">
        <v>15</v>
      </c>
      <c r="F49" s="1185"/>
      <c r="G49" s="1185"/>
      <c r="H49" s="1185"/>
      <c r="I49" s="1185"/>
      <c r="J49" s="1186"/>
      <c r="K49" s="63">
        <v>25</v>
      </c>
      <c r="L49" s="64">
        <v>24</v>
      </c>
      <c r="M49" s="64">
        <v>23</v>
      </c>
      <c r="N49" s="64">
        <v>23</v>
      </c>
      <c r="O49" s="65">
        <v>22</v>
      </c>
      <c r="P49" s="48"/>
      <c r="Q49" s="48"/>
      <c r="R49" s="48"/>
      <c r="S49" s="48"/>
      <c r="T49" s="48"/>
      <c r="U49" s="48"/>
    </row>
    <row r="50" spans="1:21" ht="30.75" customHeight="1" x14ac:dyDescent="0.15">
      <c r="A50" s="48"/>
      <c r="B50" s="1193"/>
      <c r="C50" s="1194"/>
      <c r="D50" s="62"/>
      <c r="E50" s="1185" t="s">
        <v>16</v>
      </c>
      <c r="F50" s="1185"/>
      <c r="G50" s="1185"/>
      <c r="H50" s="1185"/>
      <c r="I50" s="1185"/>
      <c r="J50" s="1186"/>
      <c r="K50" s="63">
        <v>1095</v>
      </c>
      <c r="L50" s="64">
        <v>1258</v>
      </c>
      <c r="M50" s="64">
        <v>1508</v>
      </c>
      <c r="N50" s="64">
        <v>721</v>
      </c>
      <c r="O50" s="65">
        <v>865</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479</v>
      </c>
      <c r="L51" s="64" t="s">
        <v>479</v>
      </c>
      <c r="M51" s="64" t="s">
        <v>479</v>
      </c>
      <c r="N51" s="64" t="s">
        <v>479</v>
      </c>
      <c r="O51" s="65" t="s">
        <v>479</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5143</v>
      </c>
      <c r="L52" s="64">
        <v>4981</v>
      </c>
      <c r="M52" s="64">
        <v>4829</v>
      </c>
      <c r="N52" s="64">
        <v>5098</v>
      </c>
      <c r="O52" s="65">
        <v>4845</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2436</v>
      </c>
      <c r="L53" s="69">
        <v>2303</v>
      </c>
      <c r="M53" s="69">
        <v>2347</v>
      </c>
      <c r="N53" s="69">
        <v>960</v>
      </c>
      <c r="O53" s="70">
        <v>865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519</v>
      </c>
      <c r="J40" s="79" t="s">
        <v>520</v>
      </c>
      <c r="K40" s="79" t="s">
        <v>521</v>
      </c>
      <c r="L40" s="79" t="s">
        <v>522</v>
      </c>
      <c r="M40" s="80" t="s">
        <v>523</v>
      </c>
    </row>
    <row r="41" spans="2:13" ht="27.75" customHeight="1" x14ac:dyDescent="0.15">
      <c r="B41" s="1199" t="s">
        <v>23</v>
      </c>
      <c r="C41" s="1200"/>
      <c r="D41" s="81"/>
      <c r="E41" s="1205" t="s">
        <v>24</v>
      </c>
      <c r="F41" s="1205"/>
      <c r="G41" s="1205"/>
      <c r="H41" s="1206"/>
      <c r="I41" s="82">
        <v>38935</v>
      </c>
      <c r="J41" s="83">
        <v>39695</v>
      </c>
      <c r="K41" s="83">
        <v>40109</v>
      </c>
      <c r="L41" s="83">
        <v>40573</v>
      </c>
      <c r="M41" s="84">
        <v>41029</v>
      </c>
    </row>
    <row r="42" spans="2:13" ht="27.75" customHeight="1" x14ac:dyDescent="0.15">
      <c r="B42" s="1201"/>
      <c r="C42" s="1202"/>
      <c r="D42" s="85"/>
      <c r="E42" s="1207" t="s">
        <v>25</v>
      </c>
      <c r="F42" s="1207"/>
      <c r="G42" s="1207"/>
      <c r="H42" s="1208"/>
      <c r="I42" s="86">
        <v>7375</v>
      </c>
      <c r="J42" s="87">
        <v>6196</v>
      </c>
      <c r="K42" s="87">
        <v>4711</v>
      </c>
      <c r="L42" s="87">
        <v>5106</v>
      </c>
      <c r="M42" s="88">
        <v>4623</v>
      </c>
    </row>
    <row r="43" spans="2:13" ht="27.75" customHeight="1" x14ac:dyDescent="0.15">
      <c r="B43" s="1201"/>
      <c r="C43" s="1202"/>
      <c r="D43" s="85"/>
      <c r="E43" s="1207" t="s">
        <v>26</v>
      </c>
      <c r="F43" s="1207"/>
      <c r="G43" s="1207"/>
      <c r="H43" s="1208"/>
      <c r="I43" s="86">
        <v>18332</v>
      </c>
      <c r="J43" s="87">
        <v>17826</v>
      </c>
      <c r="K43" s="87">
        <v>16266</v>
      </c>
      <c r="L43" s="87">
        <v>13960</v>
      </c>
      <c r="M43" s="88">
        <v>11697</v>
      </c>
    </row>
    <row r="44" spans="2:13" ht="27.75" customHeight="1" x14ac:dyDescent="0.15">
      <c r="B44" s="1201"/>
      <c r="C44" s="1202"/>
      <c r="D44" s="85"/>
      <c r="E44" s="1207" t="s">
        <v>27</v>
      </c>
      <c r="F44" s="1207"/>
      <c r="G44" s="1207"/>
      <c r="H44" s="1208"/>
      <c r="I44" s="86">
        <v>192</v>
      </c>
      <c r="J44" s="87">
        <v>171</v>
      </c>
      <c r="K44" s="87">
        <v>150</v>
      </c>
      <c r="L44" s="87">
        <v>128</v>
      </c>
      <c r="M44" s="88">
        <v>107</v>
      </c>
    </row>
    <row r="45" spans="2:13" ht="27.75" customHeight="1" x14ac:dyDescent="0.15">
      <c r="B45" s="1201"/>
      <c r="C45" s="1202"/>
      <c r="D45" s="85"/>
      <c r="E45" s="1207" t="s">
        <v>28</v>
      </c>
      <c r="F45" s="1207"/>
      <c r="G45" s="1207"/>
      <c r="H45" s="1208"/>
      <c r="I45" s="86">
        <v>10210</v>
      </c>
      <c r="J45" s="87">
        <v>10218</v>
      </c>
      <c r="K45" s="87">
        <v>9971</v>
      </c>
      <c r="L45" s="87">
        <v>9718</v>
      </c>
      <c r="M45" s="88">
        <v>9714</v>
      </c>
    </row>
    <row r="46" spans="2:13" ht="27.75" customHeight="1" x14ac:dyDescent="0.15">
      <c r="B46" s="1201"/>
      <c r="C46" s="1202"/>
      <c r="D46" s="85"/>
      <c r="E46" s="1207" t="s">
        <v>29</v>
      </c>
      <c r="F46" s="1207"/>
      <c r="G46" s="1207"/>
      <c r="H46" s="1208"/>
      <c r="I46" s="86">
        <v>59</v>
      </c>
      <c r="J46" s="87">
        <v>11</v>
      </c>
      <c r="K46" s="87">
        <v>17</v>
      </c>
      <c r="L46" s="87">
        <v>11</v>
      </c>
      <c r="M46" s="88">
        <v>6</v>
      </c>
    </row>
    <row r="47" spans="2:13" ht="27.75" customHeight="1" x14ac:dyDescent="0.15">
      <c r="B47" s="1201"/>
      <c r="C47" s="1202"/>
      <c r="D47" s="85"/>
      <c r="E47" s="1207" t="s">
        <v>30</v>
      </c>
      <c r="F47" s="1207"/>
      <c r="G47" s="1207"/>
      <c r="H47" s="1208"/>
      <c r="I47" s="86" t="s">
        <v>479</v>
      </c>
      <c r="J47" s="87" t="s">
        <v>479</v>
      </c>
      <c r="K47" s="87" t="s">
        <v>479</v>
      </c>
      <c r="L47" s="87" t="s">
        <v>479</v>
      </c>
      <c r="M47" s="88" t="s">
        <v>479</v>
      </c>
    </row>
    <row r="48" spans="2:13" ht="27.75" customHeight="1" x14ac:dyDescent="0.15">
      <c r="B48" s="1203"/>
      <c r="C48" s="1204"/>
      <c r="D48" s="85"/>
      <c r="E48" s="1207" t="s">
        <v>31</v>
      </c>
      <c r="F48" s="1207"/>
      <c r="G48" s="1207"/>
      <c r="H48" s="1208"/>
      <c r="I48" s="86">
        <v>181</v>
      </c>
      <c r="J48" s="87">
        <v>234</v>
      </c>
      <c r="K48" s="87">
        <v>273</v>
      </c>
      <c r="L48" s="87">
        <v>174</v>
      </c>
      <c r="M48" s="88" t="s">
        <v>479</v>
      </c>
    </row>
    <row r="49" spans="2:13" ht="27.75" customHeight="1" x14ac:dyDescent="0.15">
      <c r="B49" s="1209" t="s">
        <v>32</v>
      </c>
      <c r="C49" s="1210"/>
      <c r="D49" s="89"/>
      <c r="E49" s="1207" t="s">
        <v>33</v>
      </c>
      <c r="F49" s="1207"/>
      <c r="G49" s="1207"/>
      <c r="H49" s="1208"/>
      <c r="I49" s="86">
        <v>5711</v>
      </c>
      <c r="J49" s="87">
        <v>7274</v>
      </c>
      <c r="K49" s="87">
        <v>13193</v>
      </c>
      <c r="L49" s="87">
        <v>12951</v>
      </c>
      <c r="M49" s="88">
        <v>13282</v>
      </c>
    </row>
    <row r="50" spans="2:13" ht="27.75" customHeight="1" x14ac:dyDescent="0.15">
      <c r="B50" s="1201"/>
      <c r="C50" s="1202"/>
      <c r="D50" s="85"/>
      <c r="E50" s="1207" t="s">
        <v>34</v>
      </c>
      <c r="F50" s="1207"/>
      <c r="G50" s="1207"/>
      <c r="H50" s="1208"/>
      <c r="I50" s="86">
        <v>12475</v>
      </c>
      <c r="J50" s="87">
        <v>11463</v>
      </c>
      <c r="K50" s="87">
        <v>10509</v>
      </c>
      <c r="L50" s="87">
        <v>10940</v>
      </c>
      <c r="M50" s="88">
        <v>10780</v>
      </c>
    </row>
    <row r="51" spans="2:13" ht="27.75" customHeight="1" x14ac:dyDescent="0.15">
      <c r="B51" s="1203"/>
      <c r="C51" s="1204"/>
      <c r="D51" s="85"/>
      <c r="E51" s="1207" t="s">
        <v>35</v>
      </c>
      <c r="F51" s="1207"/>
      <c r="G51" s="1207"/>
      <c r="H51" s="1208"/>
      <c r="I51" s="86">
        <v>41984</v>
      </c>
      <c r="J51" s="87">
        <v>43857</v>
      </c>
      <c r="K51" s="87">
        <v>43871</v>
      </c>
      <c r="L51" s="87">
        <v>43431</v>
      </c>
      <c r="M51" s="88">
        <v>42880</v>
      </c>
    </row>
    <row r="52" spans="2:13" ht="27.75" customHeight="1" thickBot="1" x14ac:dyDescent="0.2">
      <c r="B52" s="1211" t="s">
        <v>36</v>
      </c>
      <c r="C52" s="1212"/>
      <c r="D52" s="90"/>
      <c r="E52" s="1213" t="s">
        <v>37</v>
      </c>
      <c r="F52" s="1213"/>
      <c r="G52" s="1213"/>
      <c r="H52" s="1214"/>
      <c r="I52" s="91">
        <v>15115</v>
      </c>
      <c r="J52" s="92">
        <v>11757</v>
      </c>
      <c r="K52" s="92">
        <v>3924</v>
      </c>
      <c r="L52" s="92">
        <v>2348</v>
      </c>
      <c r="M52" s="93">
        <v>233</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550</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550</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552</v>
      </c>
      <c r="I42" s="352"/>
      <c r="J42" s="352"/>
      <c r="K42" s="352"/>
      <c r="L42" s="244"/>
      <c r="M42" s="244"/>
      <c r="N42" s="244"/>
      <c r="O42" s="244"/>
    </row>
    <row r="43" spans="2:17" x14ac:dyDescent="0.15">
      <c r="B43" s="248"/>
      <c r="C43" s="244"/>
      <c r="D43" s="244"/>
      <c r="E43" s="244"/>
      <c r="F43" s="244"/>
      <c r="G43" s="1251"/>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553</v>
      </c>
    </row>
    <row r="50" spans="1:17" x14ac:dyDescent="0.15">
      <c r="B50" s="248"/>
      <c r="C50" s="244"/>
      <c r="D50" s="244"/>
      <c r="E50" s="244"/>
      <c r="F50" s="244"/>
      <c r="G50" s="1238"/>
      <c r="H50" s="1239"/>
      <c r="I50" s="1239"/>
      <c r="J50" s="1240"/>
      <c r="K50" s="354" t="s">
        <v>519</v>
      </c>
      <c r="L50" s="354" t="s">
        <v>520</v>
      </c>
      <c r="M50" s="354" t="s">
        <v>521</v>
      </c>
      <c r="N50" s="354" t="s">
        <v>522</v>
      </c>
      <c r="O50" s="354" t="s">
        <v>523</v>
      </c>
    </row>
    <row r="51" spans="1:17" x14ac:dyDescent="0.15">
      <c r="B51" s="248"/>
      <c r="C51" s="244"/>
      <c r="D51" s="244"/>
      <c r="E51" s="244"/>
      <c r="F51" s="244"/>
      <c r="G51" s="1241" t="s">
        <v>554</v>
      </c>
      <c r="H51" s="1242"/>
      <c r="I51" s="1247" t="s">
        <v>555</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556</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557</v>
      </c>
      <c r="H55" s="1222"/>
      <c r="I55" s="1227" t="s">
        <v>555</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556</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558</v>
      </c>
      <c r="C63" s="244"/>
      <c r="D63" s="244"/>
      <c r="E63" s="244"/>
      <c r="F63" s="244"/>
      <c r="G63" s="244"/>
      <c r="H63" s="244"/>
      <c r="I63" s="244"/>
      <c r="J63" s="244"/>
      <c r="K63" s="244"/>
      <c r="L63" s="244"/>
      <c r="M63" s="244"/>
      <c r="N63" s="244"/>
      <c r="O63" s="244"/>
    </row>
    <row r="64" spans="1:17" x14ac:dyDescent="0.15">
      <c r="B64" s="248"/>
      <c r="C64" s="244"/>
      <c r="D64" s="244"/>
      <c r="E64" s="244"/>
      <c r="F64" s="244"/>
      <c r="G64" s="351" t="s">
        <v>552</v>
      </c>
      <c r="I64" s="352"/>
      <c r="J64" s="352"/>
      <c r="K64" s="352"/>
      <c r="L64" s="244"/>
      <c r="M64" s="244"/>
      <c r="N64" s="244"/>
      <c r="O64" s="244"/>
    </row>
    <row r="65" spans="2:30" x14ac:dyDescent="0.15">
      <c r="B65" s="248"/>
      <c r="C65" s="244"/>
      <c r="D65" s="244"/>
      <c r="E65" s="244"/>
      <c r="F65" s="244"/>
      <c r="G65" s="1229" t="s">
        <v>559</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560</v>
      </c>
      <c r="I71" s="368"/>
      <c r="J71" s="364"/>
      <c r="K71" s="364"/>
      <c r="L71" s="365"/>
      <c r="M71" s="364"/>
      <c r="N71" s="365"/>
      <c r="O71" s="366"/>
    </row>
    <row r="72" spans="2:30" x14ac:dyDescent="0.15">
      <c r="B72" s="248"/>
      <c r="C72" s="244"/>
      <c r="D72" s="244"/>
      <c r="E72" s="244"/>
      <c r="F72" s="244"/>
      <c r="G72" s="1238"/>
      <c r="H72" s="1239"/>
      <c r="I72" s="1239"/>
      <c r="J72" s="1240"/>
      <c r="K72" s="354" t="s">
        <v>519</v>
      </c>
      <c r="L72" s="354" t="s">
        <v>520</v>
      </c>
      <c r="M72" s="354" t="s">
        <v>521</v>
      </c>
      <c r="N72" s="354" t="s">
        <v>522</v>
      </c>
      <c r="O72" s="354" t="s">
        <v>523</v>
      </c>
    </row>
    <row r="73" spans="2:30" x14ac:dyDescent="0.15">
      <c r="B73" s="248"/>
      <c r="C73" s="244"/>
      <c r="D73" s="244"/>
      <c r="E73" s="244"/>
      <c r="F73" s="244"/>
      <c r="G73" s="1241" t="s">
        <v>554</v>
      </c>
      <c r="H73" s="1242"/>
      <c r="I73" s="1247" t="s">
        <v>555</v>
      </c>
      <c r="J73" s="1247"/>
      <c r="K73" s="1228">
        <v>57.6</v>
      </c>
      <c r="L73" s="1228">
        <v>44.8</v>
      </c>
      <c r="M73" s="1215">
        <v>14.8</v>
      </c>
      <c r="N73" s="1215">
        <v>8.8000000000000007</v>
      </c>
      <c r="O73" s="1215">
        <v>0.8</v>
      </c>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561</v>
      </c>
      <c r="J75" s="1227"/>
      <c r="K75" s="1219">
        <v>8.1</v>
      </c>
      <c r="L75" s="1219">
        <v>8.8000000000000007</v>
      </c>
      <c r="M75" s="1219">
        <v>8.9</v>
      </c>
      <c r="N75" s="1219">
        <v>7.1</v>
      </c>
      <c r="O75" s="1219">
        <v>5.2</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557</v>
      </c>
      <c r="H77" s="1222"/>
      <c r="I77" s="1227" t="s">
        <v>555</v>
      </c>
      <c r="J77" s="1227"/>
      <c r="K77" s="1228">
        <v>53.1</v>
      </c>
      <c r="L77" s="1228">
        <v>42</v>
      </c>
      <c r="M77" s="1215">
        <v>32.6</v>
      </c>
      <c r="N77" s="1215">
        <v>30.5</v>
      </c>
      <c r="O77" s="1215">
        <v>25.4</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561</v>
      </c>
      <c r="J79" s="1217"/>
      <c r="K79" s="1218">
        <v>7.6</v>
      </c>
      <c r="L79" s="1218">
        <v>6.8</v>
      </c>
      <c r="M79" s="1218">
        <v>5.9</v>
      </c>
      <c r="N79" s="1218">
        <v>5.2</v>
      </c>
      <c r="O79" s="1218">
        <v>4.8</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518</v>
      </c>
      <c r="G2" s="111"/>
      <c r="H2" s="112"/>
    </row>
    <row r="3" spans="1:8" x14ac:dyDescent="0.15">
      <c r="A3" s="108" t="s">
        <v>511</v>
      </c>
      <c r="B3" s="113"/>
      <c r="C3" s="114"/>
      <c r="D3" s="115">
        <v>43058</v>
      </c>
      <c r="E3" s="116"/>
      <c r="F3" s="117">
        <v>38606</v>
      </c>
      <c r="G3" s="118"/>
      <c r="H3" s="119"/>
    </row>
    <row r="4" spans="1:8" x14ac:dyDescent="0.15">
      <c r="A4" s="120"/>
      <c r="B4" s="121"/>
      <c r="C4" s="122"/>
      <c r="D4" s="123">
        <v>21905</v>
      </c>
      <c r="E4" s="124"/>
      <c r="F4" s="125">
        <v>22435</v>
      </c>
      <c r="G4" s="126"/>
      <c r="H4" s="127"/>
    </row>
    <row r="5" spans="1:8" x14ac:dyDescent="0.15">
      <c r="A5" s="108" t="s">
        <v>513</v>
      </c>
      <c r="B5" s="113"/>
      <c r="C5" s="114"/>
      <c r="D5" s="115">
        <v>34330</v>
      </c>
      <c r="E5" s="116"/>
      <c r="F5" s="117">
        <v>39425</v>
      </c>
      <c r="G5" s="118"/>
      <c r="H5" s="119"/>
    </row>
    <row r="6" spans="1:8" x14ac:dyDescent="0.15">
      <c r="A6" s="120"/>
      <c r="B6" s="121"/>
      <c r="C6" s="122"/>
      <c r="D6" s="123">
        <v>20257</v>
      </c>
      <c r="E6" s="124"/>
      <c r="F6" s="125">
        <v>22414</v>
      </c>
      <c r="G6" s="126"/>
      <c r="H6" s="127"/>
    </row>
    <row r="7" spans="1:8" x14ac:dyDescent="0.15">
      <c r="A7" s="108" t="s">
        <v>514</v>
      </c>
      <c r="B7" s="113"/>
      <c r="C7" s="114"/>
      <c r="D7" s="115">
        <v>39701</v>
      </c>
      <c r="E7" s="116"/>
      <c r="F7" s="117">
        <v>43141</v>
      </c>
      <c r="G7" s="118"/>
      <c r="H7" s="119"/>
    </row>
    <row r="8" spans="1:8" x14ac:dyDescent="0.15">
      <c r="A8" s="120"/>
      <c r="B8" s="121"/>
      <c r="C8" s="122"/>
      <c r="D8" s="123">
        <v>28965</v>
      </c>
      <c r="E8" s="124"/>
      <c r="F8" s="125">
        <v>21887</v>
      </c>
      <c r="G8" s="126"/>
      <c r="H8" s="127"/>
    </row>
    <row r="9" spans="1:8" x14ac:dyDescent="0.15">
      <c r="A9" s="108" t="s">
        <v>515</v>
      </c>
      <c r="B9" s="113"/>
      <c r="C9" s="114"/>
      <c r="D9" s="115">
        <v>36787</v>
      </c>
      <c r="E9" s="116"/>
      <c r="F9" s="117">
        <v>45117</v>
      </c>
      <c r="G9" s="118"/>
      <c r="H9" s="119"/>
    </row>
    <row r="10" spans="1:8" x14ac:dyDescent="0.15">
      <c r="A10" s="120"/>
      <c r="B10" s="121"/>
      <c r="C10" s="122"/>
      <c r="D10" s="123">
        <v>26833</v>
      </c>
      <c r="E10" s="124"/>
      <c r="F10" s="125">
        <v>25589</v>
      </c>
      <c r="G10" s="126"/>
      <c r="H10" s="127"/>
    </row>
    <row r="11" spans="1:8" x14ac:dyDescent="0.15">
      <c r="A11" s="108" t="s">
        <v>516</v>
      </c>
      <c r="B11" s="113"/>
      <c r="C11" s="114"/>
      <c r="D11" s="115">
        <v>34391</v>
      </c>
      <c r="E11" s="116"/>
      <c r="F11" s="117">
        <v>39951</v>
      </c>
      <c r="G11" s="118"/>
      <c r="H11" s="119"/>
    </row>
    <row r="12" spans="1:8" x14ac:dyDescent="0.15">
      <c r="A12" s="120"/>
      <c r="B12" s="121"/>
      <c r="C12" s="128"/>
      <c r="D12" s="123">
        <v>25954</v>
      </c>
      <c r="E12" s="124"/>
      <c r="F12" s="125">
        <v>22555</v>
      </c>
      <c r="G12" s="126"/>
      <c r="H12" s="127"/>
    </row>
    <row r="13" spans="1:8" x14ac:dyDescent="0.15">
      <c r="A13" s="108"/>
      <c r="B13" s="113"/>
      <c r="C13" s="129"/>
      <c r="D13" s="130">
        <v>37653</v>
      </c>
      <c r="E13" s="131"/>
      <c r="F13" s="132">
        <v>41248</v>
      </c>
      <c r="G13" s="133"/>
      <c r="H13" s="119"/>
    </row>
    <row r="14" spans="1:8" x14ac:dyDescent="0.15">
      <c r="A14" s="120"/>
      <c r="B14" s="121"/>
      <c r="C14" s="122"/>
      <c r="D14" s="123">
        <v>24783</v>
      </c>
      <c r="E14" s="124"/>
      <c r="F14" s="125">
        <v>22976</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12.49</v>
      </c>
      <c r="C19" s="134">
        <f>ROUND(VALUE(SUBSTITUTE(実質収支比率等に係る経年分析!G$48,"▲","-")),2)</f>
        <v>9.02</v>
      </c>
      <c r="D19" s="134">
        <f>ROUND(VALUE(SUBSTITUTE(実質収支比率等に係る経年分析!H$48,"▲","-")),2)</f>
        <v>8.32</v>
      </c>
      <c r="E19" s="134">
        <f>ROUND(VALUE(SUBSTITUTE(実質収支比率等に係る経年分析!I$48,"▲","-")),2)</f>
        <v>8.77</v>
      </c>
      <c r="F19" s="134">
        <f>ROUND(VALUE(SUBSTITUTE(実質収支比率等に係る経年分析!J$48,"▲","-")),2)</f>
        <v>10.49</v>
      </c>
    </row>
    <row r="20" spans="1:11" x14ac:dyDescent="0.15">
      <c r="A20" s="134" t="s">
        <v>42</v>
      </c>
      <c r="B20" s="134">
        <f>ROUND(VALUE(SUBSTITUTE(実質収支比率等に係る経年分析!F$47,"▲","-")),2)</f>
        <v>7.49</v>
      </c>
      <c r="C20" s="134">
        <f>ROUND(VALUE(SUBSTITUTE(実質収支比率等に係る経年分析!G$47,"▲","-")),2)</f>
        <v>12.41</v>
      </c>
      <c r="D20" s="134">
        <f>ROUND(VALUE(SUBSTITUTE(実質収支比率等に係る経年分析!H$47,"▲","-")),2)</f>
        <v>12.43</v>
      </c>
      <c r="E20" s="134">
        <f>ROUND(VALUE(SUBSTITUTE(実質収支比率等に係る経年分析!I$47,"▲","-")),2)</f>
        <v>12.89</v>
      </c>
      <c r="F20" s="134">
        <f>ROUND(VALUE(SUBSTITUTE(実質収支比率等に係る経年分析!J$47,"▲","-")),2)</f>
        <v>16.190000000000001</v>
      </c>
    </row>
    <row r="21" spans="1:11" x14ac:dyDescent="0.15">
      <c r="A21" s="134" t="s">
        <v>43</v>
      </c>
      <c r="B21" s="134">
        <f>IF(ISNUMBER(VALUE(SUBSTITUTE(実質収支比率等に係る経年分析!F$49,"▲","-"))),ROUND(VALUE(SUBSTITUTE(実質収支比率等に係る経年分析!F$49,"▲","-")),2),NA())</f>
        <v>4.24</v>
      </c>
      <c r="C21" s="134">
        <f>IF(ISNUMBER(VALUE(SUBSTITUTE(実質収支比率等に係る経年分析!G$49,"▲","-"))),ROUND(VALUE(SUBSTITUTE(実質収支比率等に係る経年分析!G$49,"▲","-")),2),NA())</f>
        <v>-4.96</v>
      </c>
      <c r="D21" s="134">
        <f>IF(ISNUMBER(VALUE(SUBSTITUTE(実質収支比率等に係る経年分析!H$49,"▲","-"))),ROUND(VALUE(SUBSTITUTE(実質収支比率等に係る経年分析!H$49,"▲","-")),2),NA())</f>
        <v>-5.12</v>
      </c>
      <c r="E21" s="134">
        <f>IF(ISNUMBER(VALUE(SUBSTITUTE(実質収支比率等に係る経年分析!I$49,"▲","-"))),ROUND(VALUE(SUBSTITUTE(実質収支比率等に係る経年分析!I$49,"▲","-")),2),NA())</f>
        <v>-3.1</v>
      </c>
      <c r="F21" s="134">
        <f>IF(ISNUMBER(VALUE(SUBSTITUTE(実質収支比率等に係る経年分析!J$49,"▲","-"))),ROUND(VALUE(SUBSTITUTE(実質収支比率等に係る経年分析!J$49,"▲","-")),2),NA())</f>
        <v>0.84</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0.67</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12.49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9.02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8.32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8.77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10.48</v>
      </c>
    </row>
    <row r="35" spans="1:16" x14ac:dyDescent="0.15">
      <c r="A35" s="135" t="str">
        <f>IF(連結実質赤字比率に係る赤字・黒字の構成分析!C$35="",NA(),連結実質赤字比率に係る赤字・黒字の構成分析!C$35)</f>
        <v>ガス事業会計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20.74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21.67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22.56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12.55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12.12</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14.67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16.239999999999998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16.440000000000001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17.57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18.11</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5143</v>
      </c>
      <c r="E42" s="136"/>
      <c r="F42" s="136"/>
      <c r="G42" s="136">
        <f>'実質公債費比率（分子）の構造'!L$52</f>
        <v>4981</v>
      </c>
      <c r="H42" s="136"/>
      <c r="I42" s="136"/>
      <c r="J42" s="136">
        <f>'実質公債費比率（分子）の構造'!M$52</f>
        <v>4829</v>
      </c>
      <c r="K42" s="136"/>
      <c r="L42" s="136"/>
      <c r="M42" s="136">
        <f>'実質公債費比率（分子）の構造'!N$52</f>
        <v>5098</v>
      </c>
      <c r="N42" s="136"/>
      <c r="O42" s="136"/>
      <c r="P42" s="136">
        <f>'実質公債費比率（分子）の構造'!O$52</f>
        <v>4845</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1095</v>
      </c>
      <c r="C44" s="136"/>
      <c r="D44" s="136"/>
      <c r="E44" s="136">
        <f>'実質公債費比率（分子）の構造'!L$50</f>
        <v>1258</v>
      </c>
      <c r="F44" s="136"/>
      <c r="G44" s="136"/>
      <c r="H44" s="136">
        <f>'実質公債費比率（分子）の構造'!M$50</f>
        <v>1508</v>
      </c>
      <c r="I44" s="136"/>
      <c r="J44" s="136"/>
      <c r="K44" s="136">
        <f>'実質公債費比率（分子）の構造'!N$50</f>
        <v>721</v>
      </c>
      <c r="L44" s="136"/>
      <c r="M44" s="136"/>
      <c r="N44" s="136">
        <f>'実質公債費比率（分子）の構造'!O$50</f>
        <v>865</v>
      </c>
      <c r="O44" s="136"/>
      <c r="P44" s="136"/>
    </row>
    <row r="45" spans="1:16" x14ac:dyDescent="0.15">
      <c r="A45" s="136" t="s">
        <v>53</v>
      </c>
      <c r="B45" s="136">
        <f>'実質公債費比率（分子）の構造'!K$49</f>
        <v>25</v>
      </c>
      <c r="C45" s="136"/>
      <c r="D45" s="136"/>
      <c r="E45" s="136">
        <f>'実質公債費比率（分子）の構造'!L$49</f>
        <v>24</v>
      </c>
      <c r="F45" s="136"/>
      <c r="G45" s="136"/>
      <c r="H45" s="136">
        <f>'実質公債費比率（分子）の構造'!M$49</f>
        <v>23</v>
      </c>
      <c r="I45" s="136"/>
      <c r="J45" s="136"/>
      <c r="K45" s="136">
        <f>'実質公債費比率（分子）の構造'!N$49</f>
        <v>23</v>
      </c>
      <c r="L45" s="136"/>
      <c r="M45" s="136"/>
      <c r="N45" s="136">
        <f>'実質公債費比率（分子）の構造'!O$49</f>
        <v>22</v>
      </c>
      <c r="O45" s="136"/>
      <c r="P45" s="136"/>
    </row>
    <row r="46" spans="1:16" x14ac:dyDescent="0.15">
      <c r="A46" s="136" t="s">
        <v>54</v>
      </c>
      <c r="B46" s="136">
        <f>'実質公債費比率（分子）の構造'!K$48</f>
        <v>1824</v>
      </c>
      <c r="C46" s="136"/>
      <c r="D46" s="136"/>
      <c r="E46" s="136">
        <f>'実質公債費比率（分子）の構造'!L$48</f>
        <v>1663</v>
      </c>
      <c r="F46" s="136"/>
      <c r="G46" s="136"/>
      <c r="H46" s="136">
        <f>'実質公債費比率（分子）の構造'!M$48</f>
        <v>1256</v>
      </c>
      <c r="I46" s="136"/>
      <c r="J46" s="136"/>
      <c r="K46" s="136">
        <f>'実質公債費比率（分子）の構造'!N$48</f>
        <v>1029</v>
      </c>
      <c r="L46" s="136"/>
      <c r="M46" s="136"/>
      <c r="N46" s="136">
        <f>'実質公債費比率（分子）の構造'!O$48</f>
        <v>1058</v>
      </c>
      <c r="O46" s="136"/>
      <c r="P46" s="136"/>
    </row>
    <row r="47" spans="1:16" x14ac:dyDescent="0.15">
      <c r="A47" s="136" t="s">
        <v>55</v>
      </c>
      <c r="B47" s="136">
        <f>'実質公債費比率（分子）の構造'!K$47</f>
        <v>68</v>
      </c>
      <c r="C47" s="136"/>
      <c r="D47" s="136"/>
      <c r="E47" s="136">
        <f>'実質公債費比率（分子）の構造'!L$47</f>
        <v>74</v>
      </c>
      <c r="F47" s="136"/>
      <c r="G47" s="136"/>
      <c r="H47" s="136">
        <f>'実質公債費比率（分子）の構造'!M$47</f>
        <v>80</v>
      </c>
      <c r="I47" s="136"/>
      <c r="J47" s="136"/>
      <c r="K47" s="136">
        <f>'実質公債費比率（分子）の構造'!N$47</f>
        <v>86</v>
      </c>
      <c r="L47" s="136"/>
      <c r="M47" s="136"/>
      <c r="N47" s="136">
        <f>'実質公債費比率（分子）の構造'!O$47</f>
        <v>92</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4567</v>
      </c>
      <c r="C49" s="136"/>
      <c r="D49" s="136"/>
      <c r="E49" s="136">
        <f>'実質公債費比率（分子）の構造'!L$45</f>
        <v>4265</v>
      </c>
      <c r="F49" s="136"/>
      <c r="G49" s="136"/>
      <c r="H49" s="136">
        <f>'実質公債費比率（分子）の構造'!M$45</f>
        <v>4309</v>
      </c>
      <c r="I49" s="136"/>
      <c r="J49" s="136"/>
      <c r="K49" s="136">
        <f>'実質公債費比率（分子）の構造'!N$45</f>
        <v>4199</v>
      </c>
      <c r="L49" s="136"/>
      <c r="M49" s="136"/>
      <c r="N49" s="136">
        <f>'実質公債費比率（分子）の構造'!O$45</f>
        <v>3673</v>
      </c>
      <c r="O49" s="136"/>
      <c r="P49" s="136"/>
    </row>
    <row r="50" spans="1:16" x14ac:dyDescent="0.15">
      <c r="A50" s="136" t="s">
        <v>58</v>
      </c>
      <c r="B50" s="136" t="e">
        <f>NA()</f>
        <v>#N/A</v>
      </c>
      <c r="C50" s="136">
        <f>IF(ISNUMBER('実質公債費比率（分子）の構造'!K$53),'実質公債費比率（分子）の構造'!K$53,NA())</f>
        <v>2436</v>
      </c>
      <c r="D50" s="136" t="e">
        <f>NA()</f>
        <v>#N/A</v>
      </c>
      <c r="E50" s="136" t="e">
        <f>NA()</f>
        <v>#N/A</v>
      </c>
      <c r="F50" s="136">
        <f>IF(ISNUMBER('実質公債費比率（分子）の構造'!L$53),'実質公債費比率（分子）の構造'!L$53,NA())</f>
        <v>2303</v>
      </c>
      <c r="G50" s="136" t="e">
        <f>NA()</f>
        <v>#N/A</v>
      </c>
      <c r="H50" s="136" t="e">
        <f>NA()</f>
        <v>#N/A</v>
      </c>
      <c r="I50" s="136">
        <f>IF(ISNUMBER('実質公債費比率（分子）の構造'!M$53),'実質公債費比率（分子）の構造'!M$53,NA())</f>
        <v>2347</v>
      </c>
      <c r="J50" s="136" t="e">
        <f>NA()</f>
        <v>#N/A</v>
      </c>
      <c r="K50" s="136" t="e">
        <f>NA()</f>
        <v>#N/A</v>
      </c>
      <c r="L50" s="136">
        <f>IF(ISNUMBER('実質公債費比率（分子）の構造'!N$53),'実質公債費比率（分子）の構造'!N$53,NA())</f>
        <v>960</v>
      </c>
      <c r="M50" s="136" t="e">
        <f>NA()</f>
        <v>#N/A</v>
      </c>
      <c r="N50" s="136" t="e">
        <f>NA()</f>
        <v>#N/A</v>
      </c>
      <c r="O50" s="136">
        <f>IF(ISNUMBER('実質公債費比率（分子）の構造'!O$53),'実質公債費比率（分子）の構造'!O$53,NA())</f>
        <v>865</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41984</v>
      </c>
      <c r="E56" s="135"/>
      <c r="F56" s="135"/>
      <c r="G56" s="135">
        <f>'将来負担比率（分子）の構造'!J$51</f>
        <v>43857</v>
      </c>
      <c r="H56" s="135"/>
      <c r="I56" s="135"/>
      <c r="J56" s="135">
        <f>'将来負担比率（分子）の構造'!K$51</f>
        <v>43871</v>
      </c>
      <c r="K56" s="135"/>
      <c r="L56" s="135"/>
      <c r="M56" s="135">
        <f>'将来負担比率（分子）の構造'!L$51</f>
        <v>43431</v>
      </c>
      <c r="N56" s="135"/>
      <c r="O56" s="135"/>
      <c r="P56" s="135">
        <f>'将来負担比率（分子）の構造'!M$51</f>
        <v>42880</v>
      </c>
    </row>
    <row r="57" spans="1:16" x14ac:dyDescent="0.15">
      <c r="A57" s="135" t="s">
        <v>34</v>
      </c>
      <c r="B57" s="135"/>
      <c r="C57" s="135"/>
      <c r="D57" s="135">
        <f>'将来負担比率（分子）の構造'!I$50</f>
        <v>12475</v>
      </c>
      <c r="E57" s="135"/>
      <c r="F57" s="135"/>
      <c r="G57" s="135">
        <f>'将来負担比率（分子）の構造'!J$50</f>
        <v>11463</v>
      </c>
      <c r="H57" s="135"/>
      <c r="I57" s="135"/>
      <c r="J57" s="135">
        <f>'将来負担比率（分子）の構造'!K$50</f>
        <v>10509</v>
      </c>
      <c r="K57" s="135"/>
      <c r="L57" s="135"/>
      <c r="M57" s="135">
        <f>'将来負担比率（分子）の構造'!L$50</f>
        <v>10940</v>
      </c>
      <c r="N57" s="135"/>
      <c r="O57" s="135"/>
      <c r="P57" s="135">
        <f>'将来負担比率（分子）の構造'!M$50</f>
        <v>10780</v>
      </c>
    </row>
    <row r="58" spans="1:16" x14ac:dyDescent="0.15">
      <c r="A58" s="135" t="s">
        <v>33</v>
      </c>
      <c r="B58" s="135"/>
      <c r="C58" s="135"/>
      <c r="D58" s="135">
        <f>'将来負担比率（分子）の構造'!I$49</f>
        <v>5711</v>
      </c>
      <c r="E58" s="135"/>
      <c r="F58" s="135"/>
      <c r="G58" s="135">
        <f>'将来負担比率（分子）の構造'!J$49</f>
        <v>7274</v>
      </c>
      <c r="H58" s="135"/>
      <c r="I58" s="135"/>
      <c r="J58" s="135">
        <f>'将来負担比率（分子）の構造'!K$49</f>
        <v>13193</v>
      </c>
      <c r="K58" s="135"/>
      <c r="L58" s="135"/>
      <c r="M58" s="135">
        <f>'将来負担比率（分子）の構造'!L$49</f>
        <v>12951</v>
      </c>
      <c r="N58" s="135"/>
      <c r="O58" s="135"/>
      <c r="P58" s="135">
        <f>'将来負担比率（分子）の構造'!M$49</f>
        <v>13282</v>
      </c>
    </row>
    <row r="59" spans="1:16" x14ac:dyDescent="0.15">
      <c r="A59" s="135" t="s">
        <v>31</v>
      </c>
      <c r="B59" s="135">
        <f>'将来負担比率（分子）の構造'!I$48</f>
        <v>181</v>
      </c>
      <c r="C59" s="135"/>
      <c r="D59" s="135"/>
      <c r="E59" s="135">
        <f>'将来負担比率（分子）の構造'!J$48</f>
        <v>234</v>
      </c>
      <c r="F59" s="135"/>
      <c r="G59" s="135"/>
      <c r="H59" s="135">
        <f>'将来負担比率（分子）の構造'!K$48</f>
        <v>273</v>
      </c>
      <c r="I59" s="135"/>
      <c r="J59" s="135"/>
      <c r="K59" s="135">
        <f>'将来負担比率（分子）の構造'!L$48</f>
        <v>174</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59</v>
      </c>
      <c r="C61" s="135"/>
      <c r="D61" s="135"/>
      <c r="E61" s="135">
        <f>'将来負担比率（分子）の構造'!J$46</f>
        <v>11</v>
      </c>
      <c r="F61" s="135"/>
      <c r="G61" s="135"/>
      <c r="H61" s="135">
        <f>'将来負担比率（分子）の構造'!K$46</f>
        <v>17</v>
      </c>
      <c r="I61" s="135"/>
      <c r="J61" s="135"/>
      <c r="K61" s="135">
        <f>'将来負担比率（分子）の構造'!L$46</f>
        <v>11</v>
      </c>
      <c r="L61" s="135"/>
      <c r="M61" s="135"/>
      <c r="N61" s="135">
        <f>'将来負担比率（分子）の構造'!M$46</f>
        <v>6</v>
      </c>
      <c r="O61" s="135"/>
      <c r="P61" s="135"/>
    </row>
    <row r="62" spans="1:16" x14ac:dyDescent="0.15">
      <c r="A62" s="135" t="s">
        <v>28</v>
      </c>
      <c r="B62" s="135">
        <f>'将来負担比率（分子）の構造'!I$45</f>
        <v>10210</v>
      </c>
      <c r="C62" s="135"/>
      <c r="D62" s="135"/>
      <c r="E62" s="135">
        <f>'将来負担比率（分子）の構造'!J$45</f>
        <v>10218</v>
      </c>
      <c r="F62" s="135"/>
      <c r="G62" s="135"/>
      <c r="H62" s="135">
        <f>'将来負担比率（分子）の構造'!K$45</f>
        <v>9971</v>
      </c>
      <c r="I62" s="135"/>
      <c r="J62" s="135"/>
      <c r="K62" s="135">
        <f>'将来負担比率（分子）の構造'!L$45</f>
        <v>9718</v>
      </c>
      <c r="L62" s="135"/>
      <c r="M62" s="135"/>
      <c r="N62" s="135">
        <f>'将来負担比率（分子）の構造'!M$45</f>
        <v>9714</v>
      </c>
      <c r="O62" s="135"/>
      <c r="P62" s="135"/>
    </row>
    <row r="63" spans="1:16" x14ac:dyDescent="0.15">
      <c r="A63" s="135" t="s">
        <v>27</v>
      </c>
      <c r="B63" s="135">
        <f>'将来負担比率（分子）の構造'!I$44</f>
        <v>192</v>
      </c>
      <c r="C63" s="135"/>
      <c r="D63" s="135"/>
      <c r="E63" s="135">
        <f>'将来負担比率（分子）の構造'!J$44</f>
        <v>171</v>
      </c>
      <c r="F63" s="135"/>
      <c r="G63" s="135"/>
      <c r="H63" s="135">
        <f>'将来負担比率（分子）の構造'!K$44</f>
        <v>150</v>
      </c>
      <c r="I63" s="135"/>
      <c r="J63" s="135"/>
      <c r="K63" s="135">
        <f>'将来負担比率（分子）の構造'!L$44</f>
        <v>128</v>
      </c>
      <c r="L63" s="135"/>
      <c r="M63" s="135"/>
      <c r="N63" s="135">
        <f>'将来負担比率（分子）の構造'!M$44</f>
        <v>107</v>
      </c>
      <c r="O63" s="135"/>
      <c r="P63" s="135"/>
    </row>
    <row r="64" spans="1:16" x14ac:dyDescent="0.15">
      <c r="A64" s="135" t="s">
        <v>26</v>
      </c>
      <c r="B64" s="135">
        <f>'将来負担比率（分子）の構造'!I$43</f>
        <v>18332</v>
      </c>
      <c r="C64" s="135"/>
      <c r="D64" s="135"/>
      <c r="E64" s="135">
        <f>'将来負担比率（分子）の構造'!J$43</f>
        <v>17826</v>
      </c>
      <c r="F64" s="135"/>
      <c r="G64" s="135"/>
      <c r="H64" s="135">
        <f>'将来負担比率（分子）の構造'!K$43</f>
        <v>16266</v>
      </c>
      <c r="I64" s="135"/>
      <c r="J64" s="135"/>
      <c r="K64" s="135">
        <f>'将来負担比率（分子）の構造'!L$43</f>
        <v>13960</v>
      </c>
      <c r="L64" s="135"/>
      <c r="M64" s="135"/>
      <c r="N64" s="135">
        <f>'将来負担比率（分子）の構造'!M$43</f>
        <v>11697</v>
      </c>
      <c r="O64" s="135"/>
      <c r="P64" s="135"/>
    </row>
    <row r="65" spans="1:16" x14ac:dyDescent="0.15">
      <c r="A65" s="135" t="s">
        <v>25</v>
      </c>
      <c r="B65" s="135">
        <f>'将来負担比率（分子）の構造'!I$42</f>
        <v>7375</v>
      </c>
      <c r="C65" s="135"/>
      <c r="D65" s="135"/>
      <c r="E65" s="135">
        <f>'将来負担比率（分子）の構造'!J$42</f>
        <v>6196</v>
      </c>
      <c r="F65" s="135"/>
      <c r="G65" s="135"/>
      <c r="H65" s="135">
        <f>'将来負担比率（分子）の構造'!K$42</f>
        <v>4711</v>
      </c>
      <c r="I65" s="135"/>
      <c r="J65" s="135"/>
      <c r="K65" s="135">
        <f>'将来負担比率（分子）の構造'!L$42</f>
        <v>5106</v>
      </c>
      <c r="L65" s="135"/>
      <c r="M65" s="135"/>
      <c r="N65" s="135">
        <f>'将来負担比率（分子）の構造'!M$42</f>
        <v>4623</v>
      </c>
      <c r="O65" s="135"/>
      <c r="P65" s="135"/>
    </row>
    <row r="66" spans="1:16" x14ac:dyDescent="0.15">
      <c r="A66" s="135" t="s">
        <v>24</v>
      </c>
      <c r="B66" s="135">
        <f>'将来負担比率（分子）の構造'!I$41</f>
        <v>38935</v>
      </c>
      <c r="C66" s="135"/>
      <c r="D66" s="135"/>
      <c r="E66" s="135">
        <f>'将来負担比率（分子）の構造'!J$41</f>
        <v>39695</v>
      </c>
      <c r="F66" s="135"/>
      <c r="G66" s="135"/>
      <c r="H66" s="135">
        <f>'将来負担比率（分子）の構造'!K$41</f>
        <v>40109</v>
      </c>
      <c r="I66" s="135"/>
      <c r="J66" s="135"/>
      <c r="K66" s="135">
        <f>'将来負担比率（分子）の構造'!L$41</f>
        <v>40573</v>
      </c>
      <c r="L66" s="135"/>
      <c r="M66" s="135"/>
      <c r="N66" s="135">
        <f>'将来負担比率（分子）の構造'!M$41</f>
        <v>41029</v>
      </c>
      <c r="O66" s="135"/>
      <c r="P66" s="135"/>
    </row>
    <row r="67" spans="1:16" x14ac:dyDescent="0.15">
      <c r="A67" s="135" t="s">
        <v>62</v>
      </c>
      <c r="B67" s="135" t="e">
        <f>NA()</f>
        <v>#N/A</v>
      </c>
      <c r="C67" s="135">
        <f>IF(ISNUMBER('将来負担比率（分子）の構造'!I$52), IF('将来負担比率（分子）の構造'!I$52 &lt; 0, 0, '将来負担比率（分子）の構造'!I$52), NA())</f>
        <v>15115</v>
      </c>
      <c r="D67" s="135" t="e">
        <f>NA()</f>
        <v>#N/A</v>
      </c>
      <c r="E67" s="135" t="e">
        <f>NA()</f>
        <v>#N/A</v>
      </c>
      <c r="F67" s="135">
        <f>IF(ISNUMBER('将来負担比率（分子）の構造'!J$52), IF('将来負担比率（分子）の構造'!J$52 &lt; 0, 0, '将来負担比率（分子）の構造'!J$52), NA())</f>
        <v>11757</v>
      </c>
      <c r="G67" s="135" t="e">
        <f>NA()</f>
        <v>#N/A</v>
      </c>
      <c r="H67" s="135" t="e">
        <f>NA()</f>
        <v>#N/A</v>
      </c>
      <c r="I67" s="135">
        <f>IF(ISNUMBER('将来負担比率（分子）の構造'!K$52), IF('将来負担比率（分子）の構造'!K$52 &lt; 0, 0, '将来負担比率（分子）の構造'!K$52), NA())</f>
        <v>3924</v>
      </c>
      <c r="J67" s="135" t="e">
        <f>NA()</f>
        <v>#N/A</v>
      </c>
      <c r="K67" s="135" t="e">
        <f>NA()</f>
        <v>#N/A</v>
      </c>
      <c r="L67" s="135">
        <f>IF(ISNUMBER('将来負担比率（分子）の構造'!L$52), IF('将来負担比率（分子）の構造'!L$52 &lt; 0, 0, '将来負担比率（分子）の構造'!L$52), NA())</f>
        <v>2348</v>
      </c>
      <c r="M67" s="135" t="e">
        <f>NA()</f>
        <v>#N/A</v>
      </c>
      <c r="N67" s="135" t="e">
        <f>NA()</f>
        <v>#N/A</v>
      </c>
      <c r="O67" s="135">
        <f>IF(ISNUMBER('将来負担比率（分子）の構造'!M$52), IF('将来負担比率（分子）の構造'!M$52 &lt; 0, 0, '将来負担比率（分子）の構造'!M$52), NA())</f>
        <v>233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26859506</v>
      </c>
      <c r="S5" s="613"/>
      <c r="T5" s="613"/>
      <c r="U5" s="613"/>
      <c r="V5" s="613"/>
      <c r="W5" s="613"/>
      <c r="X5" s="613"/>
      <c r="Y5" s="614"/>
      <c r="Z5" s="615">
        <v>46.8</v>
      </c>
      <c r="AA5" s="615"/>
      <c r="AB5" s="615"/>
      <c r="AC5" s="615"/>
      <c r="AD5" s="616">
        <v>24781957</v>
      </c>
      <c r="AE5" s="616"/>
      <c r="AF5" s="616"/>
      <c r="AG5" s="616"/>
      <c r="AH5" s="616"/>
      <c r="AI5" s="616"/>
      <c r="AJ5" s="616"/>
      <c r="AK5" s="616"/>
      <c r="AL5" s="617">
        <v>81.5</v>
      </c>
      <c r="AM5" s="618"/>
      <c r="AN5" s="618"/>
      <c r="AO5" s="619"/>
      <c r="AP5" s="609" t="s">
        <v>206</v>
      </c>
      <c r="AQ5" s="610"/>
      <c r="AR5" s="610"/>
      <c r="AS5" s="610"/>
      <c r="AT5" s="610"/>
      <c r="AU5" s="610"/>
      <c r="AV5" s="610"/>
      <c r="AW5" s="610"/>
      <c r="AX5" s="610"/>
      <c r="AY5" s="610"/>
      <c r="AZ5" s="610"/>
      <c r="BA5" s="610"/>
      <c r="BB5" s="610"/>
      <c r="BC5" s="610"/>
      <c r="BD5" s="610"/>
      <c r="BE5" s="610"/>
      <c r="BF5" s="611"/>
      <c r="BG5" s="623">
        <v>24781957</v>
      </c>
      <c r="BH5" s="624"/>
      <c r="BI5" s="624"/>
      <c r="BJ5" s="624"/>
      <c r="BK5" s="624"/>
      <c r="BL5" s="624"/>
      <c r="BM5" s="624"/>
      <c r="BN5" s="625"/>
      <c r="BO5" s="626">
        <v>92.3</v>
      </c>
      <c r="BP5" s="626"/>
      <c r="BQ5" s="626"/>
      <c r="BR5" s="626"/>
      <c r="BS5" s="627">
        <v>246953</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278320</v>
      </c>
      <c r="S6" s="624"/>
      <c r="T6" s="624"/>
      <c r="U6" s="624"/>
      <c r="V6" s="624"/>
      <c r="W6" s="624"/>
      <c r="X6" s="624"/>
      <c r="Y6" s="625"/>
      <c r="Z6" s="626">
        <v>0.5</v>
      </c>
      <c r="AA6" s="626"/>
      <c r="AB6" s="626"/>
      <c r="AC6" s="626"/>
      <c r="AD6" s="627">
        <v>278320</v>
      </c>
      <c r="AE6" s="627"/>
      <c r="AF6" s="627"/>
      <c r="AG6" s="627"/>
      <c r="AH6" s="627"/>
      <c r="AI6" s="627"/>
      <c r="AJ6" s="627"/>
      <c r="AK6" s="627"/>
      <c r="AL6" s="628">
        <v>0.9</v>
      </c>
      <c r="AM6" s="629"/>
      <c r="AN6" s="629"/>
      <c r="AO6" s="630"/>
      <c r="AP6" s="620" t="s">
        <v>211</v>
      </c>
      <c r="AQ6" s="621"/>
      <c r="AR6" s="621"/>
      <c r="AS6" s="621"/>
      <c r="AT6" s="621"/>
      <c r="AU6" s="621"/>
      <c r="AV6" s="621"/>
      <c r="AW6" s="621"/>
      <c r="AX6" s="621"/>
      <c r="AY6" s="621"/>
      <c r="AZ6" s="621"/>
      <c r="BA6" s="621"/>
      <c r="BB6" s="621"/>
      <c r="BC6" s="621"/>
      <c r="BD6" s="621"/>
      <c r="BE6" s="621"/>
      <c r="BF6" s="622"/>
      <c r="BG6" s="623">
        <v>24781957</v>
      </c>
      <c r="BH6" s="624"/>
      <c r="BI6" s="624"/>
      <c r="BJ6" s="624"/>
      <c r="BK6" s="624"/>
      <c r="BL6" s="624"/>
      <c r="BM6" s="624"/>
      <c r="BN6" s="625"/>
      <c r="BO6" s="626">
        <v>92.3</v>
      </c>
      <c r="BP6" s="626"/>
      <c r="BQ6" s="626"/>
      <c r="BR6" s="626"/>
      <c r="BS6" s="627">
        <v>246953</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489675</v>
      </c>
      <c r="CS6" s="624"/>
      <c r="CT6" s="624"/>
      <c r="CU6" s="624"/>
      <c r="CV6" s="624"/>
      <c r="CW6" s="624"/>
      <c r="CX6" s="624"/>
      <c r="CY6" s="625"/>
      <c r="CZ6" s="626">
        <v>0.9</v>
      </c>
      <c r="DA6" s="626"/>
      <c r="DB6" s="626"/>
      <c r="DC6" s="626"/>
      <c r="DD6" s="632" t="s">
        <v>213</v>
      </c>
      <c r="DE6" s="624"/>
      <c r="DF6" s="624"/>
      <c r="DG6" s="624"/>
      <c r="DH6" s="624"/>
      <c r="DI6" s="624"/>
      <c r="DJ6" s="624"/>
      <c r="DK6" s="624"/>
      <c r="DL6" s="624"/>
      <c r="DM6" s="624"/>
      <c r="DN6" s="624"/>
      <c r="DO6" s="624"/>
      <c r="DP6" s="625"/>
      <c r="DQ6" s="632">
        <v>489389</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46125</v>
      </c>
      <c r="S7" s="624"/>
      <c r="T7" s="624"/>
      <c r="U7" s="624"/>
      <c r="V7" s="624"/>
      <c r="W7" s="624"/>
      <c r="X7" s="624"/>
      <c r="Y7" s="625"/>
      <c r="Z7" s="626">
        <v>0.1</v>
      </c>
      <c r="AA7" s="626"/>
      <c r="AB7" s="626"/>
      <c r="AC7" s="626"/>
      <c r="AD7" s="627">
        <v>46125</v>
      </c>
      <c r="AE7" s="627"/>
      <c r="AF7" s="627"/>
      <c r="AG7" s="627"/>
      <c r="AH7" s="627"/>
      <c r="AI7" s="627"/>
      <c r="AJ7" s="627"/>
      <c r="AK7" s="627"/>
      <c r="AL7" s="628">
        <v>0.2</v>
      </c>
      <c r="AM7" s="629"/>
      <c r="AN7" s="629"/>
      <c r="AO7" s="630"/>
      <c r="AP7" s="620" t="s">
        <v>215</v>
      </c>
      <c r="AQ7" s="621"/>
      <c r="AR7" s="621"/>
      <c r="AS7" s="621"/>
      <c r="AT7" s="621"/>
      <c r="AU7" s="621"/>
      <c r="AV7" s="621"/>
      <c r="AW7" s="621"/>
      <c r="AX7" s="621"/>
      <c r="AY7" s="621"/>
      <c r="AZ7" s="621"/>
      <c r="BA7" s="621"/>
      <c r="BB7" s="621"/>
      <c r="BC7" s="621"/>
      <c r="BD7" s="621"/>
      <c r="BE7" s="621"/>
      <c r="BF7" s="622"/>
      <c r="BG7" s="623">
        <v>13936988</v>
      </c>
      <c r="BH7" s="624"/>
      <c r="BI7" s="624"/>
      <c r="BJ7" s="624"/>
      <c r="BK7" s="624"/>
      <c r="BL7" s="624"/>
      <c r="BM7" s="624"/>
      <c r="BN7" s="625"/>
      <c r="BO7" s="626">
        <v>51.9</v>
      </c>
      <c r="BP7" s="626"/>
      <c r="BQ7" s="626"/>
      <c r="BR7" s="626"/>
      <c r="BS7" s="627">
        <v>246953</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5878278</v>
      </c>
      <c r="CS7" s="624"/>
      <c r="CT7" s="624"/>
      <c r="CU7" s="624"/>
      <c r="CV7" s="624"/>
      <c r="CW7" s="624"/>
      <c r="CX7" s="624"/>
      <c r="CY7" s="625"/>
      <c r="CZ7" s="626">
        <v>11</v>
      </c>
      <c r="DA7" s="626"/>
      <c r="DB7" s="626"/>
      <c r="DC7" s="626"/>
      <c r="DD7" s="632">
        <v>892004</v>
      </c>
      <c r="DE7" s="624"/>
      <c r="DF7" s="624"/>
      <c r="DG7" s="624"/>
      <c r="DH7" s="624"/>
      <c r="DI7" s="624"/>
      <c r="DJ7" s="624"/>
      <c r="DK7" s="624"/>
      <c r="DL7" s="624"/>
      <c r="DM7" s="624"/>
      <c r="DN7" s="624"/>
      <c r="DO7" s="624"/>
      <c r="DP7" s="625"/>
      <c r="DQ7" s="632">
        <v>4669320</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169188</v>
      </c>
      <c r="S8" s="624"/>
      <c r="T8" s="624"/>
      <c r="U8" s="624"/>
      <c r="V8" s="624"/>
      <c r="W8" s="624"/>
      <c r="X8" s="624"/>
      <c r="Y8" s="625"/>
      <c r="Z8" s="626">
        <v>0.3</v>
      </c>
      <c r="AA8" s="626"/>
      <c r="AB8" s="626"/>
      <c r="AC8" s="626"/>
      <c r="AD8" s="627">
        <v>169188</v>
      </c>
      <c r="AE8" s="627"/>
      <c r="AF8" s="627"/>
      <c r="AG8" s="627"/>
      <c r="AH8" s="627"/>
      <c r="AI8" s="627"/>
      <c r="AJ8" s="627"/>
      <c r="AK8" s="627"/>
      <c r="AL8" s="628">
        <v>0.6</v>
      </c>
      <c r="AM8" s="629"/>
      <c r="AN8" s="629"/>
      <c r="AO8" s="630"/>
      <c r="AP8" s="620" t="s">
        <v>218</v>
      </c>
      <c r="AQ8" s="621"/>
      <c r="AR8" s="621"/>
      <c r="AS8" s="621"/>
      <c r="AT8" s="621"/>
      <c r="AU8" s="621"/>
      <c r="AV8" s="621"/>
      <c r="AW8" s="621"/>
      <c r="AX8" s="621"/>
      <c r="AY8" s="621"/>
      <c r="AZ8" s="621"/>
      <c r="BA8" s="621"/>
      <c r="BB8" s="621"/>
      <c r="BC8" s="621"/>
      <c r="BD8" s="621"/>
      <c r="BE8" s="621"/>
      <c r="BF8" s="622"/>
      <c r="BG8" s="623">
        <v>287325</v>
      </c>
      <c r="BH8" s="624"/>
      <c r="BI8" s="624"/>
      <c r="BJ8" s="624"/>
      <c r="BK8" s="624"/>
      <c r="BL8" s="624"/>
      <c r="BM8" s="624"/>
      <c r="BN8" s="625"/>
      <c r="BO8" s="626">
        <v>1.1000000000000001</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20319836</v>
      </c>
      <c r="CS8" s="624"/>
      <c r="CT8" s="624"/>
      <c r="CU8" s="624"/>
      <c r="CV8" s="624"/>
      <c r="CW8" s="624"/>
      <c r="CX8" s="624"/>
      <c r="CY8" s="625"/>
      <c r="CZ8" s="626">
        <v>38</v>
      </c>
      <c r="DA8" s="626"/>
      <c r="DB8" s="626"/>
      <c r="DC8" s="626"/>
      <c r="DD8" s="632">
        <v>323699</v>
      </c>
      <c r="DE8" s="624"/>
      <c r="DF8" s="624"/>
      <c r="DG8" s="624"/>
      <c r="DH8" s="624"/>
      <c r="DI8" s="624"/>
      <c r="DJ8" s="624"/>
      <c r="DK8" s="624"/>
      <c r="DL8" s="624"/>
      <c r="DM8" s="624"/>
      <c r="DN8" s="624"/>
      <c r="DO8" s="624"/>
      <c r="DP8" s="625"/>
      <c r="DQ8" s="632">
        <v>10914985</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177813</v>
      </c>
      <c r="S9" s="624"/>
      <c r="T9" s="624"/>
      <c r="U9" s="624"/>
      <c r="V9" s="624"/>
      <c r="W9" s="624"/>
      <c r="X9" s="624"/>
      <c r="Y9" s="625"/>
      <c r="Z9" s="626">
        <v>0.3</v>
      </c>
      <c r="AA9" s="626"/>
      <c r="AB9" s="626"/>
      <c r="AC9" s="626"/>
      <c r="AD9" s="627">
        <v>177813</v>
      </c>
      <c r="AE9" s="627"/>
      <c r="AF9" s="627"/>
      <c r="AG9" s="627"/>
      <c r="AH9" s="627"/>
      <c r="AI9" s="627"/>
      <c r="AJ9" s="627"/>
      <c r="AK9" s="627"/>
      <c r="AL9" s="628">
        <v>0.6</v>
      </c>
      <c r="AM9" s="629"/>
      <c r="AN9" s="629"/>
      <c r="AO9" s="630"/>
      <c r="AP9" s="620" t="s">
        <v>221</v>
      </c>
      <c r="AQ9" s="621"/>
      <c r="AR9" s="621"/>
      <c r="AS9" s="621"/>
      <c r="AT9" s="621"/>
      <c r="AU9" s="621"/>
      <c r="AV9" s="621"/>
      <c r="AW9" s="621"/>
      <c r="AX9" s="621"/>
      <c r="AY9" s="621"/>
      <c r="AZ9" s="621"/>
      <c r="BA9" s="621"/>
      <c r="BB9" s="621"/>
      <c r="BC9" s="621"/>
      <c r="BD9" s="621"/>
      <c r="BE9" s="621"/>
      <c r="BF9" s="622"/>
      <c r="BG9" s="623">
        <v>11518948</v>
      </c>
      <c r="BH9" s="624"/>
      <c r="BI9" s="624"/>
      <c r="BJ9" s="624"/>
      <c r="BK9" s="624"/>
      <c r="BL9" s="624"/>
      <c r="BM9" s="624"/>
      <c r="BN9" s="625"/>
      <c r="BO9" s="626">
        <v>42.9</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5179928</v>
      </c>
      <c r="CS9" s="624"/>
      <c r="CT9" s="624"/>
      <c r="CU9" s="624"/>
      <c r="CV9" s="624"/>
      <c r="CW9" s="624"/>
      <c r="CX9" s="624"/>
      <c r="CY9" s="625"/>
      <c r="CZ9" s="626">
        <v>9.6999999999999993</v>
      </c>
      <c r="DA9" s="626"/>
      <c r="DB9" s="626"/>
      <c r="DC9" s="626"/>
      <c r="DD9" s="632">
        <v>1453768</v>
      </c>
      <c r="DE9" s="624"/>
      <c r="DF9" s="624"/>
      <c r="DG9" s="624"/>
      <c r="DH9" s="624"/>
      <c r="DI9" s="624"/>
      <c r="DJ9" s="624"/>
      <c r="DK9" s="624"/>
      <c r="DL9" s="624"/>
      <c r="DM9" s="624"/>
      <c r="DN9" s="624"/>
      <c r="DO9" s="624"/>
      <c r="DP9" s="625"/>
      <c r="DQ9" s="632">
        <v>3399943</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2776809</v>
      </c>
      <c r="S10" s="624"/>
      <c r="T10" s="624"/>
      <c r="U10" s="624"/>
      <c r="V10" s="624"/>
      <c r="W10" s="624"/>
      <c r="X10" s="624"/>
      <c r="Y10" s="625"/>
      <c r="Z10" s="626">
        <v>4.8</v>
      </c>
      <c r="AA10" s="626"/>
      <c r="AB10" s="626"/>
      <c r="AC10" s="626"/>
      <c r="AD10" s="627">
        <v>2776809</v>
      </c>
      <c r="AE10" s="627"/>
      <c r="AF10" s="627"/>
      <c r="AG10" s="627"/>
      <c r="AH10" s="627"/>
      <c r="AI10" s="627"/>
      <c r="AJ10" s="627"/>
      <c r="AK10" s="627"/>
      <c r="AL10" s="628">
        <v>9.1</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463168</v>
      </c>
      <c r="BH10" s="624"/>
      <c r="BI10" s="624"/>
      <c r="BJ10" s="624"/>
      <c r="BK10" s="624"/>
      <c r="BL10" s="624"/>
      <c r="BM10" s="624"/>
      <c r="BN10" s="625"/>
      <c r="BO10" s="626">
        <v>1.7</v>
      </c>
      <c r="BP10" s="626"/>
      <c r="BQ10" s="626"/>
      <c r="BR10" s="626"/>
      <c r="BS10" s="632">
        <v>59653</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44649</v>
      </c>
      <c r="CS10" s="624"/>
      <c r="CT10" s="624"/>
      <c r="CU10" s="624"/>
      <c r="CV10" s="624"/>
      <c r="CW10" s="624"/>
      <c r="CX10" s="624"/>
      <c r="CY10" s="625"/>
      <c r="CZ10" s="626">
        <v>0.1</v>
      </c>
      <c r="DA10" s="626"/>
      <c r="DB10" s="626"/>
      <c r="DC10" s="626"/>
      <c r="DD10" s="632">
        <v>1044</v>
      </c>
      <c r="DE10" s="624"/>
      <c r="DF10" s="624"/>
      <c r="DG10" s="624"/>
      <c r="DH10" s="624"/>
      <c r="DI10" s="624"/>
      <c r="DJ10" s="624"/>
      <c r="DK10" s="624"/>
      <c r="DL10" s="624"/>
      <c r="DM10" s="624"/>
      <c r="DN10" s="624"/>
      <c r="DO10" s="624"/>
      <c r="DP10" s="625"/>
      <c r="DQ10" s="632">
        <v>34097</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1667547</v>
      </c>
      <c r="BH11" s="624"/>
      <c r="BI11" s="624"/>
      <c r="BJ11" s="624"/>
      <c r="BK11" s="624"/>
      <c r="BL11" s="624"/>
      <c r="BM11" s="624"/>
      <c r="BN11" s="625"/>
      <c r="BO11" s="626">
        <v>6.2</v>
      </c>
      <c r="BP11" s="626"/>
      <c r="BQ11" s="626"/>
      <c r="BR11" s="626"/>
      <c r="BS11" s="632">
        <v>187300</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84101</v>
      </c>
      <c r="CS11" s="624"/>
      <c r="CT11" s="624"/>
      <c r="CU11" s="624"/>
      <c r="CV11" s="624"/>
      <c r="CW11" s="624"/>
      <c r="CX11" s="624"/>
      <c r="CY11" s="625"/>
      <c r="CZ11" s="626">
        <v>0.2</v>
      </c>
      <c r="DA11" s="626"/>
      <c r="DB11" s="626"/>
      <c r="DC11" s="626"/>
      <c r="DD11" s="632">
        <v>2502</v>
      </c>
      <c r="DE11" s="624"/>
      <c r="DF11" s="624"/>
      <c r="DG11" s="624"/>
      <c r="DH11" s="624"/>
      <c r="DI11" s="624"/>
      <c r="DJ11" s="624"/>
      <c r="DK11" s="624"/>
      <c r="DL11" s="624"/>
      <c r="DM11" s="624"/>
      <c r="DN11" s="624"/>
      <c r="DO11" s="624"/>
      <c r="DP11" s="625"/>
      <c r="DQ11" s="632">
        <v>80616</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9764212</v>
      </c>
      <c r="BH12" s="624"/>
      <c r="BI12" s="624"/>
      <c r="BJ12" s="624"/>
      <c r="BK12" s="624"/>
      <c r="BL12" s="624"/>
      <c r="BM12" s="624"/>
      <c r="BN12" s="625"/>
      <c r="BO12" s="626">
        <v>36.4</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1108430</v>
      </c>
      <c r="CS12" s="624"/>
      <c r="CT12" s="624"/>
      <c r="CU12" s="624"/>
      <c r="CV12" s="624"/>
      <c r="CW12" s="624"/>
      <c r="CX12" s="624"/>
      <c r="CY12" s="625"/>
      <c r="CZ12" s="626">
        <v>2.1</v>
      </c>
      <c r="DA12" s="626"/>
      <c r="DB12" s="626"/>
      <c r="DC12" s="626"/>
      <c r="DD12" s="632">
        <v>3646</v>
      </c>
      <c r="DE12" s="624"/>
      <c r="DF12" s="624"/>
      <c r="DG12" s="624"/>
      <c r="DH12" s="624"/>
      <c r="DI12" s="624"/>
      <c r="DJ12" s="624"/>
      <c r="DK12" s="624"/>
      <c r="DL12" s="624"/>
      <c r="DM12" s="624"/>
      <c r="DN12" s="624"/>
      <c r="DO12" s="624"/>
      <c r="DP12" s="625"/>
      <c r="DQ12" s="632">
        <v>494874</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72719</v>
      </c>
      <c r="S13" s="624"/>
      <c r="T13" s="624"/>
      <c r="U13" s="624"/>
      <c r="V13" s="624"/>
      <c r="W13" s="624"/>
      <c r="X13" s="624"/>
      <c r="Y13" s="625"/>
      <c r="Z13" s="626">
        <v>0.1</v>
      </c>
      <c r="AA13" s="626"/>
      <c r="AB13" s="626"/>
      <c r="AC13" s="626"/>
      <c r="AD13" s="627">
        <v>72719</v>
      </c>
      <c r="AE13" s="627"/>
      <c r="AF13" s="627"/>
      <c r="AG13" s="627"/>
      <c r="AH13" s="627"/>
      <c r="AI13" s="627"/>
      <c r="AJ13" s="627"/>
      <c r="AK13" s="627"/>
      <c r="AL13" s="628">
        <v>0.2</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9535032</v>
      </c>
      <c r="BH13" s="624"/>
      <c r="BI13" s="624"/>
      <c r="BJ13" s="624"/>
      <c r="BK13" s="624"/>
      <c r="BL13" s="624"/>
      <c r="BM13" s="624"/>
      <c r="BN13" s="625"/>
      <c r="BO13" s="626">
        <v>35.5</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5305508</v>
      </c>
      <c r="CS13" s="624"/>
      <c r="CT13" s="624"/>
      <c r="CU13" s="624"/>
      <c r="CV13" s="624"/>
      <c r="CW13" s="624"/>
      <c r="CX13" s="624"/>
      <c r="CY13" s="625"/>
      <c r="CZ13" s="626">
        <v>9.9</v>
      </c>
      <c r="DA13" s="626"/>
      <c r="DB13" s="626"/>
      <c r="DC13" s="626"/>
      <c r="DD13" s="632">
        <v>1879187</v>
      </c>
      <c r="DE13" s="624"/>
      <c r="DF13" s="624"/>
      <c r="DG13" s="624"/>
      <c r="DH13" s="624"/>
      <c r="DI13" s="624"/>
      <c r="DJ13" s="624"/>
      <c r="DK13" s="624"/>
      <c r="DL13" s="624"/>
      <c r="DM13" s="624"/>
      <c r="DN13" s="624"/>
      <c r="DO13" s="624"/>
      <c r="DP13" s="625"/>
      <c r="DQ13" s="632">
        <v>3941206</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93379</v>
      </c>
      <c r="BH14" s="624"/>
      <c r="BI14" s="624"/>
      <c r="BJ14" s="624"/>
      <c r="BK14" s="624"/>
      <c r="BL14" s="624"/>
      <c r="BM14" s="624"/>
      <c r="BN14" s="625"/>
      <c r="BO14" s="626">
        <v>0.3</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2174349</v>
      </c>
      <c r="CS14" s="624"/>
      <c r="CT14" s="624"/>
      <c r="CU14" s="624"/>
      <c r="CV14" s="624"/>
      <c r="CW14" s="624"/>
      <c r="CX14" s="624"/>
      <c r="CY14" s="625"/>
      <c r="CZ14" s="626">
        <v>4.0999999999999996</v>
      </c>
      <c r="DA14" s="626"/>
      <c r="DB14" s="626"/>
      <c r="DC14" s="626"/>
      <c r="DD14" s="632">
        <v>218306</v>
      </c>
      <c r="DE14" s="624"/>
      <c r="DF14" s="624"/>
      <c r="DG14" s="624"/>
      <c r="DH14" s="624"/>
      <c r="DI14" s="624"/>
      <c r="DJ14" s="624"/>
      <c r="DK14" s="624"/>
      <c r="DL14" s="624"/>
      <c r="DM14" s="624"/>
      <c r="DN14" s="624"/>
      <c r="DO14" s="624"/>
      <c r="DP14" s="625"/>
      <c r="DQ14" s="632">
        <v>2026525</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104844</v>
      </c>
      <c r="S15" s="624"/>
      <c r="T15" s="624"/>
      <c r="U15" s="624"/>
      <c r="V15" s="624"/>
      <c r="W15" s="624"/>
      <c r="X15" s="624"/>
      <c r="Y15" s="625"/>
      <c r="Z15" s="626">
        <v>0.2</v>
      </c>
      <c r="AA15" s="626"/>
      <c r="AB15" s="626"/>
      <c r="AC15" s="626"/>
      <c r="AD15" s="627">
        <v>104844</v>
      </c>
      <c r="AE15" s="627"/>
      <c r="AF15" s="627"/>
      <c r="AG15" s="627"/>
      <c r="AH15" s="627"/>
      <c r="AI15" s="627"/>
      <c r="AJ15" s="627"/>
      <c r="AK15" s="627"/>
      <c r="AL15" s="628">
        <v>0.3</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987378</v>
      </c>
      <c r="BH15" s="624"/>
      <c r="BI15" s="624"/>
      <c r="BJ15" s="624"/>
      <c r="BK15" s="624"/>
      <c r="BL15" s="624"/>
      <c r="BM15" s="624"/>
      <c r="BN15" s="625"/>
      <c r="BO15" s="626">
        <v>3.7</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6759945</v>
      </c>
      <c r="CS15" s="624"/>
      <c r="CT15" s="624"/>
      <c r="CU15" s="624"/>
      <c r="CV15" s="624"/>
      <c r="CW15" s="624"/>
      <c r="CX15" s="624"/>
      <c r="CY15" s="625"/>
      <c r="CZ15" s="626">
        <v>12.7</v>
      </c>
      <c r="DA15" s="626"/>
      <c r="DB15" s="626"/>
      <c r="DC15" s="626"/>
      <c r="DD15" s="632">
        <v>1032305</v>
      </c>
      <c r="DE15" s="624"/>
      <c r="DF15" s="624"/>
      <c r="DG15" s="624"/>
      <c r="DH15" s="624"/>
      <c r="DI15" s="624"/>
      <c r="DJ15" s="624"/>
      <c r="DK15" s="624"/>
      <c r="DL15" s="624"/>
      <c r="DM15" s="624"/>
      <c r="DN15" s="624"/>
      <c r="DO15" s="624"/>
      <c r="DP15" s="625"/>
      <c r="DQ15" s="632">
        <v>4780192</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4281084</v>
      </c>
      <c r="S16" s="624"/>
      <c r="T16" s="624"/>
      <c r="U16" s="624"/>
      <c r="V16" s="624"/>
      <c r="W16" s="624"/>
      <c r="X16" s="624"/>
      <c r="Y16" s="625"/>
      <c r="Z16" s="626">
        <v>7.5</v>
      </c>
      <c r="AA16" s="626"/>
      <c r="AB16" s="626"/>
      <c r="AC16" s="626"/>
      <c r="AD16" s="627">
        <v>1875975</v>
      </c>
      <c r="AE16" s="627"/>
      <c r="AF16" s="627"/>
      <c r="AG16" s="627"/>
      <c r="AH16" s="627"/>
      <c r="AI16" s="627"/>
      <c r="AJ16" s="627"/>
      <c r="AK16" s="627"/>
      <c r="AL16" s="628">
        <v>6.2</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2101700</v>
      </c>
      <c r="CS16" s="624"/>
      <c r="CT16" s="624"/>
      <c r="CU16" s="624"/>
      <c r="CV16" s="624"/>
      <c r="CW16" s="624"/>
      <c r="CX16" s="624"/>
      <c r="CY16" s="625"/>
      <c r="CZ16" s="626">
        <v>3.9</v>
      </c>
      <c r="DA16" s="626"/>
      <c r="DB16" s="626"/>
      <c r="DC16" s="626"/>
      <c r="DD16" s="632" t="s">
        <v>108</v>
      </c>
      <c r="DE16" s="624"/>
      <c r="DF16" s="624"/>
      <c r="DG16" s="624"/>
      <c r="DH16" s="624"/>
      <c r="DI16" s="624"/>
      <c r="DJ16" s="624"/>
      <c r="DK16" s="624"/>
      <c r="DL16" s="624"/>
      <c r="DM16" s="624"/>
      <c r="DN16" s="624"/>
      <c r="DO16" s="624"/>
      <c r="DP16" s="625"/>
      <c r="DQ16" s="632">
        <v>1282703</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1875975</v>
      </c>
      <c r="S17" s="624"/>
      <c r="T17" s="624"/>
      <c r="U17" s="624"/>
      <c r="V17" s="624"/>
      <c r="W17" s="624"/>
      <c r="X17" s="624"/>
      <c r="Y17" s="625"/>
      <c r="Z17" s="626">
        <v>3.3</v>
      </c>
      <c r="AA17" s="626"/>
      <c r="AB17" s="626"/>
      <c r="AC17" s="626"/>
      <c r="AD17" s="627">
        <v>1875975</v>
      </c>
      <c r="AE17" s="627"/>
      <c r="AF17" s="627"/>
      <c r="AG17" s="627"/>
      <c r="AH17" s="627"/>
      <c r="AI17" s="627"/>
      <c r="AJ17" s="627"/>
      <c r="AK17" s="627"/>
      <c r="AL17" s="628">
        <v>6.2</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3976154</v>
      </c>
      <c r="CS17" s="624"/>
      <c r="CT17" s="624"/>
      <c r="CU17" s="624"/>
      <c r="CV17" s="624"/>
      <c r="CW17" s="624"/>
      <c r="CX17" s="624"/>
      <c r="CY17" s="625"/>
      <c r="CZ17" s="626">
        <v>7.4</v>
      </c>
      <c r="DA17" s="626"/>
      <c r="DB17" s="626"/>
      <c r="DC17" s="626"/>
      <c r="DD17" s="632" t="s">
        <v>108</v>
      </c>
      <c r="DE17" s="624"/>
      <c r="DF17" s="624"/>
      <c r="DG17" s="624"/>
      <c r="DH17" s="624"/>
      <c r="DI17" s="624"/>
      <c r="DJ17" s="624"/>
      <c r="DK17" s="624"/>
      <c r="DL17" s="624"/>
      <c r="DM17" s="624"/>
      <c r="DN17" s="624"/>
      <c r="DO17" s="624"/>
      <c r="DP17" s="625"/>
      <c r="DQ17" s="632">
        <v>3964811</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134422</v>
      </c>
      <c r="S18" s="624"/>
      <c r="T18" s="624"/>
      <c r="U18" s="624"/>
      <c r="V18" s="624"/>
      <c r="W18" s="624"/>
      <c r="X18" s="624"/>
      <c r="Y18" s="625"/>
      <c r="Z18" s="626">
        <v>0.2</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v>2270687</v>
      </c>
      <c r="S19" s="624"/>
      <c r="T19" s="624"/>
      <c r="U19" s="624"/>
      <c r="V19" s="624"/>
      <c r="W19" s="624"/>
      <c r="X19" s="624"/>
      <c r="Y19" s="625"/>
      <c r="Z19" s="626">
        <v>4</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2077549</v>
      </c>
      <c r="BH19" s="624"/>
      <c r="BI19" s="624"/>
      <c r="BJ19" s="624"/>
      <c r="BK19" s="624"/>
      <c r="BL19" s="624"/>
      <c r="BM19" s="624"/>
      <c r="BN19" s="625"/>
      <c r="BO19" s="626">
        <v>7.7</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34766408</v>
      </c>
      <c r="S20" s="624"/>
      <c r="T20" s="624"/>
      <c r="U20" s="624"/>
      <c r="V20" s="624"/>
      <c r="W20" s="624"/>
      <c r="X20" s="624"/>
      <c r="Y20" s="625"/>
      <c r="Z20" s="626">
        <v>60.5</v>
      </c>
      <c r="AA20" s="626"/>
      <c r="AB20" s="626"/>
      <c r="AC20" s="626"/>
      <c r="AD20" s="627">
        <v>30283750</v>
      </c>
      <c r="AE20" s="627"/>
      <c r="AF20" s="627"/>
      <c r="AG20" s="627"/>
      <c r="AH20" s="627"/>
      <c r="AI20" s="627"/>
      <c r="AJ20" s="627"/>
      <c r="AK20" s="627"/>
      <c r="AL20" s="628">
        <v>99.6</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2077549</v>
      </c>
      <c r="BH20" s="624"/>
      <c r="BI20" s="624"/>
      <c r="BJ20" s="624"/>
      <c r="BK20" s="624"/>
      <c r="BL20" s="624"/>
      <c r="BM20" s="624"/>
      <c r="BN20" s="625"/>
      <c r="BO20" s="626">
        <v>7.7</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53422553</v>
      </c>
      <c r="CS20" s="624"/>
      <c r="CT20" s="624"/>
      <c r="CU20" s="624"/>
      <c r="CV20" s="624"/>
      <c r="CW20" s="624"/>
      <c r="CX20" s="624"/>
      <c r="CY20" s="625"/>
      <c r="CZ20" s="626">
        <v>100</v>
      </c>
      <c r="DA20" s="626"/>
      <c r="DB20" s="626"/>
      <c r="DC20" s="626"/>
      <c r="DD20" s="632">
        <v>5806461</v>
      </c>
      <c r="DE20" s="624"/>
      <c r="DF20" s="624"/>
      <c r="DG20" s="624"/>
      <c r="DH20" s="624"/>
      <c r="DI20" s="624"/>
      <c r="DJ20" s="624"/>
      <c r="DK20" s="624"/>
      <c r="DL20" s="624"/>
      <c r="DM20" s="624"/>
      <c r="DN20" s="624"/>
      <c r="DO20" s="624"/>
      <c r="DP20" s="625"/>
      <c r="DQ20" s="632">
        <v>36078661</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18122</v>
      </c>
      <c r="S21" s="624"/>
      <c r="T21" s="624"/>
      <c r="U21" s="624"/>
      <c r="V21" s="624"/>
      <c r="W21" s="624"/>
      <c r="X21" s="624"/>
      <c r="Y21" s="625"/>
      <c r="Z21" s="626">
        <v>0</v>
      </c>
      <c r="AA21" s="626"/>
      <c r="AB21" s="626"/>
      <c r="AC21" s="626"/>
      <c r="AD21" s="627">
        <v>18122</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210414</v>
      </c>
      <c r="S22" s="624"/>
      <c r="T22" s="624"/>
      <c r="U22" s="624"/>
      <c r="V22" s="624"/>
      <c r="W22" s="624"/>
      <c r="X22" s="624"/>
      <c r="Y22" s="625"/>
      <c r="Z22" s="626">
        <v>0.4</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1348721</v>
      </c>
      <c r="S23" s="624"/>
      <c r="T23" s="624"/>
      <c r="U23" s="624"/>
      <c r="V23" s="624"/>
      <c r="W23" s="624"/>
      <c r="X23" s="624"/>
      <c r="Y23" s="625"/>
      <c r="Z23" s="626">
        <v>2.2999999999999998</v>
      </c>
      <c r="AA23" s="626"/>
      <c r="AB23" s="626"/>
      <c r="AC23" s="626"/>
      <c r="AD23" s="627">
        <v>89639</v>
      </c>
      <c r="AE23" s="627"/>
      <c r="AF23" s="627"/>
      <c r="AG23" s="627"/>
      <c r="AH23" s="627"/>
      <c r="AI23" s="627"/>
      <c r="AJ23" s="627"/>
      <c r="AK23" s="627"/>
      <c r="AL23" s="628">
        <v>0.3</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2077549</v>
      </c>
      <c r="BH23" s="624"/>
      <c r="BI23" s="624"/>
      <c r="BJ23" s="624"/>
      <c r="BK23" s="624"/>
      <c r="BL23" s="624"/>
      <c r="BM23" s="624"/>
      <c r="BN23" s="625"/>
      <c r="BO23" s="626">
        <v>7.7</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693642</v>
      </c>
      <c r="S24" s="624"/>
      <c r="T24" s="624"/>
      <c r="U24" s="624"/>
      <c r="V24" s="624"/>
      <c r="W24" s="624"/>
      <c r="X24" s="624"/>
      <c r="Y24" s="625"/>
      <c r="Z24" s="626">
        <v>1.2</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25827565</v>
      </c>
      <c r="CS24" s="613"/>
      <c r="CT24" s="613"/>
      <c r="CU24" s="613"/>
      <c r="CV24" s="613"/>
      <c r="CW24" s="613"/>
      <c r="CX24" s="613"/>
      <c r="CY24" s="614"/>
      <c r="CZ24" s="650">
        <v>48.3</v>
      </c>
      <c r="DA24" s="651"/>
      <c r="DB24" s="651"/>
      <c r="DC24" s="652"/>
      <c r="DD24" s="649">
        <v>17259337</v>
      </c>
      <c r="DE24" s="613"/>
      <c r="DF24" s="613"/>
      <c r="DG24" s="613"/>
      <c r="DH24" s="613"/>
      <c r="DI24" s="613"/>
      <c r="DJ24" s="613"/>
      <c r="DK24" s="614"/>
      <c r="DL24" s="649">
        <v>17132149</v>
      </c>
      <c r="DM24" s="613"/>
      <c r="DN24" s="613"/>
      <c r="DO24" s="613"/>
      <c r="DP24" s="613"/>
      <c r="DQ24" s="613"/>
      <c r="DR24" s="613"/>
      <c r="DS24" s="613"/>
      <c r="DT24" s="613"/>
      <c r="DU24" s="613"/>
      <c r="DV24" s="614"/>
      <c r="DW24" s="617">
        <v>53</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7282301</v>
      </c>
      <c r="S25" s="624"/>
      <c r="T25" s="624"/>
      <c r="U25" s="624"/>
      <c r="V25" s="624"/>
      <c r="W25" s="624"/>
      <c r="X25" s="624"/>
      <c r="Y25" s="625"/>
      <c r="Z25" s="626">
        <v>12.7</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11350251</v>
      </c>
      <c r="CS25" s="655"/>
      <c r="CT25" s="655"/>
      <c r="CU25" s="655"/>
      <c r="CV25" s="655"/>
      <c r="CW25" s="655"/>
      <c r="CX25" s="655"/>
      <c r="CY25" s="656"/>
      <c r="CZ25" s="657">
        <v>21.2</v>
      </c>
      <c r="DA25" s="658"/>
      <c r="DB25" s="658"/>
      <c r="DC25" s="659"/>
      <c r="DD25" s="632">
        <v>10019685</v>
      </c>
      <c r="DE25" s="655"/>
      <c r="DF25" s="655"/>
      <c r="DG25" s="655"/>
      <c r="DH25" s="655"/>
      <c r="DI25" s="655"/>
      <c r="DJ25" s="655"/>
      <c r="DK25" s="656"/>
      <c r="DL25" s="632">
        <v>9892966</v>
      </c>
      <c r="DM25" s="655"/>
      <c r="DN25" s="655"/>
      <c r="DO25" s="655"/>
      <c r="DP25" s="655"/>
      <c r="DQ25" s="655"/>
      <c r="DR25" s="655"/>
      <c r="DS25" s="655"/>
      <c r="DT25" s="655"/>
      <c r="DU25" s="655"/>
      <c r="DV25" s="656"/>
      <c r="DW25" s="628">
        <v>30.6</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8345596</v>
      </c>
      <c r="CS26" s="624"/>
      <c r="CT26" s="624"/>
      <c r="CU26" s="624"/>
      <c r="CV26" s="624"/>
      <c r="CW26" s="624"/>
      <c r="CX26" s="624"/>
      <c r="CY26" s="625"/>
      <c r="CZ26" s="657">
        <v>15.6</v>
      </c>
      <c r="DA26" s="658"/>
      <c r="DB26" s="658"/>
      <c r="DC26" s="659"/>
      <c r="DD26" s="632">
        <v>7088610</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3019094</v>
      </c>
      <c r="S27" s="624"/>
      <c r="T27" s="624"/>
      <c r="U27" s="624"/>
      <c r="V27" s="624"/>
      <c r="W27" s="624"/>
      <c r="X27" s="624"/>
      <c r="Y27" s="625"/>
      <c r="Z27" s="626">
        <v>5.3</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26859506</v>
      </c>
      <c r="BH27" s="624"/>
      <c r="BI27" s="624"/>
      <c r="BJ27" s="624"/>
      <c r="BK27" s="624"/>
      <c r="BL27" s="624"/>
      <c r="BM27" s="624"/>
      <c r="BN27" s="625"/>
      <c r="BO27" s="626">
        <v>100</v>
      </c>
      <c r="BP27" s="626"/>
      <c r="BQ27" s="626"/>
      <c r="BR27" s="626"/>
      <c r="BS27" s="632">
        <v>246953</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10504358</v>
      </c>
      <c r="CS27" s="655"/>
      <c r="CT27" s="655"/>
      <c r="CU27" s="655"/>
      <c r="CV27" s="655"/>
      <c r="CW27" s="655"/>
      <c r="CX27" s="655"/>
      <c r="CY27" s="656"/>
      <c r="CZ27" s="657">
        <v>19.7</v>
      </c>
      <c r="DA27" s="658"/>
      <c r="DB27" s="658"/>
      <c r="DC27" s="659"/>
      <c r="DD27" s="632">
        <v>3278039</v>
      </c>
      <c r="DE27" s="655"/>
      <c r="DF27" s="655"/>
      <c r="DG27" s="655"/>
      <c r="DH27" s="655"/>
      <c r="DI27" s="655"/>
      <c r="DJ27" s="655"/>
      <c r="DK27" s="656"/>
      <c r="DL27" s="632">
        <v>3277570</v>
      </c>
      <c r="DM27" s="655"/>
      <c r="DN27" s="655"/>
      <c r="DO27" s="655"/>
      <c r="DP27" s="655"/>
      <c r="DQ27" s="655"/>
      <c r="DR27" s="655"/>
      <c r="DS27" s="655"/>
      <c r="DT27" s="655"/>
      <c r="DU27" s="655"/>
      <c r="DV27" s="656"/>
      <c r="DW27" s="628">
        <v>10.1</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65243</v>
      </c>
      <c r="S28" s="624"/>
      <c r="T28" s="624"/>
      <c r="U28" s="624"/>
      <c r="V28" s="624"/>
      <c r="W28" s="624"/>
      <c r="X28" s="624"/>
      <c r="Y28" s="625"/>
      <c r="Z28" s="626">
        <v>0.1</v>
      </c>
      <c r="AA28" s="626"/>
      <c r="AB28" s="626"/>
      <c r="AC28" s="626"/>
      <c r="AD28" s="627">
        <v>22923</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3972956</v>
      </c>
      <c r="CS28" s="624"/>
      <c r="CT28" s="624"/>
      <c r="CU28" s="624"/>
      <c r="CV28" s="624"/>
      <c r="CW28" s="624"/>
      <c r="CX28" s="624"/>
      <c r="CY28" s="625"/>
      <c r="CZ28" s="657">
        <v>7.4</v>
      </c>
      <c r="DA28" s="658"/>
      <c r="DB28" s="658"/>
      <c r="DC28" s="659"/>
      <c r="DD28" s="632">
        <v>3961613</v>
      </c>
      <c r="DE28" s="624"/>
      <c r="DF28" s="624"/>
      <c r="DG28" s="624"/>
      <c r="DH28" s="624"/>
      <c r="DI28" s="624"/>
      <c r="DJ28" s="624"/>
      <c r="DK28" s="625"/>
      <c r="DL28" s="632">
        <v>3961613</v>
      </c>
      <c r="DM28" s="624"/>
      <c r="DN28" s="624"/>
      <c r="DO28" s="624"/>
      <c r="DP28" s="624"/>
      <c r="DQ28" s="624"/>
      <c r="DR28" s="624"/>
      <c r="DS28" s="624"/>
      <c r="DT28" s="624"/>
      <c r="DU28" s="624"/>
      <c r="DV28" s="625"/>
      <c r="DW28" s="628">
        <v>12.3</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18103</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3972956</v>
      </c>
      <c r="CS29" s="655"/>
      <c r="CT29" s="655"/>
      <c r="CU29" s="655"/>
      <c r="CV29" s="655"/>
      <c r="CW29" s="655"/>
      <c r="CX29" s="655"/>
      <c r="CY29" s="656"/>
      <c r="CZ29" s="657">
        <v>7.4</v>
      </c>
      <c r="DA29" s="658"/>
      <c r="DB29" s="658"/>
      <c r="DC29" s="659"/>
      <c r="DD29" s="632">
        <v>3961613</v>
      </c>
      <c r="DE29" s="655"/>
      <c r="DF29" s="655"/>
      <c r="DG29" s="655"/>
      <c r="DH29" s="655"/>
      <c r="DI29" s="655"/>
      <c r="DJ29" s="655"/>
      <c r="DK29" s="656"/>
      <c r="DL29" s="632">
        <v>3961613</v>
      </c>
      <c r="DM29" s="655"/>
      <c r="DN29" s="655"/>
      <c r="DO29" s="655"/>
      <c r="DP29" s="655"/>
      <c r="DQ29" s="655"/>
      <c r="DR29" s="655"/>
      <c r="DS29" s="655"/>
      <c r="DT29" s="655"/>
      <c r="DU29" s="655"/>
      <c r="DV29" s="656"/>
      <c r="DW29" s="628">
        <v>12.3</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1526000</v>
      </c>
      <c r="S30" s="624"/>
      <c r="T30" s="624"/>
      <c r="U30" s="624"/>
      <c r="V30" s="624"/>
      <c r="W30" s="624"/>
      <c r="X30" s="624"/>
      <c r="Y30" s="625"/>
      <c r="Z30" s="626">
        <v>2.7</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98.8</v>
      </c>
      <c r="BH30" s="682"/>
      <c r="BI30" s="682"/>
      <c r="BJ30" s="682"/>
      <c r="BK30" s="682"/>
      <c r="BL30" s="682"/>
      <c r="BM30" s="618">
        <v>94</v>
      </c>
      <c r="BN30" s="682"/>
      <c r="BO30" s="682"/>
      <c r="BP30" s="682"/>
      <c r="BQ30" s="683"/>
      <c r="BR30" s="681">
        <v>98.7</v>
      </c>
      <c r="BS30" s="682"/>
      <c r="BT30" s="682"/>
      <c r="BU30" s="682"/>
      <c r="BV30" s="682"/>
      <c r="BW30" s="682"/>
      <c r="BX30" s="618">
        <v>93.9</v>
      </c>
      <c r="BY30" s="682"/>
      <c r="BZ30" s="682"/>
      <c r="CA30" s="682"/>
      <c r="CB30" s="683"/>
      <c r="CD30" s="686"/>
      <c r="CE30" s="687"/>
      <c r="CF30" s="637" t="s">
        <v>290</v>
      </c>
      <c r="CG30" s="638"/>
      <c r="CH30" s="638"/>
      <c r="CI30" s="638"/>
      <c r="CJ30" s="638"/>
      <c r="CK30" s="638"/>
      <c r="CL30" s="638"/>
      <c r="CM30" s="638"/>
      <c r="CN30" s="638"/>
      <c r="CO30" s="638"/>
      <c r="CP30" s="638"/>
      <c r="CQ30" s="639"/>
      <c r="CR30" s="623">
        <v>3594470</v>
      </c>
      <c r="CS30" s="624"/>
      <c r="CT30" s="624"/>
      <c r="CU30" s="624"/>
      <c r="CV30" s="624"/>
      <c r="CW30" s="624"/>
      <c r="CX30" s="624"/>
      <c r="CY30" s="625"/>
      <c r="CZ30" s="657">
        <v>6.7</v>
      </c>
      <c r="DA30" s="658"/>
      <c r="DB30" s="658"/>
      <c r="DC30" s="659"/>
      <c r="DD30" s="632">
        <v>3585735</v>
      </c>
      <c r="DE30" s="624"/>
      <c r="DF30" s="624"/>
      <c r="DG30" s="624"/>
      <c r="DH30" s="624"/>
      <c r="DI30" s="624"/>
      <c r="DJ30" s="624"/>
      <c r="DK30" s="625"/>
      <c r="DL30" s="632">
        <v>3585735</v>
      </c>
      <c r="DM30" s="624"/>
      <c r="DN30" s="624"/>
      <c r="DO30" s="624"/>
      <c r="DP30" s="624"/>
      <c r="DQ30" s="624"/>
      <c r="DR30" s="624"/>
      <c r="DS30" s="624"/>
      <c r="DT30" s="624"/>
      <c r="DU30" s="624"/>
      <c r="DV30" s="625"/>
      <c r="DW30" s="628">
        <v>11.1</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2551145</v>
      </c>
      <c r="S31" s="624"/>
      <c r="T31" s="624"/>
      <c r="U31" s="624"/>
      <c r="V31" s="624"/>
      <c r="W31" s="624"/>
      <c r="X31" s="624"/>
      <c r="Y31" s="625"/>
      <c r="Z31" s="626">
        <v>4.4000000000000004</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98.5</v>
      </c>
      <c r="BH31" s="655"/>
      <c r="BI31" s="655"/>
      <c r="BJ31" s="655"/>
      <c r="BK31" s="655"/>
      <c r="BL31" s="655"/>
      <c r="BM31" s="629">
        <v>92.6</v>
      </c>
      <c r="BN31" s="679"/>
      <c r="BO31" s="679"/>
      <c r="BP31" s="679"/>
      <c r="BQ31" s="680"/>
      <c r="BR31" s="678">
        <v>98.4</v>
      </c>
      <c r="BS31" s="655"/>
      <c r="BT31" s="655"/>
      <c r="BU31" s="655"/>
      <c r="BV31" s="655"/>
      <c r="BW31" s="655"/>
      <c r="BX31" s="629">
        <v>92.5</v>
      </c>
      <c r="BY31" s="679"/>
      <c r="BZ31" s="679"/>
      <c r="CA31" s="679"/>
      <c r="CB31" s="680"/>
      <c r="CD31" s="686"/>
      <c r="CE31" s="687"/>
      <c r="CF31" s="637" t="s">
        <v>294</v>
      </c>
      <c r="CG31" s="638"/>
      <c r="CH31" s="638"/>
      <c r="CI31" s="638"/>
      <c r="CJ31" s="638"/>
      <c r="CK31" s="638"/>
      <c r="CL31" s="638"/>
      <c r="CM31" s="638"/>
      <c r="CN31" s="638"/>
      <c r="CO31" s="638"/>
      <c r="CP31" s="638"/>
      <c r="CQ31" s="639"/>
      <c r="CR31" s="623">
        <v>378486</v>
      </c>
      <c r="CS31" s="655"/>
      <c r="CT31" s="655"/>
      <c r="CU31" s="655"/>
      <c r="CV31" s="655"/>
      <c r="CW31" s="655"/>
      <c r="CX31" s="655"/>
      <c r="CY31" s="656"/>
      <c r="CZ31" s="657">
        <v>0.7</v>
      </c>
      <c r="DA31" s="658"/>
      <c r="DB31" s="658"/>
      <c r="DC31" s="659"/>
      <c r="DD31" s="632">
        <v>375878</v>
      </c>
      <c r="DE31" s="655"/>
      <c r="DF31" s="655"/>
      <c r="DG31" s="655"/>
      <c r="DH31" s="655"/>
      <c r="DI31" s="655"/>
      <c r="DJ31" s="655"/>
      <c r="DK31" s="656"/>
      <c r="DL31" s="632">
        <v>375878</v>
      </c>
      <c r="DM31" s="655"/>
      <c r="DN31" s="655"/>
      <c r="DO31" s="655"/>
      <c r="DP31" s="655"/>
      <c r="DQ31" s="655"/>
      <c r="DR31" s="655"/>
      <c r="DS31" s="655"/>
      <c r="DT31" s="655"/>
      <c r="DU31" s="655"/>
      <c r="DV31" s="656"/>
      <c r="DW31" s="628">
        <v>1.2</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1899051</v>
      </c>
      <c r="S32" s="624"/>
      <c r="T32" s="624"/>
      <c r="U32" s="624"/>
      <c r="V32" s="624"/>
      <c r="W32" s="624"/>
      <c r="X32" s="624"/>
      <c r="Y32" s="625"/>
      <c r="Z32" s="626">
        <v>3.3</v>
      </c>
      <c r="AA32" s="626"/>
      <c r="AB32" s="626"/>
      <c r="AC32" s="626"/>
      <c r="AD32" s="627">
        <v>1096</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99.1</v>
      </c>
      <c r="BH32" s="691"/>
      <c r="BI32" s="691"/>
      <c r="BJ32" s="691"/>
      <c r="BK32" s="691"/>
      <c r="BL32" s="691"/>
      <c r="BM32" s="692">
        <v>95.4</v>
      </c>
      <c r="BN32" s="691"/>
      <c r="BO32" s="691"/>
      <c r="BP32" s="691"/>
      <c r="BQ32" s="693"/>
      <c r="BR32" s="690">
        <v>99</v>
      </c>
      <c r="BS32" s="691"/>
      <c r="BT32" s="691"/>
      <c r="BU32" s="691"/>
      <c r="BV32" s="691"/>
      <c r="BW32" s="691"/>
      <c r="BX32" s="692">
        <v>95.2</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4050469</v>
      </c>
      <c r="S33" s="624"/>
      <c r="T33" s="624"/>
      <c r="U33" s="624"/>
      <c r="V33" s="624"/>
      <c r="W33" s="624"/>
      <c r="X33" s="624"/>
      <c r="Y33" s="625"/>
      <c r="Z33" s="626">
        <v>7.1</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19686827</v>
      </c>
      <c r="CS33" s="655"/>
      <c r="CT33" s="655"/>
      <c r="CU33" s="655"/>
      <c r="CV33" s="655"/>
      <c r="CW33" s="655"/>
      <c r="CX33" s="655"/>
      <c r="CY33" s="656"/>
      <c r="CZ33" s="657">
        <v>36.9</v>
      </c>
      <c r="DA33" s="658"/>
      <c r="DB33" s="658"/>
      <c r="DC33" s="659"/>
      <c r="DD33" s="632">
        <v>15455297</v>
      </c>
      <c r="DE33" s="655"/>
      <c r="DF33" s="655"/>
      <c r="DG33" s="655"/>
      <c r="DH33" s="655"/>
      <c r="DI33" s="655"/>
      <c r="DJ33" s="655"/>
      <c r="DK33" s="656"/>
      <c r="DL33" s="632">
        <v>12503512</v>
      </c>
      <c r="DM33" s="655"/>
      <c r="DN33" s="655"/>
      <c r="DO33" s="655"/>
      <c r="DP33" s="655"/>
      <c r="DQ33" s="655"/>
      <c r="DR33" s="655"/>
      <c r="DS33" s="655"/>
      <c r="DT33" s="655"/>
      <c r="DU33" s="655"/>
      <c r="DV33" s="656"/>
      <c r="DW33" s="628">
        <v>38.700000000000003</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10690782</v>
      </c>
      <c r="CS34" s="624"/>
      <c r="CT34" s="624"/>
      <c r="CU34" s="624"/>
      <c r="CV34" s="624"/>
      <c r="CW34" s="624"/>
      <c r="CX34" s="624"/>
      <c r="CY34" s="625"/>
      <c r="CZ34" s="657">
        <v>20</v>
      </c>
      <c r="DA34" s="658"/>
      <c r="DB34" s="658"/>
      <c r="DC34" s="659"/>
      <c r="DD34" s="632">
        <v>8434883</v>
      </c>
      <c r="DE34" s="624"/>
      <c r="DF34" s="624"/>
      <c r="DG34" s="624"/>
      <c r="DH34" s="624"/>
      <c r="DI34" s="624"/>
      <c r="DJ34" s="624"/>
      <c r="DK34" s="625"/>
      <c r="DL34" s="632">
        <v>7466725</v>
      </c>
      <c r="DM34" s="624"/>
      <c r="DN34" s="624"/>
      <c r="DO34" s="624"/>
      <c r="DP34" s="624"/>
      <c r="DQ34" s="624"/>
      <c r="DR34" s="624"/>
      <c r="DS34" s="624"/>
      <c r="DT34" s="624"/>
      <c r="DU34" s="624"/>
      <c r="DV34" s="625"/>
      <c r="DW34" s="628">
        <v>23.1</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1919969</v>
      </c>
      <c r="S35" s="624"/>
      <c r="T35" s="624"/>
      <c r="U35" s="624"/>
      <c r="V35" s="624"/>
      <c r="W35" s="624"/>
      <c r="X35" s="624"/>
      <c r="Y35" s="625"/>
      <c r="Z35" s="626">
        <v>3.3</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5677295</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32029</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131729</v>
      </c>
      <c r="CS35" s="655"/>
      <c r="CT35" s="655"/>
      <c r="CU35" s="655"/>
      <c r="CV35" s="655"/>
      <c r="CW35" s="655"/>
      <c r="CX35" s="655"/>
      <c r="CY35" s="656"/>
      <c r="CZ35" s="657">
        <v>0.2</v>
      </c>
      <c r="DA35" s="658"/>
      <c r="DB35" s="658"/>
      <c r="DC35" s="659"/>
      <c r="DD35" s="632">
        <v>91410</v>
      </c>
      <c r="DE35" s="655"/>
      <c r="DF35" s="655"/>
      <c r="DG35" s="655"/>
      <c r="DH35" s="655"/>
      <c r="DI35" s="655"/>
      <c r="DJ35" s="655"/>
      <c r="DK35" s="656"/>
      <c r="DL35" s="632">
        <v>91410</v>
      </c>
      <c r="DM35" s="655"/>
      <c r="DN35" s="655"/>
      <c r="DO35" s="655"/>
      <c r="DP35" s="655"/>
      <c r="DQ35" s="655"/>
      <c r="DR35" s="655"/>
      <c r="DS35" s="655"/>
      <c r="DT35" s="655"/>
      <c r="DU35" s="655"/>
      <c r="DV35" s="656"/>
      <c r="DW35" s="628">
        <v>0.3</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57448713</v>
      </c>
      <c r="S36" s="696"/>
      <c r="T36" s="696"/>
      <c r="U36" s="696"/>
      <c r="V36" s="696"/>
      <c r="W36" s="696"/>
      <c r="X36" s="696"/>
      <c r="Y36" s="697"/>
      <c r="Z36" s="698">
        <v>100</v>
      </c>
      <c r="AA36" s="698"/>
      <c r="AB36" s="698"/>
      <c r="AC36" s="698"/>
      <c r="AD36" s="699">
        <v>30415530</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1708900</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-610953</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2232160</v>
      </c>
      <c r="CS36" s="624"/>
      <c r="CT36" s="624"/>
      <c r="CU36" s="624"/>
      <c r="CV36" s="624"/>
      <c r="CW36" s="624"/>
      <c r="CX36" s="624"/>
      <c r="CY36" s="625"/>
      <c r="CZ36" s="657">
        <v>4.2</v>
      </c>
      <c r="DA36" s="658"/>
      <c r="DB36" s="658"/>
      <c r="DC36" s="659"/>
      <c r="DD36" s="632">
        <v>1684376</v>
      </c>
      <c r="DE36" s="624"/>
      <c r="DF36" s="624"/>
      <c r="DG36" s="624"/>
      <c r="DH36" s="624"/>
      <c r="DI36" s="624"/>
      <c r="DJ36" s="624"/>
      <c r="DK36" s="625"/>
      <c r="DL36" s="632">
        <v>996741</v>
      </c>
      <c r="DM36" s="624"/>
      <c r="DN36" s="624"/>
      <c r="DO36" s="624"/>
      <c r="DP36" s="624"/>
      <c r="DQ36" s="624"/>
      <c r="DR36" s="624"/>
      <c r="DS36" s="624"/>
      <c r="DT36" s="624"/>
      <c r="DU36" s="624"/>
      <c r="DV36" s="625"/>
      <c r="DW36" s="628">
        <v>3.1</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4138</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22733</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109046</v>
      </c>
      <c r="CS37" s="655"/>
      <c r="CT37" s="655"/>
      <c r="CU37" s="655"/>
      <c r="CV37" s="655"/>
      <c r="CW37" s="655"/>
      <c r="CX37" s="655"/>
      <c r="CY37" s="656"/>
      <c r="CZ37" s="657">
        <v>0.2</v>
      </c>
      <c r="DA37" s="658"/>
      <c r="DB37" s="658"/>
      <c r="DC37" s="659"/>
      <c r="DD37" s="632">
        <v>109046</v>
      </c>
      <c r="DE37" s="655"/>
      <c r="DF37" s="655"/>
      <c r="DG37" s="655"/>
      <c r="DH37" s="655"/>
      <c r="DI37" s="655"/>
      <c r="DJ37" s="655"/>
      <c r="DK37" s="656"/>
      <c r="DL37" s="632">
        <v>98550</v>
      </c>
      <c r="DM37" s="655"/>
      <c r="DN37" s="655"/>
      <c r="DO37" s="655"/>
      <c r="DP37" s="655"/>
      <c r="DQ37" s="655"/>
      <c r="DR37" s="655"/>
      <c r="DS37" s="655"/>
      <c r="DT37" s="655"/>
      <c r="DU37" s="655"/>
      <c r="DV37" s="656"/>
      <c r="DW37" s="628">
        <v>0.3</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v>63</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36138</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5673157</v>
      </c>
      <c r="CS38" s="624"/>
      <c r="CT38" s="624"/>
      <c r="CU38" s="624"/>
      <c r="CV38" s="624"/>
      <c r="CW38" s="624"/>
      <c r="CX38" s="624"/>
      <c r="CY38" s="625"/>
      <c r="CZ38" s="657">
        <v>10.6</v>
      </c>
      <c r="DA38" s="658"/>
      <c r="DB38" s="658"/>
      <c r="DC38" s="659"/>
      <c r="DD38" s="632">
        <v>5141309</v>
      </c>
      <c r="DE38" s="624"/>
      <c r="DF38" s="624"/>
      <c r="DG38" s="624"/>
      <c r="DH38" s="624"/>
      <c r="DI38" s="624"/>
      <c r="DJ38" s="624"/>
      <c r="DK38" s="625"/>
      <c r="DL38" s="632">
        <v>3948636</v>
      </c>
      <c r="DM38" s="624"/>
      <c r="DN38" s="624"/>
      <c r="DO38" s="624"/>
      <c r="DP38" s="624"/>
      <c r="DQ38" s="624"/>
      <c r="DR38" s="624"/>
      <c r="DS38" s="624"/>
      <c r="DT38" s="624"/>
      <c r="DU38" s="624"/>
      <c r="DV38" s="625"/>
      <c r="DW38" s="628">
        <v>12.2</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94</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329427</v>
      </c>
      <c r="CS39" s="655"/>
      <c r="CT39" s="655"/>
      <c r="CU39" s="655"/>
      <c r="CV39" s="655"/>
      <c r="CW39" s="655"/>
      <c r="CX39" s="655"/>
      <c r="CY39" s="656"/>
      <c r="CZ39" s="657">
        <v>0.6</v>
      </c>
      <c r="DA39" s="658"/>
      <c r="DB39" s="658"/>
      <c r="DC39" s="659"/>
      <c r="DD39" s="632">
        <v>100647</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1341707</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83</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629572</v>
      </c>
      <c r="CS40" s="624"/>
      <c r="CT40" s="624"/>
      <c r="CU40" s="624"/>
      <c r="CV40" s="624"/>
      <c r="CW40" s="624"/>
      <c r="CX40" s="624"/>
      <c r="CY40" s="625"/>
      <c r="CZ40" s="657">
        <v>1.2</v>
      </c>
      <c r="DA40" s="658"/>
      <c r="DB40" s="658"/>
      <c r="DC40" s="659"/>
      <c r="DD40" s="632">
        <v>2672</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2622487</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277</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7908161</v>
      </c>
      <c r="CS42" s="624"/>
      <c r="CT42" s="624"/>
      <c r="CU42" s="624"/>
      <c r="CV42" s="624"/>
      <c r="CW42" s="624"/>
      <c r="CX42" s="624"/>
      <c r="CY42" s="625"/>
      <c r="CZ42" s="657">
        <v>14.8</v>
      </c>
      <c r="DA42" s="706"/>
      <c r="DB42" s="706"/>
      <c r="DC42" s="707"/>
      <c r="DD42" s="632">
        <v>3364027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230335</v>
      </c>
      <c r="CS43" s="655"/>
      <c r="CT43" s="655"/>
      <c r="CU43" s="655"/>
      <c r="CV43" s="655"/>
      <c r="CW43" s="655"/>
      <c r="CX43" s="655"/>
      <c r="CY43" s="656"/>
      <c r="CZ43" s="657">
        <v>0.4</v>
      </c>
      <c r="DA43" s="658"/>
      <c r="DB43" s="658"/>
      <c r="DC43" s="659"/>
      <c r="DD43" s="632">
        <v>223993</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5806461</v>
      </c>
      <c r="CS44" s="624"/>
      <c r="CT44" s="624"/>
      <c r="CU44" s="624"/>
      <c r="CV44" s="624"/>
      <c r="CW44" s="624"/>
      <c r="CX44" s="624"/>
      <c r="CY44" s="625"/>
      <c r="CZ44" s="657">
        <v>10.9</v>
      </c>
      <c r="DA44" s="706"/>
      <c r="DB44" s="706"/>
      <c r="DC44" s="707"/>
      <c r="DD44" s="632">
        <v>2081324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1287827</v>
      </c>
      <c r="CS45" s="655"/>
      <c r="CT45" s="655"/>
      <c r="CU45" s="655"/>
      <c r="CV45" s="655"/>
      <c r="CW45" s="655"/>
      <c r="CX45" s="655"/>
      <c r="CY45" s="656"/>
      <c r="CZ45" s="657">
        <v>2.4</v>
      </c>
      <c r="DA45" s="658"/>
      <c r="DB45" s="658"/>
      <c r="DC45" s="659"/>
      <c r="DD45" s="632">
        <v>81184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4381958</v>
      </c>
      <c r="CS46" s="624"/>
      <c r="CT46" s="624"/>
      <c r="CU46" s="624"/>
      <c r="CV46" s="624"/>
      <c r="CW46" s="624"/>
      <c r="CX46" s="624"/>
      <c r="CY46" s="625"/>
      <c r="CZ46" s="657">
        <v>8.1999999999999993</v>
      </c>
      <c r="DA46" s="706"/>
      <c r="DB46" s="706"/>
      <c r="DC46" s="707"/>
      <c r="DD46" s="632">
        <v>1986164</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v>2101700</v>
      </c>
      <c r="CS47" s="655"/>
      <c r="CT47" s="655"/>
      <c r="CU47" s="655"/>
      <c r="CV47" s="655"/>
      <c r="CW47" s="655"/>
      <c r="CX47" s="655"/>
      <c r="CY47" s="656"/>
      <c r="CZ47" s="657">
        <v>3.9</v>
      </c>
      <c r="DA47" s="658"/>
      <c r="DB47" s="658"/>
      <c r="DC47" s="659"/>
      <c r="DD47" s="632">
        <v>1282703</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53422553</v>
      </c>
      <c r="CS49" s="691"/>
      <c r="CT49" s="691"/>
      <c r="CU49" s="691"/>
      <c r="CV49" s="691"/>
      <c r="CW49" s="691"/>
      <c r="CX49" s="691"/>
      <c r="CY49" s="718"/>
      <c r="CZ49" s="719">
        <v>100</v>
      </c>
      <c r="DA49" s="720"/>
      <c r="DB49" s="720"/>
      <c r="DC49" s="721"/>
      <c r="DD49" s="722">
        <v>36078661</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57957</v>
      </c>
      <c r="R7" s="753"/>
      <c r="S7" s="753"/>
      <c r="T7" s="753"/>
      <c r="U7" s="753"/>
      <c r="V7" s="753">
        <v>53931</v>
      </c>
      <c r="W7" s="753"/>
      <c r="X7" s="753"/>
      <c r="Y7" s="753"/>
      <c r="Z7" s="753"/>
      <c r="AA7" s="753">
        <v>4026</v>
      </c>
      <c r="AB7" s="753"/>
      <c r="AC7" s="753"/>
      <c r="AD7" s="753"/>
      <c r="AE7" s="754"/>
      <c r="AF7" s="755">
        <v>3259</v>
      </c>
      <c r="AG7" s="756"/>
      <c r="AH7" s="756"/>
      <c r="AI7" s="756"/>
      <c r="AJ7" s="757"/>
      <c r="AK7" s="792">
        <v>1803</v>
      </c>
      <c r="AL7" s="793"/>
      <c r="AM7" s="793"/>
      <c r="AN7" s="793"/>
      <c r="AO7" s="793"/>
      <c r="AP7" s="793">
        <v>41029</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549</v>
      </c>
      <c r="BS7" s="796" t="s">
        <v>538</v>
      </c>
      <c r="BT7" s="797"/>
      <c r="BU7" s="797"/>
      <c r="BV7" s="797"/>
      <c r="BW7" s="797"/>
      <c r="BX7" s="797"/>
      <c r="BY7" s="797"/>
      <c r="BZ7" s="797"/>
      <c r="CA7" s="797"/>
      <c r="CB7" s="797"/>
      <c r="CC7" s="797"/>
      <c r="CD7" s="797"/>
      <c r="CE7" s="797"/>
      <c r="CF7" s="797"/>
      <c r="CG7" s="798"/>
      <c r="CH7" s="789">
        <v>33</v>
      </c>
      <c r="CI7" s="790"/>
      <c r="CJ7" s="790"/>
      <c r="CK7" s="790"/>
      <c r="CL7" s="791"/>
      <c r="CM7" s="789">
        <v>1284</v>
      </c>
      <c r="CN7" s="790"/>
      <c r="CO7" s="790"/>
      <c r="CP7" s="790"/>
      <c r="CQ7" s="791"/>
      <c r="CR7" s="789">
        <v>101</v>
      </c>
      <c r="CS7" s="790"/>
      <c r="CT7" s="790"/>
      <c r="CU7" s="790"/>
      <c r="CV7" s="791"/>
      <c r="CW7" s="789" t="s">
        <v>537</v>
      </c>
      <c r="CX7" s="790"/>
      <c r="CY7" s="790"/>
      <c r="CZ7" s="790"/>
      <c r="DA7" s="791"/>
      <c r="DB7" s="789">
        <v>3400</v>
      </c>
      <c r="DC7" s="790"/>
      <c r="DD7" s="790"/>
      <c r="DE7" s="790"/>
      <c r="DF7" s="791"/>
      <c r="DG7" s="789" t="s">
        <v>537</v>
      </c>
      <c r="DH7" s="790"/>
      <c r="DI7" s="790"/>
      <c r="DJ7" s="790"/>
      <c r="DK7" s="791"/>
      <c r="DL7" s="789">
        <v>3890</v>
      </c>
      <c r="DM7" s="790"/>
      <c r="DN7" s="790"/>
      <c r="DO7" s="790"/>
      <c r="DP7" s="791"/>
      <c r="DQ7" s="789">
        <v>6</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539</v>
      </c>
      <c r="BT8" s="787"/>
      <c r="BU8" s="787"/>
      <c r="BV8" s="787"/>
      <c r="BW8" s="787"/>
      <c r="BX8" s="787"/>
      <c r="BY8" s="787"/>
      <c r="BZ8" s="787"/>
      <c r="CA8" s="787"/>
      <c r="CB8" s="787"/>
      <c r="CC8" s="787"/>
      <c r="CD8" s="787"/>
      <c r="CE8" s="787"/>
      <c r="CF8" s="787"/>
      <c r="CG8" s="788"/>
      <c r="CH8" s="799">
        <v>17</v>
      </c>
      <c r="CI8" s="800"/>
      <c r="CJ8" s="800"/>
      <c r="CK8" s="800"/>
      <c r="CL8" s="801"/>
      <c r="CM8" s="799">
        <v>78</v>
      </c>
      <c r="CN8" s="800"/>
      <c r="CO8" s="800"/>
      <c r="CP8" s="800"/>
      <c r="CQ8" s="801"/>
      <c r="CR8" s="799">
        <v>3</v>
      </c>
      <c r="CS8" s="800"/>
      <c r="CT8" s="800"/>
      <c r="CU8" s="800"/>
      <c r="CV8" s="801"/>
      <c r="CW8" s="799">
        <v>9</v>
      </c>
      <c r="CX8" s="800"/>
      <c r="CY8" s="800"/>
      <c r="CZ8" s="800"/>
      <c r="DA8" s="801"/>
      <c r="DB8" s="799" t="s">
        <v>537</v>
      </c>
      <c r="DC8" s="800"/>
      <c r="DD8" s="800"/>
      <c r="DE8" s="800"/>
      <c r="DF8" s="801"/>
      <c r="DG8" s="799" t="s">
        <v>537</v>
      </c>
      <c r="DH8" s="800"/>
      <c r="DI8" s="800"/>
      <c r="DJ8" s="800"/>
      <c r="DK8" s="801"/>
      <c r="DL8" s="799" t="s">
        <v>537</v>
      </c>
      <c r="DM8" s="800"/>
      <c r="DN8" s="800"/>
      <c r="DO8" s="800"/>
      <c r="DP8" s="801"/>
      <c r="DQ8" s="799" t="s">
        <v>537</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540</v>
      </c>
      <c r="BT9" s="787"/>
      <c r="BU9" s="787"/>
      <c r="BV9" s="787"/>
      <c r="BW9" s="787"/>
      <c r="BX9" s="787"/>
      <c r="BY9" s="787"/>
      <c r="BZ9" s="787"/>
      <c r="CA9" s="787"/>
      <c r="CB9" s="787"/>
      <c r="CC9" s="787"/>
      <c r="CD9" s="787"/>
      <c r="CE9" s="787"/>
      <c r="CF9" s="787"/>
      <c r="CG9" s="788"/>
      <c r="CH9" s="799">
        <v>11</v>
      </c>
      <c r="CI9" s="800"/>
      <c r="CJ9" s="800"/>
      <c r="CK9" s="800"/>
      <c r="CL9" s="801"/>
      <c r="CM9" s="799">
        <v>99</v>
      </c>
      <c r="CN9" s="800"/>
      <c r="CO9" s="800"/>
      <c r="CP9" s="800"/>
      <c r="CQ9" s="801"/>
      <c r="CR9" s="799">
        <v>2</v>
      </c>
      <c r="CS9" s="800"/>
      <c r="CT9" s="800"/>
      <c r="CU9" s="800"/>
      <c r="CV9" s="801"/>
      <c r="CW9" s="799">
        <v>55</v>
      </c>
      <c r="CX9" s="800"/>
      <c r="CY9" s="800"/>
      <c r="CZ9" s="800"/>
      <c r="DA9" s="801"/>
      <c r="DB9" s="799" t="s">
        <v>537</v>
      </c>
      <c r="DC9" s="800"/>
      <c r="DD9" s="800"/>
      <c r="DE9" s="800"/>
      <c r="DF9" s="801"/>
      <c r="DG9" s="799" t="s">
        <v>537</v>
      </c>
      <c r="DH9" s="800"/>
      <c r="DI9" s="800"/>
      <c r="DJ9" s="800"/>
      <c r="DK9" s="801"/>
      <c r="DL9" s="799" t="s">
        <v>537</v>
      </c>
      <c r="DM9" s="800"/>
      <c r="DN9" s="800"/>
      <c r="DO9" s="800"/>
      <c r="DP9" s="801"/>
      <c r="DQ9" s="799" t="s">
        <v>537</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363</v>
      </c>
      <c r="B23" s="808" t="s">
        <v>364</v>
      </c>
      <c r="C23" s="809"/>
      <c r="D23" s="809"/>
      <c r="E23" s="809"/>
      <c r="F23" s="809"/>
      <c r="G23" s="809"/>
      <c r="H23" s="809"/>
      <c r="I23" s="809"/>
      <c r="J23" s="809"/>
      <c r="K23" s="809"/>
      <c r="L23" s="809"/>
      <c r="M23" s="809"/>
      <c r="N23" s="809"/>
      <c r="O23" s="809"/>
      <c r="P23" s="810"/>
      <c r="Q23" s="811">
        <v>57957</v>
      </c>
      <c r="R23" s="812"/>
      <c r="S23" s="812"/>
      <c r="T23" s="812"/>
      <c r="U23" s="812"/>
      <c r="V23" s="812">
        <v>53931</v>
      </c>
      <c r="W23" s="812"/>
      <c r="X23" s="812"/>
      <c r="Y23" s="812"/>
      <c r="Z23" s="812"/>
      <c r="AA23" s="812">
        <v>4026</v>
      </c>
      <c r="AB23" s="812"/>
      <c r="AC23" s="812"/>
      <c r="AD23" s="812"/>
      <c r="AE23" s="813"/>
      <c r="AF23" s="814">
        <v>3259</v>
      </c>
      <c r="AG23" s="812"/>
      <c r="AH23" s="812"/>
      <c r="AI23" s="812"/>
      <c r="AJ23" s="815"/>
      <c r="AK23" s="816"/>
      <c r="AL23" s="817"/>
      <c r="AM23" s="817"/>
      <c r="AN23" s="817"/>
      <c r="AO23" s="817"/>
      <c r="AP23" s="812"/>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375</v>
      </c>
      <c r="C28" s="750"/>
      <c r="D28" s="750"/>
      <c r="E28" s="750"/>
      <c r="F28" s="750"/>
      <c r="G28" s="750"/>
      <c r="H28" s="750"/>
      <c r="I28" s="750"/>
      <c r="J28" s="750"/>
      <c r="K28" s="750"/>
      <c r="L28" s="750"/>
      <c r="M28" s="750"/>
      <c r="N28" s="750"/>
      <c r="O28" s="750"/>
      <c r="P28" s="751"/>
      <c r="Q28" s="840">
        <v>16701</v>
      </c>
      <c r="R28" s="841"/>
      <c r="S28" s="841"/>
      <c r="T28" s="841"/>
      <c r="U28" s="841"/>
      <c r="V28" s="841">
        <v>16669</v>
      </c>
      <c r="W28" s="841"/>
      <c r="X28" s="841"/>
      <c r="Y28" s="841"/>
      <c r="Z28" s="841"/>
      <c r="AA28" s="841">
        <v>32</v>
      </c>
      <c r="AB28" s="841"/>
      <c r="AC28" s="841"/>
      <c r="AD28" s="841"/>
      <c r="AE28" s="842"/>
      <c r="AF28" s="843">
        <v>32</v>
      </c>
      <c r="AG28" s="841"/>
      <c r="AH28" s="841"/>
      <c r="AI28" s="841"/>
      <c r="AJ28" s="844"/>
      <c r="AK28" s="845">
        <v>1342</v>
      </c>
      <c r="AL28" s="836"/>
      <c r="AM28" s="836"/>
      <c r="AN28" s="836"/>
      <c r="AO28" s="836"/>
      <c r="AP28" s="836" t="s">
        <v>536</v>
      </c>
      <c r="AQ28" s="836"/>
      <c r="AR28" s="836"/>
      <c r="AS28" s="836"/>
      <c r="AT28" s="836"/>
      <c r="AU28" s="836" t="s">
        <v>537</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376</v>
      </c>
      <c r="C29" s="774"/>
      <c r="D29" s="774"/>
      <c r="E29" s="774"/>
      <c r="F29" s="774"/>
      <c r="G29" s="774"/>
      <c r="H29" s="774"/>
      <c r="I29" s="774"/>
      <c r="J29" s="774"/>
      <c r="K29" s="774"/>
      <c r="L29" s="774"/>
      <c r="M29" s="774"/>
      <c r="N29" s="774"/>
      <c r="O29" s="774"/>
      <c r="P29" s="775"/>
      <c r="Q29" s="776">
        <v>9424</v>
      </c>
      <c r="R29" s="777"/>
      <c r="S29" s="777"/>
      <c r="T29" s="777"/>
      <c r="U29" s="777"/>
      <c r="V29" s="777">
        <v>9216</v>
      </c>
      <c r="W29" s="777"/>
      <c r="X29" s="777"/>
      <c r="Y29" s="777"/>
      <c r="Z29" s="777"/>
      <c r="AA29" s="777">
        <v>208</v>
      </c>
      <c r="AB29" s="777"/>
      <c r="AC29" s="777"/>
      <c r="AD29" s="777"/>
      <c r="AE29" s="778"/>
      <c r="AF29" s="779">
        <v>208</v>
      </c>
      <c r="AG29" s="780"/>
      <c r="AH29" s="780"/>
      <c r="AI29" s="780"/>
      <c r="AJ29" s="781"/>
      <c r="AK29" s="848">
        <v>1381</v>
      </c>
      <c r="AL29" s="849"/>
      <c r="AM29" s="849"/>
      <c r="AN29" s="849"/>
      <c r="AO29" s="849"/>
      <c r="AP29" s="849" t="s">
        <v>537</v>
      </c>
      <c r="AQ29" s="849"/>
      <c r="AR29" s="849"/>
      <c r="AS29" s="849"/>
      <c r="AT29" s="849"/>
      <c r="AU29" s="849" t="s">
        <v>537</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377</v>
      </c>
      <c r="C30" s="774"/>
      <c r="D30" s="774"/>
      <c r="E30" s="774"/>
      <c r="F30" s="774"/>
      <c r="G30" s="774"/>
      <c r="H30" s="774"/>
      <c r="I30" s="774"/>
      <c r="J30" s="774"/>
      <c r="K30" s="774"/>
      <c r="L30" s="774"/>
      <c r="M30" s="774"/>
      <c r="N30" s="774"/>
      <c r="O30" s="774"/>
      <c r="P30" s="775"/>
      <c r="Q30" s="776">
        <v>1590</v>
      </c>
      <c r="R30" s="777"/>
      <c r="S30" s="777"/>
      <c r="T30" s="777"/>
      <c r="U30" s="777"/>
      <c r="V30" s="777">
        <v>1587</v>
      </c>
      <c r="W30" s="777"/>
      <c r="X30" s="777"/>
      <c r="Y30" s="777"/>
      <c r="Z30" s="777"/>
      <c r="AA30" s="777">
        <v>3</v>
      </c>
      <c r="AB30" s="777"/>
      <c r="AC30" s="777"/>
      <c r="AD30" s="777"/>
      <c r="AE30" s="778"/>
      <c r="AF30" s="779">
        <v>3</v>
      </c>
      <c r="AG30" s="780"/>
      <c r="AH30" s="780"/>
      <c r="AI30" s="780"/>
      <c r="AJ30" s="781"/>
      <c r="AK30" s="848">
        <v>256</v>
      </c>
      <c r="AL30" s="849"/>
      <c r="AM30" s="849"/>
      <c r="AN30" s="849"/>
      <c r="AO30" s="849"/>
      <c r="AP30" s="849" t="s">
        <v>537</v>
      </c>
      <c r="AQ30" s="849"/>
      <c r="AR30" s="849"/>
      <c r="AS30" s="849"/>
      <c r="AT30" s="849"/>
      <c r="AU30" s="849" t="s">
        <v>537</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378</v>
      </c>
      <c r="C31" s="774"/>
      <c r="D31" s="774"/>
      <c r="E31" s="774"/>
      <c r="F31" s="774"/>
      <c r="G31" s="774"/>
      <c r="H31" s="774"/>
      <c r="I31" s="774"/>
      <c r="J31" s="774"/>
      <c r="K31" s="774"/>
      <c r="L31" s="774"/>
      <c r="M31" s="774"/>
      <c r="N31" s="774"/>
      <c r="O31" s="774"/>
      <c r="P31" s="775"/>
      <c r="Q31" s="776">
        <v>6721</v>
      </c>
      <c r="R31" s="777"/>
      <c r="S31" s="777"/>
      <c r="T31" s="777"/>
      <c r="U31" s="777"/>
      <c r="V31" s="777">
        <v>6327</v>
      </c>
      <c r="W31" s="777"/>
      <c r="X31" s="777"/>
      <c r="Y31" s="777"/>
      <c r="Z31" s="777"/>
      <c r="AA31" s="777">
        <v>393</v>
      </c>
      <c r="AB31" s="777"/>
      <c r="AC31" s="777"/>
      <c r="AD31" s="777"/>
      <c r="AE31" s="778"/>
      <c r="AF31" s="779">
        <v>3768</v>
      </c>
      <c r="AG31" s="780"/>
      <c r="AH31" s="780"/>
      <c r="AI31" s="780"/>
      <c r="AJ31" s="781"/>
      <c r="AK31" s="849" t="s">
        <v>537</v>
      </c>
      <c r="AL31" s="849"/>
      <c r="AM31" s="849"/>
      <c r="AN31" s="849"/>
      <c r="AO31" s="849"/>
      <c r="AP31" s="849">
        <v>540</v>
      </c>
      <c r="AQ31" s="849"/>
      <c r="AR31" s="849"/>
      <c r="AS31" s="849"/>
      <c r="AT31" s="849"/>
      <c r="AU31" s="849" t="s">
        <v>537</v>
      </c>
      <c r="AV31" s="849"/>
      <c r="AW31" s="849"/>
      <c r="AX31" s="849"/>
      <c r="AY31" s="849"/>
      <c r="AZ31" s="850" t="s">
        <v>537</v>
      </c>
      <c r="BA31" s="850"/>
      <c r="BB31" s="850"/>
      <c r="BC31" s="850"/>
      <c r="BD31" s="850"/>
      <c r="BE31" s="846" t="s">
        <v>379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380</v>
      </c>
      <c r="C32" s="774"/>
      <c r="D32" s="774"/>
      <c r="E32" s="774"/>
      <c r="F32" s="774"/>
      <c r="G32" s="774"/>
      <c r="H32" s="774"/>
      <c r="I32" s="774"/>
      <c r="J32" s="774"/>
      <c r="K32" s="774"/>
      <c r="L32" s="774"/>
      <c r="M32" s="774"/>
      <c r="N32" s="774"/>
      <c r="O32" s="774"/>
      <c r="P32" s="775"/>
      <c r="Q32" s="776">
        <v>2238</v>
      </c>
      <c r="R32" s="777"/>
      <c r="S32" s="777"/>
      <c r="T32" s="777"/>
      <c r="U32" s="777"/>
      <c r="V32" s="777">
        <v>1817</v>
      </c>
      <c r="W32" s="777"/>
      <c r="X32" s="777"/>
      <c r="Y32" s="777"/>
      <c r="Z32" s="777"/>
      <c r="AA32" s="777">
        <v>421</v>
      </c>
      <c r="AB32" s="777"/>
      <c r="AC32" s="777"/>
      <c r="AD32" s="777"/>
      <c r="AE32" s="778"/>
      <c r="AF32" s="779">
        <v>5630</v>
      </c>
      <c r="AG32" s="780"/>
      <c r="AH32" s="780"/>
      <c r="AI32" s="780"/>
      <c r="AJ32" s="781"/>
      <c r="AK32" s="849" t="s">
        <v>537</v>
      </c>
      <c r="AL32" s="849"/>
      <c r="AM32" s="849"/>
      <c r="AN32" s="849"/>
      <c r="AO32" s="849"/>
      <c r="AP32" s="849">
        <v>774</v>
      </c>
      <c r="AQ32" s="849"/>
      <c r="AR32" s="849"/>
      <c r="AS32" s="849"/>
      <c r="AT32" s="849"/>
      <c r="AU32" s="849" t="s">
        <v>537</v>
      </c>
      <c r="AV32" s="849"/>
      <c r="AW32" s="849"/>
      <c r="AX32" s="849"/>
      <c r="AY32" s="849"/>
      <c r="AZ32" s="850" t="s">
        <v>537</v>
      </c>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382</v>
      </c>
      <c r="C33" s="774"/>
      <c r="D33" s="774"/>
      <c r="E33" s="774"/>
      <c r="F33" s="774"/>
      <c r="G33" s="774"/>
      <c r="H33" s="774"/>
      <c r="I33" s="774"/>
      <c r="J33" s="774"/>
      <c r="K33" s="774"/>
      <c r="L33" s="774"/>
      <c r="M33" s="774"/>
      <c r="N33" s="774"/>
      <c r="O33" s="774"/>
      <c r="P33" s="775"/>
      <c r="Q33" s="776">
        <v>6039</v>
      </c>
      <c r="R33" s="777"/>
      <c r="S33" s="777"/>
      <c r="T33" s="777"/>
      <c r="U33" s="777"/>
      <c r="V33" s="777">
        <v>6038</v>
      </c>
      <c r="W33" s="777"/>
      <c r="X33" s="777"/>
      <c r="Y33" s="777"/>
      <c r="Z33" s="777"/>
      <c r="AA33" s="777">
        <v>1</v>
      </c>
      <c r="AB33" s="777"/>
      <c r="AC33" s="777"/>
      <c r="AD33" s="777"/>
      <c r="AE33" s="778"/>
      <c r="AF33" s="779" t="s">
        <v>383</v>
      </c>
      <c r="AG33" s="780"/>
      <c r="AH33" s="780"/>
      <c r="AI33" s="780"/>
      <c r="AJ33" s="781"/>
      <c r="AK33" s="848">
        <v>1709</v>
      </c>
      <c r="AL33" s="849"/>
      <c r="AM33" s="849"/>
      <c r="AN33" s="849"/>
      <c r="AO33" s="849"/>
      <c r="AP33" s="849">
        <v>27717</v>
      </c>
      <c r="AQ33" s="849"/>
      <c r="AR33" s="849"/>
      <c r="AS33" s="849"/>
      <c r="AT33" s="849"/>
      <c r="AU33" s="849">
        <v>11697</v>
      </c>
      <c r="AV33" s="849"/>
      <c r="AW33" s="849"/>
      <c r="AX33" s="849"/>
      <c r="AY33" s="849"/>
      <c r="AZ33" s="850" t="s">
        <v>537</v>
      </c>
      <c r="BA33" s="850"/>
      <c r="BB33" s="850"/>
      <c r="BC33" s="850"/>
      <c r="BD33" s="850"/>
      <c r="BE33" s="846" t="s">
        <v>384</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363</v>
      </c>
      <c r="B63" s="808" t="s">
        <v>386</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9642</v>
      </c>
      <c r="AG63" s="860"/>
      <c r="AH63" s="860"/>
      <c r="AI63" s="860"/>
      <c r="AJ63" s="861"/>
      <c r="AK63" s="862"/>
      <c r="AL63" s="857"/>
      <c r="AM63" s="857"/>
      <c r="AN63" s="857"/>
      <c r="AO63" s="857"/>
      <c r="AP63" s="860">
        <v>29031</v>
      </c>
      <c r="AQ63" s="860"/>
      <c r="AR63" s="860"/>
      <c r="AS63" s="860"/>
      <c r="AT63" s="860"/>
      <c r="AU63" s="860">
        <v>11697</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388</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389</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541</v>
      </c>
      <c r="C68" s="888"/>
      <c r="D68" s="888"/>
      <c r="E68" s="888"/>
      <c r="F68" s="888"/>
      <c r="G68" s="888"/>
      <c r="H68" s="888"/>
      <c r="I68" s="888"/>
      <c r="J68" s="888"/>
      <c r="K68" s="888"/>
      <c r="L68" s="888"/>
      <c r="M68" s="888"/>
      <c r="N68" s="888"/>
      <c r="O68" s="888"/>
      <c r="P68" s="889"/>
      <c r="Q68" s="890">
        <v>26273</v>
      </c>
      <c r="R68" s="884"/>
      <c r="S68" s="884"/>
      <c r="T68" s="884"/>
      <c r="U68" s="884"/>
      <c r="V68" s="884">
        <v>25836</v>
      </c>
      <c r="W68" s="884"/>
      <c r="X68" s="884"/>
      <c r="Y68" s="884"/>
      <c r="Z68" s="884"/>
      <c r="AA68" s="884">
        <v>437</v>
      </c>
      <c r="AB68" s="884"/>
      <c r="AC68" s="884"/>
      <c r="AD68" s="884"/>
      <c r="AE68" s="884"/>
      <c r="AF68" s="884">
        <v>437</v>
      </c>
      <c r="AG68" s="884"/>
      <c r="AH68" s="884"/>
      <c r="AI68" s="884"/>
      <c r="AJ68" s="884"/>
      <c r="AK68" s="884">
        <v>2695</v>
      </c>
      <c r="AL68" s="884"/>
      <c r="AM68" s="884"/>
      <c r="AN68" s="884"/>
      <c r="AO68" s="884"/>
      <c r="AP68" s="884" t="s">
        <v>479</v>
      </c>
      <c r="AQ68" s="884"/>
      <c r="AR68" s="884"/>
      <c r="AS68" s="884"/>
      <c r="AT68" s="884"/>
      <c r="AU68" s="884" t="s">
        <v>479</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542</v>
      </c>
      <c r="C69" s="892"/>
      <c r="D69" s="892"/>
      <c r="E69" s="892"/>
      <c r="F69" s="892"/>
      <c r="G69" s="892"/>
      <c r="H69" s="892"/>
      <c r="I69" s="892"/>
      <c r="J69" s="892"/>
      <c r="K69" s="892"/>
      <c r="L69" s="892"/>
      <c r="M69" s="892"/>
      <c r="N69" s="892"/>
      <c r="O69" s="892"/>
      <c r="P69" s="893"/>
      <c r="Q69" s="894">
        <v>199</v>
      </c>
      <c r="R69" s="849"/>
      <c r="S69" s="849"/>
      <c r="T69" s="849"/>
      <c r="U69" s="849"/>
      <c r="V69" s="849">
        <v>159</v>
      </c>
      <c r="W69" s="849"/>
      <c r="X69" s="849"/>
      <c r="Y69" s="849"/>
      <c r="Z69" s="849"/>
      <c r="AA69" s="849">
        <v>40</v>
      </c>
      <c r="AB69" s="849"/>
      <c r="AC69" s="849"/>
      <c r="AD69" s="849"/>
      <c r="AE69" s="849"/>
      <c r="AF69" s="849">
        <v>40</v>
      </c>
      <c r="AG69" s="849"/>
      <c r="AH69" s="849"/>
      <c r="AI69" s="849"/>
      <c r="AJ69" s="849"/>
      <c r="AK69" s="849" t="s">
        <v>479</v>
      </c>
      <c r="AL69" s="849"/>
      <c r="AM69" s="849"/>
      <c r="AN69" s="849"/>
      <c r="AO69" s="849"/>
      <c r="AP69" s="849" t="s">
        <v>479</v>
      </c>
      <c r="AQ69" s="849"/>
      <c r="AR69" s="849"/>
      <c r="AS69" s="849"/>
      <c r="AT69" s="849"/>
      <c r="AU69" s="849" t="s">
        <v>479</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543</v>
      </c>
      <c r="C70" s="892"/>
      <c r="D70" s="892"/>
      <c r="E70" s="892"/>
      <c r="F70" s="892"/>
      <c r="G70" s="892"/>
      <c r="H70" s="892"/>
      <c r="I70" s="892"/>
      <c r="J70" s="892"/>
      <c r="K70" s="892"/>
      <c r="L70" s="892"/>
      <c r="M70" s="892"/>
      <c r="N70" s="892"/>
      <c r="O70" s="892"/>
      <c r="P70" s="893"/>
      <c r="Q70" s="894">
        <v>111</v>
      </c>
      <c r="R70" s="849"/>
      <c r="S70" s="849"/>
      <c r="T70" s="849"/>
      <c r="U70" s="849"/>
      <c r="V70" s="849">
        <v>104</v>
      </c>
      <c r="W70" s="849"/>
      <c r="X70" s="849"/>
      <c r="Y70" s="849"/>
      <c r="Z70" s="849"/>
      <c r="AA70" s="849">
        <v>7</v>
      </c>
      <c r="AB70" s="849"/>
      <c r="AC70" s="849"/>
      <c r="AD70" s="849"/>
      <c r="AE70" s="849"/>
      <c r="AF70" s="849">
        <v>7</v>
      </c>
      <c r="AG70" s="849"/>
      <c r="AH70" s="849"/>
      <c r="AI70" s="849"/>
      <c r="AJ70" s="849"/>
      <c r="AK70" s="849">
        <v>2</v>
      </c>
      <c r="AL70" s="849"/>
      <c r="AM70" s="849"/>
      <c r="AN70" s="849"/>
      <c r="AO70" s="849"/>
      <c r="AP70" s="849" t="s">
        <v>479</v>
      </c>
      <c r="AQ70" s="849"/>
      <c r="AR70" s="849"/>
      <c r="AS70" s="849"/>
      <c r="AT70" s="849"/>
      <c r="AU70" s="849" t="s">
        <v>479</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544</v>
      </c>
      <c r="C71" s="892"/>
      <c r="D71" s="892"/>
      <c r="E71" s="892"/>
      <c r="F71" s="892"/>
      <c r="G71" s="892"/>
      <c r="H71" s="892"/>
      <c r="I71" s="892"/>
      <c r="J71" s="892"/>
      <c r="K71" s="892"/>
      <c r="L71" s="892"/>
      <c r="M71" s="892"/>
      <c r="N71" s="892"/>
      <c r="O71" s="892"/>
      <c r="P71" s="893"/>
      <c r="Q71" s="894">
        <v>4685</v>
      </c>
      <c r="R71" s="849"/>
      <c r="S71" s="849"/>
      <c r="T71" s="849"/>
      <c r="U71" s="849"/>
      <c r="V71" s="849">
        <v>4539</v>
      </c>
      <c r="W71" s="849"/>
      <c r="X71" s="849"/>
      <c r="Y71" s="849"/>
      <c r="Z71" s="849"/>
      <c r="AA71" s="849">
        <v>145</v>
      </c>
      <c r="AB71" s="849"/>
      <c r="AC71" s="849"/>
      <c r="AD71" s="849"/>
      <c r="AE71" s="849"/>
      <c r="AF71" s="849">
        <v>145</v>
      </c>
      <c r="AG71" s="849"/>
      <c r="AH71" s="849"/>
      <c r="AI71" s="849"/>
      <c r="AJ71" s="849"/>
      <c r="AK71" s="849">
        <v>73</v>
      </c>
      <c r="AL71" s="849"/>
      <c r="AM71" s="849"/>
      <c r="AN71" s="849"/>
      <c r="AO71" s="849"/>
      <c r="AP71" s="849" t="s">
        <v>479</v>
      </c>
      <c r="AQ71" s="849"/>
      <c r="AR71" s="849"/>
      <c r="AS71" s="849"/>
      <c r="AT71" s="849"/>
      <c r="AU71" s="849" t="s">
        <v>479</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545</v>
      </c>
      <c r="C72" s="892"/>
      <c r="D72" s="892"/>
      <c r="E72" s="892"/>
      <c r="F72" s="892"/>
      <c r="G72" s="892"/>
      <c r="H72" s="892"/>
      <c r="I72" s="892"/>
      <c r="J72" s="892"/>
      <c r="K72" s="892"/>
      <c r="L72" s="892"/>
      <c r="M72" s="892"/>
      <c r="N72" s="892"/>
      <c r="O72" s="892"/>
      <c r="P72" s="893"/>
      <c r="Q72" s="894">
        <v>546090</v>
      </c>
      <c r="R72" s="849"/>
      <c r="S72" s="849"/>
      <c r="T72" s="849"/>
      <c r="U72" s="849"/>
      <c r="V72" s="849">
        <v>535514</v>
      </c>
      <c r="W72" s="849"/>
      <c r="X72" s="849"/>
      <c r="Y72" s="849"/>
      <c r="Z72" s="849"/>
      <c r="AA72" s="849">
        <v>10576</v>
      </c>
      <c r="AB72" s="849"/>
      <c r="AC72" s="849"/>
      <c r="AD72" s="849"/>
      <c r="AE72" s="849"/>
      <c r="AF72" s="849">
        <v>10576</v>
      </c>
      <c r="AG72" s="849"/>
      <c r="AH72" s="849"/>
      <c r="AI72" s="849"/>
      <c r="AJ72" s="849"/>
      <c r="AK72" s="849">
        <v>7248</v>
      </c>
      <c r="AL72" s="849"/>
      <c r="AM72" s="849"/>
      <c r="AN72" s="849"/>
      <c r="AO72" s="849"/>
      <c r="AP72" s="849" t="s">
        <v>479</v>
      </c>
      <c r="AQ72" s="849"/>
      <c r="AR72" s="849"/>
      <c r="AS72" s="849"/>
      <c r="AT72" s="849"/>
      <c r="AU72" s="849" t="s">
        <v>479</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546</v>
      </c>
      <c r="C73" s="892"/>
      <c r="D73" s="892"/>
      <c r="E73" s="892"/>
      <c r="F73" s="892"/>
      <c r="G73" s="892"/>
      <c r="H73" s="892"/>
      <c r="I73" s="892"/>
      <c r="J73" s="892"/>
      <c r="K73" s="892"/>
      <c r="L73" s="892"/>
      <c r="M73" s="892"/>
      <c r="N73" s="892"/>
      <c r="O73" s="892"/>
      <c r="P73" s="893"/>
      <c r="Q73" s="894">
        <v>12062</v>
      </c>
      <c r="R73" s="849"/>
      <c r="S73" s="849"/>
      <c r="T73" s="849"/>
      <c r="U73" s="849"/>
      <c r="V73" s="849">
        <v>9613</v>
      </c>
      <c r="W73" s="849"/>
      <c r="X73" s="849"/>
      <c r="Y73" s="849"/>
      <c r="Z73" s="849"/>
      <c r="AA73" s="849">
        <v>2449</v>
      </c>
      <c r="AB73" s="849"/>
      <c r="AC73" s="849"/>
      <c r="AD73" s="849"/>
      <c r="AE73" s="849"/>
      <c r="AF73" s="849">
        <v>12944</v>
      </c>
      <c r="AG73" s="849"/>
      <c r="AH73" s="849"/>
      <c r="AI73" s="849"/>
      <c r="AJ73" s="849"/>
      <c r="AK73" s="849">
        <v>72</v>
      </c>
      <c r="AL73" s="849"/>
      <c r="AM73" s="849"/>
      <c r="AN73" s="849"/>
      <c r="AO73" s="849"/>
      <c r="AP73" s="849">
        <v>37923</v>
      </c>
      <c r="AQ73" s="849"/>
      <c r="AR73" s="849"/>
      <c r="AS73" s="849"/>
      <c r="AT73" s="849"/>
      <c r="AU73" s="849">
        <v>4</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547</v>
      </c>
      <c r="C74" s="892"/>
      <c r="D74" s="892"/>
      <c r="E74" s="892"/>
      <c r="F74" s="892"/>
      <c r="G74" s="892"/>
      <c r="H74" s="892"/>
      <c r="I74" s="892"/>
      <c r="J74" s="892"/>
      <c r="K74" s="892"/>
      <c r="L74" s="892"/>
      <c r="M74" s="892"/>
      <c r="N74" s="892"/>
      <c r="O74" s="892"/>
      <c r="P74" s="893"/>
      <c r="Q74" s="894">
        <v>1408</v>
      </c>
      <c r="R74" s="849"/>
      <c r="S74" s="849"/>
      <c r="T74" s="849"/>
      <c r="U74" s="849"/>
      <c r="V74" s="849">
        <v>1186</v>
      </c>
      <c r="W74" s="849"/>
      <c r="X74" s="849"/>
      <c r="Y74" s="849"/>
      <c r="Z74" s="849"/>
      <c r="AA74" s="849">
        <v>222</v>
      </c>
      <c r="AB74" s="849"/>
      <c r="AC74" s="849"/>
      <c r="AD74" s="849"/>
      <c r="AE74" s="849"/>
      <c r="AF74" s="849">
        <v>222</v>
      </c>
      <c r="AG74" s="849"/>
      <c r="AH74" s="849"/>
      <c r="AI74" s="849"/>
      <c r="AJ74" s="849"/>
      <c r="AK74" s="849">
        <v>19</v>
      </c>
      <c r="AL74" s="849"/>
      <c r="AM74" s="849"/>
      <c r="AN74" s="849"/>
      <c r="AO74" s="849"/>
      <c r="AP74" s="849">
        <v>566</v>
      </c>
      <c r="AQ74" s="849"/>
      <c r="AR74" s="849"/>
      <c r="AS74" s="849"/>
      <c r="AT74" s="849"/>
      <c r="AU74" s="849">
        <v>103</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548</v>
      </c>
      <c r="C75" s="892"/>
      <c r="D75" s="892"/>
      <c r="E75" s="892"/>
      <c r="F75" s="892"/>
      <c r="G75" s="892"/>
      <c r="H75" s="892"/>
      <c r="I75" s="892"/>
      <c r="J75" s="892"/>
      <c r="K75" s="892"/>
      <c r="L75" s="892"/>
      <c r="M75" s="892"/>
      <c r="N75" s="892"/>
      <c r="O75" s="892"/>
      <c r="P75" s="893"/>
      <c r="Q75" s="897">
        <v>45612</v>
      </c>
      <c r="R75" s="898"/>
      <c r="S75" s="898"/>
      <c r="T75" s="898"/>
      <c r="U75" s="848"/>
      <c r="V75" s="899">
        <v>45164</v>
      </c>
      <c r="W75" s="898"/>
      <c r="X75" s="898"/>
      <c r="Y75" s="898"/>
      <c r="Z75" s="848"/>
      <c r="AA75" s="899">
        <v>447</v>
      </c>
      <c r="AB75" s="898"/>
      <c r="AC75" s="898"/>
      <c r="AD75" s="898"/>
      <c r="AE75" s="848"/>
      <c r="AF75" s="899">
        <v>447</v>
      </c>
      <c r="AG75" s="898"/>
      <c r="AH75" s="898"/>
      <c r="AI75" s="898"/>
      <c r="AJ75" s="848"/>
      <c r="AK75" s="899">
        <v>0</v>
      </c>
      <c r="AL75" s="898"/>
      <c r="AM75" s="898"/>
      <c r="AN75" s="898"/>
      <c r="AO75" s="848"/>
      <c r="AP75" s="899" t="s">
        <v>479</v>
      </c>
      <c r="AQ75" s="898"/>
      <c r="AR75" s="898"/>
      <c r="AS75" s="898"/>
      <c r="AT75" s="848"/>
      <c r="AU75" s="899" t="s">
        <v>479</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363</v>
      </c>
      <c r="B88" s="808" t="s">
        <v>390</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24818</v>
      </c>
      <c r="AG88" s="860"/>
      <c r="AH88" s="860"/>
      <c r="AI88" s="860"/>
      <c r="AJ88" s="860"/>
      <c r="AK88" s="857"/>
      <c r="AL88" s="857"/>
      <c r="AM88" s="857"/>
      <c r="AN88" s="857"/>
      <c r="AO88" s="857"/>
      <c r="AP88" s="860">
        <v>38489</v>
      </c>
      <c r="AQ88" s="860"/>
      <c r="AR88" s="860"/>
      <c r="AS88" s="860"/>
      <c r="AT88" s="860"/>
      <c r="AU88" s="860">
        <v>107</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391</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106</v>
      </c>
      <c r="CS102" s="868"/>
      <c r="CT102" s="868"/>
      <c r="CU102" s="868"/>
      <c r="CV102" s="911"/>
      <c r="CW102" s="910">
        <v>64</v>
      </c>
      <c r="CX102" s="868"/>
      <c r="CY102" s="868"/>
      <c r="CZ102" s="868"/>
      <c r="DA102" s="911"/>
      <c r="DB102" s="910">
        <v>3400</v>
      </c>
      <c r="DC102" s="868"/>
      <c r="DD102" s="868"/>
      <c r="DE102" s="868"/>
      <c r="DF102" s="911"/>
      <c r="DG102" s="910">
        <v>0</v>
      </c>
      <c r="DH102" s="868"/>
      <c r="DI102" s="868"/>
      <c r="DJ102" s="868"/>
      <c r="DK102" s="911"/>
      <c r="DL102" s="910">
        <v>3890</v>
      </c>
      <c r="DM102" s="868"/>
      <c r="DN102" s="868"/>
      <c r="DO102" s="868"/>
      <c r="DP102" s="911"/>
      <c r="DQ102" s="910">
        <v>6</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398</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399</v>
      </c>
      <c r="AB109" s="913"/>
      <c r="AC109" s="913"/>
      <c r="AD109" s="913"/>
      <c r="AE109" s="914"/>
      <c r="AF109" s="912" t="s">
        <v>284</v>
      </c>
      <c r="AG109" s="913"/>
      <c r="AH109" s="913"/>
      <c r="AI109" s="913"/>
      <c r="AJ109" s="914"/>
      <c r="AK109" s="912" t="s">
        <v>283</v>
      </c>
      <c r="AL109" s="913"/>
      <c r="AM109" s="913"/>
      <c r="AN109" s="913"/>
      <c r="AO109" s="914"/>
      <c r="AP109" s="912" t="s">
        <v>400</v>
      </c>
      <c r="AQ109" s="913"/>
      <c r="AR109" s="913"/>
      <c r="AS109" s="913"/>
      <c r="AT109" s="915"/>
      <c r="AU109" s="934" t="s">
        <v>398</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399</v>
      </c>
      <c r="BR109" s="913"/>
      <c r="BS109" s="913"/>
      <c r="BT109" s="913"/>
      <c r="BU109" s="914"/>
      <c r="BV109" s="912" t="s">
        <v>284</v>
      </c>
      <c r="BW109" s="913"/>
      <c r="BX109" s="913"/>
      <c r="BY109" s="913"/>
      <c r="BZ109" s="914"/>
      <c r="CA109" s="912" t="s">
        <v>283</v>
      </c>
      <c r="CB109" s="913"/>
      <c r="CC109" s="913"/>
      <c r="CD109" s="913"/>
      <c r="CE109" s="914"/>
      <c r="CF109" s="935" t="s">
        <v>400</v>
      </c>
      <c r="CG109" s="935"/>
      <c r="CH109" s="935"/>
      <c r="CI109" s="935"/>
      <c r="CJ109" s="935"/>
      <c r="CK109" s="912" t="s">
        <v>401</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399</v>
      </c>
      <c r="DH109" s="913"/>
      <c r="DI109" s="913"/>
      <c r="DJ109" s="913"/>
      <c r="DK109" s="914"/>
      <c r="DL109" s="912" t="s">
        <v>284</v>
      </c>
      <c r="DM109" s="913"/>
      <c r="DN109" s="913"/>
      <c r="DO109" s="913"/>
      <c r="DP109" s="914"/>
      <c r="DQ109" s="912" t="s">
        <v>283</v>
      </c>
      <c r="DR109" s="913"/>
      <c r="DS109" s="913"/>
      <c r="DT109" s="913"/>
      <c r="DU109" s="914"/>
      <c r="DV109" s="912" t="s">
        <v>400</v>
      </c>
      <c r="DW109" s="913"/>
      <c r="DX109" s="913"/>
      <c r="DY109" s="913"/>
      <c r="DZ109" s="915"/>
    </row>
    <row r="110" spans="1:131" s="197" customFormat="1" ht="26.25" customHeight="1" x14ac:dyDescent="0.15">
      <c r="A110" s="916" t="s">
        <v>402</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4308525</v>
      </c>
      <c r="AB110" s="920"/>
      <c r="AC110" s="920"/>
      <c r="AD110" s="920"/>
      <c r="AE110" s="921"/>
      <c r="AF110" s="922">
        <v>4199450</v>
      </c>
      <c r="AG110" s="920"/>
      <c r="AH110" s="920"/>
      <c r="AI110" s="920"/>
      <c r="AJ110" s="921"/>
      <c r="AK110" s="922">
        <v>3673019</v>
      </c>
      <c r="AL110" s="920"/>
      <c r="AM110" s="920"/>
      <c r="AN110" s="920"/>
      <c r="AO110" s="921"/>
      <c r="AP110" s="923">
        <v>13.4</v>
      </c>
      <c r="AQ110" s="924"/>
      <c r="AR110" s="924"/>
      <c r="AS110" s="924"/>
      <c r="AT110" s="925"/>
      <c r="AU110" s="926" t="s">
        <v>60</v>
      </c>
      <c r="AV110" s="927"/>
      <c r="AW110" s="927"/>
      <c r="AX110" s="927"/>
      <c r="AY110" s="928"/>
      <c r="AZ110" s="970" t="s">
        <v>403</v>
      </c>
      <c r="BA110" s="917"/>
      <c r="BB110" s="917"/>
      <c r="BC110" s="917"/>
      <c r="BD110" s="917"/>
      <c r="BE110" s="917"/>
      <c r="BF110" s="917"/>
      <c r="BG110" s="917"/>
      <c r="BH110" s="917"/>
      <c r="BI110" s="917"/>
      <c r="BJ110" s="917"/>
      <c r="BK110" s="917"/>
      <c r="BL110" s="917"/>
      <c r="BM110" s="917"/>
      <c r="BN110" s="917"/>
      <c r="BO110" s="917"/>
      <c r="BP110" s="918"/>
      <c r="BQ110" s="956">
        <v>40109470</v>
      </c>
      <c r="BR110" s="957"/>
      <c r="BS110" s="957"/>
      <c r="BT110" s="957"/>
      <c r="BU110" s="957"/>
      <c r="BV110" s="957">
        <v>40573286</v>
      </c>
      <c r="BW110" s="957"/>
      <c r="BX110" s="957"/>
      <c r="BY110" s="957"/>
      <c r="BZ110" s="957"/>
      <c r="CA110" s="957">
        <v>41029284</v>
      </c>
      <c r="CB110" s="957"/>
      <c r="CC110" s="957"/>
      <c r="CD110" s="957"/>
      <c r="CE110" s="957"/>
      <c r="CF110" s="971">
        <v>150.19999999999999</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406</v>
      </c>
      <c r="DH110" s="957"/>
      <c r="DI110" s="957"/>
      <c r="DJ110" s="957"/>
      <c r="DK110" s="957"/>
      <c r="DL110" s="957" t="s">
        <v>406</v>
      </c>
      <c r="DM110" s="957"/>
      <c r="DN110" s="957"/>
      <c r="DO110" s="957"/>
      <c r="DP110" s="957"/>
      <c r="DQ110" s="957" t="s">
        <v>406</v>
      </c>
      <c r="DR110" s="957"/>
      <c r="DS110" s="957"/>
      <c r="DT110" s="957"/>
      <c r="DU110" s="957"/>
      <c r="DV110" s="958" t="s">
        <v>406</v>
      </c>
      <c r="DW110" s="958"/>
      <c r="DX110" s="958"/>
      <c r="DY110" s="958"/>
      <c r="DZ110" s="959"/>
    </row>
    <row r="111" spans="1:131" s="197" customFormat="1" ht="26.25" customHeight="1" x14ac:dyDescent="0.15">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408</v>
      </c>
      <c r="AB111" s="964"/>
      <c r="AC111" s="964"/>
      <c r="AD111" s="964"/>
      <c r="AE111" s="965"/>
      <c r="AF111" s="966" t="s">
        <v>408</v>
      </c>
      <c r="AG111" s="964"/>
      <c r="AH111" s="964"/>
      <c r="AI111" s="964"/>
      <c r="AJ111" s="965"/>
      <c r="AK111" s="966" t="s">
        <v>408</v>
      </c>
      <c r="AL111" s="964"/>
      <c r="AM111" s="964"/>
      <c r="AN111" s="964"/>
      <c r="AO111" s="965"/>
      <c r="AP111" s="967" t="s">
        <v>408</v>
      </c>
      <c r="AQ111" s="968"/>
      <c r="AR111" s="968"/>
      <c r="AS111" s="968"/>
      <c r="AT111" s="969"/>
      <c r="AU111" s="929"/>
      <c r="AV111" s="930"/>
      <c r="AW111" s="930"/>
      <c r="AX111" s="930"/>
      <c r="AY111" s="931"/>
      <c r="AZ111" s="979" t="s">
        <v>409</v>
      </c>
      <c r="BA111" s="980"/>
      <c r="BB111" s="980"/>
      <c r="BC111" s="980"/>
      <c r="BD111" s="980"/>
      <c r="BE111" s="980"/>
      <c r="BF111" s="980"/>
      <c r="BG111" s="980"/>
      <c r="BH111" s="980"/>
      <c r="BI111" s="980"/>
      <c r="BJ111" s="980"/>
      <c r="BK111" s="980"/>
      <c r="BL111" s="980"/>
      <c r="BM111" s="980"/>
      <c r="BN111" s="980"/>
      <c r="BO111" s="980"/>
      <c r="BP111" s="981"/>
      <c r="BQ111" s="949">
        <v>4710844</v>
      </c>
      <c r="BR111" s="950"/>
      <c r="BS111" s="950"/>
      <c r="BT111" s="950"/>
      <c r="BU111" s="950"/>
      <c r="BV111" s="950">
        <v>5106392</v>
      </c>
      <c r="BW111" s="950"/>
      <c r="BX111" s="950"/>
      <c r="BY111" s="950"/>
      <c r="BZ111" s="950"/>
      <c r="CA111" s="950">
        <v>4622924</v>
      </c>
      <c r="CB111" s="950"/>
      <c r="CC111" s="950"/>
      <c r="CD111" s="950"/>
      <c r="CE111" s="950"/>
      <c r="CF111" s="944">
        <v>16.899999999999999</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406</v>
      </c>
      <c r="DH111" s="950"/>
      <c r="DI111" s="950"/>
      <c r="DJ111" s="950"/>
      <c r="DK111" s="950"/>
      <c r="DL111" s="950" t="s">
        <v>406</v>
      </c>
      <c r="DM111" s="950"/>
      <c r="DN111" s="950"/>
      <c r="DO111" s="950"/>
      <c r="DP111" s="950"/>
      <c r="DQ111" s="950" t="s">
        <v>406</v>
      </c>
      <c r="DR111" s="950"/>
      <c r="DS111" s="950"/>
      <c r="DT111" s="950"/>
      <c r="DU111" s="950"/>
      <c r="DV111" s="951" t="s">
        <v>406</v>
      </c>
      <c r="DW111" s="951"/>
      <c r="DX111" s="951"/>
      <c r="DY111" s="951"/>
      <c r="DZ111" s="952"/>
    </row>
    <row r="112" spans="1:131" s="197" customFormat="1" ht="26.25" customHeight="1" x14ac:dyDescent="0.15">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80000</v>
      </c>
      <c r="AB112" s="989"/>
      <c r="AC112" s="989"/>
      <c r="AD112" s="989"/>
      <c r="AE112" s="990"/>
      <c r="AF112" s="991">
        <v>86000</v>
      </c>
      <c r="AG112" s="989"/>
      <c r="AH112" s="989"/>
      <c r="AI112" s="989"/>
      <c r="AJ112" s="990"/>
      <c r="AK112" s="991">
        <v>92000</v>
      </c>
      <c r="AL112" s="989"/>
      <c r="AM112" s="989"/>
      <c r="AN112" s="989"/>
      <c r="AO112" s="990"/>
      <c r="AP112" s="992">
        <v>0.3</v>
      </c>
      <c r="AQ112" s="993"/>
      <c r="AR112" s="993"/>
      <c r="AS112" s="993"/>
      <c r="AT112" s="994"/>
      <c r="AU112" s="929"/>
      <c r="AV112" s="930"/>
      <c r="AW112" s="930"/>
      <c r="AX112" s="930"/>
      <c r="AY112" s="931"/>
      <c r="AZ112" s="979" t="s">
        <v>413</v>
      </c>
      <c r="BA112" s="980"/>
      <c r="BB112" s="980"/>
      <c r="BC112" s="980"/>
      <c r="BD112" s="980"/>
      <c r="BE112" s="980"/>
      <c r="BF112" s="980"/>
      <c r="BG112" s="980"/>
      <c r="BH112" s="980"/>
      <c r="BI112" s="980"/>
      <c r="BJ112" s="980"/>
      <c r="BK112" s="980"/>
      <c r="BL112" s="980"/>
      <c r="BM112" s="980"/>
      <c r="BN112" s="980"/>
      <c r="BO112" s="980"/>
      <c r="BP112" s="981"/>
      <c r="BQ112" s="949">
        <v>16266234</v>
      </c>
      <c r="BR112" s="950"/>
      <c r="BS112" s="950"/>
      <c r="BT112" s="950"/>
      <c r="BU112" s="950"/>
      <c r="BV112" s="950">
        <v>13959992</v>
      </c>
      <c r="BW112" s="950"/>
      <c r="BX112" s="950"/>
      <c r="BY112" s="950"/>
      <c r="BZ112" s="950"/>
      <c r="CA112" s="950">
        <v>11696555</v>
      </c>
      <c r="CB112" s="950"/>
      <c r="CC112" s="950"/>
      <c r="CD112" s="950"/>
      <c r="CE112" s="950"/>
      <c r="CF112" s="944">
        <v>42.8</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x14ac:dyDescent="0.15">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1255574</v>
      </c>
      <c r="AB113" s="964"/>
      <c r="AC113" s="964"/>
      <c r="AD113" s="964"/>
      <c r="AE113" s="965"/>
      <c r="AF113" s="966">
        <v>1029470</v>
      </c>
      <c r="AG113" s="964"/>
      <c r="AH113" s="964"/>
      <c r="AI113" s="964"/>
      <c r="AJ113" s="965"/>
      <c r="AK113" s="966">
        <v>1057536</v>
      </c>
      <c r="AL113" s="964"/>
      <c r="AM113" s="964"/>
      <c r="AN113" s="964"/>
      <c r="AO113" s="965"/>
      <c r="AP113" s="967">
        <v>3.9</v>
      </c>
      <c r="AQ113" s="968"/>
      <c r="AR113" s="968"/>
      <c r="AS113" s="968"/>
      <c r="AT113" s="969"/>
      <c r="AU113" s="929"/>
      <c r="AV113" s="930"/>
      <c r="AW113" s="930"/>
      <c r="AX113" s="930"/>
      <c r="AY113" s="931"/>
      <c r="AZ113" s="979" t="s">
        <v>416</v>
      </c>
      <c r="BA113" s="980"/>
      <c r="BB113" s="980"/>
      <c r="BC113" s="980"/>
      <c r="BD113" s="980"/>
      <c r="BE113" s="980"/>
      <c r="BF113" s="980"/>
      <c r="BG113" s="980"/>
      <c r="BH113" s="980"/>
      <c r="BI113" s="980"/>
      <c r="BJ113" s="980"/>
      <c r="BK113" s="980"/>
      <c r="BL113" s="980"/>
      <c r="BM113" s="980"/>
      <c r="BN113" s="980"/>
      <c r="BO113" s="980"/>
      <c r="BP113" s="981"/>
      <c r="BQ113" s="949">
        <v>149586</v>
      </c>
      <c r="BR113" s="950"/>
      <c r="BS113" s="950"/>
      <c r="BT113" s="950"/>
      <c r="BU113" s="950"/>
      <c r="BV113" s="950">
        <v>127664</v>
      </c>
      <c r="BW113" s="950"/>
      <c r="BX113" s="950"/>
      <c r="BY113" s="950"/>
      <c r="BZ113" s="950"/>
      <c r="CA113" s="950">
        <v>106819</v>
      </c>
      <c r="CB113" s="950"/>
      <c r="CC113" s="950"/>
      <c r="CD113" s="950"/>
      <c r="CE113" s="950"/>
      <c r="CF113" s="944">
        <v>0.4</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7990</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x14ac:dyDescent="0.15">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22560</v>
      </c>
      <c r="AB114" s="989"/>
      <c r="AC114" s="989"/>
      <c r="AD114" s="989"/>
      <c r="AE114" s="990"/>
      <c r="AF114" s="991">
        <v>22526</v>
      </c>
      <c r="AG114" s="989"/>
      <c r="AH114" s="989"/>
      <c r="AI114" s="989"/>
      <c r="AJ114" s="990"/>
      <c r="AK114" s="991">
        <v>21506</v>
      </c>
      <c r="AL114" s="989"/>
      <c r="AM114" s="989"/>
      <c r="AN114" s="989"/>
      <c r="AO114" s="990"/>
      <c r="AP114" s="992">
        <v>0.1</v>
      </c>
      <c r="AQ114" s="993"/>
      <c r="AR114" s="993"/>
      <c r="AS114" s="993"/>
      <c r="AT114" s="994"/>
      <c r="AU114" s="929"/>
      <c r="AV114" s="930"/>
      <c r="AW114" s="930"/>
      <c r="AX114" s="930"/>
      <c r="AY114" s="931"/>
      <c r="AZ114" s="979" t="s">
        <v>419</v>
      </c>
      <c r="BA114" s="980"/>
      <c r="BB114" s="980"/>
      <c r="BC114" s="980"/>
      <c r="BD114" s="980"/>
      <c r="BE114" s="980"/>
      <c r="BF114" s="980"/>
      <c r="BG114" s="980"/>
      <c r="BH114" s="980"/>
      <c r="BI114" s="980"/>
      <c r="BJ114" s="980"/>
      <c r="BK114" s="980"/>
      <c r="BL114" s="980"/>
      <c r="BM114" s="980"/>
      <c r="BN114" s="980"/>
      <c r="BO114" s="980"/>
      <c r="BP114" s="981"/>
      <c r="BQ114" s="949">
        <v>9970841</v>
      </c>
      <c r="BR114" s="950"/>
      <c r="BS114" s="950"/>
      <c r="BT114" s="950"/>
      <c r="BU114" s="950"/>
      <c r="BV114" s="950">
        <v>9718193</v>
      </c>
      <c r="BW114" s="950"/>
      <c r="BX114" s="950"/>
      <c r="BY114" s="950"/>
      <c r="BZ114" s="950"/>
      <c r="CA114" s="950">
        <v>9714478</v>
      </c>
      <c r="CB114" s="950"/>
      <c r="CC114" s="950"/>
      <c r="CD114" s="950"/>
      <c r="CE114" s="950"/>
      <c r="CF114" s="944">
        <v>35.6</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x14ac:dyDescent="0.15">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1507697</v>
      </c>
      <c r="AB115" s="964"/>
      <c r="AC115" s="964"/>
      <c r="AD115" s="964"/>
      <c r="AE115" s="965"/>
      <c r="AF115" s="966">
        <v>721104</v>
      </c>
      <c r="AG115" s="964"/>
      <c r="AH115" s="964"/>
      <c r="AI115" s="964"/>
      <c r="AJ115" s="965"/>
      <c r="AK115" s="966">
        <v>865194</v>
      </c>
      <c r="AL115" s="964"/>
      <c r="AM115" s="964"/>
      <c r="AN115" s="964"/>
      <c r="AO115" s="965"/>
      <c r="AP115" s="967">
        <v>3.2</v>
      </c>
      <c r="AQ115" s="968"/>
      <c r="AR115" s="968"/>
      <c r="AS115" s="968"/>
      <c r="AT115" s="969"/>
      <c r="AU115" s="929"/>
      <c r="AV115" s="930"/>
      <c r="AW115" s="930"/>
      <c r="AX115" s="930"/>
      <c r="AY115" s="931"/>
      <c r="AZ115" s="979" t="s">
        <v>422</v>
      </c>
      <c r="BA115" s="980"/>
      <c r="BB115" s="980"/>
      <c r="BC115" s="980"/>
      <c r="BD115" s="980"/>
      <c r="BE115" s="980"/>
      <c r="BF115" s="980"/>
      <c r="BG115" s="980"/>
      <c r="BH115" s="980"/>
      <c r="BI115" s="980"/>
      <c r="BJ115" s="980"/>
      <c r="BK115" s="980"/>
      <c r="BL115" s="980"/>
      <c r="BM115" s="980"/>
      <c r="BN115" s="980"/>
      <c r="BO115" s="980"/>
      <c r="BP115" s="981"/>
      <c r="BQ115" s="949">
        <v>16643</v>
      </c>
      <c r="BR115" s="950"/>
      <c r="BS115" s="950"/>
      <c r="BT115" s="950"/>
      <c r="BU115" s="950"/>
      <c r="BV115" s="950">
        <v>11371</v>
      </c>
      <c r="BW115" s="950"/>
      <c r="BX115" s="950"/>
      <c r="BY115" s="950"/>
      <c r="BZ115" s="950"/>
      <c r="CA115" s="950">
        <v>5671</v>
      </c>
      <c r="CB115" s="950"/>
      <c r="CC115" s="950"/>
      <c r="CD115" s="950"/>
      <c r="CE115" s="950"/>
      <c r="CF115" s="944">
        <v>0</v>
      </c>
      <c r="CG115" s="945"/>
      <c r="CH115" s="945"/>
      <c r="CI115" s="945"/>
      <c r="CJ115" s="945"/>
      <c r="CK115" s="975"/>
      <c r="CL115" s="976"/>
      <c r="CM115" s="979" t="s">
        <v>423</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x14ac:dyDescent="0.15">
      <c r="A116" s="986"/>
      <c r="B116" s="987"/>
      <c r="C116" s="1001" t="s">
        <v>424</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425</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37905</v>
      </c>
      <c r="DH116" s="989"/>
      <c r="DI116" s="989"/>
      <c r="DJ116" s="989"/>
      <c r="DK116" s="990"/>
      <c r="DL116" s="991">
        <v>26720</v>
      </c>
      <c r="DM116" s="989"/>
      <c r="DN116" s="989"/>
      <c r="DO116" s="989"/>
      <c r="DP116" s="990"/>
      <c r="DQ116" s="991">
        <v>15535</v>
      </c>
      <c r="DR116" s="989"/>
      <c r="DS116" s="989"/>
      <c r="DT116" s="989"/>
      <c r="DU116" s="990"/>
      <c r="DV116" s="992">
        <v>0.1</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427</v>
      </c>
      <c r="Z117" s="914"/>
      <c r="AA117" s="1026">
        <v>7174356</v>
      </c>
      <c r="AB117" s="996"/>
      <c r="AC117" s="996"/>
      <c r="AD117" s="996"/>
      <c r="AE117" s="997"/>
      <c r="AF117" s="995">
        <v>6058550</v>
      </c>
      <c r="AG117" s="996"/>
      <c r="AH117" s="996"/>
      <c r="AI117" s="996"/>
      <c r="AJ117" s="997"/>
      <c r="AK117" s="995">
        <v>5709255</v>
      </c>
      <c r="AL117" s="996"/>
      <c r="AM117" s="996"/>
      <c r="AN117" s="996"/>
      <c r="AO117" s="997"/>
      <c r="AP117" s="998"/>
      <c r="AQ117" s="999"/>
      <c r="AR117" s="999"/>
      <c r="AS117" s="999"/>
      <c r="AT117" s="1000"/>
      <c r="AU117" s="929"/>
      <c r="AV117" s="930"/>
      <c r="AW117" s="930"/>
      <c r="AX117" s="930"/>
      <c r="AY117" s="931"/>
      <c r="AZ117" s="1025" t="s">
        <v>428</v>
      </c>
      <c r="BA117" s="1001"/>
      <c r="BB117" s="1001"/>
      <c r="BC117" s="1001"/>
      <c r="BD117" s="1001"/>
      <c r="BE117" s="1001"/>
      <c r="BF117" s="1001"/>
      <c r="BG117" s="1001"/>
      <c r="BH117" s="1001"/>
      <c r="BI117" s="1001"/>
      <c r="BJ117" s="1001"/>
      <c r="BK117" s="1001"/>
      <c r="BL117" s="1001"/>
      <c r="BM117" s="1001"/>
      <c r="BN117" s="1001"/>
      <c r="BO117" s="1001"/>
      <c r="BP117" s="1002"/>
      <c r="BQ117" s="1015">
        <v>273489</v>
      </c>
      <c r="BR117" s="1016"/>
      <c r="BS117" s="1016"/>
      <c r="BT117" s="1016"/>
      <c r="BU117" s="1016"/>
      <c r="BV117" s="1016">
        <v>173617</v>
      </c>
      <c r="BW117" s="1016"/>
      <c r="BX117" s="1016"/>
      <c r="BY117" s="1016"/>
      <c r="BZ117" s="1016"/>
      <c r="CA117" s="1016" t="s">
        <v>429</v>
      </c>
      <c r="CB117" s="1016"/>
      <c r="CC117" s="1016"/>
      <c r="CD117" s="1016"/>
      <c r="CE117" s="1016"/>
      <c r="CF117" s="944" t="s">
        <v>429</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429</v>
      </c>
      <c r="DH117" s="989"/>
      <c r="DI117" s="989"/>
      <c r="DJ117" s="989"/>
      <c r="DK117" s="990"/>
      <c r="DL117" s="991" t="s">
        <v>429</v>
      </c>
      <c r="DM117" s="989"/>
      <c r="DN117" s="989"/>
      <c r="DO117" s="989"/>
      <c r="DP117" s="990"/>
      <c r="DQ117" s="991" t="s">
        <v>429</v>
      </c>
      <c r="DR117" s="989"/>
      <c r="DS117" s="989"/>
      <c r="DT117" s="989"/>
      <c r="DU117" s="990"/>
      <c r="DV117" s="992" t="s">
        <v>429</v>
      </c>
      <c r="DW117" s="993"/>
      <c r="DX117" s="993"/>
      <c r="DY117" s="993"/>
      <c r="DZ117" s="994"/>
    </row>
    <row r="118" spans="1:130" s="197" customFormat="1" ht="26.25" customHeight="1" x14ac:dyDescent="0.15">
      <c r="A118" s="934" t="s">
        <v>401</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399</v>
      </c>
      <c r="AB118" s="913"/>
      <c r="AC118" s="913"/>
      <c r="AD118" s="913"/>
      <c r="AE118" s="914"/>
      <c r="AF118" s="912" t="s">
        <v>284</v>
      </c>
      <c r="AG118" s="913"/>
      <c r="AH118" s="913"/>
      <c r="AI118" s="913"/>
      <c r="AJ118" s="914"/>
      <c r="AK118" s="912" t="s">
        <v>283</v>
      </c>
      <c r="AL118" s="913"/>
      <c r="AM118" s="913"/>
      <c r="AN118" s="913"/>
      <c r="AO118" s="914"/>
      <c r="AP118" s="1020" t="s">
        <v>400</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431</v>
      </c>
      <c r="BP118" s="1024"/>
      <c r="BQ118" s="1015">
        <v>71497107</v>
      </c>
      <c r="BR118" s="1016"/>
      <c r="BS118" s="1016"/>
      <c r="BT118" s="1016"/>
      <c r="BU118" s="1016"/>
      <c r="BV118" s="1016">
        <v>69670515</v>
      </c>
      <c r="BW118" s="1016"/>
      <c r="BX118" s="1016"/>
      <c r="BY118" s="1016"/>
      <c r="BZ118" s="1016"/>
      <c r="CA118" s="1016">
        <v>67175731</v>
      </c>
      <c r="CB118" s="1016"/>
      <c r="CC118" s="1016"/>
      <c r="CD118" s="1016"/>
      <c r="CE118" s="1016"/>
      <c r="CF118" s="1017"/>
      <c r="CG118" s="1018"/>
      <c r="CH118" s="1018"/>
      <c r="CI118" s="1018"/>
      <c r="CJ118" s="1019"/>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429</v>
      </c>
      <c r="DH118" s="989"/>
      <c r="DI118" s="989"/>
      <c r="DJ118" s="989"/>
      <c r="DK118" s="990"/>
      <c r="DL118" s="991">
        <v>687943</v>
      </c>
      <c r="DM118" s="989"/>
      <c r="DN118" s="989"/>
      <c r="DO118" s="989"/>
      <c r="DP118" s="990"/>
      <c r="DQ118" s="991">
        <v>615657</v>
      </c>
      <c r="DR118" s="989"/>
      <c r="DS118" s="989"/>
      <c r="DT118" s="989"/>
      <c r="DU118" s="990"/>
      <c r="DV118" s="992">
        <v>2.2999999999999998</v>
      </c>
      <c r="DW118" s="993"/>
      <c r="DX118" s="993"/>
      <c r="DY118" s="993"/>
      <c r="DZ118" s="994"/>
    </row>
    <row r="119" spans="1:130" s="197" customFormat="1" ht="26.25" customHeight="1" x14ac:dyDescent="0.15">
      <c r="A119" s="1004"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429</v>
      </c>
      <c r="AB119" s="920"/>
      <c r="AC119" s="920"/>
      <c r="AD119" s="920"/>
      <c r="AE119" s="921"/>
      <c r="AF119" s="922" t="s">
        <v>429</v>
      </c>
      <c r="AG119" s="920"/>
      <c r="AH119" s="920"/>
      <c r="AI119" s="920"/>
      <c r="AJ119" s="921"/>
      <c r="AK119" s="922" t="s">
        <v>429</v>
      </c>
      <c r="AL119" s="920"/>
      <c r="AM119" s="920"/>
      <c r="AN119" s="920"/>
      <c r="AO119" s="921"/>
      <c r="AP119" s="923" t="s">
        <v>429</v>
      </c>
      <c r="AQ119" s="924"/>
      <c r="AR119" s="924"/>
      <c r="AS119" s="924"/>
      <c r="AT119" s="925"/>
      <c r="AU119" s="1007" t="s">
        <v>433</v>
      </c>
      <c r="AV119" s="1008"/>
      <c r="AW119" s="1008"/>
      <c r="AX119" s="1008"/>
      <c r="AY119" s="1009"/>
      <c r="AZ119" s="970" t="s">
        <v>434</v>
      </c>
      <c r="BA119" s="917"/>
      <c r="BB119" s="917"/>
      <c r="BC119" s="917"/>
      <c r="BD119" s="917"/>
      <c r="BE119" s="917"/>
      <c r="BF119" s="917"/>
      <c r="BG119" s="917"/>
      <c r="BH119" s="917"/>
      <c r="BI119" s="917"/>
      <c r="BJ119" s="917"/>
      <c r="BK119" s="917"/>
      <c r="BL119" s="917"/>
      <c r="BM119" s="917"/>
      <c r="BN119" s="917"/>
      <c r="BO119" s="917"/>
      <c r="BP119" s="918"/>
      <c r="BQ119" s="956">
        <v>13192635</v>
      </c>
      <c r="BR119" s="957"/>
      <c r="BS119" s="957"/>
      <c r="BT119" s="957"/>
      <c r="BU119" s="957"/>
      <c r="BV119" s="957">
        <v>12950615</v>
      </c>
      <c r="BW119" s="957"/>
      <c r="BX119" s="957"/>
      <c r="BY119" s="957"/>
      <c r="BZ119" s="957"/>
      <c r="CA119" s="957">
        <v>13282353</v>
      </c>
      <c r="CB119" s="957"/>
      <c r="CC119" s="957"/>
      <c r="CD119" s="957"/>
      <c r="CE119" s="957"/>
      <c r="CF119" s="971">
        <v>48.6</v>
      </c>
      <c r="CG119" s="972"/>
      <c r="CH119" s="972"/>
      <c r="CI119" s="972"/>
      <c r="CJ119" s="972"/>
      <c r="CK119" s="977"/>
      <c r="CL119" s="978"/>
      <c r="CM119" s="1034" t="s">
        <v>435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4664949</v>
      </c>
      <c r="DH119" s="1028"/>
      <c r="DI119" s="1028"/>
      <c r="DJ119" s="1028"/>
      <c r="DK119" s="1029"/>
      <c r="DL119" s="1030">
        <v>4391729</v>
      </c>
      <c r="DM119" s="1028"/>
      <c r="DN119" s="1028"/>
      <c r="DO119" s="1028"/>
      <c r="DP119" s="1029"/>
      <c r="DQ119" s="1030">
        <v>3991732</v>
      </c>
      <c r="DR119" s="1028"/>
      <c r="DS119" s="1028"/>
      <c r="DT119" s="1028"/>
      <c r="DU119" s="1029"/>
      <c r="DV119" s="1031">
        <v>14.6</v>
      </c>
      <c r="DW119" s="1032"/>
      <c r="DX119" s="1032"/>
      <c r="DY119" s="1032"/>
      <c r="DZ119" s="1033"/>
    </row>
    <row r="120" spans="1:130" s="197" customFormat="1" ht="26.25" customHeight="1" x14ac:dyDescent="0.15">
      <c r="A120" s="1005"/>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429</v>
      </c>
      <c r="AB120" s="989"/>
      <c r="AC120" s="989"/>
      <c r="AD120" s="989"/>
      <c r="AE120" s="990"/>
      <c r="AF120" s="991" t="s">
        <v>429</v>
      </c>
      <c r="AG120" s="989"/>
      <c r="AH120" s="989"/>
      <c r="AI120" s="989"/>
      <c r="AJ120" s="990"/>
      <c r="AK120" s="991" t="s">
        <v>429</v>
      </c>
      <c r="AL120" s="989"/>
      <c r="AM120" s="989"/>
      <c r="AN120" s="989"/>
      <c r="AO120" s="990"/>
      <c r="AP120" s="992" t="s">
        <v>429</v>
      </c>
      <c r="AQ120" s="993"/>
      <c r="AR120" s="993"/>
      <c r="AS120" s="993"/>
      <c r="AT120" s="994"/>
      <c r="AU120" s="1010"/>
      <c r="AV120" s="1011"/>
      <c r="AW120" s="1011"/>
      <c r="AX120" s="1011"/>
      <c r="AY120" s="1012"/>
      <c r="AZ120" s="979" t="s">
        <v>436</v>
      </c>
      <c r="BA120" s="980"/>
      <c r="BB120" s="980"/>
      <c r="BC120" s="980"/>
      <c r="BD120" s="980"/>
      <c r="BE120" s="980"/>
      <c r="BF120" s="980"/>
      <c r="BG120" s="980"/>
      <c r="BH120" s="980"/>
      <c r="BI120" s="980"/>
      <c r="BJ120" s="980"/>
      <c r="BK120" s="980"/>
      <c r="BL120" s="980"/>
      <c r="BM120" s="980"/>
      <c r="BN120" s="980"/>
      <c r="BO120" s="980"/>
      <c r="BP120" s="981"/>
      <c r="BQ120" s="949">
        <v>10509320</v>
      </c>
      <c r="BR120" s="950"/>
      <c r="BS120" s="950"/>
      <c r="BT120" s="950"/>
      <c r="BU120" s="950"/>
      <c r="BV120" s="950">
        <v>10940381</v>
      </c>
      <c r="BW120" s="950"/>
      <c r="BX120" s="950"/>
      <c r="BY120" s="950"/>
      <c r="BZ120" s="950"/>
      <c r="CA120" s="950">
        <v>10779860</v>
      </c>
      <c r="CB120" s="950"/>
      <c r="CC120" s="950"/>
      <c r="CD120" s="950"/>
      <c r="CE120" s="950"/>
      <c r="CF120" s="944">
        <v>39.5</v>
      </c>
      <c r="CG120" s="945"/>
      <c r="CH120" s="945"/>
      <c r="CI120" s="945"/>
      <c r="CJ120" s="945"/>
      <c r="CK120" s="1043" t="s">
        <v>437</v>
      </c>
      <c r="CL120" s="1044"/>
      <c r="CM120" s="1044"/>
      <c r="CN120" s="1044"/>
      <c r="CO120" s="1045"/>
      <c r="CP120" s="1051" t="s">
        <v>438</v>
      </c>
      <c r="CQ120" s="1052"/>
      <c r="CR120" s="1052"/>
      <c r="CS120" s="1052"/>
      <c r="CT120" s="1052"/>
      <c r="CU120" s="1052"/>
      <c r="CV120" s="1052"/>
      <c r="CW120" s="1052"/>
      <c r="CX120" s="1052"/>
      <c r="CY120" s="1052"/>
      <c r="CZ120" s="1052"/>
      <c r="DA120" s="1052"/>
      <c r="DB120" s="1052"/>
      <c r="DC120" s="1052"/>
      <c r="DD120" s="1052"/>
      <c r="DE120" s="1052"/>
      <c r="DF120" s="1053"/>
      <c r="DG120" s="956">
        <v>16266234</v>
      </c>
      <c r="DH120" s="957"/>
      <c r="DI120" s="957"/>
      <c r="DJ120" s="957"/>
      <c r="DK120" s="957"/>
      <c r="DL120" s="957">
        <v>13959992</v>
      </c>
      <c r="DM120" s="957"/>
      <c r="DN120" s="957"/>
      <c r="DO120" s="957"/>
      <c r="DP120" s="957"/>
      <c r="DQ120" s="957">
        <v>11696555</v>
      </c>
      <c r="DR120" s="957"/>
      <c r="DS120" s="957"/>
      <c r="DT120" s="957"/>
      <c r="DU120" s="957"/>
      <c r="DV120" s="958">
        <v>42.8</v>
      </c>
      <c r="DW120" s="958"/>
      <c r="DX120" s="958"/>
      <c r="DY120" s="958"/>
      <c r="DZ120" s="959"/>
    </row>
    <row r="121" spans="1:130" s="197" customFormat="1" ht="26.25" customHeight="1" x14ac:dyDescent="0.15">
      <c r="A121" s="1005"/>
      <c r="B121" s="976"/>
      <c r="C121" s="1040" t="s">
        <v>439</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429</v>
      </c>
      <c r="AB121" s="989"/>
      <c r="AC121" s="989"/>
      <c r="AD121" s="989"/>
      <c r="AE121" s="990"/>
      <c r="AF121" s="991" t="s">
        <v>429</v>
      </c>
      <c r="AG121" s="989"/>
      <c r="AH121" s="989"/>
      <c r="AI121" s="989"/>
      <c r="AJ121" s="990"/>
      <c r="AK121" s="991" t="s">
        <v>429</v>
      </c>
      <c r="AL121" s="989"/>
      <c r="AM121" s="989"/>
      <c r="AN121" s="989"/>
      <c r="AO121" s="990"/>
      <c r="AP121" s="992" t="s">
        <v>429</v>
      </c>
      <c r="AQ121" s="993"/>
      <c r="AR121" s="993"/>
      <c r="AS121" s="993"/>
      <c r="AT121" s="994"/>
      <c r="AU121" s="1010"/>
      <c r="AV121" s="1011"/>
      <c r="AW121" s="1011"/>
      <c r="AX121" s="1011"/>
      <c r="AY121" s="1012"/>
      <c r="AZ121" s="1025" t="s">
        <v>440</v>
      </c>
      <c r="BA121" s="1001"/>
      <c r="BB121" s="1001"/>
      <c r="BC121" s="1001"/>
      <c r="BD121" s="1001"/>
      <c r="BE121" s="1001"/>
      <c r="BF121" s="1001"/>
      <c r="BG121" s="1001"/>
      <c r="BH121" s="1001"/>
      <c r="BI121" s="1001"/>
      <c r="BJ121" s="1001"/>
      <c r="BK121" s="1001"/>
      <c r="BL121" s="1001"/>
      <c r="BM121" s="1001"/>
      <c r="BN121" s="1001"/>
      <c r="BO121" s="1001"/>
      <c r="BP121" s="1002"/>
      <c r="BQ121" s="1015">
        <v>43871195</v>
      </c>
      <c r="BR121" s="1016"/>
      <c r="BS121" s="1016"/>
      <c r="BT121" s="1016"/>
      <c r="BU121" s="1016"/>
      <c r="BV121" s="1016">
        <v>43431253</v>
      </c>
      <c r="BW121" s="1016"/>
      <c r="BX121" s="1016"/>
      <c r="BY121" s="1016"/>
      <c r="BZ121" s="1016"/>
      <c r="CA121" s="1016">
        <v>42880109</v>
      </c>
      <c r="CB121" s="1016"/>
      <c r="CC121" s="1016"/>
      <c r="CD121" s="1016"/>
      <c r="CE121" s="1016"/>
      <c r="CF121" s="1054">
        <v>157</v>
      </c>
      <c r="CG121" s="1055"/>
      <c r="CH121" s="1055"/>
      <c r="CI121" s="1055"/>
      <c r="CJ121" s="1055"/>
      <c r="CK121" s="1046"/>
      <c r="CL121" s="1047"/>
      <c r="CM121" s="1047"/>
      <c r="CN121" s="1047"/>
      <c r="CO121" s="1048"/>
      <c r="CP121" s="1037" t="s">
        <v>441</v>
      </c>
      <c r="CQ121" s="1038"/>
      <c r="CR121" s="1038"/>
      <c r="CS121" s="1038"/>
      <c r="CT121" s="1038"/>
      <c r="CU121" s="1038"/>
      <c r="CV121" s="1038"/>
      <c r="CW121" s="1038"/>
      <c r="CX121" s="1038"/>
      <c r="CY121" s="1038"/>
      <c r="CZ121" s="1038"/>
      <c r="DA121" s="1038"/>
      <c r="DB121" s="1038"/>
      <c r="DC121" s="1038"/>
      <c r="DD121" s="1038"/>
      <c r="DE121" s="1038"/>
      <c r="DF121" s="1039"/>
      <c r="DG121" s="949" t="s">
        <v>429</v>
      </c>
      <c r="DH121" s="950"/>
      <c r="DI121" s="950"/>
      <c r="DJ121" s="950"/>
      <c r="DK121" s="950"/>
      <c r="DL121" s="950" t="s">
        <v>429</v>
      </c>
      <c r="DM121" s="950"/>
      <c r="DN121" s="950"/>
      <c r="DO121" s="950"/>
      <c r="DP121" s="950"/>
      <c r="DQ121" s="950" t="s">
        <v>429</v>
      </c>
      <c r="DR121" s="950"/>
      <c r="DS121" s="950"/>
      <c r="DT121" s="950"/>
      <c r="DU121" s="950"/>
      <c r="DV121" s="951" t="s">
        <v>429</v>
      </c>
      <c r="DW121" s="951"/>
      <c r="DX121" s="951"/>
      <c r="DY121" s="951"/>
      <c r="DZ121" s="952"/>
    </row>
    <row r="122" spans="1:130" s="197" customFormat="1" ht="26.25" customHeight="1" x14ac:dyDescent="0.15">
      <c r="A122" s="1005"/>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429</v>
      </c>
      <c r="AB122" s="989"/>
      <c r="AC122" s="989"/>
      <c r="AD122" s="989"/>
      <c r="AE122" s="990"/>
      <c r="AF122" s="991" t="s">
        <v>429</v>
      </c>
      <c r="AG122" s="989"/>
      <c r="AH122" s="989"/>
      <c r="AI122" s="989"/>
      <c r="AJ122" s="990"/>
      <c r="AK122" s="991" t="s">
        <v>429</v>
      </c>
      <c r="AL122" s="989"/>
      <c r="AM122" s="989"/>
      <c r="AN122" s="989"/>
      <c r="AO122" s="990"/>
      <c r="AP122" s="992" t="s">
        <v>429</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442</v>
      </c>
      <c r="BP122" s="1024"/>
      <c r="BQ122" s="1064">
        <v>67573150</v>
      </c>
      <c r="BR122" s="1065"/>
      <c r="BS122" s="1065"/>
      <c r="BT122" s="1065"/>
      <c r="BU122" s="1065"/>
      <c r="BV122" s="1065">
        <v>67322249</v>
      </c>
      <c r="BW122" s="1065"/>
      <c r="BX122" s="1065"/>
      <c r="BY122" s="1065"/>
      <c r="BZ122" s="1065"/>
      <c r="CA122" s="1065">
        <v>66942322</v>
      </c>
      <c r="CB122" s="1065"/>
      <c r="CC122" s="1065"/>
      <c r="CD122" s="1065"/>
      <c r="CE122" s="1065"/>
      <c r="CF122" s="1017"/>
      <c r="CG122" s="1018"/>
      <c r="CH122" s="1018"/>
      <c r="CI122" s="1018"/>
      <c r="CJ122" s="1019"/>
      <c r="CK122" s="1046"/>
      <c r="CL122" s="1047"/>
      <c r="CM122" s="1047"/>
      <c r="CN122" s="1047"/>
      <c r="CO122" s="1048"/>
      <c r="CP122" s="1037" t="s">
        <v>376</v>
      </c>
      <c r="CQ122" s="1038"/>
      <c r="CR122" s="1038"/>
      <c r="CS122" s="1038"/>
      <c r="CT122" s="1038"/>
      <c r="CU122" s="1038"/>
      <c r="CV122" s="1038"/>
      <c r="CW122" s="1038"/>
      <c r="CX122" s="1038"/>
      <c r="CY122" s="1038"/>
      <c r="CZ122" s="1038"/>
      <c r="DA122" s="1038"/>
      <c r="DB122" s="1038"/>
      <c r="DC122" s="1038"/>
      <c r="DD122" s="1038"/>
      <c r="DE122" s="1038"/>
      <c r="DF122" s="1039"/>
      <c r="DG122" s="949" t="s">
        <v>108</v>
      </c>
      <c r="DH122" s="950"/>
      <c r="DI122" s="950"/>
      <c r="DJ122" s="950"/>
      <c r="DK122" s="950"/>
      <c r="DL122" s="950" t="s">
        <v>108</v>
      </c>
      <c r="DM122" s="950"/>
      <c r="DN122" s="950"/>
      <c r="DO122" s="950"/>
      <c r="DP122" s="950"/>
      <c r="DQ122" s="950" t="s">
        <v>108</v>
      </c>
      <c r="DR122" s="950"/>
      <c r="DS122" s="950"/>
      <c r="DT122" s="950"/>
      <c r="DU122" s="950"/>
      <c r="DV122" s="951" t="s">
        <v>108</v>
      </c>
      <c r="DW122" s="951"/>
      <c r="DX122" s="951"/>
      <c r="DY122" s="951"/>
      <c r="DZ122" s="952"/>
    </row>
    <row r="123" spans="1:130" s="197" customFormat="1" ht="26.25" customHeight="1" thickBot="1" x14ac:dyDescent="0.2">
      <c r="A123" s="1005"/>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11185</v>
      </c>
      <c r="AB123" s="989"/>
      <c r="AC123" s="989"/>
      <c r="AD123" s="989"/>
      <c r="AE123" s="990"/>
      <c r="AF123" s="991">
        <v>11185</v>
      </c>
      <c r="AG123" s="989"/>
      <c r="AH123" s="989"/>
      <c r="AI123" s="989"/>
      <c r="AJ123" s="990"/>
      <c r="AK123" s="991">
        <v>11185</v>
      </c>
      <c r="AL123" s="989"/>
      <c r="AM123" s="989"/>
      <c r="AN123" s="989"/>
      <c r="AO123" s="990"/>
      <c r="AP123" s="992">
        <v>0</v>
      </c>
      <c r="AQ123" s="993"/>
      <c r="AR123" s="993"/>
      <c r="AS123" s="993"/>
      <c r="AT123" s="994"/>
      <c r="AU123" s="1061" t="s">
        <v>443</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14.8</v>
      </c>
      <c r="BR123" s="1057"/>
      <c r="BS123" s="1057"/>
      <c r="BT123" s="1057"/>
      <c r="BU123" s="1057"/>
      <c r="BV123" s="1057">
        <v>8.8000000000000007</v>
      </c>
      <c r="BW123" s="1057"/>
      <c r="BX123" s="1057"/>
      <c r="BY123" s="1057"/>
      <c r="BZ123" s="1057"/>
      <c r="CA123" s="1057">
        <v>0.8</v>
      </c>
      <c r="CB123" s="1057"/>
      <c r="CC123" s="1057"/>
      <c r="CD123" s="1057"/>
      <c r="CE123" s="1057"/>
      <c r="CF123" s="1058"/>
      <c r="CG123" s="1059"/>
      <c r="CH123" s="1059"/>
      <c r="CI123" s="1059"/>
      <c r="CJ123" s="1060"/>
      <c r="CK123" s="1046"/>
      <c r="CL123" s="1047"/>
      <c r="CM123" s="1047"/>
      <c r="CN123" s="1047"/>
      <c r="CO123" s="1048"/>
      <c r="CP123" s="1037" t="s">
        <v>377</v>
      </c>
      <c r="CQ123" s="1038"/>
      <c r="CR123" s="1038"/>
      <c r="CS123" s="1038"/>
      <c r="CT123" s="1038"/>
      <c r="CU123" s="1038"/>
      <c r="CV123" s="1038"/>
      <c r="CW123" s="1038"/>
      <c r="CX123" s="1038"/>
      <c r="CY123" s="1038"/>
      <c r="CZ123" s="1038"/>
      <c r="DA123" s="1038"/>
      <c r="DB123" s="1038"/>
      <c r="DC123" s="1038"/>
      <c r="DD123" s="1038"/>
      <c r="DE123" s="1038"/>
      <c r="DF123" s="1039"/>
      <c r="DG123" s="988" t="s">
        <v>108</v>
      </c>
      <c r="DH123" s="989"/>
      <c r="DI123" s="989"/>
      <c r="DJ123" s="989"/>
      <c r="DK123" s="990"/>
      <c r="DL123" s="991" t="s">
        <v>108</v>
      </c>
      <c r="DM123" s="989"/>
      <c r="DN123" s="989"/>
      <c r="DO123" s="989"/>
      <c r="DP123" s="990"/>
      <c r="DQ123" s="991" t="s">
        <v>108</v>
      </c>
      <c r="DR123" s="989"/>
      <c r="DS123" s="989"/>
      <c r="DT123" s="989"/>
      <c r="DU123" s="990"/>
      <c r="DV123" s="992" t="s">
        <v>108</v>
      </c>
      <c r="DW123" s="993"/>
      <c r="DX123" s="993"/>
      <c r="DY123" s="993"/>
      <c r="DZ123" s="994"/>
    </row>
    <row r="124" spans="1:130" s="197" customFormat="1" ht="26.25" customHeight="1" x14ac:dyDescent="0.15">
      <c r="A124" s="1005"/>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108</v>
      </c>
      <c r="AB124" s="989"/>
      <c r="AC124" s="989"/>
      <c r="AD124" s="989"/>
      <c r="AE124" s="990"/>
      <c r="AF124" s="991" t="s">
        <v>108</v>
      </c>
      <c r="AG124" s="989"/>
      <c r="AH124" s="989"/>
      <c r="AI124" s="989"/>
      <c r="AJ124" s="990"/>
      <c r="AK124" s="991" t="s">
        <v>108</v>
      </c>
      <c r="AL124" s="989"/>
      <c r="AM124" s="989"/>
      <c r="AN124" s="989"/>
      <c r="AO124" s="990"/>
      <c r="AP124" s="992" t="s">
        <v>108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444</v>
      </c>
      <c r="CQ124" s="1038"/>
      <c r="CR124" s="1038"/>
      <c r="CS124" s="1038"/>
      <c r="CT124" s="1038"/>
      <c r="CU124" s="1038"/>
      <c r="CV124" s="1038"/>
      <c r="CW124" s="1038"/>
      <c r="CX124" s="1038"/>
      <c r="CY124" s="1038"/>
      <c r="CZ124" s="1038"/>
      <c r="DA124" s="1038"/>
      <c r="DB124" s="1038"/>
      <c r="DC124" s="1038"/>
      <c r="DD124" s="1038"/>
      <c r="DE124" s="1038"/>
      <c r="DF124" s="1039"/>
      <c r="DG124" s="1027" t="s">
        <v>108</v>
      </c>
      <c r="DH124" s="1028"/>
      <c r="DI124" s="1028"/>
      <c r="DJ124" s="1028"/>
      <c r="DK124" s="1029"/>
      <c r="DL124" s="1030" t="s">
        <v>108</v>
      </c>
      <c r="DM124" s="1028"/>
      <c r="DN124" s="1028"/>
      <c r="DO124" s="1028"/>
      <c r="DP124" s="1029"/>
      <c r="DQ124" s="1030" t="s">
        <v>108</v>
      </c>
      <c r="DR124" s="1028"/>
      <c r="DS124" s="1028"/>
      <c r="DT124" s="1028"/>
      <c r="DU124" s="1029"/>
      <c r="DV124" s="1031" t="s">
        <v>108</v>
      </c>
      <c r="DW124" s="1032"/>
      <c r="DX124" s="1032"/>
      <c r="DY124" s="1032"/>
      <c r="DZ124" s="1033"/>
    </row>
    <row r="125" spans="1:130" s="197" customFormat="1" ht="26.25" customHeight="1" thickBot="1" x14ac:dyDescent="0.2">
      <c r="A125" s="1005"/>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108</v>
      </c>
      <c r="AB125" s="989"/>
      <c r="AC125" s="989"/>
      <c r="AD125" s="989"/>
      <c r="AE125" s="990"/>
      <c r="AF125" s="991" t="s">
        <v>108</v>
      </c>
      <c r="AG125" s="989"/>
      <c r="AH125" s="989"/>
      <c r="AI125" s="989"/>
      <c r="AJ125" s="990"/>
      <c r="AK125" s="991" t="s">
        <v>108</v>
      </c>
      <c r="AL125" s="989"/>
      <c r="AM125" s="989"/>
      <c r="AN125" s="989"/>
      <c r="AO125" s="990"/>
      <c r="AP125" s="992" t="s">
        <v>108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445</v>
      </c>
      <c r="CL125" s="1044"/>
      <c r="CM125" s="1044"/>
      <c r="CN125" s="1044"/>
      <c r="CO125" s="1045"/>
      <c r="CP125" s="970" t="s">
        <v>446</v>
      </c>
      <c r="CQ125" s="917"/>
      <c r="CR125" s="917"/>
      <c r="CS125" s="917"/>
      <c r="CT125" s="917"/>
      <c r="CU125" s="917"/>
      <c r="CV125" s="917"/>
      <c r="CW125" s="917"/>
      <c r="CX125" s="917"/>
      <c r="CY125" s="917"/>
      <c r="CZ125" s="917"/>
      <c r="DA125" s="917"/>
      <c r="DB125" s="917"/>
      <c r="DC125" s="917"/>
      <c r="DD125" s="917"/>
      <c r="DE125" s="917"/>
      <c r="DF125" s="918"/>
      <c r="DG125" s="956" t="s">
        <v>108</v>
      </c>
      <c r="DH125" s="957"/>
      <c r="DI125" s="957"/>
      <c r="DJ125" s="957"/>
      <c r="DK125" s="957"/>
      <c r="DL125" s="957" t="s">
        <v>108</v>
      </c>
      <c r="DM125" s="957"/>
      <c r="DN125" s="957"/>
      <c r="DO125" s="957"/>
      <c r="DP125" s="957"/>
      <c r="DQ125" s="957" t="s">
        <v>108</v>
      </c>
      <c r="DR125" s="957"/>
      <c r="DS125" s="957"/>
      <c r="DT125" s="957"/>
      <c r="DU125" s="957"/>
      <c r="DV125" s="958" t="s">
        <v>108</v>
      </c>
      <c r="DW125" s="958"/>
      <c r="DX125" s="958"/>
      <c r="DY125" s="958"/>
      <c r="DZ125" s="959"/>
    </row>
    <row r="126" spans="1:130" s="197" customFormat="1" ht="26.25" customHeight="1" x14ac:dyDescent="0.15">
      <c r="A126" s="1005"/>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1496512</v>
      </c>
      <c r="AB126" s="989"/>
      <c r="AC126" s="989"/>
      <c r="AD126" s="989"/>
      <c r="AE126" s="990"/>
      <c r="AF126" s="991">
        <v>709919</v>
      </c>
      <c r="AG126" s="989"/>
      <c r="AH126" s="989"/>
      <c r="AI126" s="989"/>
      <c r="AJ126" s="990"/>
      <c r="AK126" s="991">
        <v>854009</v>
      </c>
      <c r="AL126" s="989"/>
      <c r="AM126" s="989"/>
      <c r="AN126" s="989"/>
      <c r="AO126" s="990"/>
      <c r="AP126" s="992">
        <v>3.1</v>
      </c>
      <c r="AQ126" s="993"/>
      <c r="AR126" s="993"/>
      <c r="AS126" s="993"/>
      <c r="AT126" s="994"/>
      <c r="AU126" s="233"/>
      <c r="AV126" s="233"/>
      <c r="AW126" s="233"/>
      <c r="AX126" s="1066" t="s">
        <v>447</v>
      </c>
      <c r="AY126" s="1067"/>
      <c r="AZ126" s="1067"/>
      <c r="BA126" s="1067"/>
      <c r="BB126" s="1067"/>
      <c r="BC126" s="1067"/>
      <c r="BD126" s="1067"/>
      <c r="BE126" s="1068"/>
      <c r="BF126" s="1082" t="s">
        <v>448</v>
      </c>
      <c r="BG126" s="1067"/>
      <c r="BH126" s="1067"/>
      <c r="BI126" s="1067"/>
      <c r="BJ126" s="1067"/>
      <c r="BK126" s="1067"/>
      <c r="BL126" s="1068"/>
      <c r="BM126" s="1082" t="s">
        <v>449</v>
      </c>
      <c r="BN126" s="1067"/>
      <c r="BO126" s="1067"/>
      <c r="BP126" s="1067"/>
      <c r="BQ126" s="1067"/>
      <c r="BR126" s="1067"/>
      <c r="BS126" s="1068"/>
      <c r="BT126" s="1082" t="s">
        <v>450</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451</v>
      </c>
      <c r="CQ126" s="980"/>
      <c r="CR126" s="980"/>
      <c r="CS126" s="980"/>
      <c r="CT126" s="980"/>
      <c r="CU126" s="980"/>
      <c r="CV126" s="980"/>
      <c r="CW126" s="980"/>
      <c r="CX126" s="980"/>
      <c r="CY126" s="980"/>
      <c r="CZ126" s="980"/>
      <c r="DA126" s="980"/>
      <c r="DB126" s="980"/>
      <c r="DC126" s="980"/>
      <c r="DD126" s="980"/>
      <c r="DE126" s="980"/>
      <c r="DF126" s="981"/>
      <c r="DG126" s="949" t="s">
        <v>108</v>
      </c>
      <c r="DH126" s="950"/>
      <c r="DI126" s="950"/>
      <c r="DJ126" s="950"/>
      <c r="DK126" s="950"/>
      <c r="DL126" s="950" t="s">
        <v>108</v>
      </c>
      <c r="DM126" s="950"/>
      <c r="DN126" s="950"/>
      <c r="DO126" s="950"/>
      <c r="DP126" s="950"/>
      <c r="DQ126" s="950" t="s">
        <v>108</v>
      </c>
      <c r="DR126" s="950"/>
      <c r="DS126" s="950"/>
      <c r="DT126" s="950"/>
      <c r="DU126" s="950"/>
      <c r="DV126" s="951" t="s">
        <v>108</v>
      </c>
      <c r="DW126" s="951"/>
      <c r="DX126" s="951"/>
      <c r="DY126" s="951"/>
      <c r="DZ126" s="952"/>
    </row>
    <row r="127" spans="1:130" s="197" customFormat="1" ht="26.25" customHeight="1" thickBot="1" x14ac:dyDescent="0.2">
      <c r="A127" s="1006"/>
      <c r="B127" s="978"/>
      <c r="C127" s="1034" t="s">
        <v>452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108</v>
      </c>
      <c r="AB127" s="989"/>
      <c r="AC127" s="989"/>
      <c r="AD127" s="989"/>
      <c r="AE127" s="990"/>
      <c r="AF127" s="991" t="s">
        <v>108</v>
      </c>
      <c r="AG127" s="989"/>
      <c r="AH127" s="989"/>
      <c r="AI127" s="989"/>
      <c r="AJ127" s="990"/>
      <c r="AK127" s="991" t="s">
        <v>108</v>
      </c>
      <c r="AL127" s="989"/>
      <c r="AM127" s="989"/>
      <c r="AN127" s="989"/>
      <c r="AO127" s="990"/>
      <c r="AP127" s="992" t="s">
        <v>108</v>
      </c>
      <c r="AQ127" s="993"/>
      <c r="AR127" s="993"/>
      <c r="AS127" s="993"/>
      <c r="AT127" s="994"/>
      <c r="AU127" s="233"/>
      <c r="AV127" s="233"/>
      <c r="AW127" s="233"/>
      <c r="AX127" s="916" t="s">
        <v>453</v>
      </c>
      <c r="AY127" s="917"/>
      <c r="AZ127" s="917"/>
      <c r="BA127" s="917"/>
      <c r="BB127" s="917"/>
      <c r="BC127" s="917"/>
      <c r="BD127" s="917"/>
      <c r="BE127" s="918"/>
      <c r="BF127" s="1071" t="s">
        <v>108</v>
      </c>
      <c r="BG127" s="1072"/>
      <c r="BH127" s="1072"/>
      <c r="BI127" s="1072"/>
      <c r="BJ127" s="1072"/>
      <c r="BK127" s="1072"/>
      <c r="BL127" s="1081"/>
      <c r="BM127" s="1071">
        <v>11.76</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454</v>
      </c>
      <c r="CQ127" s="1075"/>
      <c r="CR127" s="1075"/>
      <c r="CS127" s="1075"/>
      <c r="CT127" s="1075"/>
      <c r="CU127" s="1075"/>
      <c r="CV127" s="1075"/>
      <c r="CW127" s="1075"/>
      <c r="CX127" s="1075"/>
      <c r="CY127" s="1075"/>
      <c r="CZ127" s="1075"/>
      <c r="DA127" s="1075"/>
      <c r="DB127" s="1075"/>
      <c r="DC127" s="1075"/>
      <c r="DD127" s="1075"/>
      <c r="DE127" s="1075"/>
      <c r="DF127" s="1076"/>
      <c r="DG127" s="1077">
        <v>16643</v>
      </c>
      <c r="DH127" s="1078"/>
      <c r="DI127" s="1078"/>
      <c r="DJ127" s="1078"/>
      <c r="DK127" s="1078"/>
      <c r="DL127" s="1078">
        <v>11371</v>
      </c>
      <c r="DM127" s="1078"/>
      <c r="DN127" s="1078"/>
      <c r="DO127" s="1078"/>
      <c r="DP127" s="1078"/>
      <c r="DQ127" s="1078">
        <v>5671</v>
      </c>
      <c r="DR127" s="1078"/>
      <c r="DS127" s="1078"/>
      <c r="DT127" s="1078"/>
      <c r="DU127" s="1078"/>
      <c r="DV127" s="1079">
        <v>0</v>
      </c>
      <c r="DW127" s="1079"/>
      <c r="DX127" s="1079"/>
      <c r="DY127" s="1079"/>
      <c r="DZ127" s="1080"/>
    </row>
    <row r="128" spans="1:130" s="197" customFormat="1" ht="26.25" customHeight="1" x14ac:dyDescent="0.15">
      <c r="A128" s="1101" t="s">
        <v>455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456</v>
      </c>
      <c r="X128" s="1103"/>
      <c r="Y128" s="1103"/>
      <c r="Z128" s="1104"/>
      <c r="AA128" s="1119">
        <v>944424</v>
      </c>
      <c r="AB128" s="1120"/>
      <c r="AC128" s="1120"/>
      <c r="AD128" s="1120"/>
      <c r="AE128" s="1121"/>
      <c r="AF128" s="1122">
        <v>1109115</v>
      </c>
      <c r="AG128" s="1120"/>
      <c r="AH128" s="1120"/>
      <c r="AI128" s="1120"/>
      <c r="AJ128" s="1121"/>
      <c r="AK128" s="1122">
        <v>1087697</v>
      </c>
      <c r="AL128" s="1120"/>
      <c r="AM128" s="1120"/>
      <c r="AN128" s="1120"/>
      <c r="AO128" s="1121"/>
      <c r="AP128" s="1123"/>
      <c r="AQ128" s="1124"/>
      <c r="AR128" s="1124"/>
      <c r="AS128" s="1124"/>
      <c r="AT128" s="1125"/>
      <c r="AU128" s="235"/>
      <c r="AV128" s="235"/>
      <c r="AW128" s="235"/>
      <c r="AX128" s="1084" t="s">
        <v>457</v>
      </c>
      <c r="AY128" s="980"/>
      <c r="AZ128" s="980"/>
      <c r="BA128" s="980"/>
      <c r="BB128" s="980"/>
      <c r="BC128" s="980"/>
      <c r="BD128" s="980"/>
      <c r="BE128" s="981"/>
      <c r="BF128" s="1096" t="s">
        <v>458</v>
      </c>
      <c r="BG128" s="1097"/>
      <c r="BH128" s="1097"/>
      <c r="BI128" s="1097"/>
      <c r="BJ128" s="1097"/>
      <c r="BK128" s="1097"/>
      <c r="BL128" s="1098"/>
      <c r="BM128" s="1096">
        <v>16.760000000000002</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459</v>
      </c>
      <c r="X129" s="1091"/>
      <c r="Y129" s="1091"/>
      <c r="Z129" s="1092"/>
      <c r="AA129" s="988">
        <v>30247386</v>
      </c>
      <c r="AB129" s="989"/>
      <c r="AC129" s="989"/>
      <c r="AD129" s="989"/>
      <c r="AE129" s="990"/>
      <c r="AF129" s="991">
        <v>30594739</v>
      </c>
      <c r="AG129" s="989"/>
      <c r="AH129" s="989"/>
      <c r="AI129" s="989"/>
      <c r="AJ129" s="990"/>
      <c r="AK129" s="991">
        <v>31075087</v>
      </c>
      <c r="AL129" s="989"/>
      <c r="AM129" s="989"/>
      <c r="AN129" s="989"/>
      <c r="AO129" s="990"/>
      <c r="AP129" s="1093"/>
      <c r="AQ129" s="1094"/>
      <c r="AR129" s="1094"/>
      <c r="AS129" s="1094"/>
      <c r="AT129" s="1095"/>
      <c r="AU129" s="235"/>
      <c r="AV129" s="235"/>
      <c r="AW129" s="235"/>
      <c r="AX129" s="1084" t="s">
        <v>460</v>
      </c>
      <c r="AY129" s="980"/>
      <c r="AZ129" s="980"/>
      <c r="BA129" s="980"/>
      <c r="BB129" s="980"/>
      <c r="BC129" s="980"/>
      <c r="BD129" s="980"/>
      <c r="BE129" s="981"/>
      <c r="BF129" s="1085">
        <v>5.2</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462</v>
      </c>
      <c r="X130" s="1091"/>
      <c r="Y130" s="1091"/>
      <c r="Z130" s="1092"/>
      <c r="AA130" s="988">
        <v>3884233</v>
      </c>
      <c r="AB130" s="989"/>
      <c r="AC130" s="989"/>
      <c r="AD130" s="989"/>
      <c r="AE130" s="990"/>
      <c r="AF130" s="991">
        <v>3988956</v>
      </c>
      <c r="AG130" s="989"/>
      <c r="AH130" s="989"/>
      <c r="AI130" s="989"/>
      <c r="AJ130" s="990"/>
      <c r="AK130" s="991">
        <v>3755498</v>
      </c>
      <c r="AL130" s="989"/>
      <c r="AM130" s="989"/>
      <c r="AN130" s="989"/>
      <c r="AO130" s="990"/>
      <c r="AP130" s="1093"/>
      <c r="AQ130" s="1094"/>
      <c r="AR130" s="1094"/>
      <c r="AS130" s="1094"/>
      <c r="AT130" s="1095"/>
      <c r="AU130" s="235"/>
      <c r="AV130" s="235"/>
      <c r="AW130" s="235"/>
      <c r="AX130" s="1143" t="s">
        <v>463</v>
      </c>
      <c r="AY130" s="1075"/>
      <c r="AZ130" s="1075"/>
      <c r="BA130" s="1075"/>
      <c r="BB130" s="1075"/>
      <c r="BC130" s="1075"/>
      <c r="BD130" s="1075"/>
      <c r="BE130" s="1076"/>
      <c r="BF130" s="1105">
        <v>0.8</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464</v>
      </c>
      <c r="X131" s="1114"/>
      <c r="Y131" s="1114"/>
      <c r="Z131" s="1115"/>
      <c r="AA131" s="1027">
        <v>26363153</v>
      </c>
      <c r="AB131" s="1028"/>
      <c r="AC131" s="1028"/>
      <c r="AD131" s="1028"/>
      <c r="AE131" s="1029"/>
      <c r="AF131" s="1030">
        <v>26605783</v>
      </c>
      <c r="AG131" s="1028"/>
      <c r="AH131" s="1028"/>
      <c r="AI131" s="1028"/>
      <c r="AJ131" s="1029"/>
      <c r="AK131" s="1030">
        <v>27319589</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465</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466</v>
      </c>
      <c r="W132" s="1131"/>
      <c r="X132" s="1131"/>
      <c r="Y132" s="1131"/>
      <c r="Z132" s="1132"/>
      <c r="AA132" s="1133">
        <v>8.8976420990000005</v>
      </c>
      <c r="AB132" s="1134"/>
      <c r="AC132" s="1134"/>
      <c r="AD132" s="1134"/>
      <c r="AE132" s="1135"/>
      <c r="AF132" s="1136">
        <v>3.6100384640000001</v>
      </c>
      <c r="AG132" s="1134"/>
      <c r="AH132" s="1134"/>
      <c r="AI132" s="1134"/>
      <c r="AJ132" s="1135"/>
      <c r="AK132" s="1136">
        <v>3.170106256</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467</v>
      </c>
      <c r="W133" s="1138"/>
      <c r="X133" s="1138"/>
      <c r="Y133" s="1138"/>
      <c r="Z133" s="1139"/>
      <c r="AA133" s="1140">
        <v>8.9</v>
      </c>
      <c r="AB133" s="1141"/>
      <c r="AC133" s="1141"/>
      <c r="AD133" s="1141"/>
      <c r="AE133" s="1142"/>
      <c r="AF133" s="1140">
        <v>7.1</v>
      </c>
      <c r="AG133" s="1141"/>
      <c r="AH133" s="1141"/>
      <c r="AI133" s="1141"/>
      <c r="AJ133" s="1142"/>
      <c r="AK133" s="1140">
        <v>5.2</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47" t="s">
        <v>470</v>
      </c>
      <c r="L7" s="254"/>
      <c r="M7" s="255" t="s">
        <v>471</v>
      </c>
      <c r="N7" s="256"/>
    </row>
    <row r="8" spans="1:16" x14ac:dyDescent="0.15">
      <c r="A8" s="248"/>
      <c r="B8" s="244"/>
      <c r="C8" s="244"/>
      <c r="D8" s="244"/>
      <c r="E8" s="244"/>
      <c r="F8" s="244"/>
      <c r="G8" s="257"/>
      <c r="H8" s="258"/>
      <c r="I8" s="258"/>
      <c r="J8" s="259"/>
      <c r="K8" s="1148"/>
      <c r="L8" s="260" t="s">
        <v>472</v>
      </c>
      <c r="M8" s="261" t="s">
        <v>473</v>
      </c>
      <c r="N8" s="262" t="s">
        <v>474</v>
      </c>
    </row>
    <row r="9" spans="1:16" x14ac:dyDescent="0.15">
      <c r="A9" s="248"/>
      <c r="B9" s="244"/>
      <c r="C9" s="244"/>
      <c r="D9" s="244"/>
      <c r="E9" s="244"/>
      <c r="F9" s="244"/>
      <c r="G9" s="1149" t="s">
        <v>475</v>
      </c>
      <c r="H9" s="1150"/>
      <c r="I9" s="1150"/>
      <c r="J9" s="1151"/>
      <c r="K9" s="263">
        <v>11350251</v>
      </c>
      <c r="L9" s="264">
        <v>67226</v>
      </c>
      <c r="M9" s="265">
        <v>57502</v>
      </c>
      <c r="N9" s="266">
        <v>16.899999999999999</v>
      </c>
    </row>
    <row r="10" spans="1:16" x14ac:dyDescent="0.15">
      <c r="A10" s="248"/>
      <c r="B10" s="244"/>
      <c r="C10" s="244"/>
      <c r="D10" s="244"/>
      <c r="E10" s="244"/>
      <c r="F10" s="244"/>
      <c r="G10" s="1149" t="s">
        <v>476</v>
      </c>
      <c r="H10" s="1150"/>
      <c r="I10" s="1150"/>
      <c r="J10" s="1151"/>
      <c r="K10" s="267">
        <v>1711134</v>
      </c>
      <c r="L10" s="268">
        <v>10135</v>
      </c>
      <c r="M10" s="269">
        <v>3770</v>
      </c>
      <c r="N10" s="270">
        <v>168.8</v>
      </c>
    </row>
    <row r="11" spans="1:16" ht="13.5" customHeight="1" x14ac:dyDescent="0.15">
      <c r="A11" s="248"/>
      <c r="B11" s="244"/>
      <c r="C11" s="244"/>
      <c r="D11" s="244"/>
      <c r="E11" s="244"/>
      <c r="F11" s="244"/>
      <c r="G11" s="1149" t="s">
        <v>477</v>
      </c>
      <c r="H11" s="1150"/>
      <c r="I11" s="1150"/>
      <c r="J11" s="1151"/>
      <c r="K11" s="267">
        <v>36057</v>
      </c>
      <c r="L11" s="268">
        <v>214</v>
      </c>
      <c r="M11" s="269">
        <v>1760</v>
      </c>
      <c r="N11" s="270">
        <v>-87.8</v>
      </c>
    </row>
    <row r="12" spans="1:16" ht="13.5" customHeight="1" x14ac:dyDescent="0.15">
      <c r="A12" s="248"/>
      <c r="B12" s="244"/>
      <c r="C12" s="244"/>
      <c r="D12" s="244"/>
      <c r="E12" s="244"/>
      <c r="F12" s="244"/>
      <c r="G12" s="1149" t="s">
        <v>478</v>
      </c>
      <c r="H12" s="1150"/>
      <c r="I12" s="1150"/>
      <c r="J12" s="1151"/>
      <c r="K12" s="267" t="s">
        <v>479</v>
      </c>
      <c r="L12" s="268" t="s">
        <v>479</v>
      </c>
      <c r="M12" s="269">
        <v>849</v>
      </c>
      <c r="N12" s="270" t="s">
        <v>479</v>
      </c>
    </row>
    <row r="13" spans="1:16" ht="13.5" customHeight="1" x14ac:dyDescent="0.15">
      <c r="A13" s="248"/>
      <c r="B13" s="244"/>
      <c r="C13" s="244"/>
      <c r="D13" s="244"/>
      <c r="E13" s="244"/>
      <c r="F13" s="244"/>
      <c r="G13" s="1149" t="s">
        <v>480</v>
      </c>
      <c r="H13" s="1150"/>
      <c r="I13" s="1150"/>
      <c r="J13" s="1151"/>
      <c r="K13" s="267" t="s">
        <v>479</v>
      </c>
      <c r="L13" s="268" t="s">
        <v>479</v>
      </c>
      <c r="M13" s="269">
        <v>27</v>
      </c>
      <c r="N13" s="270" t="s">
        <v>479</v>
      </c>
    </row>
    <row r="14" spans="1:16" ht="13.5" customHeight="1" x14ac:dyDescent="0.15">
      <c r="A14" s="248"/>
      <c r="B14" s="244"/>
      <c r="C14" s="244"/>
      <c r="D14" s="244"/>
      <c r="E14" s="244"/>
      <c r="F14" s="244"/>
      <c r="G14" s="1149" t="s">
        <v>481</v>
      </c>
      <c r="H14" s="1150"/>
      <c r="I14" s="1150"/>
      <c r="J14" s="1151"/>
      <c r="K14" s="267">
        <v>286095</v>
      </c>
      <c r="L14" s="268">
        <v>1694</v>
      </c>
      <c r="M14" s="269">
        <v>2523</v>
      </c>
      <c r="N14" s="270">
        <v>-32.9</v>
      </c>
    </row>
    <row r="15" spans="1:16" ht="13.5" customHeight="1" x14ac:dyDescent="0.15">
      <c r="A15" s="248"/>
      <c r="B15" s="244"/>
      <c r="C15" s="244"/>
      <c r="D15" s="244"/>
      <c r="E15" s="244"/>
      <c r="F15" s="244"/>
      <c r="G15" s="1149" t="s">
        <v>482</v>
      </c>
      <c r="H15" s="1150"/>
      <c r="I15" s="1150"/>
      <c r="J15" s="1151"/>
      <c r="K15" s="267">
        <v>230335</v>
      </c>
      <c r="L15" s="268">
        <v>1364</v>
      </c>
      <c r="M15" s="269">
        <v>1457</v>
      </c>
      <c r="N15" s="270">
        <v>-6.4</v>
      </c>
    </row>
    <row r="16" spans="1:16" x14ac:dyDescent="0.15">
      <c r="A16" s="248"/>
      <c r="B16" s="244"/>
      <c r="C16" s="244"/>
      <c r="D16" s="244"/>
      <c r="E16" s="244"/>
      <c r="F16" s="244"/>
      <c r="G16" s="1152" t="s">
        <v>483</v>
      </c>
      <c r="H16" s="1153"/>
      <c r="I16" s="1153"/>
      <c r="J16" s="1154"/>
      <c r="K16" s="268">
        <v>-870223</v>
      </c>
      <c r="L16" s="268">
        <v>-5154</v>
      </c>
      <c r="M16" s="269">
        <v>-5099</v>
      </c>
      <c r="N16" s="270">
        <v>1.1000000000000001</v>
      </c>
    </row>
    <row r="17" spans="1:16" x14ac:dyDescent="0.15">
      <c r="A17" s="248"/>
      <c r="B17" s="244"/>
      <c r="C17" s="244"/>
      <c r="D17" s="244"/>
      <c r="E17" s="244"/>
      <c r="F17" s="244"/>
      <c r="G17" s="1152" t="s">
        <v>167</v>
      </c>
      <c r="H17" s="1153"/>
      <c r="I17" s="1153"/>
      <c r="J17" s="1154"/>
      <c r="K17" s="268">
        <v>12743649</v>
      </c>
      <c r="L17" s="268">
        <v>75479</v>
      </c>
      <c r="M17" s="269">
        <v>62790</v>
      </c>
      <c r="N17" s="270">
        <v>20.2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44" t="s">
        <v>488</v>
      </c>
      <c r="H21" s="1145"/>
      <c r="I21" s="1145"/>
      <c r="J21" s="1146"/>
      <c r="K21" s="280">
        <v>7.47</v>
      </c>
      <c r="L21" s="281">
        <v>6.21</v>
      </c>
      <c r="M21" s="282">
        <v>1.26</v>
      </c>
      <c r="N21" s="249"/>
      <c r="O21" s="283"/>
      <c r="P21" s="279"/>
    </row>
    <row r="22" spans="1:16" s="284" customFormat="1" x14ac:dyDescent="0.15">
      <c r="A22" s="279"/>
      <c r="B22" s="249"/>
      <c r="C22" s="249"/>
      <c r="D22" s="249"/>
      <c r="E22" s="249"/>
      <c r="F22" s="249"/>
      <c r="G22" s="1144" t="s">
        <v>489</v>
      </c>
      <c r="H22" s="1145"/>
      <c r="I22" s="1145"/>
      <c r="J22" s="1146"/>
      <c r="K22" s="285">
        <v>101.3</v>
      </c>
      <c r="L22" s="286">
        <v>100.9</v>
      </c>
      <c r="M22" s="287">
        <v>0.4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47" t="s">
        <v>470</v>
      </c>
      <c r="L30" s="254"/>
      <c r="M30" s="255" t="s">
        <v>471</v>
      </c>
      <c r="N30" s="256"/>
    </row>
    <row r="31" spans="1:16" x14ac:dyDescent="0.15">
      <c r="A31" s="248"/>
      <c r="B31" s="244"/>
      <c r="C31" s="244"/>
      <c r="D31" s="244"/>
      <c r="E31" s="244"/>
      <c r="F31" s="244"/>
      <c r="G31" s="257"/>
      <c r="H31" s="258"/>
      <c r="I31" s="258"/>
      <c r="J31" s="259"/>
      <c r="K31" s="1148"/>
      <c r="L31" s="260" t="s">
        <v>472</v>
      </c>
      <c r="M31" s="261" t="s">
        <v>473</v>
      </c>
      <c r="N31" s="262" t="s">
        <v>474</v>
      </c>
    </row>
    <row r="32" spans="1:16" ht="27" customHeight="1" x14ac:dyDescent="0.15">
      <c r="A32" s="248"/>
      <c r="B32" s="244"/>
      <c r="C32" s="244"/>
      <c r="D32" s="244"/>
      <c r="E32" s="244"/>
      <c r="F32" s="244"/>
      <c r="G32" s="1160" t="s">
        <v>493</v>
      </c>
      <c r="H32" s="1161"/>
      <c r="I32" s="1161"/>
      <c r="J32" s="1162"/>
      <c r="K32" s="294">
        <v>3673019</v>
      </c>
      <c r="L32" s="294">
        <v>21755</v>
      </c>
      <c r="M32" s="295">
        <v>28154</v>
      </c>
      <c r="N32" s="296">
        <v>-22.7</v>
      </c>
    </row>
    <row r="33" spans="1:16" ht="13.5" customHeight="1" x14ac:dyDescent="0.15">
      <c r="A33" s="248"/>
      <c r="B33" s="244"/>
      <c r="C33" s="244"/>
      <c r="D33" s="244"/>
      <c r="E33" s="244"/>
      <c r="F33" s="244"/>
      <c r="G33" s="1160" t="s">
        <v>494</v>
      </c>
      <c r="H33" s="1161"/>
      <c r="I33" s="1161"/>
      <c r="J33" s="1162"/>
      <c r="K33" s="294" t="s">
        <v>479</v>
      </c>
      <c r="L33" s="294" t="s">
        <v>479</v>
      </c>
      <c r="M33" s="295" t="s">
        <v>479</v>
      </c>
      <c r="N33" s="296" t="s">
        <v>479</v>
      </c>
    </row>
    <row r="34" spans="1:16" ht="27" customHeight="1" x14ac:dyDescent="0.15">
      <c r="A34" s="248"/>
      <c r="B34" s="244"/>
      <c r="C34" s="244"/>
      <c r="D34" s="244"/>
      <c r="E34" s="244"/>
      <c r="F34" s="244"/>
      <c r="G34" s="1160" t="s">
        <v>495</v>
      </c>
      <c r="H34" s="1161"/>
      <c r="I34" s="1161"/>
      <c r="J34" s="1162"/>
      <c r="K34" s="294">
        <v>92000</v>
      </c>
      <c r="L34" s="294">
        <v>545</v>
      </c>
      <c r="M34" s="295">
        <v>58</v>
      </c>
      <c r="N34" s="296">
        <v>839.7</v>
      </c>
    </row>
    <row r="35" spans="1:16" ht="27" customHeight="1" x14ac:dyDescent="0.15">
      <c r="A35" s="248"/>
      <c r="B35" s="244"/>
      <c r="C35" s="244"/>
      <c r="D35" s="244"/>
      <c r="E35" s="244"/>
      <c r="F35" s="244"/>
      <c r="G35" s="1160" t="s">
        <v>496</v>
      </c>
      <c r="H35" s="1161"/>
      <c r="I35" s="1161"/>
      <c r="J35" s="1162"/>
      <c r="K35" s="294">
        <v>1057536</v>
      </c>
      <c r="L35" s="294">
        <v>6264</v>
      </c>
      <c r="M35" s="295">
        <v>7772</v>
      </c>
      <c r="N35" s="296">
        <v>-19.399999999999999</v>
      </c>
    </row>
    <row r="36" spans="1:16" ht="27" customHeight="1" x14ac:dyDescent="0.15">
      <c r="A36" s="248"/>
      <c r="B36" s="244"/>
      <c r="C36" s="244"/>
      <c r="D36" s="244"/>
      <c r="E36" s="244"/>
      <c r="F36" s="244"/>
      <c r="G36" s="1160" t="s">
        <v>497</v>
      </c>
      <c r="H36" s="1161"/>
      <c r="I36" s="1161"/>
      <c r="J36" s="1162"/>
      <c r="K36" s="294">
        <v>21506</v>
      </c>
      <c r="L36" s="294">
        <v>127</v>
      </c>
      <c r="M36" s="295">
        <v>714</v>
      </c>
      <c r="N36" s="296">
        <v>-82.2</v>
      </c>
    </row>
    <row r="37" spans="1:16" ht="13.5" customHeight="1" x14ac:dyDescent="0.15">
      <c r="A37" s="248"/>
      <c r="B37" s="244"/>
      <c r="C37" s="244"/>
      <c r="D37" s="244"/>
      <c r="E37" s="244"/>
      <c r="F37" s="244"/>
      <c r="G37" s="1160" t="s">
        <v>498</v>
      </c>
      <c r="H37" s="1161"/>
      <c r="I37" s="1161"/>
      <c r="J37" s="1162"/>
      <c r="K37" s="294">
        <v>865194</v>
      </c>
      <c r="L37" s="294">
        <v>5124</v>
      </c>
      <c r="M37" s="295">
        <v>1587</v>
      </c>
      <c r="N37" s="296">
        <v>222.9</v>
      </c>
    </row>
    <row r="38" spans="1:16" ht="27" customHeight="1" x14ac:dyDescent="0.15">
      <c r="A38" s="248"/>
      <c r="B38" s="244"/>
      <c r="C38" s="244"/>
      <c r="D38" s="244"/>
      <c r="E38" s="244"/>
      <c r="F38" s="244"/>
      <c r="G38" s="1163" t="s">
        <v>499</v>
      </c>
      <c r="H38" s="1164"/>
      <c r="I38" s="1164"/>
      <c r="J38" s="1165"/>
      <c r="K38" s="297" t="s">
        <v>479</v>
      </c>
      <c r="L38" s="297" t="s">
        <v>479</v>
      </c>
      <c r="M38" s="298">
        <v>3</v>
      </c>
      <c r="N38" s="299" t="s">
        <v>479</v>
      </c>
      <c r="O38" s="293"/>
    </row>
    <row r="39" spans="1:16" x14ac:dyDescent="0.15">
      <c r="A39" s="248"/>
      <c r="B39" s="244"/>
      <c r="C39" s="244"/>
      <c r="D39" s="244"/>
      <c r="E39" s="244"/>
      <c r="F39" s="244"/>
      <c r="G39" s="1163" t="s">
        <v>500</v>
      </c>
      <c r="H39" s="1164"/>
      <c r="I39" s="1164"/>
      <c r="J39" s="1165"/>
      <c r="K39" s="300">
        <v>-1087697</v>
      </c>
      <c r="L39" s="300">
        <v>-6442</v>
      </c>
      <c r="M39" s="301">
        <v>-7908</v>
      </c>
      <c r="N39" s="302">
        <v>-18.5</v>
      </c>
      <c r="O39" s="293"/>
    </row>
    <row r="40" spans="1:16" ht="27" customHeight="1" x14ac:dyDescent="0.15">
      <c r="A40" s="248"/>
      <c r="B40" s="244"/>
      <c r="C40" s="244"/>
      <c r="D40" s="244"/>
      <c r="E40" s="244"/>
      <c r="F40" s="244"/>
      <c r="G40" s="1160" t="s">
        <v>501</v>
      </c>
      <c r="H40" s="1161"/>
      <c r="I40" s="1161"/>
      <c r="J40" s="1162"/>
      <c r="K40" s="300">
        <v>-3755498</v>
      </c>
      <c r="L40" s="300">
        <v>-22243</v>
      </c>
      <c r="M40" s="301">
        <v>-22784</v>
      </c>
      <c r="N40" s="302">
        <v>-2.4</v>
      </c>
      <c r="O40" s="293"/>
    </row>
    <row r="41" spans="1:16" x14ac:dyDescent="0.15">
      <c r="A41" s="248"/>
      <c r="B41" s="244"/>
      <c r="C41" s="244"/>
      <c r="D41" s="244"/>
      <c r="E41" s="244"/>
      <c r="F41" s="244"/>
      <c r="G41" s="1166" t="s">
        <v>278</v>
      </c>
      <c r="H41" s="1167"/>
      <c r="I41" s="1167"/>
      <c r="J41" s="1168"/>
      <c r="K41" s="294">
        <v>866060</v>
      </c>
      <c r="L41" s="300">
        <v>5130</v>
      </c>
      <c r="M41" s="301">
        <v>7596</v>
      </c>
      <c r="N41" s="302">
        <v>-32.5</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55" t="s">
        <v>470</v>
      </c>
      <c r="J49" s="1157" t="s">
        <v>505</v>
      </c>
      <c r="K49" s="1158"/>
      <c r="L49" s="1158"/>
      <c r="M49" s="1158"/>
      <c r="N49" s="1159"/>
    </row>
    <row r="50" spans="1:14" x14ac:dyDescent="0.15">
      <c r="A50" s="248"/>
      <c r="B50" s="244"/>
      <c r="C50" s="244"/>
      <c r="D50" s="244"/>
      <c r="E50" s="244"/>
      <c r="F50" s="244"/>
      <c r="G50" s="312"/>
      <c r="H50" s="313"/>
      <c r="I50" s="1156"/>
      <c r="J50" s="314" t="s">
        <v>506</v>
      </c>
      <c r="K50" s="315" t="s">
        <v>507</v>
      </c>
      <c r="L50" s="316" t="s">
        <v>508</v>
      </c>
      <c r="M50" s="317" t="s">
        <v>509</v>
      </c>
      <c r="N50" s="318" t="s">
        <v>510</v>
      </c>
    </row>
    <row r="51" spans="1:14" x14ac:dyDescent="0.15">
      <c r="A51" s="248"/>
      <c r="B51" s="244"/>
      <c r="C51" s="244"/>
      <c r="D51" s="244"/>
      <c r="E51" s="244"/>
      <c r="F51" s="244"/>
      <c r="G51" s="310" t="s">
        <v>511</v>
      </c>
      <c r="H51" s="311"/>
      <c r="I51" s="319">
        <v>6934377</v>
      </c>
      <c r="J51" s="320">
        <v>43058</v>
      </c>
      <c r="K51" s="321">
        <v>13.4</v>
      </c>
      <c r="L51" s="322">
        <v>38606</v>
      </c>
      <c r="M51" s="323">
        <v>2.4</v>
      </c>
      <c r="N51" s="324">
        <v>11</v>
      </c>
    </row>
    <row r="52" spans="1:14" x14ac:dyDescent="0.15">
      <c r="A52" s="248"/>
      <c r="B52" s="244"/>
      <c r="C52" s="244"/>
      <c r="D52" s="244"/>
      <c r="E52" s="244"/>
      <c r="F52" s="244"/>
      <c r="G52" s="325"/>
      <c r="H52" s="326" t="s">
        <v>512</v>
      </c>
      <c r="I52" s="327">
        <v>3527788</v>
      </c>
      <c r="J52" s="328">
        <v>21905</v>
      </c>
      <c r="K52" s="329">
        <v>-1.7</v>
      </c>
      <c r="L52" s="330">
        <v>22435</v>
      </c>
      <c r="M52" s="331">
        <v>-1</v>
      </c>
      <c r="N52" s="332">
        <v>-0.7</v>
      </c>
    </row>
    <row r="53" spans="1:14" x14ac:dyDescent="0.15">
      <c r="A53" s="248"/>
      <c r="B53" s="244"/>
      <c r="C53" s="244"/>
      <c r="D53" s="244"/>
      <c r="E53" s="244"/>
      <c r="F53" s="244"/>
      <c r="G53" s="310" t="s">
        <v>513</v>
      </c>
      <c r="H53" s="311"/>
      <c r="I53" s="319">
        <v>5622606</v>
      </c>
      <c r="J53" s="320">
        <v>34330</v>
      </c>
      <c r="K53" s="321">
        <v>-20.3</v>
      </c>
      <c r="L53" s="322">
        <v>39425</v>
      </c>
      <c r="M53" s="323">
        <v>2.1</v>
      </c>
      <c r="N53" s="324">
        <v>-22.4</v>
      </c>
    </row>
    <row r="54" spans="1:14" x14ac:dyDescent="0.15">
      <c r="A54" s="248"/>
      <c r="B54" s="244"/>
      <c r="C54" s="244"/>
      <c r="D54" s="244"/>
      <c r="E54" s="244"/>
      <c r="F54" s="244"/>
      <c r="G54" s="325"/>
      <c r="H54" s="326" t="s">
        <v>512</v>
      </c>
      <c r="I54" s="327">
        <v>3317666</v>
      </c>
      <c r="J54" s="328">
        <v>20257</v>
      </c>
      <c r="K54" s="329">
        <v>-7.5</v>
      </c>
      <c r="L54" s="330">
        <v>22414</v>
      </c>
      <c r="M54" s="331">
        <v>-0.1</v>
      </c>
      <c r="N54" s="332">
        <v>-7.4</v>
      </c>
    </row>
    <row r="55" spans="1:14" x14ac:dyDescent="0.15">
      <c r="A55" s="248"/>
      <c r="B55" s="244"/>
      <c r="C55" s="244"/>
      <c r="D55" s="244"/>
      <c r="E55" s="244"/>
      <c r="F55" s="244"/>
      <c r="G55" s="310" t="s">
        <v>514</v>
      </c>
      <c r="H55" s="311"/>
      <c r="I55" s="319">
        <v>6558248</v>
      </c>
      <c r="J55" s="320">
        <v>39701</v>
      </c>
      <c r="K55" s="321">
        <v>15.6</v>
      </c>
      <c r="L55" s="322">
        <v>43141</v>
      </c>
      <c r="M55" s="323">
        <v>9.4</v>
      </c>
      <c r="N55" s="324">
        <v>6.2</v>
      </c>
    </row>
    <row r="56" spans="1:14" x14ac:dyDescent="0.15">
      <c r="A56" s="248"/>
      <c r="B56" s="244"/>
      <c r="C56" s="244"/>
      <c r="D56" s="244"/>
      <c r="E56" s="244"/>
      <c r="F56" s="244"/>
      <c r="G56" s="325"/>
      <c r="H56" s="326" t="s">
        <v>512</v>
      </c>
      <c r="I56" s="327">
        <v>4784699</v>
      </c>
      <c r="J56" s="328">
        <v>28965</v>
      </c>
      <c r="K56" s="329">
        <v>43</v>
      </c>
      <c r="L56" s="330">
        <v>21887</v>
      </c>
      <c r="M56" s="331">
        <v>-2.4</v>
      </c>
      <c r="N56" s="332">
        <v>45.4</v>
      </c>
    </row>
    <row r="57" spans="1:14" x14ac:dyDescent="0.15">
      <c r="A57" s="248"/>
      <c r="B57" s="244"/>
      <c r="C57" s="244"/>
      <c r="D57" s="244"/>
      <c r="E57" s="244"/>
      <c r="F57" s="244"/>
      <c r="G57" s="310" t="s">
        <v>515</v>
      </c>
      <c r="H57" s="311"/>
      <c r="I57" s="319">
        <v>6125933</v>
      </c>
      <c r="J57" s="320">
        <v>36787</v>
      </c>
      <c r="K57" s="321">
        <v>-7.3</v>
      </c>
      <c r="L57" s="322">
        <v>45117</v>
      </c>
      <c r="M57" s="323">
        <v>4.5999999999999996</v>
      </c>
      <c r="N57" s="324">
        <v>-11.9</v>
      </c>
    </row>
    <row r="58" spans="1:14" x14ac:dyDescent="0.15">
      <c r="A58" s="248"/>
      <c r="B58" s="244"/>
      <c r="C58" s="244"/>
      <c r="D58" s="244"/>
      <c r="E58" s="244"/>
      <c r="F58" s="244"/>
      <c r="G58" s="325"/>
      <c r="H58" s="326" t="s">
        <v>512</v>
      </c>
      <c r="I58" s="327">
        <v>4468368</v>
      </c>
      <c r="J58" s="328">
        <v>26833</v>
      </c>
      <c r="K58" s="329">
        <v>-7.4</v>
      </c>
      <c r="L58" s="330">
        <v>25589</v>
      </c>
      <c r="M58" s="331">
        <v>16.899999999999999</v>
      </c>
      <c r="N58" s="332">
        <v>-24.3</v>
      </c>
    </row>
    <row r="59" spans="1:14" x14ac:dyDescent="0.15">
      <c r="A59" s="248"/>
      <c r="B59" s="244"/>
      <c r="C59" s="244"/>
      <c r="D59" s="244"/>
      <c r="E59" s="244"/>
      <c r="F59" s="244"/>
      <c r="G59" s="310" t="s">
        <v>516</v>
      </c>
      <c r="H59" s="311"/>
      <c r="I59" s="319">
        <v>5806461</v>
      </c>
      <c r="J59" s="320">
        <v>34391</v>
      </c>
      <c r="K59" s="321">
        <v>-6.5</v>
      </c>
      <c r="L59" s="322">
        <v>39951</v>
      </c>
      <c r="M59" s="323">
        <v>-11.5</v>
      </c>
      <c r="N59" s="324">
        <v>5</v>
      </c>
    </row>
    <row r="60" spans="1:14" x14ac:dyDescent="0.15">
      <c r="A60" s="248"/>
      <c r="B60" s="244"/>
      <c r="C60" s="244"/>
      <c r="D60" s="244"/>
      <c r="E60" s="244"/>
      <c r="F60" s="244"/>
      <c r="G60" s="325"/>
      <c r="H60" s="326" t="s">
        <v>512</v>
      </c>
      <c r="I60" s="333">
        <v>4381958</v>
      </c>
      <c r="J60" s="328">
        <v>25954</v>
      </c>
      <c r="K60" s="329">
        <v>-3.3</v>
      </c>
      <c r="L60" s="330">
        <v>22555</v>
      </c>
      <c r="M60" s="331">
        <v>-11.9</v>
      </c>
      <c r="N60" s="332">
        <v>8.6</v>
      </c>
    </row>
    <row r="61" spans="1:14" x14ac:dyDescent="0.15">
      <c r="A61" s="248"/>
      <c r="B61" s="244"/>
      <c r="C61" s="244"/>
      <c r="D61" s="244"/>
      <c r="E61" s="244"/>
      <c r="F61" s="244"/>
      <c r="G61" s="310" t="s">
        <v>517</v>
      </c>
      <c r="H61" s="334"/>
      <c r="I61" s="335">
        <v>6209525</v>
      </c>
      <c r="J61" s="336">
        <v>37653</v>
      </c>
      <c r="K61" s="337">
        <v>-1</v>
      </c>
      <c r="L61" s="338">
        <v>41248</v>
      </c>
      <c r="M61" s="339">
        <v>1.4</v>
      </c>
      <c r="N61" s="324">
        <v>-2.4</v>
      </c>
    </row>
    <row r="62" spans="1:14" x14ac:dyDescent="0.15">
      <c r="A62" s="248"/>
      <c r="B62" s="244"/>
      <c r="C62" s="244"/>
      <c r="D62" s="244"/>
      <c r="E62" s="244"/>
      <c r="F62" s="244"/>
      <c r="G62" s="325"/>
      <c r="H62" s="326" t="s">
        <v>512</v>
      </c>
      <c r="I62" s="327">
        <v>4096096</v>
      </c>
      <c r="J62" s="328">
        <v>24783</v>
      </c>
      <c r="K62" s="329">
        <v>4.5999999999999996</v>
      </c>
      <c r="L62" s="330">
        <v>22976</v>
      </c>
      <c r="M62" s="331">
        <v>0.3</v>
      </c>
      <c r="N62" s="332">
        <v>4.3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69" t="s">
        <v>3</v>
      </c>
      <c r="D47" s="1169"/>
      <c r="E47" s="1170"/>
      <c r="F47" s="11">
        <v>7.49</v>
      </c>
      <c r="G47" s="12">
        <v>12.41</v>
      </c>
      <c r="H47" s="12">
        <v>12.43</v>
      </c>
      <c r="I47" s="12">
        <v>12.89</v>
      </c>
      <c r="J47" s="13">
        <v>16.190000000000001</v>
      </c>
    </row>
    <row r="48" spans="2:10" ht="57.75" customHeight="1" x14ac:dyDescent="0.15">
      <c r="B48" s="14"/>
      <c r="C48" s="1171" t="s">
        <v>4</v>
      </c>
      <c r="D48" s="1171"/>
      <c r="E48" s="1172"/>
      <c r="F48" s="15">
        <v>12.49</v>
      </c>
      <c r="G48" s="16">
        <v>9.02</v>
      </c>
      <c r="H48" s="16">
        <v>8.32</v>
      </c>
      <c r="I48" s="16">
        <v>8.77</v>
      </c>
      <c r="J48" s="17">
        <v>10.49</v>
      </c>
    </row>
    <row r="49" spans="2:10" ht="57.75" customHeight="1" thickBot="1" x14ac:dyDescent="0.2">
      <c r="B49" s="18"/>
      <c r="C49" s="1173" t="s">
        <v>5</v>
      </c>
      <c r="D49" s="1173"/>
      <c r="E49" s="1174"/>
      <c r="F49" s="19">
        <v>4.24</v>
      </c>
      <c r="G49" s="20" t="s">
        <v>524</v>
      </c>
      <c r="H49" s="20" t="s">
        <v>525</v>
      </c>
      <c r="I49" s="20" t="s">
        <v>526</v>
      </c>
      <c r="J49" s="21">
        <v>0.84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野苅家　久</dc:creator>
  <cp:lastModifiedBy>User</cp:lastModifiedBy>
  <cp:lastPrinted>2017-03-09T04:38:19Z</cp:lastPrinted>
  <dcterms:created xsi:type="dcterms:W3CDTF">2017-02-15T17:23:51Z</dcterms:created>
  <dcterms:modified xsi:type="dcterms:W3CDTF">2017-04-21T01:01:02Z</dcterms:modified>
</cp:coreProperties>
</file>