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50_地方公会計\10 財政状況資料集（ストック情報）分析欄の記入\03 市→県\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C36" i="10"/>
  <c r="AM35" i="10"/>
  <c r="C34" i="10"/>
  <c r="C35" i="10" l="1"/>
  <c r="U34" i="10" s="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s="1"/>
  <c r="BW35" i="10" s="1"/>
  <c r="BW36" i="10" s="1"/>
  <c r="BW37" i="10" s="1"/>
  <c r="BW38" i="10" s="1"/>
  <c r="BW39" i="10" s="1"/>
  <c r="BW40" i="10" s="1"/>
  <c r="BW41" i="10" s="1"/>
  <c r="BW42" i="10" s="1"/>
  <c r="BW43" i="10" s="1"/>
  <c r="BE34" i="10"/>
  <c r="BE35" i="10" s="1"/>
  <c r="CO34" i="10" l="1"/>
  <c r="CO35" i="10" s="1"/>
  <c r="CO36" i="10" s="1"/>
</calcChain>
</file>

<file path=xl/sharedStrings.xml><?xml version="1.0" encoding="utf-8"?>
<sst xmlns="http://schemas.openxmlformats.org/spreadsheetml/2006/main" count="1137" uniqueCount="623">
  <si>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</si>
  <si>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</si>
  <si>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</si>
  <si>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</si>
  <si>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</si>
  <si>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</si>
  <si>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</si>
  <si>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</si>
  <si>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</si>
  <si>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</si>
  <si>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</si>
  <si>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</si>
  <si>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</si>
  <si>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</si>
  <si>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</si>
  <si>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</si>
  <si>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</si>
  <si>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</si>
  <si>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</si>
  <si>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</si>
  <si>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</si>
  <si>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</si>
  <si>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</si>
  <si>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</si>
  <si>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</si>
  <si>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</si>
  <si>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</si>
  <si>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</si>
  <si>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</si>
  <si>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</si>
  <si>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</si>
  <si>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</si>
  <si>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</si>
  <si>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</si>
  <si>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</si>
  <si>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</si>
  <si>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</si>
  <si>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</si>
  <si>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</si>
  <si>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</si>
  <si>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</si>
  <si>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</si>
  <si>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</si>
  <si>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</si>
  <si>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</si>
  <si>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</si>
  <si>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</si>
  <si>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</si>
  <si>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</si>
  <si>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</si>
  <si>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</si>
  <si>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</si>
  <si>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</si>
  <si>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</si>
  <si>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</si>
  <si>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</si>
  <si>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</si>
  <si>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</si>
  <si>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</si>
  <si>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</si>
  <si>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</si>
  <si>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</si>
  <si>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</si>
  <si>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</si>
  <si>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</si>
  <si>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</si>
  <si>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</si>
  <si>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</si>
  <si>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</si>
  <si>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</si>
  <si>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</si>
  <si>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</si>
  <si>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</si>
  <si>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</si>
  <si>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</si>
  <si>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</si>
  <si>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</si>
  <si>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</si>
  <si>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</si>
  <si>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</si>
  <si>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</si>
  <si>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</si>
  <si>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</si>
  <si>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</si>
  <si>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</si>
  <si>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</si>
  <si>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</si>
  <si>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</si>
  <si>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</si>
  <si>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</si>
  <si>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</si>
  <si>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</si>
  <si>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</si>
  <si>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</si>
  <si>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</si>
  <si>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</si>
  <si>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</si>
  <si>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旭市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</si>
  <si>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</si>
  <si>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</si>
  <si>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</si>
  <si>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</si>
  <si>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</si>
  <si>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</si>
  <si>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</si>
  <si>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</si>
  <si>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</si>
  <si>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</si>
  <si>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</si>
  <si>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</si>
  <si>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</si>
  <si>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</si>
  <si>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</si>
  <si>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</si>
  <si>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</si>
  <si>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</si>
  <si>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</si>
  <si>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</si>
  <si>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</si>
  <si>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</si>
  <si>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</si>
  <si>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</si>
  <si>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</si>
  <si>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</si>
  <si>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</si>
  <si>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</si>
  <si>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</si>
  <si>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</si>
  <si>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</si>
  <si>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</si>
  <si>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</si>
  <si>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</si>
  <si>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</si>
  <si>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</si>
  <si>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</si>
  <si>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</si>
  <si>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</si>
  <si>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</si>
  <si>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</si>
  <si>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</si>
  <si>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</si>
  <si>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</si>
  <si>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</si>
  <si>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</si>
  <si>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</si>
  <si>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</si>
  <si>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</si>
  <si>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</si>
  <si>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</si>
  <si>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</si>
  <si>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</si>
  <si>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</si>
  <si>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</si>
  <si>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</si>
  <si>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</si>
  <si>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</si>
  <si>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</si>
  <si>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</si>
  <si>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</si>
  <si>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</si>
  <si>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</si>
  <si>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</si>
  <si>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</si>
  <si>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</si>
  <si>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</si>
  <si>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</si>
  <si>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</si>
  <si>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</si>
  <si>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</si>
  <si>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</si>
  <si>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</si>
  <si>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</si>
  <si>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</si>
  <si>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</si>
  <si>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</si>
  <si>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</si>
  <si>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</si>
  <si>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</si>
  <si>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</si>
  <si>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</si>
  <si>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</si>
  <si>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</si>
  <si>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</si>
  <si>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</si>
  <si>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</si>
  <si>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</si>
  <si>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</si>
  <si>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</si>
  <si>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</si>
  <si>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</si>
  <si>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</si>
  <si>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</si>
  <si>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</si>
  <si>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</si>
  <si>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</si>
  <si>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</si>
  <si>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</si>
  <si>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</si>
  <si>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</si>
  <si>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</si>
  <si>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</si>
  <si>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</si>
  <si>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</si>
  <si>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</si>
  <si>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</si>
  <si>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</si>
  <si>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</si>
  <si>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</si>
  <si>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</si>
  <si>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</si>
  <si>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</si>
  <si>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</si>
  <si>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</si>
  <si>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</si>
  <si>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千葉県旭市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</si>
  <si>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</si>
  <si>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</si>
  <si>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</si>
  <si>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</si>
  <si>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</si>
  <si>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</si>
  <si>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</si>
  <si>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</si>
  <si>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</si>
  <si>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</si>
  <si>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</si>
  <si>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</si>
  <si>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</si>
  <si>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</si>
  <si>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</si>
  <si>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</si>
  <si>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</si>
  <si>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</si>
  <si>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</si>
  <si>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</si>
  <si>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</si>
  <si>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</si>
  <si>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</si>
  <si>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</si>
  <si>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</si>
  <si>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</si>
  <si>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</si>
  <si>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</si>
  <si>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</si>
  <si>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</si>
  <si>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</si>
  <si>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</si>
  <si>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</si>
  <si>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</si>
  <si>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</si>
  <si>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</si>
  <si>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</si>
  <si>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</si>
  <si>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</si>
  <si>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</si>
  <si>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</si>
  <si>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</si>
  <si>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</si>
  <si>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</si>
  <si>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</si>
  <si>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</si>
  <si>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</si>
  <si>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</si>
  <si>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</si>
  <si>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</si>
  <si>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</si>
  <si>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</si>
  <si>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</si>
  <si>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</si>
  <si>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</si>
  <si>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</si>
  <si>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</si>
  <si>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</si>
  <si>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</si>
  <si>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</si>
  <si>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</si>
  <si>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</si>
  <si>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</si>
  <si>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</si>
  <si>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</si>
  <si>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</si>
  <si>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</si>
  <si>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</si>
  <si>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</si>
  <si>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</si>
  <si>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</si>
  <si>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</si>
  <si>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</si>
  <si>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</si>
  <si>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</si>
  <si>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</si>
  <si>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</si>
  <si>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</si>
  <si>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</si>
  <si>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</si>
  <si>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</si>
  <si>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</si>
  <si>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</si>
  <si>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</si>
  <si>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</si>
  <si>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</si>
  <si>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</si>
  <si>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</si>
  <si>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</si>
  <si>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</si>
  <si>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</si>
  <si>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</si>
  <si>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</si>
  <si>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</si>
  <si>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</si>
  <si>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</si>
  <si>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</si>
  <si>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</si>
  <si>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</si>
  <si>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</si>
  <si>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</si>
  <si>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</si>
  <si>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</si>
  <si>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</si>
  <si>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</si>
  <si>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</si>
  <si>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</si>
  <si>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</si>
  <si>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</si>
  <si>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</si>
  <si>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</si>
  <si>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</si>
  <si>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</si>
  <si>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</si>
  <si>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</si>
  <si>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</si>
  <si>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</si>
  <si>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</si>
  <si>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</si>
  <si>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</si>
  <si>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</si>
  <si>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</si>
  <si>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</si>
  <si>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</si>
  <si>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</si>
  <si>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</si>
  <si>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</si>
  <si>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</si>
  <si>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</si>
  <si>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</si>
  <si>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</si>
  <si>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</si>
  <si>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</si>
  <si>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</si>
  <si>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</si>
  <si>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</si>
  <si>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</si>
  <si>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</si>
  <si>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</si>
  <si>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</si>
  <si>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</si>
  <si>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</si>
  <si>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</si>
  <si>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</si>
  <si>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</si>
  <si>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</si>
  <si>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</si>
  <si>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</si>
  <si>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</si>
  <si>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</si>
  <si>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</si>
  <si>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</si>
  <si>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</si>
  <si>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千葉県旭市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</si>
  <si>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</si>
  <si>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</si>
  <si>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</si>
  <si>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</si>
  <si>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</si>
  <si>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</si>
  <si>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</si>
  <si>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</si>
  <si>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</si>
  <si>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</si>
  <si>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</si>
  <si>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</si>
  <si>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</si>
  <si>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</si>
  <si>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</si>
  <si>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</si>
  <si>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</si>
  <si>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</si>
  <si>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</si>
  <si>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</si>
  <si>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旭市病院事業債管理特別会計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</si>
  <si>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</si>
  <si>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</si>
  <si>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</si>
  <si>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</si>
  <si>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</si>
  <si>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</si>
  <si>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</si>
  <si>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</si>
  <si>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</si>
  <si>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</si>
  <si>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</si>
  <si>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</si>
  <si>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</si>
  <si>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</si>
  <si>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</si>
  <si>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旭市国民健康保険事業特別会計（事業）</t>
    <phoneticPr fontId="5"/>
  </si>
  <si>
    <t>旭市国民健康保険事業特別会計（施設）</t>
    <phoneticPr fontId="5"/>
  </si>
  <si>
    <t>旭市介護保険事業特別会計</t>
    <phoneticPr fontId="5"/>
  </si>
  <si>
    <t>旭市後期高齢者医療特別会計</t>
    <phoneticPr fontId="5"/>
  </si>
  <si>
    <t>旭市水道事業会計</t>
    <phoneticPr fontId="5"/>
  </si>
  <si>
    <t>法適用企業</t>
    <phoneticPr fontId="5"/>
  </si>
  <si>
    <t>旭市下水道事業特別会計</t>
    <phoneticPr fontId="5"/>
  </si>
  <si>
    <t>法非適用企業</t>
    <phoneticPr fontId="5"/>
  </si>
  <si>
    <t>旭市農業集落排水事業特別会計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</si>
  <si>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</si>
  <si>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</si>
  <si>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</si>
  <si>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</si>
  <si>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</si>
  <si>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</si>
  <si>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</si>
  <si>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</si>
  <si>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</si>
  <si>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</si>
  <si>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</si>
  <si>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</si>
  <si>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</si>
  <si>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</si>
  <si>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</si>
  <si>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</si>
  <si>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</si>
  <si>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</si>
  <si>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</si>
  <si>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</si>
  <si>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</si>
  <si>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</si>
  <si>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</si>
  <si>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</si>
  <si>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</si>
  <si>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</si>
  <si>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</si>
  <si>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</si>
  <si>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</si>
  <si>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</si>
  <si>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</si>
  <si>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</si>
  <si>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</si>
  <si>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</si>
  <si>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</si>
  <si>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</si>
  <si>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</si>
  <si>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</si>
  <si>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</si>
  <si>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</si>
  <si>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</si>
  <si>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</si>
  <si>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</si>
  <si>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</si>
  <si>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</si>
  <si>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</si>
  <si>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</si>
  <si>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</si>
  <si>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</si>
  <si>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</si>
  <si>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</si>
  <si>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</si>
  <si>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</si>
  <si>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</si>
  <si>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</si>
  <si>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</si>
  <si>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</si>
  <si>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</si>
  <si>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</si>
  <si>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</si>
  <si>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旭市下水道事業特別会計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</si>
  <si>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</si>
  <si>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</si>
  <si>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旭市農業集落排水事業特別会計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</si>
  <si>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</si>
  <si>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旭市水道事業会計</t>
    <phoneticPr fontId="5"/>
  </si>
  <si>
    <t>-</t>
    <phoneticPr fontId="5"/>
  </si>
  <si>
    <t>(Ｆ)</t>
    <phoneticPr fontId="5"/>
  </si>
  <si>
    <t>旭市介護保険事業特別会計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</si>
  <si>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</si>
  <si>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</si>
  <si>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</si>
  <si>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</si>
  <si>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</si>
  <si>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</si>
  <si>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</si>
  <si>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</si>
  <si>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</si>
  <si>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</si>
  <si>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</si>
  <si>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</si>
  <si>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</si>
  <si>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</si>
  <si>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</si>
  <si>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</si>
  <si>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</si>
  <si>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</si>
  <si>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</si>
  <si>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</si>
  <si>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</si>
  <si>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</si>
  <si>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</si>
  <si>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</si>
  <si>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</si>
  <si>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</si>
  <si>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</si>
  <si>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</si>
  <si>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</si>
  <si>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</si>
  <si>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</si>
  <si>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</si>
  <si>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</si>
  <si>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</si>
  <si>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</si>
  <si>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</si>
  <si>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</si>
  <si>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</si>
  <si>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</si>
  <si>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</si>
  <si>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</si>
  <si>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</si>
  <si>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</si>
  <si>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</si>
  <si>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</si>
  <si>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</si>
  <si>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</si>
  <si>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</si>
  <si>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</si>
  <si>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</si>
  <si>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</si>
  <si>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</si>
  <si>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</si>
  <si>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</si>
  <si>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</si>
  <si>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</si>
  <si>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</si>
  <si>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</si>
  <si>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</si>
  <si>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</si>
  <si>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</si>
  <si>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</si>
  <si>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</si>
  <si>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</si>
  <si>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</si>
  <si>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</si>
  <si>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</si>
  <si>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</si>
  <si>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</si>
  <si>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</si>
  <si>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</si>
  <si>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</si>
  <si>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</si>
  <si>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</si>
  <si>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</si>
  <si>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</si>
  <si>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</si>
  <si>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</si>
  <si>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</si>
  <si>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</si>
  <si>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</si>
  <si>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</si>
  <si>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</si>
  <si>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</si>
  <si>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</si>
  <si>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</si>
  <si>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旭市水道事業会計</t>
  </si>
  <si>
    <t>一般会計</t>
  </si>
  <si>
    <t>旭市国民健康保険事業特別会計（事業）</t>
  </si>
  <si>
    <t>旭市介護保険事業特別会計</t>
  </si>
  <si>
    <t>旭市下水道事業特別会計</t>
  </si>
  <si>
    <t>旭市後期高齢者医療特別会計</t>
  </si>
  <si>
    <t>旭市国民健康保険事業特別会計（施設）</t>
  </si>
  <si>
    <t>旭市農業集落排水事業特別会計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</si>
  <si>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</si>
  <si>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</si>
  <si>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</si>
  <si>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</si>
  <si>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</si>
  <si>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</si>
  <si>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</si>
  <si>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</si>
  <si>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</si>
  <si>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東総衛生組合（一般会計）</t>
  </si>
  <si>
    <t>東総広域水道企業団（水道用水供給事業会計）</t>
  </si>
  <si>
    <t>東総地区広域市町村圏事務組合（一般会計）</t>
  </si>
  <si>
    <t>東総地区広域市町村圏事務組合（東総地区ふるさと市町村圏事業特別会計）</t>
  </si>
  <si>
    <t>東総地区広域市町村圏事務組合（一般廃棄物処理事業特別会計）</t>
  </si>
  <si>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</si>
  <si>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</si>
  <si>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</si>
  <si>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</si>
  <si>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</si>
  <si>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</si>
  <si>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t>
    <phoneticPr fontId="2"/>
  </si>
  <si>
    <t>-</t>
    <phoneticPr fontId="2"/>
  </si>
  <si>
    <t>〇</t>
    <phoneticPr fontId="2"/>
  </si>
  <si>
    <t>千葉県食肉公社</t>
    <rPh sb="0" eb="3">
      <t>チバケン</t>
    </rPh>
    <rPh sb="3" eb="5">
      <t>ショクニク</t>
    </rPh>
    <rPh sb="5" eb="7">
      <t>コウシャ</t>
    </rPh>
    <phoneticPr fontId="2"/>
  </si>
  <si>
    <t>季楽里あさひ</t>
    <rPh sb="0" eb="1">
      <t>キ</t>
    </rPh>
    <rPh sb="1" eb="2">
      <t>ラク</t>
    </rPh>
    <rPh sb="2" eb="3">
      <t>サト</t>
    </rPh>
    <phoneticPr fontId="2"/>
  </si>
  <si>
    <t>総合病院国保旭中央病院</t>
    <rPh sb="0" eb="2">
      <t>ソウゴウ</t>
    </rPh>
    <rPh sb="2" eb="4">
      <t>ビョウイン</t>
    </rPh>
    <rPh sb="4" eb="6">
      <t>コクホ</t>
    </rPh>
    <rPh sb="6" eb="7">
      <t>アサヒ</t>
    </rPh>
    <rPh sb="7" eb="9">
      <t>チュウオウ</t>
    </rPh>
    <rPh sb="9" eb="11">
      <t>ビョウイン</t>
    </rPh>
    <phoneticPr fontId="2"/>
  </si>
  <si>
    <t>-</t>
    <phoneticPr fontId="2"/>
  </si>
  <si>
    <t>地域振興基金</t>
    <rPh sb="0" eb="2">
      <t>チイキ</t>
    </rPh>
    <rPh sb="2" eb="4">
      <t>シンコウ</t>
    </rPh>
    <rPh sb="4" eb="6">
      <t>キキン</t>
    </rPh>
    <phoneticPr fontId="2"/>
  </si>
  <si>
    <t>庁舎整備基金</t>
    <rPh sb="0" eb="2">
      <t>チョウシャ</t>
    </rPh>
    <rPh sb="2" eb="4">
      <t>セイビ</t>
    </rPh>
    <rPh sb="4" eb="6">
      <t>キキン</t>
    </rPh>
    <phoneticPr fontId="2"/>
  </si>
  <si>
    <t>公共施設等整備基金</t>
    <rPh sb="0" eb="2">
      <t>コウキョウ</t>
    </rPh>
    <rPh sb="2" eb="4">
      <t>シセツ</t>
    </rPh>
    <rPh sb="4" eb="5">
      <t>トウ</t>
    </rPh>
    <rPh sb="5" eb="7">
      <t>セイビ</t>
    </rPh>
    <rPh sb="7" eb="9">
      <t>キキン</t>
    </rPh>
    <phoneticPr fontId="2"/>
  </si>
  <si>
    <t>災害復興基金</t>
    <rPh sb="0" eb="2">
      <t>サイガイ</t>
    </rPh>
    <rPh sb="2" eb="4">
      <t>フッコウ</t>
    </rPh>
    <rPh sb="4" eb="6">
      <t>キキン</t>
    </rPh>
    <phoneticPr fontId="2"/>
  </si>
  <si>
    <t>東日本大震災復興交付金基金</t>
    <rPh sb="0" eb="1">
      <t>ヒガシ</t>
    </rPh>
    <rPh sb="1" eb="3">
      <t>ニホン</t>
    </rPh>
    <rPh sb="3" eb="6">
      <t>ダイシンサイ</t>
    </rPh>
    <rPh sb="6" eb="8">
      <t>フッコウ</t>
    </rPh>
    <rPh sb="8" eb="11">
      <t>コウフキン</t>
    </rPh>
    <rPh sb="11" eb="13">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</si>
  <si>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</si>
  <si>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</si>
  <si>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</si>
  <si>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</si>
  <si>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</si>
  <si>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将来負担比率については、充当可能財源の増などにより平成28年度以降は算出されていないものの、有形固定資産減価償却率については依然として上昇傾向にあり、今後も上昇することが見込まれる。
今後、新庁舎建設や広域ごみ処理施設建設、施設の統廃合などの大規模な支出が見込まれるが、各事業の必要性を十分に精査し、事業を執行する際には有利な財源を積極的に活用し将来負担比率の上昇を控え、総合管理計画及び個別施設計画に基づき適切な施設管理を着実に進めていく。</t>
    <rPh sb="92" eb="94">
      <t>コンゴ</t>
    </rPh>
    <rPh sb="95" eb="98">
      <t>シンチョウシャ</t>
    </rPh>
    <rPh sb="98" eb="100">
      <t>ケンセツ</t>
    </rPh>
    <rPh sb="101" eb="103">
      <t>コウイキ</t>
    </rPh>
    <rPh sb="105" eb="107">
      <t>ショリ</t>
    </rPh>
    <rPh sb="107" eb="109">
      <t>シセツ</t>
    </rPh>
    <rPh sb="109" eb="111">
      <t>ケンセツ</t>
    </rPh>
    <rPh sb="112" eb="114">
      <t>シセツ</t>
    </rPh>
    <rPh sb="115" eb="118">
      <t>トウハイゴウ</t>
    </rPh>
    <rPh sb="121" eb="124">
      <t>ダイキボ</t>
    </rPh>
    <rPh sb="125" eb="127">
      <t>シシュツ</t>
    </rPh>
    <rPh sb="128" eb="130">
      <t>ミコ</t>
    </rPh>
    <rPh sb="135" eb="138">
      <t>カクジギョウ</t>
    </rPh>
    <rPh sb="139" eb="141">
      <t>ヒツヨウ</t>
    </rPh>
    <rPh sb="141" eb="142">
      <t>セイ</t>
    </rPh>
    <rPh sb="143" eb="145">
      <t>ジュウブン</t>
    </rPh>
    <rPh sb="146" eb="148">
      <t>セイサ</t>
    </rPh>
    <rPh sb="150" eb="152">
      <t>ジギョウ</t>
    </rPh>
    <rPh sb="153" eb="155">
      <t>シッコウ</t>
    </rPh>
    <rPh sb="157" eb="158">
      <t>サイ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</si>
  <si>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</si>
  <si>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</si>
  <si>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</si>
  <si>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</si>
  <si>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</si>
  <si>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</si>
  <si>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充当可能財源の増などにより平成28年度以降は算出されていない。実質公債費比率については、類似団体と比較してやや高い水準にはあるものの低下傾向にある。今後は新庁舎建設などの大型事業が控えているが、交付税措置の有利な地方債の活用により、急激な増大の抑制に努める。</t>
    <rPh sb="118" eb="121">
      <t>チホウサイ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</si>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</sst>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c:ext xmlns:c16="http://schemas.microsoft.com/office/drawing/2014/chart" uri="{C3380CC4-5D6E-409C-BE32-E72D297353CC}">
              <c16:uniqueId val="{00000000-E9A0-483D-96D4-946D142BA70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65959</c:v>
                </c:pt>
                <c:pt idx="1">
                  <c:v>47526</c:v>
                </c:pt>
                <c:pt idx="2">
                  <c:v>52923</c:v>
                </c:pt>
                <c:pt idx="3">
                  <c:v>86612</c:v>
                </c:pt>
                <c:pt idx="4">
                  <c:v>67920</c:v>
                </c:pt>
              </c:numCache>
            </c:numRef>
          </c:val>
          <c:smooth val="0"/>
          <c:extLst>
            <c:ext xmlns:c16="http://schemas.microsoft.com/office/drawing/2014/chart" uri="{C3380CC4-5D6E-409C-BE32-E72D297353CC}">
              <c16:uniqueId val="{00000001-E9A0-483D-96D4-946D142BA70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13.53</c:v>
                </c:pt>
                <c:pt idx="1">
                  <c:v>8.73</c:v>
                </c:pt>
                <c:pt idx="2">
                  <c:v>4.2699999999999996</c:v>
                </c:pt>
                <c:pt idx="3">
                  <c:v>6</c:v>
                </c:pt>
                <c:pt idx="4">
                  <c:v>10.38</c:v>
                </c:pt>
              </c:numCache>
            </c:numRef>
          </c:val>
          <c:extLst>
            <c:ext xmlns:c16="http://schemas.microsoft.com/office/drawing/2014/chart" uri="{C3380CC4-5D6E-409C-BE32-E72D297353CC}">
              <c16:uniqueId val="{00000000-D0C8-4BB1-857D-49964D6A5E8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40.39</c:v>
                </c:pt>
                <c:pt idx="1">
                  <c:v>48.19</c:v>
                </c:pt>
                <c:pt idx="2">
                  <c:v>52.94</c:v>
                </c:pt>
                <c:pt idx="3">
                  <c:v>53.34</c:v>
                </c:pt>
                <c:pt idx="4">
                  <c:v>53.91</c:v>
                </c:pt>
              </c:numCache>
            </c:numRef>
          </c:val>
          <c:extLst>
            <c:ext xmlns:c16="http://schemas.microsoft.com/office/drawing/2014/chart" uri="{C3380CC4-5D6E-409C-BE32-E72D297353CC}">
              <c16:uniqueId val="{00000001-D0C8-4BB1-857D-49964D6A5E8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7.63</c:v>
                </c:pt>
                <c:pt idx="1">
                  <c:v>2.35</c:v>
                </c:pt>
                <c:pt idx="2">
                  <c:v>0.03</c:v>
                </c:pt>
                <c:pt idx="3">
                  <c:v>1.86</c:v>
                </c:pt>
                <c:pt idx="4">
                  <c:v>4.71</c:v>
                </c:pt>
              </c:numCache>
            </c:numRef>
          </c:val>
          <c:smooth val="0"/>
          <c:extLst>
            <c:ext xmlns:c16="http://schemas.microsoft.com/office/drawing/2014/chart" uri="{C3380CC4-5D6E-409C-BE32-E72D297353CC}">
              <c16:uniqueId val="{00000002-D0C8-4BB1-857D-49964D6A5E8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75.48</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30FF-4290-A967-1254E839C6C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0FF-4290-A967-1254E839C6CC}"/>
            </c:ext>
          </c:extLst>
        </c:ser>
        <c:ser>
          <c:idx val="2"/>
          <c:order val="2"/>
          <c:tx>
            <c:strRef>
              <c:f>データシート!$A$29</c:f>
              <c:strCache>
                <c:ptCount val="1"/>
                <c:pt idx="0">
                  <c:v>旭市農業集落排水事業特別会計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0.06</c:v>
                </c:pt>
                <c:pt idx="4">
                  <c:v>#N/A</c:v>
                </c:pt>
                <c:pt idx="5">
                  <c:v>0.06</c:v>
                </c:pt>
                <c:pt idx="6">
                  <c:v>#N/A</c:v>
                </c:pt>
                <c:pt idx="7">
                  <c:v>0.02</c:v>
                </c:pt>
                <c:pt idx="8">
                  <c:v>#N/A</c:v>
                </c:pt>
                <c:pt idx="9">
                  <c:v>0.01</c:v>
                </c:pt>
              </c:numCache>
            </c:numRef>
          </c:val>
          <c:extLst>
            <c:ext xmlns:c16="http://schemas.microsoft.com/office/drawing/2014/chart" uri="{C3380CC4-5D6E-409C-BE32-E72D297353CC}">
              <c16:uniqueId val="{00000002-30FF-4290-A967-1254E839C6CC}"/>
            </c:ext>
          </c:extLst>
        </c:ser>
        <c:ser>
          <c:idx val="3"/>
          <c:order val="3"/>
          <c:tx>
            <c:strRef>
              <c:f>データシート!$A$30</c:f>
              <c:strCache>
                <c:ptCount val="1"/>
                <c:pt idx="0">
                  <c:v>旭市国民健康保険事業特別会計（施設）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0.03</c:v>
                </c:pt>
                <c:pt idx="4">
                  <c:v>#N/A</c:v>
                </c:pt>
                <c:pt idx="5">
                  <c:v>0.03</c:v>
                </c:pt>
                <c:pt idx="6">
                  <c:v>#N/A</c:v>
                </c:pt>
                <c:pt idx="7">
                  <c:v>0.04</c:v>
                </c:pt>
                <c:pt idx="8">
                  <c:v>#N/A</c:v>
                </c:pt>
                <c:pt idx="9">
                  <c:v>0.03</c:v>
                </c:pt>
              </c:numCache>
            </c:numRef>
          </c:val>
          <c:extLst>
            <c:ext xmlns:c16="http://schemas.microsoft.com/office/drawing/2014/chart" uri="{C3380CC4-5D6E-409C-BE32-E72D297353CC}">
              <c16:uniqueId val="{00000003-30FF-4290-A967-1254E839C6CC}"/>
            </c:ext>
          </c:extLst>
        </c:ser>
        <c:ser>
          <c:idx val="4"/>
          <c:order val="4"/>
          <c:tx>
            <c:strRef>
              <c:f>データシート!$A$31</c:f>
              <c:strCache>
                <c:ptCount val="1"/>
                <c:pt idx="0">
                  <c:v>旭市後期高齢者医療特別会計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0.39</c:v>
                </c:pt>
                <c:pt idx="2">
                  <c:v>#N/A</c:v>
                </c:pt>
                <c:pt idx="3">
                  <c:v>0.09</c:v>
                </c:pt>
                <c:pt idx="4">
                  <c:v>#N/A</c:v>
                </c:pt>
                <c:pt idx="5">
                  <c:v>0.06</c:v>
                </c:pt>
                <c:pt idx="6">
                  <c:v>#N/A</c:v>
                </c:pt>
                <c:pt idx="7">
                  <c:v>0.06</c:v>
                </c:pt>
                <c:pt idx="8">
                  <c:v>#N/A</c:v>
                </c:pt>
                <c:pt idx="9">
                  <c:v>0.06</c:v>
                </c:pt>
              </c:numCache>
            </c:numRef>
          </c:val>
          <c:extLst>
            <c:ext xmlns:c16="http://schemas.microsoft.com/office/drawing/2014/chart" uri="{C3380CC4-5D6E-409C-BE32-E72D297353CC}">
              <c16:uniqueId val="{00000004-30FF-4290-A967-1254E839C6CC}"/>
            </c:ext>
          </c:extLst>
        </c:ser>
        <c:ser>
          <c:idx val="5"/>
          <c:order val="5"/>
          <c:tx>
            <c:strRef>
              <c:f>データシート!$A$32</c:f>
              <c:strCache>
                <c:ptCount val="1"/>
                <c:pt idx="0">
                  <c:v>旭市下水道事業特別会計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0.46</c:v>
                </c:pt>
                <c:pt idx="2">
                  <c:v>#N/A</c:v>
                </c:pt>
                <c:pt idx="3">
                  <c:v>0.4</c:v>
                </c:pt>
                <c:pt idx="4">
                  <c:v>#N/A</c:v>
                </c:pt>
                <c:pt idx="5">
                  <c:v>0.41</c:v>
                </c:pt>
                <c:pt idx="6">
                  <c:v>#N/A</c:v>
                </c:pt>
                <c:pt idx="7">
                  <c:v>0.34</c:v>
                </c:pt>
                <c:pt idx="8">
                  <c:v>#N/A</c:v>
                </c:pt>
                <c:pt idx="9">
                  <c:v>0.2</c:v>
                </c:pt>
              </c:numCache>
            </c:numRef>
          </c:val>
          <c:extLst>
            <c:ext xmlns:c16="http://schemas.microsoft.com/office/drawing/2014/chart" uri="{C3380CC4-5D6E-409C-BE32-E72D297353CC}">
              <c16:uniqueId val="{00000005-30FF-4290-A967-1254E839C6CC}"/>
            </c:ext>
          </c:extLst>
        </c:ser>
        <c:ser>
          <c:idx val="6"/>
          <c:order val="6"/>
          <c:tx>
            <c:strRef>
              <c:f>データシート!$A$33</c:f>
              <c:strCache>
                <c:ptCount val="1"/>
                <c:pt idx="0">
                  <c:v>旭市介護保険事業特別会計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0.08</c:v>
                </c:pt>
                <c:pt idx="2">
                  <c:v>#N/A</c:v>
                </c:pt>
                <c:pt idx="3">
                  <c:v>0.66</c:v>
                </c:pt>
                <c:pt idx="4">
                  <c:v>#N/A</c:v>
                </c:pt>
                <c:pt idx="5">
                  <c:v>0.42</c:v>
                </c:pt>
                <c:pt idx="6">
                  <c:v>#N/A</c:v>
                </c:pt>
                <c:pt idx="7">
                  <c:v>0.87</c:v>
                </c:pt>
                <c:pt idx="8">
                  <c:v>#N/A</c:v>
                </c:pt>
                <c:pt idx="9">
                  <c:v>0.87</c:v>
                </c:pt>
              </c:numCache>
            </c:numRef>
          </c:val>
          <c:extLst>
            <c:ext xmlns:c16="http://schemas.microsoft.com/office/drawing/2014/chart" uri="{C3380CC4-5D6E-409C-BE32-E72D297353CC}">
              <c16:uniqueId val="{00000006-30FF-4290-A967-1254E839C6CC}"/>
            </c:ext>
          </c:extLst>
        </c:ser>
        <c:ser>
          <c:idx val="7"/>
          <c:order val="7"/>
          <c:tx>
            <c:strRef>
              <c:f>データシート!$A$34</c:f>
              <c:strCache>
                <c:ptCount val="1"/>
                <c:pt idx="0">
                  <c:v>旭市国民健康保険事業特別会計（事業）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1.1599999999999999</c:v>
                </c:pt>
                <c:pt idx="2">
                  <c:v>#N/A</c:v>
                </c:pt>
                <c:pt idx="3">
                  <c:v>2.4300000000000002</c:v>
                </c:pt>
                <c:pt idx="4">
                  <c:v>#N/A</c:v>
                </c:pt>
                <c:pt idx="5">
                  <c:v>2.4900000000000002</c:v>
                </c:pt>
                <c:pt idx="6">
                  <c:v>#N/A</c:v>
                </c:pt>
                <c:pt idx="7">
                  <c:v>2.2799999999999998</c:v>
                </c:pt>
                <c:pt idx="8">
                  <c:v>#N/A</c:v>
                </c:pt>
                <c:pt idx="9">
                  <c:v>2.2599999999999998</c:v>
                </c:pt>
              </c:numCache>
            </c:numRef>
          </c:val>
          <c:extLst>
            <c:ext xmlns:c16="http://schemas.microsoft.com/office/drawing/2014/chart" uri="{C3380CC4-5D6E-409C-BE32-E72D297353CC}">
              <c16:uniqueId val="{00000007-30FF-4290-A967-1254E839C6C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13.53</c:v>
                </c:pt>
                <c:pt idx="2">
                  <c:v>#N/A</c:v>
                </c:pt>
                <c:pt idx="3">
                  <c:v>8.73</c:v>
                </c:pt>
                <c:pt idx="4">
                  <c:v>#N/A</c:v>
                </c:pt>
                <c:pt idx="5">
                  <c:v>4.2699999999999996</c:v>
                </c:pt>
                <c:pt idx="6">
                  <c:v>#N/A</c:v>
                </c:pt>
                <c:pt idx="7">
                  <c:v>5.99</c:v>
                </c:pt>
                <c:pt idx="8">
                  <c:v>#N/A</c:v>
                </c:pt>
                <c:pt idx="9">
                  <c:v>10.38</c:v>
                </c:pt>
              </c:numCache>
            </c:numRef>
          </c:val>
          <c:extLst>
            <c:ext xmlns:c16="http://schemas.microsoft.com/office/drawing/2014/chart" uri="{C3380CC4-5D6E-409C-BE32-E72D297353CC}">
              <c16:uniqueId val="{00000008-30FF-4290-A967-1254E839C6CC}"/>
            </c:ext>
          </c:extLst>
        </c:ser>
        <c:ser>
          <c:idx val="9"/>
          <c:order val="9"/>
          <c:tx>
            <c:strRef>
              <c:f>データシート!$A$36</c:f>
              <c:strCache>
                <c:ptCount val="1"/>
                <c:pt idx="0">
                  <c:v>旭市水道事業会計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8.25</c:v>
                </c:pt>
                <c:pt idx="2">
                  <c:v>#N/A</c:v>
                </c:pt>
                <c:pt idx="3">
                  <c:v>10.17</c:v>
                </c:pt>
                <c:pt idx="4">
                  <c:v>#N/A</c:v>
                </c:pt>
                <c:pt idx="5">
                  <c:v>12.12</c:v>
                </c:pt>
                <c:pt idx="6">
                  <c:v>#N/A</c:v>
                </c:pt>
                <c:pt idx="7">
                  <c:v>13.8</c:v>
                </c:pt>
                <c:pt idx="8">
                  <c:v>#N/A</c:v>
                </c:pt>
                <c:pt idx="9">
                  <c:v>15.86</c:v>
                </c:pt>
              </c:numCache>
            </c:numRef>
          </c:val>
          <c:extLst>
            <c:ext xmlns:c16="http://schemas.microsoft.com/office/drawing/2014/chart" uri="{C3380CC4-5D6E-409C-BE32-E72D297353CC}">
              <c16:uniqueId val="{00000009-30FF-4290-A967-1254E839C6C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3228</c:v>
                </c:pt>
                <c:pt idx="5">
                  <c:v>4217</c:v>
                </c:pt>
                <c:pt idx="8">
                  <c:v>4280</c:v>
                </c:pt>
                <c:pt idx="11">
                  <c:v>4200</c:v>
                </c:pt>
                <c:pt idx="14">
                  <c:v>4208</c:v>
                </c:pt>
              </c:numCache>
            </c:numRef>
          </c:val>
          <c:extLst>
            <c:ext xmlns:c16="http://schemas.microsoft.com/office/drawing/2014/chart" uri="{C3380CC4-5D6E-409C-BE32-E72D297353CC}">
              <c16:uniqueId val="{00000000-0E18-4827-AB08-2C97A2F5D25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E18-4827-AB08-2C97A2F5D25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31</c:v>
                </c:pt>
                <c:pt idx="3">
                  <c:v>29</c:v>
                </c:pt>
                <c:pt idx="6">
                  <c:v>27</c:v>
                </c:pt>
                <c:pt idx="9">
                  <c:v>24</c:v>
                </c:pt>
                <c:pt idx="12">
                  <c:v>22</c:v>
                </c:pt>
              </c:numCache>
            </c:numRef>
          </c:val>
          <c:extLst>
            <c:ext xmlns:c16="http://schemas.microsoft.com/office/drawing/2014/chart" uri="{C3380CC4-5D6E-409C-BE32-E72D297353CC}">
              <c16:uniqueId val="{00000002-0E18-4827-AB08-2C97A2F5D25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43</c:v>
                </c:pt>
                <c:pt idx="3">
                  <c:v>53</c:v>
                </c:pt>
                <c:pt idx="6">
                  <c:v>49</c:v>
                </c:pt>
                <c:pt idx="9">
                  <c:v>48</c:v>
                </c:pt>
                <c:pt idx="12">
                  <c:v>48</c:v>
                </c:pt>
              </c:numCache>
            </c:numRef>
          </c:val>
          <c:extLst>
            <c:ext xmlns:c16="http://schemas.microsoft.com/office/drawing/2014/chart" uri="{C3380CC4-5D6E-409C-BE32-E72D297353CC}">
              <c16:uniqueId val="{00000003-0E18-4827-AB08-2C97A2F5D25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1537</c:v>
                </c:pt>
                <c:pt idx="3">
                  <c:v>304</c:v>
                </c:pt>
                <c:pt idx="6">
                  <c:v>320</c:v>
                </c:pt>
                <c:pt idx="9">
                  <c:v>326</c:v>
                </c:pt>
                <c:pt idx="12">
                  <c:v>330</c:v>
                </c:pt>
              </c:numCache>
            </c:numRef>
          </c:val>
          <c:extLst>
            <c:ext xmlns:c16="http://schemas.microsoft.com/office/drawing/2014/chart" uri="{C3380CC4-5D6E-409C-BE32-E72D297353CC}">
              <c16:uniqueId val="{00000004-0E18-4827-AB08-2C97A2F5D25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E18-4827-AB08-2C97A2F5D25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E18-4827-AB08-2C97A2F5D25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2962</c:v>
                </c:pt>
                <c:pt idx="3">
                  <c:v>5122</c:v>
                </c:pt>
                <c:pt idx="6">
                  <c:v>5101</c:v>
                </c:pt>
                <c:pt idx="9">
                  <c:v>4960</c:v>
                </c:pt>
                <c:pt idx="12">
                  <c:v>4970</c:v>
                </c:pt>
              </c:numCache>
            </c:numRef>
          </c:val>
          <c:extLst>
            <c:ext xmlns:c16="http://schemas.microsoft.com/office/drawing/2014/chart" uri="{C3380CC4-5D6E-409C-BE32-E72D297353CC}">
              <c16:uniqueId val="{00000007-0E18-4827-AB08-2C97A2F5D25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1345</c:v>
                </c:pt>
                <c:pt idx="2">
                  <c:v>#N/A</c:v>
                </c:pt>
                <c:pt idx="3">
                  <c:v>#N/A</c:v>
                </c:pt>
                <c:pt idx="4">
                  <c:v>1291</c:v>
                </c:pt>
                <c:pt idx="5">
                  <c:v>#N/A</c:v>
                </c:pt>
                <c:pt idx="6">
                  <c:v>#N/A</c:v>
                </c:pt>
                <c:pt idx="7">
                  <c:v>1217</c:v>
                </c:pt>
                <c:pt idx="8">
                  <c:v>#N/A</c:v>
                </c:pt>
                <c:pt idx="9">
                  <c:v>#N/A</c:v>
                </c:pt>
                <c:pt idx="10">
                  <c:v>1158</c:v>
                </c:pt>
                <c:pt idx="11">
                  <c:v>#N/A</c:v>
                </c:pt>
                <c:pt idx="12">
                  <c:v>#N/A</c:v>
                </c:pt>
                <c:pt idx="13">
                  <c:v>1162</c:v>
                </c:pt>
                <c:pt idx="14">
                  <c:v>#N/A</c:v>
                </c:pt>
              </c:numCache>
            </c:numRef>
          </c:val>
          <c:smooth val="0"/>
          <c:extLst>
            <c:ext xmlns:c16="http://schemas.microsoft.com/office/drawing/2014/chart" uri="{C3380CC4-5D6E-409C-BE32-E72D297353CC}">
              <c16:uniqueId val="{00000008-0E18-4827-AB08-2C97A2F5D25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32970</c:v>
                </c:pt>
                <c:pt idx="5">
                  <c:v>32623</c:v>
                </c:pt>
                <c:pt idx="8">
                  <c:v>32076</c:v>
                </c:pt>
                <c:pt idx="11">
                  <c:v>32875</c:v>
                </c:pt>
                <c:pt idx="14">
                  <c:v>32275</c:v>
                </c:pt>
              </c:numCache>
            </c:numRef>
          </c:val>
          <c:extLst>
            <c:ext xmlns:c16="http://schemas.microsoft.com/office/drawing/2014/chart" uri="{C3380CC4-5D6E-409C-BE32-E72D297353CC}">
              <c16:uniqueId val="{00000000-D340-4EA8-827B-365965E4FC3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2579</c:v>
                </c:pt>
                <c:pt idx="5">
                  <c:v>12978</c:v>
                </c:pt>
                <c:pt idx="8">
                  <c:v>12247</c:v>
                </c:pt>
                <c:pt idx="11">
                  <c:v>11775</c:v>
                </c:pt>
                <c:pt idx="14">
                  <c:v>11733</c:v>
                </c:pt>
              </c:numCache>
            </c:numRef>
          </c:val>
          <c:extLst>
            <c:ext xmlns:c16="http://schemas.microsoft.com/office/drawing/2014/chart" uri="{C3380CC4-5D6E-409C-BE32-E72D297353CC}">
              <c16:uniqueId val="{00000001-D340-4EA8-827B-365965E4FC3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10930</c:v>
                </c:pt>
                <c:pt idx="5">
                  <c:v>13281</c:v>
                </c:pt>
                <c:pt idx="8">
                  <c:v>14676</c:v>
                </c:pt>
                <c:pt idx="11">
                  <c:v>14840</c:v>
                </c:pt>
                <c:pt idx="14">
                  <c:v>15222</c:v>
                </c:pt>
              </c:numCache>
            </c:numRef>
          </c:val>
          <c:extLst>
            <c:ext xmlns:c16="http://schemas.microsoft.com/office/drawing/2014/chart" uri="{C3380CC4-5D6E-409C-BE32-E72D297353CC}">
              <c16:uniqueId val="{00000002-D340-4EA8-827B-365965E4FC3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340-4EA8-827B-365965E4FC3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340-4EA8-827B-365965E4FC3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617</c:v>
                </c:pt>
                <c:pt idx="3">
                  <c:v>21</c:v>
                </c:pt>
                <c:pt idx="6">
                  <c:v>7</c:v>
                </c:pt>
                <c:pt idx="9">
                  <c:v>13</c:v>
                </c:pt>
                <c:pt idx="12">
                  <c:v>14</c:v>
                </c:pt>
              </c:numCache>
            </c:numRef>
          </c:val>
          <c:extLst>
            <c:ext xmlns:c16="http://schemas.microsoft.com/office/drawing/2014/chart" uri="{C3380CC4-5D6E-409C-BE32-E72D297353CC}">
              <c16:uniqueId val="{00000005-D340-4EA8-827B-365965E4FC3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3246</c:v>
                </c:pt>
                <c:pt idx="3">
                  <c:v>2164</c:v>
                </c:pt>
                <c:pt idx="6">
                  <c:v>2143</c:v>
                </c:pt>
                <c:pt idx="9">
                  <c:v>1963</c:v>
                </c:pt>
                <c:pt idx="12">
                  <c:v>2074</c:v>
                </c:pt>
              </c:numCache>
            </c:numRef>
          </c:val>
          <c:extLst>
            <c:ext xmlns:c16="http://schemas.microsoft.com/office/drawing/2014/chart" uri="{C3380CC4-5D6E-409C-BE32-E72D297353CC}">
              <c16:uniqueId val="{00000006-D340-4EA8-827B-365965E4FC3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435</c:v>
                </c:pt>
                <c:pt idx="3">
                  <c:v>392</c:v>
                </c:pt>
                <c:pt idx="6">
                  <c:v>349</c:v>
                </c:pt>
                <c:pt idx="9">
                  <c:v>309</c:v>
                </c:pt>
                <c:pt idx="12">
                  <c:v>319</c:v>
                </c:pt>
              </c:numCache>
            </c:numRef>
          </c:val>
          <c:extLst>
            <c:ext xmlns:c16="http://schemas.microsoft.com/office/drawing/2014/chart" uri="{C3380CC4-5D6E-409C-BE32-E72D297353CC}">
              <c16:uniqueId val="{00000007-D340-4EA8-827B-365965E4FC3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17828</c:v>
                </c:pt>
                <c:pt idx="3">
                  <c:v>3835</c:v>
                </c:pt>
                <c:pt idx="6">
                  <c:v>3632</c:v>
                </c:pt>
                <c:pt idx="9">
                  <c:v>3452</c:v>
                </c:pt>
                <c:pt idx="12">
                  <c:v>3257</c:v>
                </c:pt>
              </c:numCache>
            </c:numRef>
          </c:val>
          <c:extLst>
            <c:ext xmlns:c16="http://schemas.microsoft.com/office/drawing/2014/chart" uri="{C3380CC4-5D6E-409C-BE32-E72D297353CC}">
              <c16:uniqueId val="{00000008-D340-4EA8-827B-365965E4FC3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340-4EA8-827B-365965E4FC3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27875</c:v>
                </c:pt>
                <c:pt idx="3">
                  <c:v>51244</c:v>
                </c:pt>
                <c:pt idx="6">
                  <c:v>49283</c:v>
                </c:pt>
                <c:pt idx="9">
                  <c:v>49725</c:v>
                </c:pt>
                <c:pt idx="12">
                  <c:v>50642</c:v>
                </c:pt>
              </c:numCache>
            </c:numRef>
          </c:val>
          <c:extLst>
            <c:ext xmlns:c16="http://schemas.microsoft.com/office/drawing/2014/chart" uri="{C3380CC4-5D6E-409C-BE32-E72D297353CC}">
              <c16:uniqueId val="{0000000A-D340-4EA8-827B-365965E4FC3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3521</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340-4EA8-827B-365965E4FC3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9489</c:v>
                </c:pt>
                <c:pt idx="1">
                  <c:v>9518</c:v>
                </c:pt>
                <c:pt idx="2">
                  <c:v>9579</c:v>
                </c:pt>
              </c:numCache>
            </c:numRef>
          </c:val>
          <c:extLst>
            <c:ext xmlns:c16="http://schemas.microsoft.com/office/drawing/2014/chart" uri="{C3380CC4-5D6E-409C-BE32-E72D297353CC}">
              <c16:uniqueId val="{00000000-7C46-464D-91F4-790E32556E4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576</c:v>
                </c:pt>
                <c:pt idx="1">
                  <c:v>576</c:v>
                </c:pt>
                <c:pt idx="2">
                  <c:v>576</c:v>
                </c:pt>
              </c:numCache>
            </c:numRef>
          </c:val>
          <c:extLst>
            <c:ext xmlns:c16="http://schemas.microsoft.com/office/drawing/2014/chart" uri="{C3380CC4-5D6E-409C-BE32-E72D297353CC}">
              <c16:uniqueId val="{00000001-7C46-464D-91F4-790E32556E4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7709</c:v>
                </c:pt>
                <c:pt idx="1">
                  <c:v>7372</c:v>
                </c:pt>
                <c:pt idx="2">
                  <c:v>7253</c:v>
                </c:pt>
              </c:numCache>
            </c:numRef>
          </c:val>
          <c:extLst>
            <c:ext xmlns:c16="http://schemas.microsoft.com/office/drawing/2014/chart" uri="{C3380CC4-5D6E-409C-BE32-E72D297353CC}">
              <c16:uniqueId val="{00000002-7C46-464D-91F4-790E32556E4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{00253239-995A-4607-960D-29FFDA7C2FA6}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51E-4707-BE67-DB37919CA18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{C8850C16-4F74-4B47-A0D1-C362FAC8606A}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1E-4707-BE67-DB37919CA18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{9D8C3E7E-BB23-4EA6-AC9E-56770DE19BF2}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1E-4707-BE67-DB37919CA18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{30DBAA92-A9A2-483D-A68A-7A383EA9A82C}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1E-4707-BE67-DB37919CA18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{9A68DC4C-62C6-4A99-B59A-9A03F1C669CF}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1E-4707-BE67-DB37919CA18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{402DE9CD-F969-4651-BFCC-FBE3A3DD5A4A}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51E-4707-BE67-DB37919CA18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{CED217DB-FCD8-4681-A71B-7AC8B020773D}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51E-4707-BE67-DB37919CA18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{1921DC3D-800B-41BD-A1AE-0614A2F542E8}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51E-4707-BE67-DB37919CA18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{F1D6F95F-DDE9-4577-9346-749108A4FD85}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51E-4707-BE67-DB37919CA18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57.8</c:v>
                </c:pt>
                <c:pt idx="8">
                  <c:v>59.7</c:v>
                </c:pt>
                <c:pt idx="16">
                  <c:v>61.2</c:v>
                </c:pt>
                <c:pt idx="24">
                  <c:v>63.1</c:v>
                </c:pt>
                <c:pt idx="32">
                  <c:v>64.099999999999994</c:v>
                </c:pt>
              </c:numCache>
            </c:numRef>
          </c:xVal>
          <c:yVal>
            <c:numRef>
              <c:f>公会計指標分析・財政指標組合せ分析表!$BP$51:$DC$51</c:f>
              <c:numCache>
                <c:formatCode>#,##0.0;"▲ "#,##0.0</c:formatCode>
                <c:ptCount val="40"/>
                <c:pt idx="0">
                  <c:v>23.1</c:v>
                </c:pt>
              </c:numCache>
            </c:numRef>
          </c:yVal>
          <c:smooth val="0"/>
          <c:extLst>
            <c:ext xmlns:c16="http://schemas.microsoft.com/office/drawing/2014/chart" uri="{C3380CC4-5D6E-409C-BE32-E72D297353CC}">
              <c16:uniqueId val="{00000009-C51E-4707-BE67-DB37919CA18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{3DBD4326-553A-4C58-8785-5D0104AEFE8E}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51E-4707-BE67-DB37919CA18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{B8E8C74D-004A-423C-97BB-30465E7C565A}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1E-4707-BE67-DB37919CA18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{CC1C0143-743C-447D-90F2-5007876C5F21}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1E-4707-BE67-DB37919CA18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{BCD9A548-2B59-4C62-ABB4-DA6F72755DD4}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1E-4707-BE67-DB37919CA18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{F40CE0B0-DA40-4D86-9D59-5627F72800CF}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1E-4707-BE67-DB37919CA185}"/>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{9B3CAED7-DFDB-4EB3-942B-154C558D06B8}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51E-4707-BE67-DB37919CA185}"/>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{544BDE5D-42A8-4FA9-83ED-3323D459E2D3}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51E-4707-BE67-DB37919CA185}"/>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{402AA31D-E9A1-4B2E-A0A8-E9161AC33206}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51E-4707-BE67-DB37919CA185}"/>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{B35A3333-F195-42E3-AE34-4DF58C6E73B8}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51E-4707-BE67-DB37919CA1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55.4</c:v>
                </c:pt>
                <c:pt idx="8">
                  <c:v>57</c:v>
                </c:pt>
                <c:pt idx="16">
                  <c:v>58.9</c:v>
                </c:pt>
                <c:pt idx="24">
                  <c:v>59.9</c:v>
                </c:pt>
                <c:pt idx="32">
                  <c:v>60.7</c:v>
                </c:pt>
              </c:numCache>
            </c:numRef>
          </c:xVal>
          <c:yVal>
            <c:numRef>
              <c:f>公会計指標分析・財政指標組合せ分析表!$BP$55:$DC$55</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C51E-4707-BE67-DB37919CA185}"/>
            </c:ext>
          </c:extLst>
        </c:ser>
        <c:dLbls>
          <c:showLegendKey val="0"/>
          <c:showVal val="1"/>
          <c:showCatName val="0"/>
          <c:showSerName val="0"/>
          <c:showPercent val="0"/>
          <c:showBubbleSize val="0"/>
        </c:dLbls>
        <c:axId val="46179840"/>
        <c:axId val="46181760"/>
      </c:scatterChart>
      <c:valAx>
        <c:axId val="46179840"/>
        <c:scaling>
          <c:orientation val="minMax"/>
          <c:max val="61.2"/>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{3117F391-7CBF-47E5-97E9-E0B8B045C18A}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44B-4E00-B949-DA5049C1883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{D5803A80-F3F2-48ED-83C1-B7BC4EABFE42}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44B-4E00-B949-DA5049C1883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{323032F8-1AFC-4695-8138-5EC951FCC0E9}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44B-4E00-B949-DA5049C1883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{0C7FFB0E-D9EB-4F05-87FD-2C47821C1DED}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44B-4E00-B949-DA5049C1883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{2A33B3F4-C31A-4725-B05D-CA1EDFA8DEA6}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44B-4E00-B949-DA5049C18831}"/>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{AC0FAA39-C1A9-4640-BB3C-B990E2ED7F9A}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44B-4E00-B949-DA5049C18831}"/>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{9212D2E9-FB78-4021-8055-AF345FD98FD4}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44B-4E00-B949-DA5049C18831}"/>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{B20B46E4-B1C7-47DA-945C-6E84B6F38166}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44B-4E00-B949-DA5049C18831}"/>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{E254F28C-9001-4829-8FF0-B5DE33F7FFBB}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44B-4E00-B949-DA5049C1883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c:v>
                </c:pt>
                <c:pt idx="8">
                  <c:v>8.6</c:v>
                </c:pt>
                <c:pt idx="16">
                  <c:v>8.5</c:v>
                </c:pt>
                <c:pt idx="24">
                  <c:v>8.1999999999999993</c:v>
                </c:pt>
                <c:pt idx="32">
                  <c:v>7.9</c:v>
                </c:pt>
              </c:numCache>
            </c:numRef>
          </c:xVal>
          <c:yVal>
            <c:numRef>
              <c:f>公会計指標分析・財政指標組合せ分析表!$BP$73:$DC$73</c:f>
              <c:numCache>
                <c:formatCode>#,##0.0;"▲ "#,##0.0</c:formatCode>
                <c:ptCount val="40"/>
                <c:pt idx="0">
                  <c:v>23.1</c:v>
                </c:pt>
              </c:numCache>
            </c:numRef>
          </c:yVal>
          <c:smooth val="0"/>
          <c:extLst>
            <c:ext xmlns:c16="http://schemas.microsoft.com/office/drawing/2014/chart" uri="{C3380CC4-5D6E-409C-BE32-E72D297353CC}">
              <c16:uniqueId val="{00000009-744B-4E00-B949-DA5049C1883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{7F52D69A-2ACA-4D0C-870B-9E69C879ABB7}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44B-4E00-B949-DA5049C1883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{E5E96E7B-5541-4C65-8E36-1D876DCA5F26}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44B-4E00-B949-DA5049C1883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{B6D729D0-D070-434A-8C57-0F8ABB7113BF}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44B-4E00-B949-DA5049C1883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{73C2AE42-E822-468F-B634-B3515A2CA0E4}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44B-4E00-B949-DA5049C1883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{2ACEB925-E622-4F78-B97B-71DB3BCF7D23}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44B-4E00-B949-DA5049C18831}"/>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{D9CD4761-74E3-4E59-A504-39FFB4A75AEA}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44B-4E00-B949-DA5049C18831}"/>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{2F6C8938-BBC2-44D5-B64D-9C97AE75F073}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44B-4E00-B949-DA5049C18831}"/>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{7EBEF03A-3A53-4B2B-88DD-179ECD0EA488}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44B-4E00-B949-DA5049C18831}"/>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{7B0F7226-1976-424D-AB6A-53860F602C5E}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44B-4E00-B949-DA5049C1883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7.8</c:v>
                </c:pt>
                <c:pt idx="32">
                  <c:v>7.7</c:v>
                </c:pt>
              </c:numCache>
            </c:numRef>
          </c:xVal>
          <c:yVal>
            <c:numRef>
              <c:f>公会計指標分析・財政指標組合せ分析表!$BP$77:$DC$77</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744B-4E00-B949-DA5049C18831}"/>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・前年度と比べ元利償還金が</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10</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百万円増加し、算入公債費等は</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8</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百万円増加している。実質公債費比率は、合併前に借り入れをした交付税算入率の低い起債の償還が進んだこと等により、</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ヵ年平均では前年度より減少しているものの、単年度では増加している。大型事業の起債の償還が開始したことが単年度増の主な要因である。</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臨時財政対策債の算入額が増加したことや、交付税措置率の高い起債（合併特例債など）の借り入れにより算入公債費が増加しているため実質公債費比率は大幅に増加していないものの、起債の借入額が多くなれば比率は上昇していくので、事業の必要性を精査したうえで、実施する事業に関しては有利な財源を活用し、数値の急増を抑えたい。</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今後は、令和</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年度に新庁舎建設事業や広域ごみ処理施設建設事業などの大規模事業が控えており、それらに対して地方債を活用する予定である。大規模事業分の償還が始まる令和</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6</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年以降数年間は実質公債費率の上昇が予想される。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満期一括償還地方債を借入していない。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・一般会計等に係る地方債の現在高は前年度から</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917</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百万円増加し、</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50,642</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百万円となった。地方債の償還が進んでいる一方で、広域ごみ処理施設建設事業や小中学校の空調設備改修工事等に係る新規の借入を行ったことが要因である。将来負担額としては前年度から</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844</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百万円増加し、</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56,306</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百万円となった。</a:t>
          </a:r>
          <a:endPar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令和元年度も、交付税措置の有利な起債の活用を徹底したことや計画的な基金の積立などにより、充当可能財源等が将来負担額を上回ったため、将来負担比率は算定されなかった。　　　　</a:t>
          </a:r>
          <a:endPar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今後、令和</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に新庁舎建設事業や広域ごみ処理施設建設事業などの大規模事業が控えていることや公共施設の集約化・長寿命化等により地方債の借入額は増加することが予想される。計画的な基金運用や交付税措置の有利な起債の活用を徹底するなど、将来負担比率の上昇の抑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千葉県旭市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基金の運用から生ずる収益等</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百万円や財政調整基金に決算剰余金を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390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百万円を積み立てた。一方で、台風等の災害により財政調整基金</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402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百万円、その他地域振興関連の事業や復興関連事業等に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百万円の取り崩しを行った結果、一般会計全体で</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百万円の減となり令和元年度末現在高は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17,408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百万円となった。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新庁舎建設事業や広域ごみ処理施設整備事業などの大型事業が一層進み、また施設の集約化・長寿命化に伴う施設再編などが見込まれることから、財政調整基金をはじめ、各種特定目的基金（公共事業等整備基金、庁舎整備基金など）を長期的かつ計画的に積み立て、活用することを検討す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・公共施設等整備基金：市が所有する施設等の整備及び保全に必要な財源を確保し、将来にわたって適切に維持管理していく。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・庁舎整備基金：新庁舎の整備の財源へ充当する。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・災害復興基金：東日本大震災の復旧復興や災害に強い安全なまちづくり事業に充当する。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・東日本大震災復興交付金基金：「東日本大震災復興特別区域法」に規定する復興交付事業に充当する。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・地域振興基金：市民まちづくり活動支援事業をはじめ、各種地域振興事業の財源とすることで、地域住民の連携強化や地域振興を図る。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・ふるさと応援基金：地域住民の連帯の強化、地域振興のための事業の財源に充当する。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・道の駅整備基金：道の駅の施設維持管理及び大規模改修や増改築に必要な財源へ充当する。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・地域福祉基金：社会福祉事業経費の財源へ充当する。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・森林環境整備基金：木材の利用促進や普及啓発等の事業に要する経費の財源へ充当する。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・雇用促進住宅整備基金：雇用促進住宅及び共同施設の整備や取り壊しの財源へ充当する。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・育英基金：将来本市の発展に寄与するため教育機関等で知識または技能を習得する者に給付する。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・公共施設等整備基金：定期預金による預金利子収入</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・庁舎整備基金：取り崩し額から預金利子収入を差し引き、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・災害復興基金：取り崩し額から預金利子収入を差し引き、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・東日本大震災復興交付金基金：取り崩し額から預金利子収入を差し引き、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・地域振興基金：取り崩し額から預金利子収入を差し引き、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新庁舎建設事業や広域ごみ処理施設整備事業などの大型事業が一層進み、また施設の長寿命化に伴う施設再編などが見込まれているため、公共事業等整備基金、庁舎整備基金などを計画的に取り崩す方向で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定期預金や債券購入による運用収益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百万円、決算剰余金</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390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百万円、計</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464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百万円を積み立てたものの、台風等の災害関係経費で</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402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百万円取り崩したため、</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百万円の増となり財政調整基金の令和元年度末現在高は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9,579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百万円となった。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新庁舎建設事業や広域ごみ処理施設整備事業などの大型事業が一層進み、また施設の長寿命化に伴う施設再編などが見込まれることから、計画的に活用することを検討する。また、令和元年度の台風等災害のような予期せぬ事態に備え適切な積み立てを行う。</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定期預金による運用収益の増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合併特例債等の借り入れが進み、今後は市債の元金償還額が増えていく。公共施設等の老朽化が進み、集約化・長寿命化等による経費の増大が見込まれる。このことから、市債の償還財源として取り崩しも視野に入れて検討していく。</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EED8BBC-B58A-4D0C-ACA2-B4AA6B1F07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E079B3A-635C-4409-970C-12F631CCDE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C72587B1-D8E6-4289-93B1-FEF668370474}"/>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7C272E82-46D4-4E8D-814A-B94206C70017}"/>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C84986F1-632F-46CC-95AD-3DD6BA098E4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872EDEE0-C77B-4C4B-AF8A-769ED03FEA4B}"/>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9F5F0F18-B7FD-400D-BAF8-CB362504A917}"/>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4BE5E2EF-79CD-4DB5-9B4B-F5312855D0D5}"/>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F070FAB4-BAD7-4693-B1CA-AAD051DF8D6F}"/>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B8EF3842-C2F7-447E-BDE0-9C6401AF7EF6}"/>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37A255FB-EBA7-4630-8C6F-A16FE801554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A7EEEE0C-AA0F-4C22-9900-1A8B1946726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ABFB3A7A-BE2D-4688-A82C-73FFFF36BA2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691DFF34-B301-4BA6-8C65-EF8B458698F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千葉県旭市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D1D424D4-888A-43EB-BE85-4F5E5346525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55F53724-2BDB-4A74-8CF4-434590BF3FA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34A26485-41F6-4FCD-9892-3F25D02CF3E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3EFD26F3-B155-4998-B30D-3F60E76DBBD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35F77A06-CCA1-4E8C-9525-2ED7865BD54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EEAAA7E2-9EA0-4220-8150-4A04C98B9F2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65,305
63,790
130.45
34,611,753
32,090,129
1,844,807
17,769,457
32,346,337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DC1DC6F0-98EC-45A9-9FBF-2F03C6080FA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5838A3D8-01F0-4B9D-B7B0-140FE334E73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CA79FD84-3AE8-4F6E-A00C-46DD6F4C093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B45D5EF6-D63E-4309-A5A7-B4246265612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D45D04B4-81E1-4944-A6B2-C9FFD895F46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EE694F33-587D-4277-A3F4-B3AEFFA165D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8F2D599A-3D34-452D-BEEA-10D43A1AC89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45170839-D29C-42EC-8073-336C00E3D85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49A8072D-80D0-4ED6-A02F-CEEE4C2B88E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AF8D7B62-474A-4AEE-B34D-07C241EEA67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EFD106E4-9E18-411D-A519-3D18C227AEC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EC29301-EE7A-467D-8CD6-FAB145EE09C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535227C2-89EF-4D06-B9A8-91DFB0C9149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AF7E9903-1858-4557-9E16-E6C1AAF3297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5FDF68F9-AFDE-4490-B280-05EDA51E62A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E530322B-B92D-4593-A219-C4AD0037881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8B19596-8FD6-4D25-B57D-5730B4C3474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142CC9EE-15C1-4605-9FD1-D9CB8EE18B7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92F6E36D-1D0D-48E2-BCCC-C8CE5801423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a:extLst>
            <a:ext uri="{FF2B5EF4-FFF2-40B4-BE49-F238E27FC236}">
              <a16:creationId xmlns:a16="http://schemas.microsoft.com/office/drawing/2014/main" id="{FE7E9EF5-8C7E-4E50-86B5-9D05B54C2984}"/>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7AA49264-0BFA-43CF-BED1-B4ED8823966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44650B3E-C09D-4F8F-9772-3B8E8A7C220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D4859BF5-885D-44F4-986A-35741926AD1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8D6C2E42-C922-43F8-BF5D-75DBF818E5C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2ECEC260-3254-4B23-B834-BA00E763ABE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4896AB38-2826-4033-A05C-40546300E59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1676883A-F19C-4EDA-A31D-9FEDE8B24A9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902DA73A-7F69-46E4-AC60-D730212D39D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2B9BDB9B-F8D8-4B12-8B35-CBD92630B4B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41D59D91-476E-4FB9-9937-11F27E2D172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C6793109-950C-44B2-9A79-083015EF07C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CEA894E8-2A05-47E8-9DDD-756E706CB47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22B6B2A7-9A03-498F-BEDA-1437A69C5C6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2615AAC8-84DA-4A78-9431-769CB3401EC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B42B18D3-4021-4C89-983C-4286244DA88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内平均値を上回る状況が続いており、依然として他団体よりも施設の老朽化の度合いが大きい。本市は合併団体であり、旧市町から引継いだ施設が多く、それぞれの施設で老朽化が進んでいるため、有形固定資産減価償却率は類似団体より高い水準にある。</a:t>
          </a:r>
        </a:p>
        <a:p>
          <a:r>
            <a:rPr kumimoji="1" lang="ja-JP" altLang="en-US" sz="1100">
              <a:latin typeface="ＭＳ Ｐゴシック" panose="020B0600070205080204" pitchFamily="50" charset="-128"/>
              <a:ea typeface="ＭＳ Ｐゴシック" panose="020B0600070205080204" pitchFamily="50" charset="-128"/>
            </a:rPr>
            <a:t>　本市は公共施設総合管理計画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年度までに</a:t>
          </a:r>
          <a:r>
            <a:rPr kumimoji="1" lang="ja-JP" altLang="en-US" sz="1100">
              <a:latin typeface="ＭＳ Ｐゴシック" panose="020B0600070205080204" pitchFamily="50" charset="-128"/>
              <a:ea typeface="ＭＳ Ｐゴシック" panose="020B0600070205080204" pitchFamily="50" charset="-128"/>
            </a:rPr>
            <a:t>延床面積を</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％以上縮減することを目標としている。</a:t>
          </a:r>
        </a:p>
        <a:p>
          <a:r>
            <a:rPr kumimoji="1" lang="ja-JP" altLang="en-US" sz="1100">
              <a:latin typeface="ＭＳ Ｐゴシック" panose="020B0600070205080204" pitchFamily="50" charset="-128"/>
              <a:ea typeface="ＭＳ Ｐゴシック" panose="020B0600070205080204" pitchFamily="50" charset="-128"/>
            </a:rPr>
            <a:t>　今後数年間は数値の上昇を見込むが、個別施設計画に基づく施設再編、長寿命化により適切な施設管理を図る。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7A20841A-D365-4735-AFBD-C9B3BA32602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5F56E86C-54AA-4959-8F67-2617F1DCF04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a:extLst>
            <a:ext uri="{FF2B5EF4-FFF2-40B4-BE49-F238E27FC236}">
              <a16:creationId xmlns:a16="http://schemas.microsoft.com/office/drawing/2014/main" id="{2A8C0B21-E9DD-4B4C-BF66-841CF69B8109}"/>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630E8B82-017B-4A25-B8ED-991331A2D96E}"/>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2F3FCD23-E808-474A-84A8-86E0EA375839}"/>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5E18FE73-70AB-4FDA-9560-DAC00052BD9A}"/>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E030CAFF-3FD9-444A-AA08-5116E20CA3EE}"/>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B8536994-8E6E-48D4-B112-1A67C0C32CD4}"/>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D6EA942E-9284-4F47-948C-025693D2C22E}"/>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6EBBFCF7-E50C-43A9-BB6C-1D0AB678DA9D}"/>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3A94A502-3C8F-4A11-908F-3E15C65D1878}"/>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A354F00E-FE21-4AE4-A466-6D503CAEC2D9}"/>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8E8F34CC-A392-49BB-ABE7-093CEF5423CC}"/>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E68A3E16-33AE-4B55-B136-2FD0E9BCE5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DFB6CDFE-8FD8-40EF-B930-AA7E8D78B07E}"/>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4300FAF2-75C0-4BBA-9C00-2B069DA7018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4CE6660A-8959-4BCD-8AAE-3AE8F747F85C}"/>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72A47342-3042-46D8-A2D4-783AB90906E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75" name="直線コネクタ 74">
          <a:extLst>
            <a:ext uri="{FF2B5EF4-FFF2-40B4-BE49-F238E27FC236}">
              <a16:creationId xmlns:a16="http://schemas.microsoft.com/office/drawing/2014/main" id="{9361644A-76E8-449D-8509-41B0DF99FADC}"/>
            </a:ext>
          </a:extLst>
        </xdr:cNvPr>
        <xdr:cNvCxnSpPr/>
      </xdr:nvCxnSpPr>
      <xdr:spPr>
        <a:xfrm flipV="1">
          <a:off x="4760595" y="5212080"/>
          <a:ext cx="127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76" name="有形固定資産減価償却率最小値テキスト">
          <a:extLst>
            <a:ext uri="{FF2B5EF4-FFF2-40B4-BE49-F238E27FC236}">
              <a16:creationId xmlns:a16="http://schemas.microsoft.com/office/drawing/2014/main" id="{E112BFAD-C0EB-408A-B4EA-AB49AF16E4AB}"/>
            </a:ext>
          </a:extLst>
        </xdr:cNvPr>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77" name="直線コネクタ 76">
          <a:extLst>
            <a:ext uri="{FF2B5EF4-FFF2-40B4-BE49-F238E27FC236}">
              <a16:creationId xmlns:a16="http://schemas.microsoft.com/office/drawing/2014/main" id="{1AE7A833-D416-4B68-81F3-7936C6D5EFE6}"/>
            </a:ext>
          </a:extLst>
        </xdr:cNvPr>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8" name="有形固定資産減価償却率最大値テキスト">
          <a:extLst>
            <a:ext uri="{FF2B5EF4-FFF2-40B4-BE49-F238E27FC236}">
              <a16:creationId xmlns:a16="http://schemas.microsoft.com/office/drawing/2014/main" id="{A41EF704-622A-48E4-A131-6A6097AF1B49}"/>
            </a:ext>
          </a:extLst>
        </xdr:cNvPr>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9" name="直線コネクタ 78">
          <a:extLst>
            <a:ext uri="{FF2B5EF4-FFF2-40B4-BE49-F238E27FC236}">
              <a16:creationId xmlns:a16="http://schemas.microsoft.com/office/drawing/2014/main" id="{C11E7C63-650E-44EA-8A4E-9A7E4FA0A7EF}"/>
            </a:ext>
          </a:extLst>
        </xdr:cNvPr>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128378</xdr:rowOff>
    </xdr:from>
    <xdr:ext cx="405111" cy="259045"/>
    <xdr:sp macro="" textlink="">
      <xdr:nvSpPr>
        <xdr:cNvPr id="80" name="有形固定資産減価償却率平均値テキスト">
          <a:extLst>
            <a:ext uri="{FF2B5EF4-FFF2-40B4-BE49-F238E27FC236}">
              <a16:creationId xmlns:a16="http://schemas.microsoft.com/office/drawing/2014/main" id="{DF3DA564-9ECD-4D01-81FE-907555AB95AA}"/>
            </a:ext>
          </a:extLst>
        </xdr:cNvPr>
        <xdr:cNvSpPr txBox="1"/>
      </xdr:nvSpPr>
      <xdr:spPr>
        <a:xfrm>
          <a:off x="4813300" y="5700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81" name="フローチャート: 判断 80">
          <a:extLst>
            <a:ext uri="{FF2B5EF4-FFF2-40B4-BE49-F238E27FC236}">
              <a16:creationId xmlns:a16="http://schemas.microsoft.com/office/drawing/2014/main" id="{5A68E97C-CAD9-4226-AE37-8EA6647A46CE}"/>
            </a:ext>
          </a:extLst>
        </xdr:cNvPr>
        <xdr:cNvSpPr/>
      </xdr:nvSpPr>
      <xdr:spPr>
        <a:xfrm>
          <a:off x="47117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82" name="フローチャート: 判断 81">
          <a:extLst>
            <a:ext uri="{FF2B5EF4-FFF2-40B4-BE49-F238E27FC236}">
              <a16:creationId xmlns:a16="http://schemas.microsoft.com/office/drawing/2014/main" id="{ED2540B8-3BFC-486F-B505-46A4DE1BF52E}"/>
            </a:ext>
          </a:extLst>
        </xdr:cNvPr>
        <xdr:cNvSpPr/>
      </xdr:nvSpPr>
      <xdr:spPr>
        <a:xfrm>
          <a:off x="4000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83" name="フローチャート: 判断 82">
          <a:extLst>
            <a:ext uri="{FF2B5EF4-FFF2-40B4-BE49-F238E27FC236}">
              <a16:creationId xmlns:a16="http://schemas.microsoft.com/office/drawing/2014/main" id="{CF5CB895-EF9C-4587-9F48-2EC349630753}"/>
            </a:ext>
          </a:extLst>
        </xdr:cNvPr>
        <xdr:cNvSpPr/>
      </xdr:nvSpPr>
      <xdr:spPr>
        <a:xfrm>
          <a:off x="3238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84" name="フローチャート: 判断 83">
          <a:extLst>
            <a:ext uri="{FF2B5EF4-FFF2-40B4-BE49-F238E27FC236}">
              <a16:creationId xmlns:a16="http://schemas.microsoft.com/office/drawing/2014/main" id="{E2C11521-956F-4865-9D61-9DC6F18EA1BD}"/>
            </a:ext>
          </a:extLst>
        </xdr:cNvPr>
        <xdr:cNvSpPr/>
      </xdr:nvSpPr>
      <xdr:spPr>
        <a:xfrm>
          <a:off x="2476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113483</xdr:rowOff>
    </xdr:from>
    <xdr:to>
      <xdr:col>7</xdr:col>
      <xdr:colOff>187325</xdr:colOff>
      <xdr:row>29</xdr:row>
      <xdr:rowOff>43633</xdr:rowOff>
    </xdr:to>
    <xdr:sp macro="" textlink="">
      <xdr:nvSpPr>
        <xdr:cNvPr id="85" name="フローチャート: 判断 84">
          <a:extLst>
            <a:ext uri="{FF2B5EF4-FFF2-40B4-BE49-F238E27FC236}">
              <a16:creationId xmlns:a16="http://schemas.microsoft.com/office/drawing/2014/main" id="{C81107DA-74E7-42D4-8A00-EC9BB253AEFA}"/>
            </a:ext>
          </a:extLst>
        </xdr:cNvPr>
        <xdr:cNvSpPr/>
      </xdr:nvSpPr>
      <xdr:spPr>
        <a:xfrm>
          <a:off x="1714500" y="568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7BD92B32-DCA2-43F7-B397-1C6A1F53863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20F7233A-587A-4BB0-A228-7F73699AD88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2A560103-F74B-44A4-8E16-B256E73B38B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3CB29EFA-2670-47EF-8356-62665B83458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2FF50B1E-53F1-4A88-912E-A94CA574B2F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38917</xdr:rowOff>
    </xdr:from>
    <xdr:to>
      <xdr:col>23</xdr:col>
      <xdr:colOff>136525</xdr:colOff>
      <xdr:row>30</xdr:row>
      <xdr:rowOff>140517</xdr:rowOff>
    </xdr:to>
    <xdr:sp macro="" textlink="">
      <xdr:nvSpPr>
        <xdr:cNvPr id="91" name="楕円 90">
          <a:extLst>
            <a:ext uri="{FF2B5EF4-FFF2-40B4-BE49-F238E27FC236}">
              <a16:creationId xmlns:a16="http://schemas.microsoft.com/office/drawing/2014/main" id="{5698E83C-7A95-41E1-873B-D58366451C20}"/>
            </a:ext>
          </a:extLst>
        </xdr:cNvPr>
        <xdr:cNvSpPr/>
      </xdr:nvSpPr>
      <xdr:spPr>
        <a:xfrm>
          <a:off x="4711700" y="595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17344</xdr:rowOff>
    </xdr:from>
    <xdr:ext cx="405111" cy="259045"/>
    <xdr:sp macro="" textlink="">
      <xdr:nvSpPr>
        <xdr:cNvPr id="92" name="有形固定資産減価償却率該当値テキスト">
          <a:extLst>
            <a:ext uri="{FF2B5EF4-FFF2-40B4-BE49-F238E27FC236}">
              <a16:creationId xmlns:a16="http://schemas.microsoft.com/office/drawing/2014/main" id="{DDF32667-85E4-4B35-BC3B-A400FF3CFB36}"/>
            </a:ext>
          </a:extLst>
        </xdr:cNvPr>
        <xdr:cNvSpPr txBox="1"/>
      </xdr:nvSpPr>
      <xdr:spPr>
        <a:xfrm>
          <a:off x="4813300" y="5932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8074</xdr:rowOff>
    </xdr:from>
    <xdr:to>
      <xdr:col>19</xdr:col>
      <xdr:colOff>187325</xdr:colOff>
      <xdr:row>30</xdr:row>
      <xdr:rowOff>109674</xdr:rowOff>
    </xdr:to>
    <xdr:sp macro="" textlink="">
      <xdr:nvSpPr>
        <xdr:cNvPr id="93" name="楕円 92">
          <a:extLst>
            <a:ext uri="{FF2B5EF4-FFF2-40B4-BE49-F238E27FC236}">
              <a16:creationId xmlns:a16="http://schemas.microsoft.com/office/drawing/2014/main" id="{B99E3837-D42D-40B8-AE6A-5F61AFBD4809}"/>
            </a:ext>
          </a:extLst>
        </xdr:cNvPr>
        <xdr:cNvSpPr/>
      </xdr:nvSpPr>
      <xdr:spPr>
        <a:xfrm>
          <a:off x="4000500" y="592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58874</xdr:rowOff>
    </xdr:from>
    <xdr:to>
      <xdr:col>23</xdr:col>
      <xdr:colOff>85725</xdr:colOff>
      <xdr:row>30</xdr:row>
      <xdr:rowOff>89717</xdr:rowOff>
    </xdr:to>
    <xdr:cxnSp macro="">
      <xdr:nvCxnSpPr>
        <xdr:cNvPr id="94" name="直線コネクタ 93">
          <a:extLst>
            <a:ext uri="{FF2B5EF4-FFF2-40B4-BE49-F238E27FC236}">
              <a16:creationId xmlns:a16="http://schemas.microsoft.com/office/drawing/2014/main" id="{59BF3DE6-3C39-467F-BE27-A69616674615}"/>
            </a:ext>
          </a:extLst>
        </xdr:cNvPr>
        <xdr:cNvCxnSpPr/>
      </xdr:nvCxnSpPr>
      <xdr:spPr>
        <a:xfrm>
          <a:off x="4051300" y="5973899"/>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120922</xdr:rowOff>
    </xdr:from>
    <xdr:to>
      <xdr:col>15</xdr:col>
      <xdr:colOff>187325</xdr:colOff>
      <xdr:row>30</xdr:row>
      <xdr:rowOff>51072</xdr:rowOff>
    </xdr:to>
    <xdr:sp macro="" textlink="">
      <xdr:nvSpPr>
        <xdr:cNvPr id="95" name="楕円 94">
          <a:extLst>
            <a:ext uri="{FF2B5EF4-FFF2-40B4-BE49-F238E27FC236}">
              <a16:creationId xmlns:a16="http://schemas.microsoft.com/office/drawing/2014/main" id="{DC397338-D991-4C91-8E63-F3A6DDCAF2D2}"/>
            </a:ext>
          </a:extLst>
        </xdr:cNvPr>
        <xdr:cNvSpPr/>
      </xdr:nvSpPr>
      <xdr:spPr>
        <a:xfrm>
          <a:off x="3238500" y="58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272</xdr:rowOff>
    </xdr:from>
    <xdr:to>
      <xdr:col>19</xdr:col>
      <xdr:colOff>136525</xdr:colOff>
      <xdr:row>30</xdr:row>
      <xdr:rowOff>58874</xdr:rowOff>
    </xdr:to>
    <xdr:cxnSp macro="">
      <xdr:nvCxnSpPr>
        <xdr:cNvPr id="96" name="直線コネクタ 95">
          <a:extLst>
            <a:ext uri="{FF2B5EF4-FFF2-40B4-BE49-F238E27FC236}">
              <a16:creationId xmlns:a16="http://schemas.microsoft.com/office/drawing/2014/main" id="{B6AB87BA-AB6D-4C02-AD00-CA889388649B}"/>
            </a:ext>
          </a:extLst>
        </xdr:cNvPr>
        <xdr:cNvCxnSpPr/>
      </xdr:nvCxnSpPr>
      <xdr:spPr>
        <a:xfrm>
          <a:off x="3289300" y="5915297"/>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74658</xdr:rowOff>
    </xdr:from>
    <xdr:to>
      <xdr:col>11</xdr:col>
      <xdr:colOff>187325</xdr:colOff>
      <xdr:row>30</xdr:row>
      <xdr:rowOff>4808</xdr:rowOff>
    </xdr:to>
    <xdr:sp macro="" textlink="">
      <xdr:nvSpPr>
        <xdr:cNvPr id="97" name="楕円 96">
          <a:extLst>
            <a:ext uri="{FF2B5EF4-FFF2-40B4-BE49-F238E27FC236}">
              <a16:creationId xmlns:a16="http://schemas.microsoft.com/office/drawing/2014/main" id="{30B26E1D-67A5-4F03-A31C-E548E234A894}"/>
            </a:ext>
          </a:extLst>
        </xdr:cNvPr>
        <xdr:cNvSpPr/>
      </xdr:nvSpPr>
      <xdr:spPr>
        <a:xfrm>
          <a:off x="2476500" y="581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125458</xdr:rowOff>
    </xdr:from>
    <xdr:to>
      <xdr:col>15</xdr:col>
      <xdr:colOff>136525</xdr:colOff>
      <xdr:row>30</xdr:row>
      <xdr:rowOff>272</xdr:rowOff>
    </xdr:to>
    <xdr:cxnSp macro="">
      <xdr:nvCxnSpPr>
        <xdr:cNvPr id="98" name="直線コネクタ 97">
          <a:extLst>
            <a:ext uri="{FF2B5EF4-FFF2-40B4-BE49-F238E27FC236}">
              <a16:creationId xmlns:a16="http://schemas.microsoft.com/office/drawing/2014/main" id="{34F3D44F-3E62-456D-8825-F316F9D4F881}"/>
            </a:ext>
          </a:extLst>
        </xdr:cNvPr>
        <xdr:cNvCxnSpPr/>
      </xdr:nvCxnSpPr>
      <xdr:spPr>
        <a:xfrm>
          <a:off x="2527300" y="5869033"/>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16056</xdr:rowOff>
    </xdr:from>
    <xdr:to>
      <xdr:col>7</xdr:col>
      <xdr:colOff>187325</xdr:colOff>
      <xdr:row>29</xdr:row>
      <xdr:rowOff>117656</xdr:rowOff>
    </xdr:to>
    <xdr:sp macro="" textlink="">
      <xdr:nvSpPr>
        <xdr:cNvPr id="99" name="楕円 98">
          <a:extLst>
            <a:ext uri="{FF2B5EF4-FFF2-40B4-BE49-F238E27FC236}">
              <a16:creationId xmlns:a16="http://schemas.microsoft.com/office/drawing/2014/main" id="{1AC1C823-5002-422E-A8E6-E61011F8F3A7}"/>
            </a:ext>
          </a:extLst>
        </xdr:cNvPr>
        <xdr:cNvSpPr/>
      </xdr:nvSpPr>
      <xdr:spPr>
        <a:xfrm>
          <a:off x="1714500" y="575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66856</xdr:rowOff>
    </xdr:from>
    <xdr:to>
      <xdr:col>11</xdr:col>
      <xdr:colOff>136525</xdr:colOff>
      <xdr:row>29</xdr:row>
      <xdr:rowOff>125458</xdr:rowOff>
    </xdr:to>
    <xdr:cxnSp macro="">
      <xdr:nvCxnSpPr>
        <xdr:cNvPr id="100" name="直線コネクタ 99">
          <a:extLst>
            <a:ext uri="{FF2B5EF4-FFF2-40B4-BE49-F238E27FC236}">
              <a16:creationId xmlns:a16="http://schemas.microsoft.com/office/drawing/2014/main" id="{E2B3D991-C17D-45EF-B69B-4AD79921FF0B}"/>
            </a:ext>
          </a:extLst>
        </xdr:cNvPr>
        <xdr:cNvCxnSpPr/>
      </xdr:nvCxnSpPr>
      <xdr:spPr>
        <a:xfrm>
          <a:off x="1765300" y="5810431"/>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27503</xdr:rowOff>
    </xdr:from>
    <xdr:ext cx="405111" cy="259045"/>
    <xdr:sp macro="" textlink="">
      <xdr:nvSpPr>
        <xdr:cNvPr id="101" name="n_1aveValue有形固定資産減価償却率">
          <a:extLst>
            <a:ext uri="{FF2B5EF4-FFF2-40B4-BE49-F238E27FC236}">
              <a16:creationId xmlns:a16="http://schemas.microsoft.com/office/drawing/2014/main" id="{99B3F506-249D-42C6-A38B-DD830328B27D}"/>
            </a:ext>
          </a:extLst>
        </xdr:cNvPr>
        <xdr:cNvSpPr txBox="1"/>
      </xdr:nvSpPr>
      <xdr:spPr>
        <a:xfrm>
          <a:off x="38360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168110</xdr:rowOff>
    </xdr:from>
    <xdr:ext cx="405111" cy="259045"/>
    <xdr:sp macro="" textlink="">
      <xdr:nvSpPr>
        <xdr:cNvPr id="102" name="n_2aveValue有形固定資産減価償却率">
          <a:extLst>
            <a:ext uri="{FF2B5EF4-FFF2-40B4-BE49-F238E27FC236}">
              <a16:creationId xmlns:a16="http://schemas.microsoft.com/office/drawing/2014/main" id="{7B742BA4-3414-4D54-B6BD-65AB5403617E}"/>
            </a:ext>
          </a:extLst>
        </xdr:cNvPr>
        <xdr:cNvSpPr txBox="1"/>
      </xdr:nvSpPr>
      <xdr:spPr>
        <a:xfrm>
          <a:off x="3086744" y="556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109509</xdr:rowOff>
    </xdr:from>
    <xdr:ext cx="405111" cy="259045"/>
    <xdr:sp macro="" textlink="">
      <xdr:nvSpPr>
        <xdr:cNvPr id="103" name="n_3aveValue有形固定資産減価償却率">
          <a:extLst>
            <a:ext uri="{FF2B5EF4-FFF2-40B4-BE49-F238E27FC236}">
              <a16:creationId xmlns:a16="http://schemas.microsoft.com/office/drawing/2014/main" id="{1F6B9593-0A6D-4699-9B53-324D3680D14F}"/>
            </a:ext>
          </a:extLst>
        </xdr:cNvPr>
        <xdr:cNvSpPr txBox="1"/>
      </xdr:nvSpPr>
      <xdr:spPr>
        <a:xfrm>
          <a:off x="2324744" y="55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60160</xdr:rowOff>
    </xdr:from>
    <xdr:ext cx="405111" cy="259045"/>
    <xdr:sp macro="" textlink="">
      <xdr:nvSpPr>
        <xdr:cNvPr id="104" name="n_4aveValue有形固定資産減価償却率">
          <a:extLst>
            <a:ext uri="{FF2B5EF4-FFF2-40B4-BE49-F238E27FC236}">
              <a16:creationId xmlns:a16="http://schemas.microsoft.com/office/drawing/2014/main" id="{2091274E-D8B7-4B8E-9EF7-7E90112CEB65}"/>
            </a:ext>
          </a:extLst>
        </xdr:cNvPr>
        <xdr:cNvSpPr txBox="1"/>
      </xdr:nvSpPr>
      <xdr:spPr>
        <a:xfrm>
          <a:off x="1562744" y="5460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100801</xdr:rowOff>
    </xdr:from>
    <xdr:ext cx="405111" cy="259045"/>
    <xdr:sp macro="" textlink="">
      <xdr:nvSpPr>
        <xdr:cNvPr id="105" name="n_1mainValue有形固定資産減価償却率">
          <a:extLst>
            <a:ext uri="{FF2B5EF4-FFF2-40B4-BE49-F238E27FC236}">
              <a16:creationId xmlns:a16="http://schemas.microsoft.com/office/drawing/2014/main" id="{5F27668F-8CE2-4EB1-B138-8969E3F604D1}"/>
            </a:ext>
          </a:extLst>
        </xdr:cNvPr>
        <xdr:cNvSpPr txBox="1"/>
      </xdr:nvSpPr>
      <xdr:spPr>
        <a:xfrm>
          <a:off x="3836044" y="60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42199</xdr:rowOff>
    </xdr:from>
    <xdr:ext cx="405111" cy="259045"/>
    <xdr:sp macro="" textlink="">
      <xdr:nvSpPr>
        <xdr:cNvPr id="106" name="n_2mainValue有形固定資産減価償却率">
          <a:extLst>
            <a:ext uri="{FF2B5EF4-FFF2-40B4-BE49-F238E27FC236}">
              <a16:creationId xmlns:a16="http://schemas.microsoft.com/office/drawing/2014/main" id="{7547368C-51C9-44E1-9E82-6F142A3A78FE}"/>
            </a:ext>
          </a:extLst>
        </xdr:cNvPr>
        <xdr:cNvSpPr txBox="1"/>
      </xdr:nvSpPr>
      <xdr:spPr>
        <a:xfrm>
          <a:off x="3086744" y="595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167385</xdr:rowOff>
    </xdr:from>
    <xdr:ext cx="405111" cy="259045"/>
    <xdr:sp macro="" textlink="">
      <xdr:nvSpPr>
        <xdr:cNvPr id="107" name="n_3mainValue有形固定資産減価償却率">
          <a:extLst>
            <a:ext uri="{FF2B5EF4-FFF2-40B4-BE49-F238E27FC236}">
              <a16:creationId xmlns:a16="http://schemas.microsoft.com/office/drawing/2014/main" id="{3C546338-BF8C-4438-841E-D510A8B8D326}"/>
            </a:ext>
          </a:extLst>
        </xdr:cNvPr>
        <xdr:cNvSpPr txBox="1"/>
      </xdr:nvSpPr>
      <xdr:spPr>
        <a:xfrm>
          <a:off x="2324744" y="5910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108783</xdr:rowOff>
    </xdr:from>
    <xdr:ext cx="405111" cy="259045"/>
    <xdr:sp macro="" textlink="">
      <xdr:nvSpPr>
        <xdr:cNvPr id="108" name="n_4mainValue有形固定資産減価償却率">
          <a:extLst>
            <a:ext uri="{FF2B5EF4-FFF2-40B4-BE49-F238E27FC236}">
              <a16:creationId xmlns:a16="http://schemas.microsoft.com/office/drawing/2014/main" id="{BE823EAD-10C4-443C-B36B-2F99BD159BCF}"/>
            </a:ext>
          </a:extLst>
        </xdr:cNvPr>
        <xdr:cNvSpPr txBox="1"/>
      </xdr:nvSpPr>
      <xdr:spPr>
        <a:xfrm>
          <a:off x="1562744" y="5852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7066EAD1-A258-4B78-A78C-64BC9E5EE22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15D38E19-98BA-4FA7-A2F2-4B63C22ABAD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A69F5248-2468-4B01-A2C0-D9E25E2A843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3B158AF9-6276-46E2-B1F0-EE7FED8AC14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11893BB-793E-47BC-884C-9D106A3FFD2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3734CA8B-D011-425E-BA87-83DE0BC2521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E35BE39A-00C6-4CE3-845F-6B45EE0A070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7063609-6F57-4152-B131-55FB4D36F10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2B86FE53-2139-4940-BF0F-5E0122AB0E9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61406015-8B51-4C91-A9DF-810C8B58CB2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D439D7E7-4D13-4A6C-BA11-2309A039E83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C91B7231-593C-4476-B1F5-326FBDA86FD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7D0CE900-5C22-417A-8506-3597B3B061F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債務償還可能年数は類似団体平均を下回っており、主な要因としては、平成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年度にかけて繰上償還を行い地方債残高を減少させたこと、行財政改革の推進などにより財政調整基金を積み増してきたことが考えられる。</a:t>
          </a:r>
        </a:p>
        <a:p>
          <a:r>
            <a:rPr kumimoji="1" lang="ja-JP" altLang="en-US" sz="1100">
              <a:latin typeface="ＭＳ Ｐゴシック" panose="020B0600070205080204" pitchFamily="50" charset="-128"/>
              <a:ea typeface="ＭＳ Ｐゴシック" panose="020B0600070205080204" pitchFamily="50" charset="-128"/>
            </a:rPr>
            <a:t>　今後も地方債発行については、必要性をよく見極め、交付税措置の有利な地方債の有効活用に努める。</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92B53945-A4B9-4FA0-AC97-A4C22B0F386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F02A1C0B-23B6-4D21-AE87-07EACBA0B10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709028C5-9D68-4330-AAF3-E66D7075638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F94E9CE7-3825-43BB-8CA0-F8DB9C18B8AE}"/>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a:extLst>
            <a:ext uri="{FF2B5EF4-FFF2-40B4-BE49-F238E27FC236}">
              <a16:creationId xmlns:a16="http://schemas.microsoft.com/office/drawing/2014/main" id="{4B332B04-D42A-4783-8AD9-E4CBB70B7376}"/>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81BB059C-82A7-48F2-8A0F-3CA3AA3F0DF2}"/>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A52C8914-D6DD-471A-A206-E29A392D0004}"/>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838F5E31-279B-4609-8ADC-A73A113A6367}"/>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FE0B5258-527D-4BEC-B386-B5FCD41961F1}"/>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172B8E62-62B5-4482-AE6B-8AA3DE868EF9}"/>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F58AAA23-9AA4-4B7A-B2A0-86A658253286}"/>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036A892F-1D92-417B-898D-264ED070D0B8}"/>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EEDBB602-CE39-4950-AF05-CA136080ABC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4E50761C-61EB-4C1C-B29C-18E5B4228E9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7F5F0365-D5F9-4543-A436-DF735478E34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37" name="直線コネクタ 136">
          <a:extLst>
            <a:ext uri="{FF2B5EF4-FFF2-40B4-BE49-F238E27FC236}">
              <a16:creationId xmlns:a16="http://schemas.microsoft.com/office/drawing/2014/main" id="{EE6D16D9-21E7-49BD-ABFD-DE7D184B9157}"/>
            </a:ext>
          </a:extLst>
        </xdr:cNvPr>
        <xdr:cNvCxnSpPr/>
      </xdr:nvCxnSpPr>
      <xdr:spPr>
        <a:xfrm flipV="1">
          <a:off x="14793595" y="5312833"/>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38" name="債務償還比率最小値テキスト">
          <a:extLst>
            <a:ext uri="{FF2B5EF4-FFF2-40B4-BE49-F238E27FC236}">
              <a16:creationId xmlns:a16="http://schemas.microsoft.com/office/drawing/2014/main" id="{1D01BF06-F22A-419D-A2A0-E3BDC95343E7}"/>
            </a:ext>
          </a:extLst>
        </xdr:cNvPr>
        <xdr:cNvSpPr txBox="1"/>
      </xdr:nvSpPr>
      <xdr:spPr>
        <a:xfrm>
          <a:off x="14846300" y="67982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39" name="直線コネクタ 138">
          <a:extLst>
            <a:ext uri="{FF2B5EF4-FFF2-40B4-BE49-F238E27FC236}">
              <a16:creationId xmlns:a16="http://schemas.microsoft.com/office/drawing/2014/main" id="{14F3FA05-C9D5-4D91-83A8-099705C3AC98}"/>
            </a:ext>
          </a:extLst>
        </xdr:cNvPr>
        <xdr:cNvCxnSpPr/>
      </xdr:nvCxnSpPr>
      <xdr:spPr>
        <a:xfrm>
          <a:off x="14706600" y="6794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8AD707A1-5989-4550-A882-1B306B899753}"/>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6BE091E0-5217-4B69-BB24-9BC3FCF2818A}"/>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95719</xdr:rowOff>
    </xdr:from>
    <xdr:ext cx="469744" cy="259045"/>
    <xdr:sp macro="" textlink="">
      <xdr:nvSpPr>
        <xdr:cNvPr id="142" name="債務償還比率平均値テキスト">
          <a:extLst>
            <a:ext uri="{FF2B5EF4-FFF2-40B4-BE49-F238E27FC236}">
              <a16:creationId xmlns:a16="http://schemas.microsoft.com/office/drawing/2014/main" id="{44A019C5-F11D-4D47-A636-B6545814F098}"/>
            </a:ext>
          </a:extLst>
        </xdr:cNvPr>
        <xdr:cNvSpPr txBox="1"/>
      </xdr:nvSpPr>
      <xdr:spPr>
        <a:xfrm>
          <a:off x="14846300" y="6010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43" name="フローチャート: 判断 142">
          <a:extLst>
            <a:ext uri="{FF2B5EF4-FFF2-40B4-BE49-F238E27FC236}">
              <a16:creationId xmlns:a16="http://schemas.microsoft.com/office/drawing/2014/main" id="{92EC5FD3-74EE-4829-966C-E88C8D56FC97}"/>
            </a:ext>
          </a:extLst>
        </xdr:cNvPr>
        <xdr:cNvSpPr/>
      </xdr:nvSpPr>
      <xdr:spPr>
        <a:xfrm>
          <a:off x="147447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44" name="フローチャート: 判断 143">
          <a:extLst>
            <a:ext uri="{FF2B5EF4-FFF2-40B4-BE49-F238E27FC236}">
              <a16:creationId xmlns:a16="http://schemas.microsoft.com/office/drawing/2014/main" id="{D004EAA9-284D-44C9-A438-5C8CDA9F384A}"/>
            </a:ext>
          </a:extLst>
        </xdr:cNvPr>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45" name="フローチャート: 判断 144">
          <a:extLst>
            <a:ext uri="{FF2B5EF4-FFF2-40B4-BE49-F238E27FC236}">
              <a16:creationId xmlns:a16="http://schemas.microsoft.com/office/drawing/2014/main" id="{B14E7C43-BB7A-4E93-94F1-F168ADA57622}"/>
            </a:ext>
          </a:extLst>
        </xdr:cNvPr>
        <xdr:cNvSpPr/>
      </xdr:nvSpPr>
      <xdr:spPr>
        <a:xfrm>
          <a:off x="13271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46" name="フローチャート: 判断 145">
          <a:extLst>
            <a:ext uri="{FF2B5EF4-FFF2-40B4-BE49-F238E27FC236}">
              <a16:creationId xmlns:a16="http://schemas.microsoft.com/office/drawing/2014/main" id="{2B4FA71D-9C89-4328-A0C5-7CD148ED81F8}"/>
            </a:ext>
          </a:extLst>
        </xdr:cNvPr>
        <xdr:cNvSpPr/>
      </xdr:nvSpPr>
      <xdr:spPr>
        <a:xfrm>
          <a:off x="12509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47" name="フローチャート: 判断 146">
          <a:extLst>
            <a:ext uri="{FF2B5EF4-FFF2-40B4-BE49-F238E27FC236}">
              <a16:creationId xmlns:a16="http://schemas.microsoft.com/office/drawing/2014/main" id="{9A9337FF-AE4E-43AE-95BA-72E4DA2CDAA5}"/>
            </a:ext>
          </a:extLst>
        </xdr:cNvPr>
        <xdr:cNvSpPr/>
      </xdr:nvSpPr>
      <xdr:spPr>
        <a:xfrm>
          <a:off x="11747500" y="598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36CF5BD6-513B-404F-9CF7-6403709D01C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B40CC76B-3183-43A3-9C7E-53D04EAF4D7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AAA5E082-2C7C-4495-87F5-B32B84D09DD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5E7D23E6-03CA-4879-9121-57DA5A28111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392BF7C0-A698-4B3D-A393-BC77582592C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138451</xdr:rowOff>
    </xdr:from>
    <xdr:to>
      <xdr:col>76</xdr:col>
      <xdr:colOff>73025</xdr:colOff>
      <xdr:row>30</xdr:row>
      <xdr:rowOff>68601</xdr:rowOff>
    </xdr:to>
    <xdr:sp macro="" textlink="">
      <xdr:nvSpPr>
        <xdr:cNvPr id="153" name="楕円 152">
          <a:extLst>
            <a:ext uri="{FF2B5EF4-FFF2-40B4-BE49-F238E27FC236}">
              <a16:creationId xmlns:a16="http://schemas.microsoft.com/office/drawing/2014/main" id="{4CA5DFC7-2ECE-4D57-A6B9-8056FCC015BE}"/>
            </a:ext>
          </a:extLst>
        </xdr:cNvPr>
        <xdr:cNvSpPr/>
      </xdr:nvSpPr>
      <xdr:spPr>
        <a:xfrm>
          <a:off x="14744700" y="588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161328</xdr:rowOff>
    </xdr:from>
    <xdr:ext cx="469744" cy="259045"/>
    <xdr:sp macro="" textlink="">
      <xdr:nvSpPr>
        <xdr:cNvPr id="154" name="債務償還比率該当値テキスト">
          <a:extLst>
            <a:ext uri="{FF2B5EF4-FFF2-40B4-BE49-F238E27FC236}">
              <a16:creationId xmlns:a16="http://schemas.microsoft.com/office/drawing/2014/main" id="{F78F5DD4-4196-4A57-930A-FAA22D0AC4C8}"/>
            </a:ext>
          </a:extLst>
        </xdr:cNvPr>
        <xdr:cNvSpPr txBox="1"/>
      </xdr:nvSpPr>
      <xdr:spPr>
        <a:xfrm>
          <a:off x="14846300" y="573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15099</xdr:rowOff>
    </xdr:from>
    <xdr:to>
      <xdr:col>72</xdr:col>
      <xdr:colOff>123825</xdr:colOff>
      <xdr:row>30</xdr:row>
      <xdr:rowOff>116699</xdr:rowOff>
    </xdr:to>
    <xdr:sp macro="" textlink="">
      <xdr:nvSpPr>
        <xdr:cNvPr id="155" name="楕円 154">
          <a:extLst>
            <a:ext uri="{FF2B5EF4-FFF2-40B4-BE49-F238E27FC236}">
              <a16:creationId xmlns:a16="http://schemas.microsoft.com/office/drawing/2014/main" id="{823E39BD-A19B-493E-8DDC-15AF266124D0}"/>
            </a:ext>
          </a:extLst>
        </xdr:cNvPr>
        <xdr:cNvSpPr/>
      </xdr:nvSpPr>
      <xdr:spPr>
        <a:xfrm>
          <a:off x="14033500" y="59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17801</xdr:rowOff>
    </xdr:from>
    <xdr:to>
      <xdr:col>76</xdr:col>
      <xdr:colOff>22225</xdr:colOff>
      <xdr:row>30</xdr:row>
      <xdr:rowOff>65899</xdr:rowOff>
    </xdr:to>
    <xdr:cxnSp macro="">
      <xdr:nvCxnSpPr>
        <xdr:cNvPr id="156" name="直線コネクタ 155">
          <a:extLst>
            <a:ext uri="{FF2B5EF4-FFF2-40B4-BE49-F238E27FC236}">
              <a16:creationId xmlns:a16="http://schemas.microsoft.com/office/drawing/2014/main" id="{5237EC8D-A995-44C9-8FC2-30B5CFDC8D02}"/>
            </a:ext>
          </a:extLst>
        </xdr:cNvPr>
        <xdr:cNvCxnSpPr/>
      </xdr:nvCxnSpPr>
      <xdr:spPr>
        <a:xfrm flipV="1">
          <a:off x="14084300" y="5932826"/>
          <a:ext cx="711200" cy="4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141810</xdr:rowOff>
    </xdr:from>
    <xdr:to>
      <xdr:col>68</xdr:col>
      <xdr:colOff>123825</xdr:colOff>
      <xdr:row>30</xdr:row>
      <xdr:rowOff>71960</xdr:rowOff>
    </xdr:to>
    <xdr:sp macro="" textlink="">
      <xdr:nvSpPr>
        <xdr:cNvPr id="157" name="楕円 156">
          <a:extLst>
            <a:ext uri="{FF2B5EF4-FFF2-40B4-BE49-F238E27FC236}">
              <a16:creationId xmlns:a16="http://schemas.microsoft.com/office/drawing/2014/main" id="{53F43DB7-107F-4F4D-BAA9-54017C3EDF19}"/>
            </a:ext>
          </a:extLst>
        </xdr:cNvPr>
        <xdr:cNvSpPr/>
      </xdr:nvSpPr>
      <xdr:spPr>
        <a:xfrm>
          <a:off x="13271500" y="58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21160</xdr:rowOff>
    </xdr:from>
    <xdr:to>
      <xdr:col>72</xdr:col>
      <xdr:colOff>73025</xdr:colOff>
      <xdr:row>30</xdr:row>
      <xdr:rowOff>65899</xdr:rowOff>
    </xdr:to>
    <xdr:cxnSp macro="">
      <xdr:nvCxnSpPr>
        <xdr:cNvPr id="158" name="直線コネクタ 157">
          <a:extLst>
            <a:ext uri="{FF2B5EF4-FFF2-40B4-BE49-F238E27FC236}">
              <a16:creationId xmlns:a16="http://schemas.microsoft.com/office/drawing/2014/main" id="{3B5FF907-D868-49ED-9AA3-D344DA0FDC9B}"/>
            </a:ext>
          </a:extLst>
        </xdr:cNvPr>
        <xdr:cNvCxnSpPr/>
      </xdr:nvCxnSpPr>
      <xdr:spPr>
        <a:xfrm>
          <a:off x="13322300" y="5936185"/>
          <a:ext cx="762000" cy="4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23255</xdr:rowOff>
    </xdr:from>
    <xdr:to>
      <xdr:col>64</xdr:col>
      <xdr:colOff>123825</xdr:colOff>
      <xdr:row>30</xdr:row>
      <xdr:rowOff>124855</xdr:rowOff>
    </xdr:to>
    <xdr:sp macro="" textlink="">
      <xdr:nvSpPr>
        <xdr:cNvPr id="159" name="楕円 158">
          <a:extLst>
            <a:ext uri="{FF2B5EF4-FFF2-40B4-BE49-F238E27FC236}">
              <a16:creationId xmlns:a16="http://schemas.microsoft.com/office/drawing/2014/main" id="{0F7D703C-63C3-409C-AA90-9EA6FC2EA18B}"/>
            </a:ext>
          </a:extLst>
        </xdr:cNvPr>
        <xdr:cNvSpPr/>
      </xdr:nvSpPr>
      <xdr:spPr>
        <a:xfrm>
          <a:off x="12509500" y="593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21160</xdr:rowOff>
    </xdr:from>
    <xdr:to>
      <xdr:col>68</xdr:col>
      <xdr:colOff>73025</xdr:colOff>
      <xdr:row>30</xdr:row>
      <xdr:rowOff>74055</xdr:rowOff>
    </xdr:to>
    <xdr:cxnSp macro="">
      <xdr:nvCxnSpPr>
        <xdr:cNvPr id="160" name="直線コネクタ 159">
          <a:extLst>
            <a:ext uri="{FF2B5EF4-FFF2-40B4-BE49-F238E27FC236}">
              <a16:creationId xmlns:a16="http://schemas.microsoft.com/office/drawing/2014/main" id="{176FC18F-1BB3-4EDB-A6C7-956E4C2B5B11}"/>
            </a:ext>
          </a:extLst>
        </xdr:cNvPr>
        <xdr:cNvCxnSpPr/>
      </xdr:nvCxnSpPr>
      <xdr:spPr>
        <a:xfrm flipV="1">
          <a:off x="12560300" y="5936185"/>
          <a:ext cx="762000" cy="5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117940</xdr:rowOff>
    </xdr:from>
    <xdr:to>
      <xdr:col>60</xdr:col>
      <xdr:colOff>123825</xdr:colOff>
      <xdr:row>30</xdr:row>
      <xdr:rowOff>48090</xdr:rowOff>
    </xdr:to>
    <xdr:sp macro="" textlink="">
      <xdr:nvSpPr>
        <xdr:cNvPr id="161" name="楕円 160">
          <a:extLst>
            <a:ext uri="{FF2B5EF4-FFF2-40B4-BE49-F238E27FC236}">
              <a16:creationId xmlns:a16="http://schemas.microsoft.com/office/drawing/2014/main" id="{54E8F35E-16F5-423A-827D-FA9FE2823FA4}"/>
            </a:ext>
          </a:extLst>
        </xdr:cNvPr>
        <xdr:cNvSpPr/>
      </xdr:nvSpPr>
      <xdr:spPr>
        <a:xfrm>
          <a:off x="11747500" y="58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168740</xdr:rowOff>
    </xdr:from>
    <xdr:to>
      <xdr:col>64</xdr:col>
      <xdr:colOff>73025</xdr:colOff>
      <xdr:row>30</xdr:row>
      <xdr:rowOff>74055</xdr:rowOff>
    </xdr:to>
    <xdr:cxnSp macro="">
      <xdr:nvCxnSpPr>
        <xdr:cNvPr id="162" name="直線コネクタ 161">
          <a:extLst>
            <a:ext uri="{FF2B5EF4-FFF2-40B4-BE49-F238E27FC236}">
              <a16:creationId xmlns:a16="http://schemas.microsoft.com/office/drawing/2014/main" id="{6892B424-5249-4AB2-B848-DA6CF6D53DEE}"/>
            </a:ext>
          </a:extLst>
        </xdr:cNvPr>
        <xdr:cNvCxnSpPr/>
      </xdr:nvCxnSpPr>
      <xdr:spPr>
        <a:xfrm>
          <a:off x="11798300" y="5912315"/>
          <a:ext cx="762000" cy="7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38809</xdr:rowOff>
    </xdr:from>
    <xdr:ext cx="469744" cy="259045"/>
    <xdr:sp macro="" textlink="">
      <xdr:nvSpPr>
        <xdr:cNvPr id="163" name="n_1aveValue債務償還比率">
          <a:extLst>
            <a:ext uri="{FF2B5EF4-FFF2-40B4-BE49-F238E27FC236}">
              <a16:creationId xmlns:a16="http://schemas.microsoft.com/office/drawing/2014/main" id="{F1FDA904-7BC5-4C2F-B8A6-FF081D07F3AA}"/>
            </a:ext>
          </a:extLst>
        </xdr:cNvPr>
        <xdr:cNvSpPr txBox="1"/>
      </xdr:nvSpPr>
      <xdr:spPr>
        <a:xfrm>
          <a:off x="138367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34970</xdr:rowOff>
    </xdr:from>
    <xdr:ext cx="469744" cy="259045"/>
    <xdr:sp macro="" textlink="">
      <xdr:nvSpPr>
        <xdr:cNvPr id="164" name="n_2aveValue債務償還比率">
          <a:extLst>
            <a:ext uri="{FF2B5EF4-FFF2-40B4-BE49-F238E27FC236}">
              <a16:creationId xmlns:a16="http://schemas.microsoft.com/office/drawing/2014/main" id="{91FA1F6E-5562-4EEC-A556-EC455A25A93A}"/>
            </a:ext>
          </a:extLst>
        </xdr:cNvPr>
        <xdr:cNvSpPr txBox="1"/>
      </xdr:nvSpPr>
      <xdr:spPr>
        <a:xfrm>
          <a:off x="13087427" y="612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27893</xdr:rowOff>
    </xdr:from>
    <xdr:ext cx="469744" cy="259045"/>
    <xdr:sp macro="" textlink="">
      <xdr:nvSpPr>
        <xdr:cNvPr id="165" name="n_3aveValue債務償還比率">
          <a:extLst>
            <a:ext uri="{FF2B5EF4-FFF2-40B4-BE49-F238E27FC236}">
              <a16:creationId xmlns:a16="http://schemas.microsoft.com/office/drawing/2014/main" id="{56B9D20E-A22E-483C-8C9B-E06DE813B1A7}"/>
            </a:ext>
          </a:extLst>
        </xdr:cNvPr>
        <xdr:cNvSpPr txBox="1"/>
      </xdr:nvSpPr>
      <xdr:spPr>
        <a:xfrm>
          <a:off x="12325427" y="611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159042</xdr:rowOff>
    </xdr:from>
    <xdr:ext cx="469744" cy="259045"/>
    <xdr:sp macro="" textlink="">
      <xdr:nvSpPr>
        <xdr:cNvPr id="166" name="n_4aveValue債務償還比率">
          <a:extLst>
            <a:ext uri="{FF2B5EF4-FFF2-40B4-BE49-F238E27FC236}">
              <a16:creationId xmlns:a16="http://schemas.microsoft.com/office/drawing/2014/main" id="{D550F92F-335F-4B2F-AA3C-AF3C928EB569}"/>
            </a:ext>
          </a:extLst>
        </xdr:cNvPr>
        <xdr:cNvSpPr txBox="1"/>
      </xdr:nvSpPr>
      <xdr:spPr>
        <a:xfrm>
          <a:off x="11563427" y="607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133226</xdr:rowOff>
    </xdr:from>
    <xdr:ext cx="469744" cy="259045"/>
    <xdr:sp macro="" textlink="">
      <xdr:nvSpPr>
        <xdr:cNvPr id="167" name="n_1mainValue債務償還比率">
          <a:extLst>
            <a:ext uri="{FF2B5EF4-FFF2-40B4-BE49-F238E27FC236}">
              <a16:creationId xmlns:a16="http://schemas.microsoft.com/office/drawing/2014/main" id="{F1F35D78-DC0C-4376-B41B-8C67B81AAB38}"/>
            </a:ext>
          </a:extLst>
        </xdr:cNvPr>
        <xdr:cNvSpPr txBox="1"/>
      </xdr:nvSpPr>
      <xdr:spPr>
        <a:xfrm>
          <a:off x="13836727" y="570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88487</xdr:rowOff>
    </xdr:from>
    <xdr:ext cx="469744" cy="259045"/>
    <xdr:sp macro="" textlink="">
      <xdr:nvSpPr>
        <xdr:cNvPr id="168" name="n_2mainValue債務償還比率">
          <a:extLst>
            <a:ext uri="{FF2B5EF4-FFF2-40B4-BE49-F238E27FC236}">
              <a16:creationId xmlns:a16="http://schemas.microsoft.com/office/drawing/2014/main" id="{C2ECCDA5-1AB9-42B0-923B-11425AFCF0E2}"/>
            </a:ext>
          </a:extLst>
        </xdr:cNvPr>
        <xdr:cNvSpPr txBox="1"/>
      </xdr:nvSpPr>
      <xdr:spPr>
        <a:xfrm>
          <a:off x="13087427" y="56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141382</xdr:rowOff>
    </xdr:from>
    <xdr:ext cx="469744" cy="259045"/>
    <xdr:sp macro="" textlink="">
      <xdr:nvSpPr>
        <xdr:cNvPr id="169" name="n_3mainValue債務償還比率">
          <a:extLst>
            <a:ext uri="{FF2B5EF4-FFF2-40B4-BE49-F238E27FC236}">
              <a16:creationId xmlns:a16="http://schemas.microsoft.com/office/drawing/2014/main" id="{55140FB9-7521-4704-ABCC-AAF609DC48D1}"/>
            </a:ext>
          </a:extLst>
        </xdr:cNvPr>
        <xdr:cNvSpPr txBox="1"/>
      </xdr:nvSpPr>
      <xdr:spPr>
        <a:xfrm>
          <a:off x="12325427" y="571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64617</xdr:rowOff>
    </xdr:from>
    <xdr:ext cx="469744" cy="259045"/>
    <xdr:sp macro="" textlink="">
      <xdr:nvSpPr>
        <xdr:cNvPr id="170" name="n_4mainValue債務償還比率">
          <a:extLst>
            <a:ext uri="{FF2B5EF4-FFF2-40B4-BE49-F238E27FC236}">
              <a16:creationId xmlns:a16="http://schemas.microsoft.com/office/drawing/2014/main" id="{4081F4B6-2854-407D-B94E-C60832EC7827}"/>
            </a:ext>
          </a:extLst>
        </xdr:cNvPr>
        <xdr:cNvSpPr txBox="1"/>
      </xdr:nvSpPr>
      <xdr:spPr>
        <a:xfrm>
          <a:off x="11563427" y="563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E2CE4E81-F6A9-4C23-A392-202E373A7BA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C6183E63-941A-4896-8E2E-88AA7127587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C2D43CD5-2464-46EF-94C0-02B3171ACF0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BFC4BB31-527A-4C02-80F0-BD8E07F5D6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5822F978-2520-4B24-8C82-AD771CB35E1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72B2A1E3-E116-42C7-8242-11237D5AB36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0221654-10F2-4E39-AA5E-A245AB5B8A9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55B0FD0-3534-404E-A2F4-3AC1A1D32D1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754CBE2-5ED2-4110-A20C-3B5113A4A8C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83C1D0C-8217-463C-8EBF-6C704C948EE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66A5B53-2EE7-452F-A777-8490519C231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5939601-425E-4447-A9EB-B39FB4D92F3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A29151D-3F4D-4985-BAFA-79928CD0541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E06194B-4EE7-4BE1-8222-6188743298F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B291A8A-A50F-4CEE-862A-1C3DCE66130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0EA2D7E-2332-4B99-B4E9-4056F6EB200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65,305
63,790
130.45
34,611,753
32,090,129
1,844,807
17,769,457
32,346,337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951A518-C0D1-45C2-900E-FE39D7935C7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DEED6FC-7C54-40DA-916E-11D9AB3FDE9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DC179D5-1919-4D02-A861-EBDBCD5A856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BCCF1D8-478D-4C70-8AA5-49D2C656711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63C8B7C-A8F3-468E-A0BB-B1591807D06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3DBB2EE-E121-4216-A6AA-5A77769BB43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9662C2A-99FE-45C1-9E3A-8952F9ECE01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D941F6F-EE23-420F-8AFA-688353E6A18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DC9AA9-4E9E-47CB-BE14-1D681427A3E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09978F6-A0ED-4AE2-A6BD-B15C741FF3C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E512FBB-E523-4B0F-BB80-3255873BCB2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D7AEE90-5706-4CCD-A4DD-63C09807D3B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218EAFA-9FAC-41E2-8410-4F794C7F1C5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557431C-FF6F-4392-8AD2-2C2D3333F19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380BF8F-4BFF-4D3B-8536-53B9FEC5091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44EE797-8E65-44BD-913E-E825454C794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D7B4003-EF7E-41E4-97E1-D55BA269192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5F5E5CD-C813-4DCD-A247-47CDF18CD38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5DE88CD-1C61-4E67-8812-3DEEF49C572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079FF9F-195C-4E16-826B-A116A489A60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518E26F-FD71-42C5-98F8-FE96AB15A1E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1EC4248-2A9F-43C5-9240-B9102847F20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2FFCCED-C225-4A32-BF9B-B57D1F17B6C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6A2BA5E-502F-4F34-A06B-AF43702F6DA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21B2C35-CBD6-41C7-AB72-38FD4D9347D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C86E2C2-1FBC-4DA1-896A-5A5FF0D193F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E0445F7-21A7-4077-9DAA-626C294F0A5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3945B72-FBD7-41EB-BA4C-6431EFD78EC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E84F7B1-1F8A-4261-8FF1-BF2AA0DF129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05CFBA7-D275-4A60-AE38-2F1F8448D5D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6F7C61F-DF42-4381-A93D-EAED1C8F233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3B329A0-C453-4882-9F32-6B25B8EEB2B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B9E0C909-249B-46AD-8345-8B26C03E754D}"/>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48584F96-3060-4AE7-A9B3-82299A8D45D8}"/>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629B6D67-D250-467D-8C90-FF88C02FC857}"/>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DD83C983-555B-467F-A1D4-BFE835DD4E33}"/>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CCC56AB2-2DE1-4CC4-8DAC-97ECE8CB2CE4}"/>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5AD6953B-B250-45C1-8BC3-0631CE112BAC}"/>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43217CC-7262-4138-BA9B-9466047F1B4E}"/>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F1000032-72B8-4F80-8ABA-AB7C22AE9968}"/>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1E353C51-CEB3-438B-B2B5-6BE8629B675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CAFFFBE8-9B3E-4961-9EA8-100D806D64B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6621BF40-546F-49E9-9CCA-2B0BD5C9189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a:extLst>
            <a:ext uri="{FF2B5EF4-FFF2-40B4-BE49-F238E27FC236}">
              <a16:creationId xmlns:a16="http://schemas.microsoft.com/office/drawing/2014/main" id="{B5E4CBCF-8753-4754-B9FA-27D7F5780FB7}"/>
            </a:ext>
          </a:extLst>
        </xdr:cNvPr>
        <xdr:cNvCxnSpPr/>
      </xdr:nvCxnSpPr>
      <xdr:spPr>
        <a:xfrm flipV="1">
          <a:off x="4634865" y="578891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a:extLst>
            <a:ext uri="{FF2B5EF4-FFF2-40B4-BE49-F238E27FC236}">
              <a16:creationId xmlns:a16="http://schemas.microsoft.com/office/drawing/2014/main" id="{6118D3F6-D497-48BA-B455-C757C6A864C7}"/>
            </a:ext>
          </a:extLst>
        </xdr:cNvPr>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a:extLst>
            <a:ext uri="{FF2B5EF4-FFF2-40B4-BE49-F238E27FC236}">
              <a16:creationId xmlns:a16="http://schemas.microsoft.com/office/drawing/2014/main" id="{4F67C4D2-21BE-4A18-BBC9-2AE2D953F7D6}"/>
            </a:ext>
          </a:extLst>
        </xdr:cNvPr>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a:extLst>
            <a:ext uri="{FF2B5EF4-FFF2-40B4-BE49-F238E27FC236}">
              <a16:creationId xmlns:a16="http://schemas.microsoft.com/office/drawing/2014/main" id="{329DB3EA-ACA6-47E9-80B4-46945E055DB5}"/>
            </a:ext>
          </a:extLst>
        </xdr:cNvPr>
        <xdr:cNvSpPr txBox="1"/>
      </xdr:nvSpPr>
      <xdr:spPr>
        <a:xfrm>
          <a:off x="4673600" y="55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a:extLst>
            <a:ext uri="{FF2B5EF4-FFF2-40B4-BE49-F238E27FC236}">
              <a16:creationId xmlns:a16="http://schemas.microsoft.com/office/drawing/2014/main" id="{1DEB682D-D755-485E-80EE-B9F1E2D790E2}"/>
            </a:ext>
          </a:extLst>
        </xdr:cNvPr>
        <xdr:cNvCxnSpPr/>
      </xdr:nvCxnSpPr>
      <xdr:spPr>
        <a:xfrm>
          <a:off x="4546600" y="578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43705</xdr:rowOff>
    </xdr:from>
    <xdr:ext cx="405111" cy="259045"/>
    <xdr:sp macro="" textlink="">
      <xdr:nvSpPr>
        <xdr:cNvPr id="60" name="【道路】&#10;有形固定資産減価償却率平均値テキスト">
          <a:extLst>
            <a:ext uri="{FF2B5EF4-FFF2-40B4-BE49-F238E27FC236}">
              <a16:creationId xmlns:a16="http://schemas.microsoft.com/office/drawing/2014/main" id="{6E2348CA-CB0E-473C-B028-8776B0054825}"/>
            </a:ext>
          </a:extLst>
        </xdr:cNvPr>
        <xdr:cNvSpPr txBox="1"/>
      </xdr:nvSpPr>
      <xdr:spPr>
        <a:xfrm>
          <a:off x="4673600" y="6558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a:extLst>
            <a:ext uri="{FF2B5EF4-FFF2-40B4-BE49-F238E27FC236}">
              <a16:creationId xmlns:a16="http://schemas.microsoft.com/office/drawing/2014/main" id="{6072AECA-D6C2-42A9-928B-3AEDDC27403F}"/>
            </a:ext>
          </a:extLst>
        </xdr:cNvPr>
        <xdr:cNvSpPr/>
      </xdr:nvSpPr>
      <xdr:spPr>
        <a:xfrm>
          <a:off x="4584700" y="67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a:extLst>
            <a:ext uri="{FF2B5EF4-FFF2-40B4-BE49-F238E27FC236}">
              <a16:creationId xmlns:a16="http://schemas.microsoft.com/office/drawing/2014/main" id="{0EEBA895-1E46-4C3A-A7EE-8E476A75E80E}"/>
            </a:ext>
          </a:extLst>
        </xdr:cNvPr>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a:extLst>
            <a:ext uri="{FF2B5EF4-FFF2-40B4-BE49-F238E27FC236}">
              <a16:creationId xmlns:a16="http://schemas.microsoft.com/office/drawing/2014/main" id="{E402E843-1F50-40EC-A2D8-8777C7AEC10D}"/>
            </a:ext>
          </a:extLst>
        </xdr:cNvPr>
        <xdr:cNvSpPr/>
      </xdr:nvSpPr>
      <xdr:spPr>
        <a:xfrm>
          <a:off x="2857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a:extLst>
            <a:ext uri="{FF2B5EF4-FFF2-40B4-BE49-F238E27FC236}">
              <a16:creationId xmlns:a16="http://schemas.microsoft.com/office/drawing/2014/main" id="{E9415DAE-1B5F-4A11-B08D-4ABA3B40AD6B}"/>
            </a:ext>
          </a:extLst>
        </xdr:cNvPr>
        <xdr:cNvSpPr/>
      </xdr:nvSpPr>
      <xdr:spPr>
        <a:xfrm>
          <a:off x="1968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xdr:rowOff>
    </xdr:from>
    <xdr:to>
      <xdr:col>6</xdr:col>
      <xdr:colOff>38100</xdr:colOff>
      <xdr:row>38</xdr:row>
      <xdr:rowOff>101854</xdr:rowOff>
    </xdr:to>
    <xdr:sp macro="" textlink="">
      <xdr:nvSpPr>
        <xdr:cNvPr id="65" name="フローチャート: 判断 64">
          <a:extLst>
            <a:ext uri="{FF2B5EF4-FFF2-40B4-BE49-F238E27FC236}">
              <a16:creationId xmlns:a16="http://schemas.microsoft.com/office/drawing/2014/main" id="{D49C788A-3CED-41AF-BB4C-ECDBD5D583FB}"/>
            </a:ext>
          </a:extLst>
        </xdr:cNvPr>
        <xdr:cNvSpPr/>
      </xdr:nvSpPr>
      <xdr:spPr>
        <a:xfrm>
          <a:off x="1079500" y="65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15007EB2-5BAE-43B7-8C19-F8DC979E16E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F530C97-37F9-4B17-A0A0-54D4B081A37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0C02782-2A29-4C43-BE29-A1649E727A8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8DC4F70-EA8A-4DD2-9C15-0CAE14EA0A2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CA646E9-27C3-48BB-931C-97D4DDC93B1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128270</xdr:rowOff>
    </xdr:from>
    <xdr:to>
      <xdr:col>24</xdr:col>
      <xdr:colOff>114300</xdr:colOff>
      <xdr:row>40</xdr:row>
      <xdr:rowOff>58420</xdr:rowOff>
    </xdr:to>
    <xdr:sp macro="" textlink="">
      <xdr:nvSpPr>
        <xdr:cNvPr id="71" name="楕円 70">
          <a:extLst>
            <a:ext uri="{FF2B5EF4-FFF2-40B4-BE49-F238E27FC236}">
              <a16:creationId xmlns:a16="http://schemas.microsoft.com/office/drawing/2014/main" id="{724EFCCD-A433-485B-8956-D35D75FB4377}"/>
            </a:ext>
          </a:extLst>
        </xdr:cNvPr>
        <xdr:cNvSpPr/>
      </xdr:nvSpPr>
      <xdr:spPr>
        <a:xfrm>
          <a:off x="4584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106697</xdr:rowOff>
    </xdr:from>
    <xdr:ext cx="405111" cy="259045"/>
    <xdr:sp macro="" textlink="">
      <xdr:nvSpPr>
        <xdr:cNvPr id="72" name="【道路】&#10;有形固定資産減価償却率該当値テキスト">
          <a:extLst>
            <a:ext uri="{FF2B5EF4-FFF2-40B4-BE49-F238E27FC236}">
              <a16:creationId xmlns:a16="http://schemas.microsoft.com/office/drawing/2014/main" id="{BD2D0BB3-5550-4AF0-A9A8-DA05BF2A2BAB}"/>
            </a:ext>
          </a:extLst>
        </xdr:cNvPr>
        <xdr:cNvSpPr txBox="1"/>
      </xdr:nvSpPr>
      <xdr:spPr>
        <a:xfrm>
          <a:off x="4673600"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89408</xdr:rowOff>
    </xdr:from>
    <xdr:to>
      <xdr:col>20</xdr:col>
      <xdr:colOff>38100</xdr:colOff>
      <xdr:row>40</xdr:row>
      <xdr:rowOff>19558</xdr:rowOff>
    </xdr:to>
    <xdr:sp macro="" textlink="">
      <xdr:nvSpPr>
        <xdr:cNvPr id="73" name="楕円 72">
          <a:extLst>
            <a:ext uri="{FF2B5EF4-FFF2-40B4-BE49-F238E27FC236}">
              <a16:creationId xmlns:a16="http://schemas.microsoft.com/office/drawing/2014/main" id="{F4871A06-F373-4C1E-9A0F-D02693F5560B}"/>
            </a:ext>
          </a:extLst>
        </xdr:cNvPr>
        <xdr:cNvSpPr/>
      </xdr:nvSpPr>
      <xdr:spPr>
        <a:xfrm>
          <a:off x="3746500" y="677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140208</xdr:rowOff>
    </xdr:from>
    <xdr:to>
      <xdr:col>24</xdr:col>
      <xdr:colOff>63500</xdr:colOff>
      <xdr:row>40</xdr:row>
      <xdr:rowOff>7620</xdr:rowOff>
    </xdr:to>
    <xdr:cxnSp macro="">
      <xdr:nvCxnSpPr>
        <xdr:cNvPr id="74" name="直線コネクタ 73">
          <a:extLst>
            <a:ext uri="{FF2B5EF4-FFF2-40B4-BE49-F238E27FC236}">
              <a16:creationId xmlns:a16="http://schemas.microsoft.com/office/drawing/2014/main" id="{2DAA3541-E29E-4355-A45F-A207B63B614C}"/>
            </a:ext>
          </a:extLst>
        </xdr:cNvPr>
        <xdr:cNvCxnSpPr/>
      </xdr:nvCxnSpPr>
      <xdr:spPr>
        <a:xfrm>
          <a:off x="3797300" y="682675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27686</xdr:rowOff>
    </xdr:from>
    <xdr:to>
      <xdr:col>15</xdr:col>
      <xdr:colOff>101600</xdr:colOff>
      <xdr:row>39</xdr:row>
      <xdr:rowOff>129286</xdr:rowOff>
    </xdr:to>
    <xdr:sp macro="" textlink="">
      <xdr:nvSpPr>
        <xdr:cNvPr id="75" name="楕円 74">
          <a:extLst>
            <a:ext uri="{FF2B5EF4-FFF2-40B4-BE49-F238E27FC236}">
              <a16:creationId xmlns:a16="http://schemas.microsoft.com/office/drawing/2014/main" id="{ECDCB458-6A7F-41CF-AF0C-F86EF20D31C2}"/>
            </a:ext>
          </a:extLst>
        </xdr:cNvPr>
        <xdr:cNvSpPr/>
      </xdr:nvSpPr>
      <xdr:spPr>
        <a:xfrm>
          <a:off x="2857500" y="67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78486</xdr:rowOff>
    </xdr:from>
    <xdr:to>
      <xdr:col>19</xdr:col>
      <xdr:colOff>177800</xdr:colOff>
      <xdr:row>39</xdr:row>
      <xdr:rowOff>140208</xdr:rowOff>
    </xdr:to>
    <xdr:cxnSp macro="">
      <xdr:nvCxnSpPr>
        <xdr:cNvPr id="76" name="直線コネクタ 75">
          <a:extLst>
            <a:ext uri="{FF2B5EF4-FFF2-40B4-BE49-F238E27FC236}">
              <a16:creationId xmlns:a16="http://schemas.microsoft.com/office/drawing/2014/main" id="{29B8DF2D-ECC4-4436-9F9C-8E9C0D29F0CC}"/>
            </a:ext>
          </a:extLst>
        </xdr:cNvPr>
        <xdr:cNvCxnSpPr/>
      </xdr:nvCxnSpPr>
      <xdr:spPr>
        <a:xfrm>
          <a:off x="2908300" y="676503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20828</xdr:rowOff>
    </xdr:from>
    <xdr:to>
      <xdr:col>10</xdr:col>
      <xdr:colOff>165100</xdr:colOff>
      <xdr:row>39</xdr:row>
      <xdr:rowOff>122428</xdr:rowOff>
    </xdr:to>
    <xdr:sp macro="" textlink="">
      <xdr:nvSpPr>
        <xdr:cNvPr id="77" name="楕円 76">
          <a:extLst>
            <a:ext uri="{FF2B5EF4-FFF2-40B4-BE49-F238E27FC236}">
              <a16:creationId xmlns:a16="http://schemas.microsoft.com/office/drawing/2014/main" id="{F9B78A6B-395C-450E-AC0C-6D6E2E53647B}"/>
            </a:ext>
          </a:extLst>
        </xdr:cNvPr>
        <xdr:cNvSpPr/>
      </xdr:nvSpPr>
      <xdr:spPr>
        <a:xfrm>
          <a:off x="1968500" y="67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71628</xdr:rowOff>
    </xdr:from>
    <xdr:to>
      <xdr:col>15</xdr:col>
      <xdr:colOff>50800</xdr:colOff>
      <xdr:row>39</xdr:row>
      <xdr:rowOff>78486</xdr:rowOff>
    </xdr:to>
    <xdr:cxnSp macro="">
      <xdr:nvCxnSpPr>
        <xdr:cNvPr id="78" name="直線コネクタ 77">
          <a:extLst>
            <a:ext uri="{FF2B5EF4-FFF2-40B4-BE49-F238E27FC236}">
              <a16:creationId xmlns:a16="http://schemas.microsoft.com/office/drawing/2014/main" id="{BC121D85-CA52-4C12-8D5E-82D35B68125E}"/>
            </a:ext>
          </a:extLst>
        </xdr:cNvPr>
        <xdr:cNvCxnSpPr/>
      </xdr:nvCxnSpPr>
      <xdr:spPr>
        <a:xfrm>
          <a:off x="2019300" y="675817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151130</xdr:rowOff>
    </xdr:from>
    <xdr:to>
      <xdr:col>6</xdr:col>
      <xdr:colOff>38100</xdr:colOff>
      <xdr:row>39</xdr:row>
      <xdr:rowOff>81280</xdr:rowOff>
    </xdr:to>
    <xdr:sp macro="" textlink="">
      <xdr:nvSpPr>
        <xdr:cNvPr id="79" name="楕円 78">
          <a:extLst>
            <a:ext uri="{FF2B5EF4-FFF2-40B4-BE49-F238E27FC236}">
              <a16:creationId xmlns:a16="http://schemas.microsoft.com/office/drawing/2014/main" id="{A2F6D49B-032D-41F3-8966-4542A5D7EF4A}"/>
            </a:ext>
          </a:extLst>
        </xdr:cNvPr>
        <xdr:cNvSpPr/>
      </xdr:nvSpPr>
      <xdr:spPr>
        <a:xfrm>
          <a:off x="1079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30480</xdr:rowOff>
    </xdr:from>
    <xdr:to>
      <xdr:col>10</xdr:col>
      <xdr:colOff>114300</xdr:colOff>
      <xdr:row>39</xdr:row>
      <xdr:rowOff>71628</xdr:rowOff>
    </xdr:to>
    <xdr:cxnSp macro="">
      <xdr:nvCxnSpPr>
        <xdr:cNvPr id="80" name="直線コネクタ 79">
          <a:extLst>
            <a:ext uri="{FF2B5EF4-FFF2-40B4-BE49-F238E27FC236}">
              <a16:creationId xmlns:a16="http://schemas.microsoft.com/office/drawing/2014/main" id="{773EE1DA-4648-4326-B851-ADCC9D5B6E31}"/>
            </a:ext>
          </a:extLst>
        </xdr:cNvPr>
        <xdr:cNvCxnSpPr/>
      </xdr:nvCxnSpPr>
      <xdr:spPr>
        <a:xfrm>
          <a:off x="1130300" y="671703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111523</xdr:rowOff>
    </xdr:from>
    <xdr:ext cx="405111" cy="259045"/>
    <xdr:sp macro="" textlink="">
      <xdr:nvSpPr>
        <xdr:cNvPr id="81" name="n_1aveValue【道路】&#10;有形固定資産減価償却率">
          <a:extLst>
            <a:ext uri="{FF2B5EF4-FFF2-40B4-BE49-F238E27FC236}">
              <a16:creationId xmlns:a16="http://schemas.microsoft.com/office/drawing/2014/main" id="{E244B721-D941-4B72-9C9F-4AA5ED9CDF8F}"/>
            </a:ext>
          </a:extLst>
        </xdr:cNvPr>
        <xdr:cNvSpPr txBox="1"/>
      </xdr:nvSpPr>
      <xdr:spPr>
        <a:xfrm>
          <a:off x="35820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79519</xdr:rowOff>
    </xdr:from>
    <xdr:ext cx="405111" cy="259045"/>
    <xdr:sp macro="" textlink="">
      <xdr:nvSpPr>
        <xdr:cNvPr id="82" name="n_2aveValue【道路】&#10;有形固定資産減価償却率">
          <a:extLst>
            <a:ext uri="{FF2B5EF4-FFF2-40B4-BE49-F238E27FC236}">
              <a16:creationId xmlns:a16="http://schemas.microsoft.com/office/drawing/2014/main" id="{A267ACA8-69FC-4FCF-A660-2C1C8D49E2E0}"/>
            </a:ext>
          </a:extLst>
        </xdr:cNvPr>
        <xdr:cNvSpPr txBox="1"/>
      </xdr:nvSpPr>
      <xdr:spPr>
        <a:xfrm>
          <a:off x="270574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52087</xdr:rowOff>
    </xdr:from>
    <xdr:ext cx="405111" cy="259045"/>
    <xdr:sp macro="" textlink="">
      <xdr:nvSpPr>
        <xdr:cNvPr id="83" name="n_3aveValue【道路】&#10;有形固定資産減価償却率">
          <a:extLst>
            <a:ext uri="{FF2B5EF4-FFF2-40B4-BE49-F238E27FC236}">
              <a16:creationId xmlns:a16="http://schemas.microsoft.com/office/drawing/2014/main" id="{2ED12237-59BC-4A9A-94DF-36401422CC62}"/>
            </a:ext>
          </a:extLst>
        </xdr:cNvPr>
        <xdr:cNvSpPr txBox="1"/>
      </xdr:nvSpPr>
      <xdr:spPr>
        <a:xfrm>
          <a:off x="1816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118381</xdr:rowOff>
    </xdr:from>
    <xdr:ext cx="405111" cy="259045"/>
    <xdr:sp macro="" textlink="">
      <xdr:nvSpPr>
        <xdr:cNvPr id="84" name="n_4aveValue【道路】&#10;有形固定資産減価償却率">
          <a:extLst>
            <a:ext uri="{FF2B5EF4-FFF2-40B4-BE49-F238E27FC236}">
              <a16:creationId xmlns:a16="http://schemas.microsoft.com/office/drawing/2014/main" id="{888EA3FB-50E7-4F94-A768-423D3DAE0420}"/>
            </a:ext>
          </a:extLst>
        </xdr:cNvPr>
        <xdr:cNvSpPr txBox="1"/>
      </xdr:nvSpPr>
      <xdr:spPr>
        <a:xfrm>
          <a:off x="927744" y="629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10685</xdr:rowOff>
    </xdr:from>
    <xdr:ext cx="405111" cy="259045"/>
    <xdr:sp macro="" textlink="">
      <xdr:nvSpPr>
        <xdr:cNvPr id="85" name="n_1mainValue【道路】&#10;有形固定資産減価償却率">
          <a:extLst>
            <a:ext uri="{FF2B5EF4-FFF2-40B4-BE49-F238E27FC236}">
              <a16:creationId xmlns:a16="http://schemas.microsoft.com/office/drawing/2014/main" id="{64C59071-A9E0-4C45-B2FE-52C5655C5435}"/>
            </a:ext>
          </a:extLst>
        </xdr:cNvPr>
        <xdr:cNvSpPr txBox="1"/>
      </xdr:nvSpPr>
      <xdr:spPr>
        <a:xfrm>
          <a:off x="3582044" y="686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120413</xdr:rowOff>
    </xdr:from>
    <xdr:ext cx="405111" cy="259045"/>
    <xdr:sp macro="" textlink="">
      <xdr:nvSpPr>
        <xdr:cNvPr id="86" name="n_2mainValue【道路】&#10;有形固定資産減価償却率">
          <a:extLst>
            <a:ext uri="{FF2B5EF4-FFF2-40B4-BE49-F238E27FC236}">
              <a16:creationId xmlns:a16="http://schemas.microsoft.com/office/drawing/2014/main" id="{3467F7E4-6B57-4F4F-83B4-89BD85C54388}"/>
            </a:ext>
          </a:extLst>
        </xdr:cNvPr>
        <xdr:cNvSpPr txBox="1"/>
      </xdr:nvSpPr>
      <xdr:spPr>
        <a:xfrm>
          <a:off x="2705744" y="680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113555</xdr:rowOff>
    </xdr:from>
    <xdr:ext cx="405111" cy="259045"/>
    <xdr:sp macro="" textlink="">
      <xdr:nvSpPr>
        <xdr:cNvPr id="87" name="n_3mainValue【道路】&#10;有形固定資産減価償却率">
          <a:extLst>
            <a:ext uri="{FF2B5EF4-FFF2-40B4-BE49-F238E27FC236}">
              <a16:creationId xmlns:a16="http://schemas.microsoft.com/office/drawing/2014/main" id="{3F3A3D66-E807-4247-993D-A3ED238CC342}"/>
            </a:ext>
          </a:extLst>
        </xdr:cNvPr>
        <xdr:cNvSpPr txBox="1"/>
      </xdr:nvSpPr>
      <xdr:spPr>
        <a:xfrm>
          <a:off x="1816744" y="680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72407</xdr:rowOff>
    </xdr:from>
    <xdr:ext cx="405111" cy="259045"/>
    <xdr:sp macro="" textlink="">
      <xdr:nvSpPr>
        <xdr:cNvPr id="88" name="n_4mainValue【道路】&#10;有形固定資産減価償却率">
          <a:extLst>
            <a:ext uri="{FF2B5EF4-FFF2-40B4-BE49-F238E27FC236}">
              <a16:creationId xmlns:a16="http://schemas.microsoft.com/office/drawing/2014/main" id="{C5137A38-0F5B-4918-B463-7D065BC161C3}"/>
            </a:ext>
          </a:extLst>
        </xdr:cNvPr>
        <xdr:cNvSpPr txBox="1"/>
      </xdr:nvSpPr>
      <xdr:spPr>
        <a:xfrm>
          <a:off x="927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A86FD3F0-B03A-4DBD-BA00-B32881DB5A9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5EB11ADC-042B-4329-827A-7EA3DA8EA1A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F7C29C6D-AE82-4212-B441-F832DB261B0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F9578319-0E69-4DC6-A301-F822E3CDAD6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15CDF058-A6A5-4985-8621-06ABB2AD6CA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F3CF5520-9502-471D-A584-E3F216B63C6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B878729F-1C3F-4570-AE9E-7ABFADEE1A3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5EE6E5E4-AEEB-4241-AABF-FB18738DE48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9AD9C56B-24D6-4852-B4C7-E9AC4E04D2B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1F54347B-02C9-4B73-AD8A-81CAB54234F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A9513A7E-6793-4756-8A0B-F2C9E028F968}"/>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2812853D-32EA-40EB-9B6A-FB2837A1880C}"/>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4469BD70-E9EC-4021-823E-2DAE2F293BF3}"/>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EE01880D-58FA-4FE2-8824-596A9CB28C5A}"/>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17C2C8A6-597C-4E61-AF66-57586442FD2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DE0B121D-A47B-4BAA-9141-89DBAA599BD8}"/>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0C581A9D-A84D-4651-8EFC-CE5C4B6CC5B4}"/>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23A784CB-74C9-439B-9106-3B97F2F8E243}"/>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6B0AB2AD-0C38-4C6E-A46B-31F167C936C7}"/>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B61EE9D4-9317-47C1-B6D9-56B43E0B460E}"/>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756CA01B-7D61-4D44-BA53-14E06B43FA4B}"/>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0" name="テキスト ボックス 109">
          <a:extLst>
            <a:ext uri="{FF2B5EF4-FFF2-40B4-BE49-F238E27FC236}">
              <a16:creationId xmlns:a16="http://schemas.microsoft.com/office/drawing/2014/main" id="{4F2D6AB4-1AA0-4EE5-8829-2522DC0C6CA2}"/>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C4646C83-FAA9-4223-9666-718708E65FD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CF0510FF-0BB0-480A-92A5-88DA560564AF}"/>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714EEF50-D2C3-4649-86E4-0B3FC0B850C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4" name="直線コネクタ 113">
          <a:extLst>
            <a:ext uri="{FF2B5EF4-FFF2-40B4-BE49-F238E27FC236}">
              <a16:creationId xmlns:a16="http://schemas.microsoft.com/office/drawing/2014/main" id="{414CCB64-C06F-4DB7-AEA8-B7077379AA44}"/>
            </a:ext>
          </a:extLst>
        </xdr:cNvPr>
        <xdr:cNvCxnSpPr/>
      </xdr:nvCxnSpPr>
      <xdr:spPr>
        <a:xfrm flipV="1">
          <a:off x="10476865"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5" name="【道路】&#10;一人当たり延長最小値テキスト">
          <a:extLst>
            <a:ext uri="{FF2B5EF4-FFF2-40B4-BE49-F238E27FC236}">
              <a16:creationId xmlns:a16="http://schemas.microsoft.com/office/drawing/2014/main" id="{8834E15D-55F9-4EEE-9ADB-E0C3FC08D27D}"/>
            </a:ext>
          </a:extLst>
        </xdr:cNvPr>
        <xdr:cNvSpPr txBox="1"/>
      </xdr:nvSpPr>
      <xdr:spPr>
        <a:xfrm>
          <a:off x="10515600"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6" name="直線コネクタ 115">
          <a:extLst>
            <a:ext uri="{FF2B5EF4-FFF2-40B4-BE49-F238E27FC236}">
              <a16:creationId xmlns:a16="http://schemas.microsoft.com/office/drawing/2014/main" id="{95B6014D-1DCA-4127-AB7C-B567B20F6EEA}"/>
            </a:ext>
          </a:extLst>
        </xdr:cNvPr>
        <xdr:cNvCxnSpPr/>
      </xdr:nvCxnSpPr>
      <xdr:spPr>
        <a:xfrm>
          <a:off x="10388600" y="724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7" name="【道路】&#10;一人当たり延長最大値テキスト">
          <a:extLst>
            <a:ext uri="{FF2B5EF4-FFF2-40B4-BE49-F238E27FC236}">
              <a16:creationId xmlns:a16="http://schemas.microsoft.com/office/drawing/2014/main" id="{345975E0-0D5A-4372-9B1B-1C6F5198F74A}"/>
            </a:ext>
          </a:extLst>
        </xdr:cNvPr>
        <xdr:cNvSpPr txBox="1"/>
      </xdr:nvSpPr>
      <xdr:spPr>
        <a:xfrm>
          <a:off x="10515600"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8" name="直線コネクタ 117">
          <a:extLst>
            <a:ext uri="{FF2B5EF4-FFF2-40B4-BE49-F238E27FC236}">
              <a16:creationId xmlns:a16="http://schemas.microsoft.com/office/drawing/2014/main" id="{E2FEAA68-B27B-4502-901D-B9B2DB2B957A}"/>
            </a:ext>
          </a:extLst>
        </xdr:cNvPr>
        <xdr:cNvCxnSpPr/>
      </xdr:nvCxnSpPr>
      <xdr:spPr>
        <a:xfrm>
          <a:off x="10388600" y="579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137464</xdr:rowOff>
    </xdr:from>
    <xdr:ext cx="534377" cy="259045"/>
    <xdr:sp macro="" textlink="">
      <xdr:nvSpPr>
        <xdr:cNvPr id="119" name="【道路】&#10;一人当たり延長平均値テキスト">
          <a:extLst>
            <a:ext uri="{FF2B5EF4-FFF2-40B4-BE49-F238E27FC236}">
              <a16:creationId xmlns:a16="http://schemas.microsoft.com/office/drawing/2014/main" id="{A2B63A4F-16AC-4F85-94D3-74E58714B74C}"/>
            </a:ext>
          </a:extLst>
        </xdr:cNvPr>
        <xdr:cNvSpPr txBox="1"/>
      </xdr:nvSpPr>
      <xdr:spPr>
        <a:xfrm>
          <a:off x="10515600" y="6481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20" name="フローチャート: 判断 119">
          <a:extLst>
            <a:ext uri="{FF2B5EF4-FFF2-40B4-BE49-F238E27FC236}">
              <a16:creationId xmlns:a16="http://schemas.microsoft.com/office/drawing/2014/main" id="{3D5277D6-79FD-4603-A090-A0BA36DC1B7B}"/>
            </a:ext>
          </a:extLst>
        </xdr:cNvPr>
        <xdr:cNvSpPr/>
      </xdr:nvSpPr>
      <xdr:spPr>
        <a:xfrm>
          <a:off x="10426700" y="662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21" name="フローチャート: 判断 120">
          <a:extLst>
            <a:ext uri="{FF2B5EF4-FFF2-40B4-BE49-F238E27FC236}">
              <a16:creationId xmlns:a16="http://schemas.microsoft.com/office/drawing/2014/main" id="{817D39D1-D6A1-4424-8D1F-EDF92DF76C1B}"/>
            </a:ext>
          </a:extLst>
        </xdr:cNvPr>
        <xdr:cNvSpPr/>
      </xdr:nvSpPr>
      <xdr:spPr>
        <a:xfrm>
          <a:off x="9588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22" name="フローチャート: 判断 121">
          <a:extLst>
            <a:ext uri="{FF2B5EF4-FFF2-40B4-BE49-F238E27FC236}">
              <a16:creationId xmlns:a16="http://schemas.microsoft.com/office/drawing/2014/main" id="{0DF5F8B5-022F-4533-BAE7-B592AEF6CB67}"/>
            </a:ext>
          </a:extLst>
        </xdr:cNvPr>
        <xdr:cNvSpPr/>
      </xdr:nvSpPr>
      <xdr:spPr>
        <a:xfrm>
          <a:off x="8699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3" name="フローチャート: 判断 122">
          <a:extLst>
            <a:ext uri="{FF2B5EF4-FFF2-40B4-BE49-F238E27FC236}">
              <a16:creationId xmlns:a16="http://schemas.microsoft.com/office/drawing/2014/main" id="{C32CBC10-F60D-46E5-9313-11B3AA56CD00}"/>
            </a:ext>
          </a:extLst>
        </xdr:cNvPr>
        <xdr:cNvSpPr/>
      </xdr:nvSpPr>
      <xdr:spPr>
        <a:xfrm>
          <a:off x="7810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6361</xdr:rowOff>
    </xdr:from>
    <xdr:to>
      <xdr:col>36</xdr:col>
      <xdr:colOff>165100</xdr:colOff>
      <xdr:row>39</xdr:row>
      <xdr:rowOff>107961</xdr:rowOff>
    </xdr:to>
    <xdr:sp macro="" textlink="">
      <xdr:nvSpPr>
        <xdr:cNvPr id="124" name="フローチャート: 判断 123">
          <a:extLst>
            <a:ext uri="{FF2B5EF4-FFF2-40B4-BE49-F238E27FC236}">
              <a16:creationId xmlns:a16="http://schemas.microsoft.com/office/drawing/2014/main" id="{C893B121-7013-49BE-B015-875AE495DD30}"/>
            </a:ext>
          </a:extLst>
        </xdr:cNvPr>
        <xdr:cNvSpPr/>
      </xdr:nvSpPr>
      <xdr:spPr>
        <a:xfrm>
          <a:off x="6921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3CF5679-1404-4453-99FD-1A21C81B113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765DD9E-C8A0-47B3-897E-14A77D01381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3ADE701-F44C-40A2-9732-0C375CC83FE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990F781-41D4-4D17-8B68-AEB8C87DE40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E5D63927-6EBB-4DAE-A6B1-A93ED95342E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1332</xdr:rowOff>
    </xdr:from>
    <xdr:to>
      <xdr:col>55</xdr:col>
      <xdr:colOff>50800</xdr:colOff>
      <xdr:row>39</xdr:row>
      <xdr:rowOff>102932</xdr:rowOff>
    </xdr:to>
    <xdr:sp macro="" textlink="">
      <xdr:nvSpPr>
        <xdr:cNvPr id="130" name="楕円 129">
          <a:extLst>
            <a:ext uri="{FF2B5EF4-FFF2-40B4-BE49-F238E27FC236}">
              <a16:creationId xmlns:a16="http://schemas.microsoft.com/office/drawing/2014/main" id="{7F99CE75-3536-47C3-93BB-110BD520A2B5}"/>
            </a:ext>
          </a:extLst>
        </xdr:cNvPr>
        <xdr:cNvSpPr/>
      </xdr:nvSpPr>
      <xdr:spPr>
        <a:xfrm>
          <a:off x="10426700" y="668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151209</xdr:rowOff>
    </xdr:from>
    <xdr:ext cx="534377" cy="259045"/>
    <xdr:sp macro="" textlink="">
      <xdr:nvSpPr>
        <xdr:cNvPr id="131" name="【道路】&#10;一人当たり延長該当値テキスト">
          <a:extLst>
            <a:ext uri="{FF2B5EF4-FFF2-40B4-BE49-F238E27FC236}">
              <a16:creationId xmlns:a16="http://schemas.microsoft.com/office/drawing/2014/main" id="{6E34F54F-8D96-44A7-AB49-3F6A58075E36}"/>
            </a:ext>
          </a:extLst>
        </xdr:cNvPr>
        <xdr:cNvSpPr txBox="1"/>
      </xdr:nvSpPr>
      <xdr:spPr>
        <a:xfrm>
          <a:off x="10515600" y="666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6002</xdr:rowOff>
    </xdr:from>
    <xdr:to>
      <xdr:col>50</xdr:col>
      <xdr:colOff>165100</xdr:colOff>
      <xdr:row>39</xdr:row>
      <xdr:rowOff>107602</xdr:rowOff>
    </xdr:to>
    <xdr:sp macro="" textlink="">
      <xdr:nvSpPr>
        <xdr:cNvPr id="132" name="楕円 131">
          <a:extLst>
            <a:ext uri="{FF2B5EF4-FFF2-40B4-BE49-F238E27FC236}">
              <a16:creationId xmlns:a16="http://schemas.microsoft.com/office/drawing/2014/main" id="{786AC46C-AE8E-4DB9-9113-93853B2AFA92}"/>
            </a:ext>
          </a:extLst>
        </xdr:cNvPr>
        <xdr:cNvSpPr/>
      </xdr:nvSpPr>
      <xdr:spPr>
        <a:xfrm>
          <a:off x="9588500" y="66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52132</xdr:rowOff>
    </xdr:from>
    <xdr:to>
      <xdr:col>55</xdr:col>
      <xdr:colOff>0</xdr:colOff>
      <xdr:row>39</xdr:row>
      <xdr:rowOff>56802</xdr:rowOff>
    </xdr:to>
    <xdr:cxnSp macro="">
      <xdr:nvCxnSpPr>
        <xdr:cNvPr id="133" name="直線コネクタ 132">
          <a:extLst>
            <a:ext uri="{FF2B5EF4-FFF2-40B4-BE49-F238E27FC236}">
              <a16:creationId xmlns:a16="http://schemas.microsoft.com/office/drawing/2014/main" id="{E68A3ECC-A330-450F-9B19-8EC5D2962A71}"/>
            </a:ext>
          </a:extLst>
        </xdr:cNvPr>
        <xdr:cNvCxnSpPr/>
      </xdr:nvCxnSpPr>
      <xdr:spPr>
        <a:xfrm flipV="1">
          <a:off x="9639300" y="6738682"/>
          <a:ext cx="8382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15277</xdr:rowOff>
    </xdr:from>
    <xdr:to>
      <xdr:col>46</xdr:col>
      <xdr:colOff>38100</xdr:colOff>
      <xdr:row>39</xdr:row>
      <xdr:rowOff>116877</xdr:rowOff>
    </xdr:to>
    <xdr:sp macro="" textlink="">
      <xdr:nvSpPr>
        <xdr:cNvPr id="134" name="楕円 133">
          <a:extLst>
            <a:ext uri="{FF2B5EF4-FFF2-40B4-BE49-F238E27FC236}">
              <a16:creationId xmlns:a16="http://schemas.microsoft.com/office/drawing/2014/main" id="{5D510231-4D72-4840-86E3-75B7E8AAB3C2}"/>
            </a:ext>
          </a:extLst>
        </xdr:cNvPr>
        <xdr:cNvSpPr/>
      </xdr:nvSpPr>
      <xdr:spPr>
        <a:xfrm>
          <a:off x="8699500" y="670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56802</xdr:rowOff>
    </xdr:from>
    <xdr:to>
      <xdr:col>50</xdr:col>
      <xdr:colOff>114300</xdr:colOff>
      <xdr:row>39</xdr:row>
      <xdr:rowOff>66077</xdr:rowOff>
    </xdr:to>
    <xdr:cxnSp macro="">
      <xdr:nvCxnSpPr>
        <xdr:cNvPr id="135" name="直線コネクタ 134">
          <a:extLst>
            <a:ext uri="{FF2B5EF4-FFF2-40B4-BE49-F238E27FC236}">
              <a16:creationId xmlns:a16="http://schemas.microsoft.com/office/drawing/2014/main" id="{02815EEF-88AE-4497-84DB-B42512B020DF}"/>
            </a:ext>
          </a:extLst>
        </xdr:cNvPr>
        <xdr:cNvCxnSpPr/>
      </xdr:nvCxnSpPr>
      <xdr:spPr>
        <a:xfrm flipV="1">
          <a:off x="8750300" y="6743352"/>
          <a:ext cx="889000" cy="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22199</xdr:rowOff>
    </xdr:from>
    <xdr:to>
      <xdr:col>41</xdr:col>
      <xdr:colOff>101600</xdr:colOff>
      <xdr:row>39</xdr:row>
      <xdr:rowOff>123799</xdr:rowOff>
    </xdr:to>
    <xdr:sp macro="" textlink="">
      <xdr:nvSpPr>
        <xdr:cNvPr id="136" name="楕円 135">
          <a:extLst>
            <a:ext uri="{FF2B5EF4-FFF2-40B4-BE49-F238E27FC236}">
              <a16:creationId xmlns:a16="http://schemas.microsoft.com/office/drawing/2014/main" id="{0B457686-3FF6-415E-A992-A65F3EF6BFCA}"/>
            </a:ext>
          </a:extLst>
        </xdr:cNvPr>
        <xdr:cNvSpPr/>
      </xdr:nvSpPr>
      <xdr:spPr>
        <a:xfrm>
          <a:off x="7810500" y="67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66077</xdr:rowOff>
    </xdr:from>
    <xdr:to>
      <xdr:col>45</xdr:col>
      <xdr:colOff>177800</xdr:colOff>
      <xdr:row>39</xdr:row>
      <xdr:rowOff>72999</xdr:rowOff>
    </xdr:to>
    <xdr:cxnSp macro="">
      <xdr:nvCxnSpPr>
        <xdr:cNvPr id="137" name="直線コネクタ 136">
          <a:extLst>
            <a:ext uri="{FF2B5EF4-FFF2-40B4-BE49-F238E27FC236}">
              <a16:creationId xmlns:a16="http://schemas.microsoft.com/office/drawing/2014/main" id="{B72E7F98-698E-4C2E-B796-17077203630E}"/>
            </a:ext>
          </a:extLst>
        </xdr:cNvPr>
        <xdr:cNvCxnSpPr/>
      </xdr:nvCxnSpPr>
      <xdr:spPr>
        <a:xfrm flipV="1">
          <a:off x="7861300" y="6752627"/>
          <a:ext cx="889000" cy="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30299</xdr:rowOff>
    </xdr:from>
    <xdr:to>
      <xdr:col>36</xdr:col>
      <xdr:colOff>165100</xdr:colOff>
      <xdr:row>39</xdr:row>
      <xdr:rowOff>131899</xdr:rowOff>
    </xdr:to>
    <xdr:sp macro="" textlink="">
      <xdr:nvSpPr>
        <xdr:cNvPr id="138" name="楕円 137">
          <a:extLst>
            <a:ext uri="{FF2B5EF4-FFF2-40B4-BE49-F238E27FC236}">
              <a16:creationId xmlns:a16="http://schemas.microsoft.com/office/drawing/2014/main" id="{4872BA3A-04C9-482F-9C39-95798B8A2793}"/>
            </a:ext>
          </a:extLst>
        </xdr:cNvPr>
        <xdr:cNvSpPr/>
      </xdr:nvSpPr>
      <xdr:spPr>
        <a:xfrm>
          <a:off x="6921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72999</xdr:rowOff>
    </xdr:from>
    <xdr:to>
      <xdr:col>41</xdr:col>
      <xdr:colOff>50800</xdr:colOff>
      <xdr:row>39</xdr:row>
      <xdr:rowOff>81099</xdr:rowOff>
    </xdr:to>
    <xdr:cxnSp macro="">
      <xdr:nvCxnSpPr>
        <xdr:cNvPr id="139" name="直線コネクタ 138">
          <a:extLst>
            <a:ext uri="{FF2B5EF4-FFF2-40B4-BE49-F238E27FC236}">
              <a16:creationId xmlns:a16="http://schemas.microsoft.com/office/drawing/2014/main" id="{3FD25FFB-E891-4AF4-89DB-9E6C3F33B768}"/>
            </a:ext>
          </a:extLst>
        </xdr:cNvPr>
        <xdr:cNvCxnSpPr/>
      </xdr:nvCxnSpPr>
      <xdr:spPr>
        <a:xfrm flipV="1">
          <a:off x="6972300" y="6759549"/>
          <a:ext cx="889000" cy="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55124</xdr:rowOff>
    </xdr:from>
    <xdr:ext cx="534377" cy="259045"/>
    <xdr:sp macro="" textlink="">
      <xdr:nvSpPr>
        <xdr:cNvPr id="140" name="n_1aveValue【道路】&#10;一人当たり延長">
          <a:extLst>
            <a:ext uri="{FF2B5EF4-FFF2-40B4-BE49-F238E27FC236}">
              <a16:creationId xmlns:a16="http://schemas.microsoft.com/office/drawing/2014/main" id="{DB087766-40FA-44C9-8845-4AA57D3F4394}"/>
            </a:ext>
          </a:extLst>
        </xdr:cNvPr>
        <xdr:cNvSpPr txBox="1"/>
      </xdr:nvSpPr>
      <xdr:spPr>
        <a:xfrm>
          <a:off x="9359411" y="63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84026</xdr:rowOff>
    </xdr:from>
    <xdr:ext cx="534377" cy="259045"/>
    <xdr:sp macro="" textlink="">
      <xdr:nvSpPr>
        <xdr:cNvPr id="141" name="n_2aveValue【道路】&#10;一人当たり延長">
          <a:extLst>
            <a:ext uri="{FF2B5EF4-FFF2-40B4-BE49-F238E27FC236}">
              <a16:creationId xmlns:a16="http://schemas.microsoft.com/office/drawing/2014/main" id="{46115635-771A-4285-8478-9D908776BF25}"/>
            </a:ext>
          </a:extLst>
        </xdr:cNvPr>
        <xdr:cNvSpPr txBox="1"/>
      </xdr:nvSpPr>
      <xdr:spPr>
        <a:xfrm>
          <a:off x="84831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96076</xdr:rowOff>
    </xdr:from>
    <xdr:ext cx="534377" cy="259045"/>
    <xdr:sp macro="" textlink="">
      <xdr:nvSpPr>
        <xdr:cNvPr id="142" name="n_3aveValue【道路】&#10;一人当たり延長">
          <a:extLst>
            <a:ext uri="{FF2B5EF4-FFF2-40B4-BE49-F238E27FC236}">
              <a16:creationId xmlns:a16="http://schemas.microsoft.com/office/drawing/2014/main" id="{806D04E0-5D5E-4FC0-9FE0-78C35FC49860}"/>
            </a:ext>
          </a:extLst>
        </xdr:cNvPr>
        <xdr:cNvSpPr txBox="1"/>
      </xdr:nvSpPr>
      <xdr:spPr>
        <a:xfrm>
          <a:off x="7594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124488</xdr:rowOff>
    </xdr:from>
    <xdr:ext cx="534377" cy="259045"/>
    <xdr:sp macro="" textlink="">
      <xdr:nvSpPr>
        <xdr:cNvPr id="143" name="n_4aveValue【道路】&#10;一人当たり延長">
          <a:extLst>
            <a:ext uri="{FF2B5EF4-FFF2-40B4-BE49-F238E27FC236}">
              <a16:creationId xmlns:a16="http://schemas.microsoft.com/office/drawing/2014/main" id="{B528A6C3-1AEF-4623-860F-BCF2208C592F}"/>
            </a:ext>
          </a:extLst>
        </xdr:cNvPr>
        <xdr:cNvSpPr txBox="1"/>
      </xdr:nvSpPr>
      <xdr:spPr>
        <a:xfrm>
          <a:off x="6705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98729</xdr:rowOff>
    </xdr:from>
    <xdr:ext cx="534377" cy="259045"/>
    <xdr:sp macro="" textlink="">
      <xdr:nvSpPr>
        <xdr:cNvPr id="144" name="n_1mainValue【道路】&#10;一人当たり延長">
          <a:extLst>
            <a:ext uri="{FF2B5EF4-FFF2-40B4-BE49-F238E27FC236}">
              <a16:creationId xmlns:a16="http://schemas.microsoft.com/office/drawing/2014/main" id="{D7C840F1-B4E9-4823-9EFF-FEABFC2C9F57}"/>
            </a:ext>
          </a:extLst>
        </xdr:cNvPr>
        <xdr:cNvSpPr txBox="1"/>
      </xdr:nvSpPr>
      <xdr:spPr>
        <a:xfrm>
          <a:off x="9359411" y="678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108004</xdr:rowOff>
    </xdr:from>
    <xdr:ext cx="534377" cy="259045"/>
    <xdr:sp macro="" textlink="">
      <xdr:nvSpPr>
        <xdr:cNvPr id="145" name="n_2mainValue【道路】&#10;一人当たり延長">
          <a:extLst>
            <a:ext uri="{FF2B5EF4-FFF2-40B4-BE49-F238E27FC236}">
              <a16:creationId xmlns:a16="http://schemas.microsoft.com/office/drawing/2014/main" id="{B734CA6C-BDE1-47DB-BECE-68487D691028}"/>
            </a:ext>
          </a:extLst>
        </xdr:cNvPr>
        <xdr:cNvSpPr txBox="1"/>
      </xdr:nvSpPr>
      <xdr:spPr>
        <a:xfrm>
          <a:off x="8483111" y="679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114926</xdr:rowOff>
    </xdr:from>
    <xdr:ext cx="534377" cy="259045"/>
    <xdr:sp macro="" textlink="">
      <xdr:nvSpPr>
        <xdr:cNvPr id="146" name="n_3mainValue【道路】&#10;一人当たり延長">
          <a:extLst>
            <a:ext uri="{FF2B5EF4-FFF2-40B4-BE49-F238E27FC236}">
              <a16:creationId xmlns:a16="http://schemas.microsoft.com/office/drawing/2014/main" id="{E1A59A89-63BE-41C5-9BAF-D0114CEF9367}"/>
            </a:ext>
          </a:extLst>
        </xdr:cNvPr>
        <xdr:cNvSpPr txBox="1"/>
      </xdr:nvSpPr>
      <xdr:spPr>
        <a:xfrm>
          <a:off x="7594111" y="680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123026</xdr:rowOff>
    </xdr:from>
    <xdr:ext cx="534377" cy="259045"/>
    <xdr:sp macro="" textlink="">
      <xdr:nvSpPr>
        <xdr:cNvPr id="147" name="n_4mainValue【道路】&#10;一人当たり延長">
          <a:extLst>
            <a:ext uri="{FF2B5EF4-FFF2-40B4-BE49-F238E27FC236}">
              <a16:creationId xmlns:a16="http://schemas.microsoft.com/office/drawing/2014/main" id="{0F76B3D6-92F7-4DFF-AA37-26996D678226}"/>
            </a:ext>
          </a:extLst>
        </xdr:cNvPr>
        <xdr:cNvSpPr txBox="1"/>
      </xdr:nvSpPr>
      <xdr:spPr>
        <a:xfrm>
          <a:off x="6705111" y="680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6F81FAC5-9152-4E22-A6AC-AFBF8DA99FA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C23B991E-855E-462F-BF86-FEA5DE0C280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7C814BCC-B8AF-4AA5-AF78-50EF52E4688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95E14748-C0CF-434D-AFAD-AE6E8DAF592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F5173CDC-C367-4CBB-AD62-9E2828C14D7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B46E5108-A1AC-48D4-909A-E7F9B83B2EC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58B86547-F11D-45EF-AA56-953FC4EC6C0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D592C905-9B73-4C6E-A99C-FC7E6374250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ECB62892-28CC-4011-9B53-FAAD6C96271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A105E8B-9BB5-40BE-94B7-49CEE32250E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4F92E8A0-D526-44C7-916C-940663B9EC0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5634967C-9EC0-4315-BA99-AFFAFDAE05D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510E2008-33DD-411E-80C2-B3593A8A347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C7721D8B-A006-4431-A7CA-4CC5C73F043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3877E029-B3A7-4A77-B885-8BD9C6943F5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6BA62225-AEAB-4F99-A657-20B47806EF4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7A4A85DA-4C49-41D6-BA3A-22AD15C33EB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9006D7B-04CA-4F55-88C2-53410B15969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D0EEF9AC-A94F-4A9D-847E-0827225151D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B1E2A51A-384B-4113-A4CB-9FD4A63331E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5FDDB5F4-D60A-4906-B9E8-C1FC9329F12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8BDFBFE3-D712-4743-A693-49DE6627B3C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4279C092-72A1-45E3-A475-F338DE4B531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33A291E5-A8DA-4FA5-9797-424A0FB56AD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DB970323-5FC8-4EDC-BD3E-D375954DAE2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73" name="直線コネクタ 172">
          <a:extLst>
            <a:ext uri="{FF2B5EF4-FFF2-40B4-BE49-F238E27FC236}">
              <a16:creationId xmlns:a16="http://schemas.microsoft.com/office/drawing/2014/main" id="{9A66F6B4-6647-4797-B72C-ECA7640E4F88}"/>
            </a:ext>
          </a:extLst>
        </xdr:cNvPr>
        <xdr:cNvCxnSpPr/>
      </xdr:nvCxnSpPr>
      <xdr:spPr>
        <a:xfrm flipV="1">
          <a:off x="4634865" y="947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336845DE-0D06-45BF-9D30-3C3F8232B519}"/>
            </a:ext>
          </a:extLst>
        </xdr:cNvPr>
        <xdr:cNvSpPr txBox="1"/>
      </xdr:nvSpPr>
      <xdr:spPr>
        <a:xfrm>
          <a:off x="4673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75" name="直線コネクタ 174">
          <a:extLst>
            <a:ext uri="{FF2B5EF4-FFF2-40B4-BE49-F238E27FC236}">
              <a16:creationId xmlns:a16="http://schemas.microsoft.com/office/drawing/2014/main" id="{C4C4B0E3-EEC3-4031-9D6D-ED123AF6E4E4}"/>
            </a:ext>
          </a:extLst>
        </xdr:cNvPr>
        <xdr:cNvCxnSpPr/>
      </xdr:nvCxnSpPr>
      <xdr:spPr>
        <a:xfrm>
          <a:off x="4546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81882CA1-8C38-4B3C-8928-E42D228E1B7D}"/>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7" name="直線コネクタ 176">
          <a:extLst>
            <a:ext uri="{FF2B5EF4-FFF2-40B4-BE49-F238E27FC236}">
              <a16:creationId xmlns:a16="http://schemas.microsoft.com/office/drawing/2014/main" id="{C0565CB8-FBC7-4C50-96D5-A1A1AF538F5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3230AB21-54F1-47B3-A811-A72783014935}"/>
            </a:ext>
          </a:extLst>
        </xdr:cNvPr>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a:extLst>
            <a:ext uri="{FF2B5EF4-FFF2-40B4-BE49-F238E27FC236}">
              <a16:creationId xmlns:a16="http://schemas.microsoft.com/office/drawing/2014/main" id="{468C9269-14DF-4FAA-BAA0-FA5405945084}"/>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80" name="フローチャート: 判断 179">
          <a:extLst>
            <a:ext uri="{FF2B5EF4-FFF2-40B4-BE49-F238E27FC236}">
              <a16:creationId xmlns:a16="http://schemas.microsoft.com/office/drawing/2014/main" id="{4DDED169-0320-4AE5-91A7-A9ECE4AB0A7C}"/>
            </a:ext>
          </a:extLst>
        </xdr:cNvPr>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81" name="フローチャート: 判断 180">
          <a:extLst>
            <a:ext uri="{FF2B5EF4-FFF2-40B4-BE49-F238E27FC236}">
              <a16:creationId xmlns:a16="http://schemas.microsoft.com/office/drawing/2014/main" id="{C0EDF1EE-A404-4CC8-A51B-E60E082E3A2E}"/>
            </a:ext>
          </a:extLst>
        </xdr:cNvPr>
        <xdr:cNvSpPr/>
      </xdr:nvSpPr>
      <xdr:spPr>
        <a:xfrm>
          <a:off x="2857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a:extLst>
            <a:ext uri="{FF2B5EF4-FFF2-40B4-BE49-F238E27FC236}">
              <a16:creationId xmlns:a16="http://schemas.microsoft.com/office/drawing/2014/main" id="{D9B918B4-8A19-4212-8DE4-2D5432D5A473}"/>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83" name="フローチャート: 判断 182">
          <a:extLst>
            <a:ext uri="{FF2B5EF4-FFF2-40B4-BE49-F238E27FC236}">
              <a16:creationId xmlns:a16="http://schemas.microsoft.com/office/drawing/2014/main" id="{A256D77C-7F54-4F09-A8D3-08D1629D2641}"/>
            </a:ext>
          </a:extLst>
        </xdr:cNvPr>
        <xdr:cNvSpPr/>
      </xdr:nvSpPr>
      <xdr:spPr>
        <a:xfrm>
          <a:off x="1079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8EEC4E5-B059-47EF-89EE-356DE6CC6D2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6D668EA-D972-4F3C-9714-F51B4C925A8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80827AC-BB9E-4983-885D-F8E100DF3BA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BD445E9-5999-4D38-AD20-A2873241F9D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4C9409B-A461-4413-8347-C83CC448989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9" name="楕円 188">
          <a:extLst>
            <a:ext uri="{FF2B5EF4-FFF2-40B4-BE49-F238E27FC236}">
              <a16:creationId xmlns:a16="http://schemas.microsoft.com/office/drawing/2014/main" id="{F207F44C-6C30-45A9-A0EE-0485BA7BF808}"/>
            </a:ext>
          </a:extLst>
        </xdr:cNvPr>
        <xdr:cNvSpPr/>
      </xdr:nvSpPr>
      <xdr:spPr>
        <a:xfrm>
          <a:off x="45847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113773</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3C061CDD-C693-4FB1-B4CD-BFD781F3DDF1}"/>
            </a:ext>
          </a:extLst>
        </xdr:cNvPr>
        <xdr:cNvSpPr txBox="1"/>
      </xdr:nvSpPr>
      <xdr:spPr>
        <a:xfrm>
          <a:off x="4673600"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107587</xdr:rowOff>
    </xdr:from>
    <xdr:to>
      <xdr:col>20</xdr:col>
      <xdr:colOff>38100</xdr:colOff>
      <xdr:row>61</xdr:row>
      <xdr:rowOff>37737</xdr:rowOff>
    </xdr:to>
    <xdr:sp macro="" textlink="">
      <xdr:nvSpPr>
        <xdr:cNvPr id="191" name="楕円 190">
          <a:extLst>
            <a:ext uri="{FF2B5EF4-FFF2-40B4-BE49-F238E27FC236}">
              <a16:creationId xmlns:a16="http://schemas.microsoft.com/office/drawing/2014/main" id="{4CEBAE83-D9E7-4D11-B98A-D422A418C357}"/>
            </a:ext>
          </a:extLst>
        </xdr:cNvPr>
        <xdr:cNvSpPr/>
      </xdr:nvSpPr>
      <xdr:spPr>
        <a:xfrm>
          <a:off x="37465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158387</xdr:rowOff>
    </xdr:from>
    <xdr:to>
      <xdr:col>24</xdr:col>
      <xdr:colOff>63500</xdr:colOff>
      <xdr:row>61</xdr:row>
      <xdr:rowOff>14696</xdr:rowOff>
    </xdr:to>
    <xdr:cxnSp macro="">
      <xdr:nvCxnSpPr>
        <xdr:cNvPr id="192" name="直線コネクタ 191">
          <a:extLst>
            <a:ext uri="{FF2B5EF4-FFF2-40B4-BE49-F238E27FC236}">
              <a16:creationId xmlns:a16="http://schemas.microsoft.com/office/drawing/2014/main" id="{D0F2C606-0BEB-4378-8D63-9445B9BF3002}"/>
            </a:ext>
          </a:extLst>
        </xdr:cNvPr>
        <xdr:cNvCxnSpPr/>
      </xdr:nvCxnSpPr>
      <xdr:spPr>
        <a:xfrm>
          <a:off x="3797300" y="1044538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81462</xdr:rowOff>
    </xdr:from>
    <xdr:to>
      <xdr:col>15</xdr:col>
      <xdr:colOff>101600</xdr:colOff>
      <xdr:row>61</xdr:row>
      <xdr:rowOff>11612</xdr:rowOff>
    </xdr:to>
    <xdr:sp macro="" textlink="">
      <xdr:nvSpPr>
        <xdr:cNvPr id="193" name="楕円 192">
          <a:extLst>
            <a:ext uri="{FF2B5EF4-FFF2-40B4-BE49-F238E27FC236}">
              <a16:creationId xmlns:a16="http://schemas.microsoft.com/office/drawing/2014/main" id="{CCC5A634-616C-4C72-A5E8-64F8E05C431A}"/>
            </a:ext>
          </a:extLst>
        </xdr:cNvPr>
        <xdr:cNvSpPr/>
      </xdr:nvSpPr>
      <xdr:spPr>
        <a:xfrm>
          <a:off x="28575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132262</xdr:rowOff>
    </xdr:from>
    <xdr:to>
      <xdr:col>19</xdr:col>
      <xdr:colOff>177800</xdr:colOff>
      <xdr:row>60</xdr:row>
      <xdr:rowOff>158387</xdr:rowOff>
    </xdr:to>
    <xdr:cxnSp macro="">
      <xdr:nvCxnSpPr>
        <xdr:cNvPr id="194" name="直線コネクタ 193">
          <a:extLst>
            <a:ext uri="{FF2B5EF4-FFF2-40B4-BE49-F238E27FC236}">
              <a16:creationId xmlns:a16="http://schemas.microsoft.com/office/drawing/2014/main" id="{DD98857D-DEBC-4439-A939-4DE6DC85AC9C}"/>
            </a:ext>
          </a:extLst>
        </xdr:cNvPr>
        <xdr:cNvCxnSpPr/>
      </xdr:nvCxnSpPr>
      <xdr:spPr>
        <a:xfrm>
          <a:off x="2908300" y="1041926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53703</xdr:rowOff>
    </xdr:from>
    <xdr:to>
      <xdr:col>10</xdr:col>
      <xdr:colOff>165100</xdr:colOff>
      <xdr:row>60</xdr:row>
      <xdr:rowOff>155303</xdr:rowOff>
    </xdr:to>
    <xdr:sp macro="" textlink="">
      <xdr:nvSpPr>
        <xdr:cNvPr id="195" name="楕円 194">
          <a:extLst>
            <a:ext uri="{FF2B5EF4-FFF2-40B4-BE49-F238E27FC236}">
              <a16:creationId xmlns:a16="http://schemas.microsoft.com/office/drawing/2014/main" id="{32A32F8A-89BB-4F2B-93E6-CA12E9F20199}"/>
            </a:ext>
          </a:extLst>
        </xdr:cNvPr>
        <xdr:cNvSpPr/>
      </xdr:nvSpPr>
      <xdr:spPr>
        <a:xfrm>
          <a:off x="1968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104503</xdr:rowOff>
    </xdr:from>
    <xdr:to>
      <xdr:col>15</xdr:col>
      <xdr:colOff>50800</xdr:colOff>
      <xdr:row>60</xdr:row>
      <xdr:rowOff>132262</xdr:rowOff>
    </xdr:to>
    <xdr:cxnSp macro="">
      <xdr:nvCxnSpPr>
        <xdr:cNvPr id="196" name="直線コネクタ 195">
          <a:extLst>
            <a:ext uri="{FF2B5EF4-FFF2-40B4-BE49-F238E27FC236}">
              <a16:creationId xmlns:a16="http://schemas.microsoft.com/office/drawing/2014/main" id="{EB9840D5-2D21-4105-973F-E92116ED58A1}"/>
            </a:ext>
          </a:extLst>
        </xdr:cNvPr>
        <xdr:cNvCxnSpPr/>
      </xdr:nvCxnSpPr>
      <xdr:spPr>
        <a:xfrm>
          <a:off x="2019300" y="1039150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30843</xdr:rowOff>
    </xdr:from>
    <xdr:to>
      <xdr:col>6</xdr:col>
      <xdr:colOff>38100</xdr:colOff>
      <xdr:row>60</xdr:row>
      <xdr:rowOff>132443</xdr:rowOff>
    </xdr:to>
    <xdr:sp macro="" textlink="">
      <xdr:nvSpPr>
        <xdr:cNvPr id="197" name="楕円 196">
          <a:extLst>
            <a:ext uri="{FF2B5EF4-FFF2-40B4-BE49-F238E27FC236}">
              <a16:creationId xmlns:a16="http://schemas.microsoft.com/office/drawing/2014/main" id="{1E11B5B3-AD92-4EE4-985C-79DD66B055FD}"/>
            </a:ext>
          </a:extLst>
        </xdr:cNvPr>
        <xdr:cNvSpPr/>
      </xdr:nvSpPr>
      <xdr:spPr>
        <a:xfrm>
          <a:off x="1079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81643</xdr:rowOff>
    </xdr:from>
    <xdr:to>
      <xdr:col>10</xdr:col>
      <xdr:colOff>114300</xdr:colOff>
      <xdr:row>60</xdr:row>
      <xdr:rowOff>104503</xdr:rowOff>
    </xdr:to>
    <xdr:cxnSp macro="">
      <xdr:nvCxnSpPr>
        <xdr:cNvPr id="198" name="直線コネクタ 197">
          <a:extLst>
            <a:ext uri="{FF2B5EF4-FFF2-40B4-BE49-F238E27FC236}">
              <a16:creationId xmlns:a16="http://schemas.microsoft.com/office/drawing/2014/main" id="{1BF0AD25-38A8-4F3A-A120-F566F262F601}"/>
            </a:ext>
          </a:extLst>
        </xdr:cNvPr>
        <xdr:cNvCxnSpPr/>
      </xdr:nvCxnSpPr>
      <xdr:spPr>
        <a:xfrm>
          <a:off x="1130300" y="1036864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8CB6FD36-8BDC-4257-BB70-C1BD3F530051}"/>
            </a:ext>
          </a:extLst>
        </xdr:cNvPr>
        <xdr:cNvSpPr txBox="1"/>
      </xdr:nvSpPr>
      <xdr:spPr>
        <a:xfrm>
          <a:off x="35820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20700</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A13F32CD-B9AC-4E9E-8505-7A85225CF270}"/>
            </a:ext>
          </a:extLst>
        </xdr:cNvPr>
        <xdr:cNvSpPr txBox="1"/>
      </xdr:nvSpPr>
      <xdr:spPr>
        <a:xfrm>
          <a:off x="2705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47AEF789-4062-4BA1-AD66-664C444C32F2}"/>
            </a:ext>
          </a:extLst>
        </xdr:cNvPr>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9270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370782A7-4435-4B54-9F7D-0F593E107074}"/>
            </a:ext>
          </a:extLst>
        </xdr:cNvPr>
        <xdr:cNvSpPr txBox="1"/>
      </xdr:nvSpPr>
      <xdr:spPr>
        <a:xfrm>
          <a:off x="927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54264</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ADDA1A75-D177-4640-B808-A94795C215AD}"/>
            </a:ext>
          </a:extLst>
        </xdr:cNvPr>
        <xdr:cNvSpPr txBox="1"/>
      </xdr:nvSpPr>
      <xdr:spPr>
        <a:xfrm>
          <a:off x="35820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28139</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14EE2BEA-0C09-4CEE-A37A-9519ACDDA0C4}"/>
            </a:ext>
          </a:extLst>
        </xdr:cNvPr>
        <xdr:cNvSpPr txBox="1"/>
      </xdr:nvSpPr>
      <xdr:spPr>
        <a:xfrm>
          <a:off x="2705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380</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86481066-28F3-4A78-BC94-63E236BD15AB}"/>
            </a:ext>
          </a:extLst>
        </xdr:cNvPr>
        <xdr:cNvSpPr txBox="1"/>
      </xdr:nvSpPr>
      <xdr:spPr>
        <a:xfrm>
          <a:off x="1816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148970</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827DA8DC-9F50-4DE4-83C1-58366C2606B0}"/>
            </a:ext>
          </a:extLst>
        </xdr:cNvPr>
        <xdr:cNvSpPr txBox="1"/>
      </xdr:nvSpPr>
      <xdr:spPr>
        <a:xfrm>
          <a:off x="927744" y="1009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A0F39731-6010-4113-B507-1B157A5CD2F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BA86D0CB-7ECD-4319-94CF-9AF423FA75C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219AB7A2-ACC0-4435-BF2A-5DB3361F4C7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7415DB4F-FC69-4B2D-82A1-F14D7AC2A8B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7FD6FE26-E3DC-4F9E-B95E-D64C5286E15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68AD02D6-122E-454F-BDDC-3ECCCEDA8F8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5EB80D4D-6F5E-41AF-AE02-6BA1C938C13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AE27A482-06CB-4990-857C-4D7BE6937BD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B9DAFEC3-9886-4CC0-8906-4833E032907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C02B7C71-F26F-4466-B42D-BD8DA229E9B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FFF67835-0906-462B-B975-D55E8404BFC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B2386E02-B3A7-46B5-AF1D-491F51784762}"/>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E2AC9CC7-56AB-4353-86FF-58209E3F358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a:extLst>
            <a:ext uri="{FF2B5EF4-FFF2-40B4-BE49-F238E27FC236}">
              <a16:creationId xmlns:a16="http://schemas.microsoft.com/office/drawing/2014/main" id="{4607A684-1A01-4B31-8184-12E9F9239B8A}"/>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44BC8354-A8D6-4978-B026-11730CFF29D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4C312888-C6A4-4DDA-BB9E-3A4AC4A8C089}"/>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FA56785B-7696-4EE1-A842-14C3CC11899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A4D2FFD7-6E13-4CFB-9C88-F4DC0FB34842}"/>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5868AC40-DE75-4E44-B79C-189EA0175BE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64CCC1FF-EEA5-4C07-A3A6-252B71622495}"/>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A0990BC0-E253-4B3D-8426-8D02B9FF4C5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DE16DF13-784A-4A45-9CBE-A8BDFEE7EF9E}"/>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BEC4B51D-2946-456A-8CFA-B3A16A16573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30" name="直線コネクタ 229">
          <a:extLst>
            <a:ext uri="{FF2B5EF4-FFF2-40B4-BE49-F238E27FC236}">
              <a16:creationId xmlns:a16="http://schemas.microsoft.com/office/drawing/2014/main" id="{532F20D3-945C-4DEC-B1E2-07DB4D8191AF}"/>
            </a:ext>
          </a:extLst>
        </xdr:cNvPr>
        <xdr:cNvCxnSpPr/>
      </xdr:nvCxnSpPr>
      <xdr:spPr>
        <a:xfrm flipV="1">
          <a:off x="10476865" y="9740067"/>
          <a:ext cx="0" cy="1308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31" name="【橋りょう・トンネル】&#10;一人当たり有形固定資産（償却資産）額最小値テキスト">
          <a:extLst>
            <a:ext uri="{FF2B5EF4-FFF2-40B4-BE49-F238E27FC236}">
              <a16:creationId xmlns:a16="http://schemas.microsoft.com/office/drawing/2014/main" id="{D5009229-ECD1-464D-90EE-77C587B98CD9}"/>
            </a:ext>
          </a:extLst>
        </xdr:cNvPr>
        <xdr:cNvSpPr txBox="1"/>
      </xdr:nvSpPr>
      <xdr:spPr>
        <a:xfrm>
          <a:off x="10515600" y="1105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32" name="直線コネクタ 231">
          <a:extLst>
            <a:ext uri="{FF2B5EF4-FFF2-40B4-BE49-F238E27FC236}">
              <a16:creationId xmlns:a16="http://schemas.microsoft.com/office/drawing/2014/main" id="{9107F598-343F-4753-A617-B917510C0691}"/>
            </a:ext>
          </a:extLst>
        </xdr:cNvPr>
        <xdr:cNvCxnSpPr/>
      </xdr:nvCxnSpPr>
      <xdr:spPr>
        <a:xfrm>
          <a:off x="10388600" y="11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36068F52-A9BC-4E06-BC28-8054C9DC90A0}"/>
            </a:ext>
          </a:extLst>
        </xdr:cNvPr>
        <xdr:cNvSpPr txBox="1"/>
      </xdr:nvSpPr>
      <xdr:spPr>
        <a:xfrm>
          <a:off x="10515600" y="9515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34" name="直線コネクタ 233">
          <a:extLst>
            <a:ext uri="{FF2B5EF4-FFF2-40B4-BE49-F238E27FC236}">
              <a16:creationId xmlns:a16="http://schemas.microsoft.com/office/drawing/2014/main" id="{363C2748-9C2E-451A-B3A6-2E63D1128DCD}"/>
            </a:ext>
          </a:extLst>
        </xdr:cNvPr>
        <xdr:cNvCxnSpPr/>
      </xdr:nvCxnSpPr>
      <xdr:spPr>
        <a:xfrm>
          <a:off x="10388600" y="9740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95818</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CE97A70E-281C-4482-8874-FAA6806AA423}"/>
            </a:ext>
          </a:extLst>
        </xdr:cNvPr>
        <xdr:cNvSpPr txBox="1"/>
      </xdr:nvSpPr>
      <xdr:spPr>
        <a:xfrm>
          <a:off x="10515600" y="1072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36" name="フローチャート: 判断 235">
          <a:extLst>
            <a:ext uri="{FF2B5EF4-FFF2-40B4-BE49-F238E27FC236}">
              <a16:creationId xmlns:a16="http://schemas.microsoft.com/office/drawing/2014/main" id="{A29224D8-6963-4F93-9917-849C65BCDE04}"/>
            </a:ext>
          </a:extLst>
        </xdr:cNvPr>
        <xdr:cNvSpPr/>
      </xdr:nvSpPr>
      <xdr:spPr>
        <a:xfrm>
          <a:off x="10426700" y="1087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37" name="フローチャート: 判断 236">
          <a:extLst>
            <a:ext uri="{FF2B5EF4-FFF2-40B4-BE49-F238E27FC236}">
              <a16:creationId xmlns:a16="http://schemas.microsoft.com/office/drawing/2014/main" id="{D28AFBF0-0A77-4636-A19D-E034304F7405}"/>
            </a:ext>
          </a:extLst>
        </xdr:cNvPr>
        <xdr:cNvSpPr/>
      </xdr:nvSpPr>
      <xdr:spPr>
        <a:xfrm>
          <a:off x="9588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38" name="フローチャート: 判断 237">
          <a:extLst>
            <a:ext uri="{FF2B5EF4-FFF2-40B4-BE49-F238E27FC236}">
              <a16:creationId xmlns:a16="http://schemas.microsoft.com/office/drawing/2014/main" id="{61BB7C7C-0A0E-4DD6-AEE7-5F61F2810758}"/>
            </a:ext>
          </a:extLst>
        </xdr:cNvPr>
        <xdr:cNvSpPr/>
      </xdr:nvSpPr>
      <xdr:spPr>
        <a:xfrm>
          <a:off x="8699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39" name="フローチャート: 判断 238">
          <a:extLst>
            <a:ext uri="{FF2B5EF4-FFF2-40B4-BE49-F238E27FC236}">
              <a16:creationId xmlns:a16="http://schemas.microsoft.com/office/drawing/2014/main" id="{FA6099EE-6E70-4256-8986-933DC16C454E}"/>
            </a:ext>
          </a:extLst>
        </xdr:cNvPr>
        <xdr:cNvSpPr/>
      </xdr:nvSpPr>
      <xdr:spPr>
        <a:xfrm>
          <a:off x="7810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85473</xdr:rowOff>
    </xdr:from>
    <xdr:to>
      <xdr:col>36</xdr:col>
      <xdr:colOff>165100</xdr:colOff>
      <xdr:row>64</xdr:row>
      <xdr:rowOff>15623</xdr:rowOff>
    </xdr:to>
    <xdr:sp macro="" textlink="">
      <xdr:nvSpPr>
        <xdr:cNvPr id="240" name="フローチャート: 判断 239">
          <a:extLst>
            <a:ext uri="{FF2B5EF4-FFF2-40B4-BE49-F238E27FC236}">
              <a16:creationId xmlns:a16="http://schemas.microsoft.com/office/drawing/2014/main" id="{03D0F117-3394-4D12-A219-309226CEE0E3}"/>
            </a:ext>
          </a:extLst>
        </xdr:cNvPr>
        <xdr:cNvSpPr/>
      </xdr:nvSpPr>
      <xdr:spPr>
        <a:xfrm>
          <a:off x="6921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29904839-339E-479E-96F4-F6A1357D885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C32D0FE-F5BC-4879-9893-ACE46524A6A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80EE99A-B89D-4197-A01D-DF9E5A19275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FB6A33A8-5AE1-4DA7-A8B0-593A533D832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6B5D9670-2533-4DF6-AA83-CB5189A63CE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143964</xdr:rowOff>
    </xdr:from>
    <xdr:to>
      <xdr:col>55</xdr:col>
      <xdr:colOff>50800</xdr:colOff>
      <xdr:row>64</xdr:row>
      <xdr:rowOff>74114</xdr:rowOff>
    </xdr:to>
    <xdr:sp macro="" textlink="">
      <xdr:nvSpPr>
        <xdr:cNvPr id="246" name="楕円 245">
          <a:extLst>
            <a:ext uri="{FF2B5EF4-FFF2-40B4-BE49-F238E27FC236}">
              <a16:creationId xmlns:a16="http://schemas.microsoft.com/office/drawing/2014/main" id="{38DC5C7E-0DBC-4358-8C71-62567BA92EB2}"/>
            </a:ext>
          </a:extLst>
        </xdr:cNvPr>
        <xdr:cNvSpPr/>
      </xdr:nvSpPr>
      <xdr:spPr>
        <a:xfrm>
          <a:off x="10426700" y="1094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58891</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E2ACA8BB-A9FF-4D75-889B-4B6810D1241C}"/>
            </a:ext>
          </a:extLst>
        </xdr:cNvPr>
        <xdr:cNvSpPr txBox="1"/>
      </xdr:nvSpPr>
      <xdr:spPr>
        <a:xfrm>
          <a:off x="10515600" y="10860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144369</xdr:rowOff>
    </xdr:from>
    <xdr:to>
      <xdr:col>50</xdr:col>
      <xdr:colOff>165100</xdr:colOff>
      <xdr:row>64</xdr:row>
      <xdr:rowOff>74519</xdr:rowOff>
    </xdr:to>
    <xdr:sp macro="" textlink="">
      <xdr:nvSpPr>
        <xdr:cNvPr id="248" name="楕円 247">
          <a:extLst>
            <a:ext uri="{FF2B5EF4-FFF2-40B4-BE49-F238E27FC236}">
              <a16:creationId xmlns:a16="http://schemas.microsoft.com/office/drawing/2014/main" id="{CD7603EC-5EC4-4869-8DA1-8B01E547B086}"/>
            </a:ext>
          </a:extLst>
        </xdr:cNvPr>
        <xdr:cNvSpPr/>
      </xdr:nvSpPr>
      <xdr:spPr>
        <a:xfrm>
          <a:off x="9588500" y="1094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23314</xdr:rowOff>
    </xdr:from>
    <xdr:to>
      <xdr:col>55</xdr:col>
      <xdr:colOff>0</xdr:colOff>
      <xdr:row>64</xdr:row>
      <xdr:rowOff>23719</xdr:rowOff>
    </xdr:to>
    <xdr:cxnSp macro="">
      <xdr:nvCxnSpPr>
        <xdr:cNvPr id="249" name="直線コネクタ 248">
          <a:extLst>
            <a:ext uri="{FF2B5EF4-FFF2-40B4-BE49-F238E27FC236}">
              <a16:creationId xmlns:a16="http://schemas.microsoft.com/office/drawing/2014/main" id="{1ABB4B2A-0372-4F77-B0DE-F53EA427AC99}"/>
            </a:ext>
          </a:extLst>
        </xdr:cNvPr>
        <xdr:cNvCxnSpPr/>
      </xdr:nvCxnSpPr>
      <xdr:spPr>
        <a:xfrm flipV="1">
          <a:off x="9639300" y="10996114"/>
          <a:ext cx="838200" cy="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145044</xdr:rowOff>
    </xdr:from>
    <xdr:to>
      <xdr:col>46</xdr:col>
      <xdr:colOff>38100</xdr:colOff>
      <xdr:row>64</xdr:row>
      <xdr:rowOff>75194</xdr:rowOff>
    </xdr:to>
    <xdr:sp macro="" textlink="">
      <xdr:nvSpPr>
        <xdr:cNvPr id="250" name="楕円 249">
          <a:extLst>
            <a:ext uri="{FF2B5EF4-FFF2-40B4-BE49-F238E27FC236}">
              <a16:creationId xmlns:a16="http://schemas.microsoft.com/office/drawing/2014/main" id="{65E5E93F-4332-4BC4-9907-837275C76C39}"/>
            </a:ext>
          </a:extLst>
        </xdr:cNvPr>
        <xdr:cNvSpPr/>
      </xdr:nvSpPr>
      <xdr:spPr>
        <a:xfrm>
          <a:off x="8699500" y="1094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23719</xdr:rowOff>
    </xdr:from>
    <xdr:to>
      <xdr:col>50</xdr:col>
      <xdr:colOff>114300</xdr:colOff>
      <xdr:row>64</xdr:row>
      <xdr:rowOff>24394</xdr:rowOff>
    </xdr:to>
    <xdr:cxnSp macro="">
      <xdr:nvCxnSpPr>
        <xdr:cNvPr id="251" name="直線コネクタ 250">
          <a:extLst>
            <a:ext uri="{FF2B5EF4-FFF2-40B4-BE49-F238E27FC236}">
              <a16:creationId xmlns:a16="http://schemas.microsoft.com/office/drawing/2014/main" id="{E2D24773-1FA0-41AD-8E0E-A7BAC3D15835}"/>
            </a:ext>
          </a:extLst>
        </xdr:cNvPr>
        <xdr:cNvCxnSpPr/>
      </xdr:nvCxnSpPr>
      <xdr:spPr>
        <a:xfrm flipV="1">
          <a:off x="8750300" y="10996519"/>
          <a:ext cx="889000" cy="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145767</xdr:rowOff>
    </xdr:from>
    <xdr:to>
      <xdr:col>41</xdr:col>
      <xdr:colOff>101600</xdr:colOff>
      <xdr:row>64</xdr:row>
      <xdr:rowOff>75917</xdr:rowOff>
    </xdr:to>
    <xdr:sp macro="" textlink="">
      <xdr:nvSpPr>
        <xdr:cNvPr id="252" name="楕円 251">
          <a:extLst>
            <a:ext uri="{FF2B5EF4-FFF2-40B4-BE49-F238E27FC236}">
              <a16:creationId xmlns:a16="http://schemas.microsoft.com/office/drawing/2014/main" id="{1BBE4F64-01E7-4872-B7BF-16746655BB68}"/>
            </a:ext>
          </a:extLst>
        </xdr:cNvPr>
        <xdr:cNvSpPr/>
      </xdr:nvSpPr>
      <xdr:spPr>
        <a:xfrm>
          <a:off x="7810500" y="1094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24394</xdr:rowOff>
    </xdr:from>
    <xdr:to>
      <xdr:col>45</xdr:col>
      <xdr:colOff>177800</xdr:colOff>
      <xdr:row>64</xdr:row>
      <xdr:rowOff>25117</xdr:rowOff>
    </xdr:to>
    <xdr:cxnSp macro="">
      <xdr:nvCxnSpPr>
        <xdr:cNvPr id="253" name="直線コネクタ 252">
          <a:extLst>
            <a:ext uri="{FF2B5EF4-FFF2-40B4-BE49-F238E27FC236}">
              <a16:creationId xmlns:a16="http://schemas.microsoft.com/office/drawing/2014/main" id="{16724809-FDA6-44AD-8591-7BCDC2FD30CF}"/>
            </a:ext>
          </a:extLst>
        </xdr:cNvPr>
        <xdr:cNvCxnSpPr/>
      </xdr:nvCxnSpPr>
      <xdr:spPr>
        <a:xfrm flipV="1">
          <a:off x="7861300" y="10997194"/>
          <a:ext cx="889000" cy="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146354</xdr:rowOff>
    </xdr:from>
    <xdr:to>
      <xdr:col>36</xdr:col>
      <xdr:colOff>165100</xdr:colOff>
      <xdr:row>64</xdr:row>
      <xdr:rowOff>76504</xdr:rowOff>
    </xdr:to>
    <xdr:sp macro="" textlink="">
      <xdr:nvSpPr>
        <xdr:cNvPr id="254" name="楕円 253">
          <a:extLst>
            <a:ext uri="{FF2B5EF4-FFF2-40B4-BE49-F238E27FC236}">
              <a16:creationId xmlns:a16="http://schemas.microsoft.com/office/drawing/2014/main" id="{2DEFBE00-C9D2-430B-B046-3D13D26DBA09}"/>
            </a:ext>
          </a:extLst>
        </xdr:cNvPr>
        <xdr:cNvSpPr/>
      </xdr:nvSpPr>
      <xdr:spPr>
        <a:xfrm>
          <a:off x="6921500" y="1094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25117</xdr:rowOff>
    </xdr:from>
    <xdr:to>
      <xdr:col>41</xdr:col>
      <xdr:colOff>50800</xdr:colOff>
      <xdr:row>64</xdr:row>
      <xdr:rowOff>25704</xdr:rowOff>
    </xdr:to>
    <xdr:cxnSp macro="">
      <xdr:nvCxnSpPr>
        <xdr:cNvPr id="255" name="直線コネクタ 254">
          <a:extLst>
            <a:ext uri="{FF2B5EF4-FFF2-40B4-BE49-F238E27FC236}">
              <a16:creationId xmlns:a16="http://schemas.microsoft.com/office/drawing/2014/main" id="{D6D7FD60-2AD1-4F5D-A600-A08F8AB0C61A}"/>
            </a:ext>
          </a:extLst>
        </xdr:cNvPr>
        <xdr:cNvCxnSpPr/>
      </xdr:nvCxnSpPr>
      <xdr:spPr>
        <a:xfrm flipV="1">
          <a:off x="6972300" y="10997917"/>
          <a:ext cx="8890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16840</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49B2B4C4-3078-4ABC-B9CF-D3E03D9704D6}"/>
            </a:ext>
          </a:extLst>
        </xdr:cNvPr>
        <xdr:cNvSpPr txBox="1"/>
      </xdr:nvSpPr>
      <xdr:spPr>
        <a:xfrm>
          <a:off x="93270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15967</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1032D365-C8B2-4B84-A653-EBFCD1D7336C}"/>
            </a:ext>
          </a:extLst>
        </xdr:cNvPr>
        <xdr:cNvSpPr txBox="1"/>
      </xdr:nvSpPr>
      <xdr:spPr>
        <a:xfrm>
          <a:off x="8450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20724</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FB3FC222-16D6-4F18-84FA-189B425D4FC0}"/>
            </a:ext>
          </a:extLst>
        </xdr:cNvPr>
        <xdr:cNvSpPr txBox="1"/>
      </xdr:nvSpPr>
      <xdr:spPr>
        <a:xfrm>
          <a:off x="7561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32150</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AA8BDC34-F218-460D-B1FD-8507D2CC9ADF}"/>
            </a:ext>
          </a:extLst>
        </xdr:cNvPr>
        <xdr:cNvSpPr txBox="1"/>
      </xdr:nvSpPr>
      <xdr:spPr>
        <a:xfrm>
          <a:off x="6672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65646</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E6A9A007-90A7-4D89-9D14-365FF0C73528}"/>
            </a:ext>
          </a:extLst>
        </xdr:cNvPr>
        <xdr:cNvSpPr txBox="1"/>
      </xdr:nvSpPr>
      <xdr:spPr>
        <a:xfrm>
          <a:off x="9327095" y="1103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66321</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BF9DD019-CD33-4CDA-B77E-0EE6306A8D52}"/>
            </a:ext>
          </a:extLst>
        </xdr:cNvPr>
        <xdr:cNvSpPr txBox="1"/>
      </xdr:nvSpPr>
      <xdr:spPr>
        <a:xfrm>
          <a:off x="8450795" y="1103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67044</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5336FDEF-47EB-4062-BFFB-96855EA26167}"/>
            </a:ext>
          </a:extLst>
        </xdr:cNvPr>
        <xdr:cNvSpPr txBox="1"/>
      </xdr:nvSpPr>
      <xdr:spPr>
        <a:xfrm>
          <a:off x="7561795" y="11039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67631</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918BF628-60E0-4378-973D-D8D3B60025D4}"/>
            </a:ext>
          </a:extLst>
        </xdr:cNvPr>
        <xdr:cNvSpPr txBox="1"/>
      </xdr:nvSpPr>
      <xdr:spPr>
        <a:xfrm>
          <a:off x="6672795" y="1104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C95058FB-D1DB-4A52-B0EA-D183A9F1753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B5239524-A90E-413D-965C-7DF083FB960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4BDD9887-0953-41F2-8544-F9E4D7F6125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DA43316A-0A44-4205-8570-08F7103A9C2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31BC89C9-3AFC-4F44-BAC1-B2D7801B8D4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108697A8-DCA0-4041-92C4-A211BE2CF2C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AE5E0DAD-7ADF-4491-BC65-475137F6B6F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90BD160B-D552-411B-BCD6-1EFCD7DB760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ED2629AA-C7F9-4BDE-9E2E-0A38A875C13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E59E809A-33D6-4777-9870-D2F213A3A2F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BEC1C39C-E9D5-4849-95BD-9FCACF797B8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0A1C6B7B-E623-436E-BFBD-48484095C7D7}"/>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ED0D2AE5-1070-4C50-9BDC-8A36F437F0EA}"/>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4141280B-EA3B-4150-9F8C-1CB1F8129E3C}"/>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0F67EAE2-6487-40F4-886F-ED8761B06294}"/>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9FC588DB-321B-4DE8-84DD-9B5242D094F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1D4F92B9-DD3A-4951-B90E-0E21202E7ED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F69D9D4D-F409-484B-94E5-1ECB39B09D3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389E5388-19BB-41B7-84B6-7DE5A76E322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25F1C2A9-117C-44C4-8A99-714983D48C6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ED496F72-F549-4EED-885E-1425EE8EC212}"/>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767BCD9B-2B79-4FC4-A3CF-34C7874C6DF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5ABEA626-6FAB-4A05-A7DB-8C17392CCF71}"/>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5DDB4FAE-F8FF-46C3-A740-CB53CEA1754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BF5E1B5-3608-4C53-80E8-677D0E11544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89" name="直線コネクタ 288">
          <a:extLst>
            <a:ext uri="{FF2B5EF4-FFF2-40B4-BE49-F238E27FC236}">
              <a16:creationId xmlns:a16="http://schemas.microsoft.com/office/drawing/2014/main" id="{A757009C-AEB0-4B1E-84E4-42E56B066577}"/>
            </a:ext>
          </a:extLst>
        </xdr:cNvPr>
        <xdr:cNvCxnSpPr/>
      </xdr:nvCxnSpPr>
      <xdr:spPr>
        <a:xfrm flipV="1">
          <a:off x="4634865" y="13298532"/>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2B178883-4D8C-4DF0-B830-666FC1B07009}"/>
            </a:ext>
          </a:extLst>
        </xdr:cNvPr>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a:extLst>
            <a:ext uri="{FF2B5EF4-FFF2-40B4-BE49-F238E27FC236}">
              <a16:creationId xmlns:a16="http://schemas.microsoft.com/office/drawing/2014/main" id="{9CA331FE-EC73-40E4-B1F3-D8FBC80F3C6D}"/>
            </a:ext>
          </a:extLst>
        </xdr:cNvPr>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2AE0F57F-E87B-4004-8334-F9DA92C7525B}"/>
            </a:ext>
          </a:extLst>
        </xdr:cNvPr>
        <xdr:cNvSpPr txBox="1"/>
      </xdr:nvSpPr>
      <xdr:spPr>
        <a:xfrm>
          <a:off x="4673600" y="13073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93" name="直線コネクタ 292">
          <a:extLst>
            <a:ext uri="{FF2B5EF4-FFF2-40B4-BE49-F238E27FC236}">
              <a16:creationId xmlns:a16="http://schemas.microsoft.com/office/drawing/2014/main" id="{2D6A7E2D-5BA2-452C-89A7-FFB04B36F968}"/>
            </a:ext>
          </a:extLst>
        </xdr:cNvPr>
        <xdr:cNvCxnSpPr/>
      </xdr:nvCxnSpPr>
      <xdr:spPr>
        <a:xfrm>
          <a:off x="4546600" y="1329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117946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4A324A1D-726E-4C36-ABF7-13F1B5B6A7CB}"/>
            </a:ext>
          </a:extLst>
        </xdr:cNvPr>
        <xdr:cNvSpPr txBox="1"/>
      </xdr:nvSpPr>
      <xdr:spPr>
        <a:xfrm>
          <a:off x="4673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95" name="フローチャート: 判断 294">
          <a:extLst>
            <a:ext uri="{FF2B5EF4-FFF2-40B4-BE49-F238E27FC236}">
              <a16:creationId xmlns:a16="http://schemas.microsoft.com/office/drawing/2014/main" id="{64E149D1-D98F-4BEE-8E98-4903D110138D}"/>
            </a:ext>
          </a:extLst>
        </xdr:cNvPr>
        <xdr:cNvSpPr/>
      </xdr:nvSpPr>
      <xdr:spPr>
        <a:xfrm>
          <a:off x="4584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96" name="フローチャート: 判断 295">
          <a:extLst>
            <a:ext uri="{FF2B5EF4-FFF2-40B4-BE49-F238E27FC236}">
              <a16:creationId xmlns:a16="http://schemas.microsoft.com/office/drawing/2014/main" id="{504903F4-B216-4467-B243-9658C8A5AF8D}"/>
            </a:ext>
          </a:extLst>
        </xdr:cNvPr>
        <xdr:cNvSpPr/>
      </xdr:nvSpPr>
      <xdr:spPr>
        <a:xfrm>
          <a:off x="3746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97" name="フローチャート: 判断 296">
          <a:extLst>
            <a:ext uri="{FF2B5EF4-FFF2-40B4-BE49-F238E27FC236}">
              <a16:creationId xmlns:a16="http://schemas.microsoft.com/office/drawing/2014/main" id="{F06BB95A-4749-4CD2-A10C-E9896238CE6F}"/>
            </a:ext>
          </a:extLst>
        </xdr:cNvPr>
        <xdr:cNvSpPr/>
      </xdr:nvSpPr>
      <xdr:spPr>
        <a:xfrm>
          <a:off x="2857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98" name="フローチャート: 判断 297">
          <a:extLst>
            <a:ext uri="{FF2B5EF4-FFF2-40B4-BE49-F238E27FC236}">
              <a16:creationId xmlns:a16="http://schemas.microsoft.com/office/drawing/2014/main" id="{6451200D-A71B-4158-A2FD-A45B04DF9A9B}"/>
            </a:ext>
          </a:extLst>
        </xdr:cNvPr>
        <xdr:cNvSpPr/>
      </xdr:nvSpPr>
      <xdr:spPr>
        <a:xfrm>
          <a:off x="1968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70576</xdr:rowOff>
    </xdr:from>
    <xdr:to>
      <xdr:col>6</xdr:col>
      <xdr:colOff>38100</xdr:colOff>
      <xdr:row>84</xdr:row>
      <xdr:rowOff>726</xdr:rowOff>
    </xdr:to>
    <xdr:sp macro="" textlink="">
      <xdr:nvSpPr>
        <xdr:cNvPr id="299" name="フローチャート: 判断 298">
          <a:extLst>
            <a:ext uri="{FF2B5EF4-FFF2-40B4-BE49-F238E27FC236}">
              <a16:creationId xmlns:a16="http://schemas.microsoft.com/office/drawing/2014/main" id="{8F816D85-CEC1-462F-8CD7-D70CC61DBA4B}"/>
            </a:ext>
          </a:extLst>
        </xdr:cNvPr>
        <xdr:cNvSpPr/>
      </xdr:nvSpPr>
      <xdr:spPr>
        <a:xfrm>
          <a:off x="1079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399FBE74-8854-40CE-BD11-A74ED7BF553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0F6D6D4-28B1-465D-84A4-67F4B39552F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08ACA24-5CC6-43CA-BFCB-63AA6253B8B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AA6030E-7F40-47A8-A50C-94A2299C73E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18BA0193-C5D3-436C-A1E8-4CAF58A71EF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3629</xdr:rowOff>
    </xdr:from>
    <xdr:to>
      <xdr:col>24</xdr:col>
      <xdr:colOff>114300</xdr:colOff>
      <xdr:row>85</xdr:row>
      <xdr:rowOff>105229</xdr:rowOff>
    </xdr:to>
    <xdr:sp macro="" textlink="">
      <xdr:nvSpPr>
        <xdr:cNvPr id="305" name="楕円 304">
          <a:extLst>
            <a:ext uri="{FF2B5EF4-FFF2-40B4-BE49-F238E27FC236}">
              <a16:creationId xmlns:a16="http://schemas.microsoft.com/office/drawing/2014/main" id="{1FC366E9-0D86-4D3B-8F3C-ACAA141D5066}"/>
            </a:ext>
          </a:extLst>
        </xdr:cNvPr>
        <xdr:cNvSpPr/>
      </xdr:nvSpPr>
      <xdr:spPr>
        <a:xfrm>
          <a:off x="4584700" y="1457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153506</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C141A705-3951-48D0-99D4-2E249A850405}"/>
            </a:ext>
          </a:extLst>
        </xdr:cNvPr>
        <xdr:cNvSpPr txBox="1"/>
      </xdr:nvSpPr>
      <xdr:spPr>
        <a:xfrm>
          <a:off x="4673600" y="1455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148952</xdr:rowOff>
    </xdr:from>
    <xdr:to>
      <xdr:col>20</xdr:col>
      <xdr:colOff>38100</xdr:colOff>
      <xdr:row>85</xdr:row>
      <xdr:rowOff>79102</xdr:rowOff>
    </xdr:to>
    <xdr:sp macro="" textlink="">
      <xdr:nvSpPr>
        <xdr:cNvPr id="307" name="楕円 306">
          <a:extLst>
            <a:ext uri="{FF2B5EF4-FFF2-40B4-BE49-F238E27FC236}">
              <a16:creationId xmlns:a16="http://schemas.microsoft.com/office/drawing/2014/main" id="{4FFEBA14-72EB-4A01-8C0D-1A6503BB0D25}"/>
            </a:ext>
          </a:extLst>
        </xdr:cNvPr>
        <xdr:cNvSpPr/>
      </xdr:nvSpPr>
      <xdr:spPr>
        <a:xfrm>
          <a:off x="3746500" y="1455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28302</xdr:rowOff>
    </xdr:from>
    <xdr:to>
      <xdr:col>24</xdr:col>
      <xdr:colOff>63500</xdr:colOff>
      <xdr:row>85</xdr:row>
      <xdr:rowOff>54429</xdr:rowOff>
    </xdr:to>
    <xdr:cxnSp macro="">
      <xdr:nvCxnSpPr>
        <xdr:cNvPr id="308" name="直線コネクタ 307">
          <a:extLst>
            <a:ext uri="{FF2B5EF4-FFF2-40B4-BE49-F238E27FC236}">
              <a16:creationId xmlns:a16="http://schemas.microsoft.com/office/drawing/2014/main" id="{641F5FAB-D73F-44BA-A736-28F568A6D35A}"/>
            </a:ext>
          </a:extLst>
        </xdr:cNvPr>
        <xdr:cNvCxnSpPr/>
      </xdr:nvCxnSpPr>
      <xdr:spPr>
        <a:xfrm>
          <a:off x="3797300" y="14601552"/>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122827</xdr:rowOff>
    </xdr:from>
    <xdr:to>
      <xdr:col>15</xdr:col>
      <xdr:colOff>101600</xdr:colOff>
      <xdr:row>85</xdr:row>
      <xdr:rowOff>52977</xdr:rowOff>
    </xdr:to>
    <xdr:sp macro="" textlink="">
      <xdr:nvSpPr>
        <xdr:cNvPr id="309" name="楕円 308">
          <a:extLst>
            <a:ext uri="{FF2B5EF4-FFF2-40B4-BE49-F238E27FC236}">
              <a16:creationId xmlns:a16="http://schemas.microsoft.com/office/drawing/2014/main" id="{6659D9FD-0B73-4044-AFF0-BCB0C20F2A36}"/>
            </a:ext>
          </a:extLst>
        </xdr:cNvPr>
        <xdr:cNvSpPr/>
      </xdr:nvSpPr>
      <xdr:spPr>
        <a:xfrm>
          <a:off x="2857500" y="1452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2177</xdr:rowOff>
    </xdr:from>
    <xdr:to>
      <xdr:col>19</xdr:col>
      <xdr:colOff>177800</xdr:colOff>
      <xdr:row>85</xdr:row>
      <xdr:rowOff>28302</xdr:rowOff>
    </xdr:to>
    <xdr:cxnSp macro="">
      <xdr:nvCxnSpPr>
        <xdr:cNvPr id="310" name="直線コネクタ 309">
          <a:extLst>
            <a:ext uri="{FF2B5EF4-FFF2-40B4-BE49-F238E27FC236}">
              <a16:creationId xmlns:a16="http://schemas.microsoft.com/office/drawing/2014/main" id="{0E0DF4AD-37BE-4252-8696-78B615202653}"/>
            </a:ext>
          </a:extLst>
        </xdr:cNvPr>
        <xdr:cNvCxnSpPr/>
      </xdr:nvCxnSpPr>
      <xdr:spPr>
        <a:xfrm>
          <a:off x="2908300" y="1457542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90170</xdr:rowOff>
    </xdr:from>
    <xdr:to>
      <xdr:col>10</xdr:col>
      <xdr:colOff>165100</xdr:colOff>
      <xdr:row>85</xdr:row>
      <xdr:rowOff>20320</xdr:rowOff>
    </xdr:to>
    <xdr:sp macro="" textlink="">
      <xdr:nvSpPr>
        <xdr:cNvPr id="311" name="楕円 310">
          <a:extLst>
            <a:ext uri="{FF2B5EF4-FFF2-40B4-BE49-F238E27FC236}">
              <a16:creationId xmlns:a16="http://schemas.microsoft.com/office/drawing/2014/main" id="{156825C9-2AA6-453C-9660-4788C23D074A}"/>
            </a:ext>
          </a:extLst>
        </xdr:cNvPr>
        <xdr:cNvSpPr/>
      </xdr:nvSpPr>
      <xdr:spPr>
        <a:xfrm>
          <a:off x="1968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140970</xdr:rowOff>
    </xdr:from>
    <xdr:to>
      <xdr:col>15</xdr:col>
      <xdr:colOff>50800</xdr:colOff>
      <xdr:row>85</xdr:row>
      <xdr:rowOff>2177</xdr:rowOff>
    </xdr:to>
    <xdr:cxnSp macro="">
      <xdr:nvCxnSpPr>
        <xdr:cNvPr id="312" name="直線コネクタ 311">
          <a:extLst>
            <a:ext uri="{FF2B5EF4-FFF2-40B4-BE49-F238E27FC236}">
              <a16:creationId xmlns:a16="http://schemas.microsoft.com/office/drawing/2014/main" id="{4164BD46-318E-4C68-A410-245F3F933488}"/>
            </a:ext>
          </a:extLst>
        </xdr:cNvPr>
        <xdr:cNvCxnSpPr/>
      </xdr:nvCxnSpPr>
      <xdr:spPr>
        <a:xfrm>
          <a:off x="2019300" y="145427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59145</xdr:rowOff>
    </xdr:from>
    <xdr:to>
      <xdr:col>6</xdr:col>
      <xdr:colOff>38100</xdr:colOff>
      <xdr:row>84</xdr:row>
      <xdr:rowOff>160745</xdr:rowOff>
    </xdr:to>
    <xdr:sp macro="" textlink="">
      <xdr:nvSpPr>
        <xdr:cNvPr id="313" name="楕円 312">
          <a:extLst>
            <a:ext uri="{FF2B5EF4-FFF2-40B4-BE49-F238E27FC236}">
              <a16:creationId xmlns:a16="http://schemas.microsoft.com/office/drawing/2014/main" id="{6CFDDCEC-5422-42E1-B957-EA1FF915B1F8}"/>
            </a:ext>
          </a:extLst>
        </xdr:cNvPr>
        <xdr:cNvSpPr/>
      </xdr:nvSpPr>
      <xdr:spPr>
        <a:xfrm>
          <a:off x="1079500" y="1446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109945</xdr:rowOff>
    </xdr:from>
    <xdr:to>
      <xdr:col>10</xdr:col>
      <xdr:colOff>114300</xdr:colOff>
      <xdr:row>84</xdr:row>
      <xdr:rowOff>140970</xdr:rowOff>
    </xdr:to>
    <xdr:cxnSp macro="">
      <xdr:nvCxnSpPr>
        <xdr:cNvPr id="314" name="直線コネクタ 313">
          <a:extLst>
            <a:ext uri="{FF2B5EF4-FFF2-40B4-BE49-F238E27FC236}">
              <a16:creationId xmlns:a16="http://schemas.microsoft.com/office/drawing/2014/main" id="{F0E46D01-AC49-45F8-823A-A48B5B6D3BF1}"/>
            </a:ext>
          </a:extLst>
        </xdr:cNvPr>
        <xdr:cNvCxnSpPr/>
      </xdr:nvCxnSpPr>
      <xdr:spPr>
        <a:xfrm>
          <a:off x="1130300" y="1451174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43378</xdr:rowOff>
    </xdr:from>
    <xdr:ext cx="405111" cy="259045"/>
    <xdr:sp macro="" textlink="">
      <xdr:nvSpPr>
        <xdr:cNvPr id="315" name="n_1aveValue【公営住宅】&#10;有形固定資産減価償却率">
          <a:extLst>
            <a:ext uri="{FF2B5EF4-FFF2-40B4-BE49-F238E27FC236}">
              <a16:creationId xmlns:a16="http://schemas.microsoft.com/office/drawing/2014/main" id="{1E4C962D-ED47-401E-99CC-13D384C3E61D}"/>
            </a:ext>
          </a:extLst>
        </xdr:cNvPr>
        <xdr:cNvSpPr txBox="1"/>
      </xdr:nvSpPr>
      <xdr:spPr>
        <a:xfrm>
          <a:off x="35820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30315</xdr:rowOff>
    </xdr:from>
    <xdr:ext cx="405111" cy="259045"/>
    <xdr:sp macro="" textlink="">
      <xdr:nvSpPr>
        <xdr:cNvPr id="316" name="n_2aveValue【公営住宅】&#10;有形固定資産減価償却率">
          <a:extLst>
            <a:ext uri="{FF2B5EF4-FFF2-40B4-BE49-F238E27FC236}">
              <a16:creationId xmlns:a16="http://schemas.microsoft.com/office/drawing/2014/main" id="{2E254BC3-F271-48A7-917E-4D9DF6C8A0B5}"/>
            </a:ext>
          </a:extLst>
        </xdr:cNvPr>
        <xdr:cNvSpPr txBox="1"/>
      </xdr:nvSpPr>
      <xdr:spPr>
        <a:xfrm>
          <a:off x="2705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12354</xdr:rowOff>
    </xdr:from>
    <xdr:ext cx="405111" cy="259045"/>
    <xdr:sp macro="" textlink="">
      <xdr:nvSpPr>
        <xdr:cNvPr id="317" name="n_3aveValue【公営住宅】&#10;有形固定資産減価償却率">
          <a:extLst>
            <a:ext uri="{FF2B5EF4-FFF2-40B4-BE49-F238E27FC236}">
              <a16:creationId xmlns:a16="http://schemas.microsoft.com/office/drawing/2014/main" id="{5FB60FBE-1D3F-4C06-8B27-F30378A225CB}"/>
            </a:ext>
          </a:extLst>
        </xdr:cNvPr>
        <xdr:cNvSpPr txBox="1"/>
      </xdr:nvSpPr>
      <xdr:spPr>
        <a:xfrm>
          <a:off x="1816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17253</xdr:rowOff>
    </xdr:from>
    <xdr:ext cx="405111" cy="259045"/>
    <xdr:sp macro="" textlink="">
      <xdr:nvSpPr>
        <xdr:cNvPr id="318" name="n_4aveValue【公営住宅】&#10;有形固定資産減価償却率">
          <a:extLst>
            <a:ext uri="{FF2B5EF4-FFF2-40B4-BE49-F238E27FC236}">
              <a16:creationId xmlns:a16="http://schemas.microsoft.com/office/drawing/2014/main" id="{34BB3126-55CE-4932-8986-EE1B55C621DD}"/>
            </a:ext>
          </a:extLst>
        </xdr:cNvPr>
        <xdr:cNvSpPr txBox="1"/>
      </xdr:nvSpPr>
      <xdr:spPr>
        <a:xfrm>
          <a:off x="927744" y="1407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70229</xdr:rowOff>
    </xdr:from>
    <xdr:ext cx="405111" cy="259045"/>
    <xdr:sp macro="" textlink="">
      <xdr:nvSpPr>
        <xdr:cNvPr id="319" name="n_1mainValue【公営住宅】&#10;有形固定資産減価償却率">
          <a:extLst>
            <a:ext uri="{FF2B5EF4-FFF2-40B4-BE49-F238E27FC236}">
              <a16:creationId xmlns:a16="http://schemas.microsoft.com/office/drawing/2014/main" id="{BC1E764D-2A83-4EE2-9B4B-92AEA5992847}"/>
            </a:ext>
          </a:extLst>
        </xdr:cNvPr>
        <xdr:cNvSpPr txBox="1"/>
      </xdr:nvSpPr>
      <xdr:spPr>
        <a:xfrm>
          <a:off x="3582044" y="1464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44104</xdr:rowOff>
    </xdr:from>
    <xdr:ext cx="405111" cy="259045"/>
    <xdr:sp macro="" textlink="">
      <xdr:nvSpPr>
        <xdr:cNvPr id="320" name="n_2mainValue【公営住宅】&#10;有形固定資産減価償却率">
          <a:extLst>
            <a:ext uri="{FF2B5EF4-FFF2-40B4-BE49-F238E27FC236}">
              <a16:creationId xmlns:a16="http://schemas.microsoft.com/office/drawing/2014/main" id="{0FF1E8A4-8CA8-4E6F-BB3C-D1E4AD70C35E}"/>
            </a:ext>
          </a:extLst>
        </xdr:cNvPr>
        <xdr:cNvSpPr txBox="1"/>
      </xdr:nvSpPr>
      <xdr:spPr>
        <a:xfrm>
          <a:off x="2705744" y="1461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11447</xdr:rowOff>
    </xdr:from>
    <xdr:ext cx="405111" cy="259045"/>
    <xdr:sp macro="" textlink="">
      <xdr:nvSpPr>
        <xdr:cNvPr id="321" name="n_3mainValue【公営住宅】&#10;有形固定資産減価償却率">
          <a:extLst>
            <a:ext uri="{FF2B5EF4-FFF2-40B4-BE49-F238E27FC236}">
              <a16:creationId xmlns:a16="http://schemas.microsoft.com/office/drawing/2014/main" id="{BC500767-0C24-4E23-9428-36F79A4D84A5}"/>
            </a:ext>
          </a:extLst>
        </xdr:cNvPr>
        <xdr:cNvSpPr txBox="1"/>
      </xdr:nvSpPr>
      <xdr:spPr>
        <a:xfrm>
          <a:off x="1816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151872</xdr:rowOff>
    </xdr:from>
    <xdr:ext cx="405111" cy="259045"/>
    <xdr:sp macro="" textlink="">
      <xdr:nvSpPr>
        <xdr:cNvPr id="322" name="n_4mainValue【公営住宅】&#10;有形固定資産減価償却率">
          <a:extLst>
            <a:ext uri="{FF2B5EF4-FFF2-40B4-BE49-F238E27FC236}">
              <a16:creationId xmlns:a16="http://schemas.microsoft.com/office/drawing/2014/main" id="{A8A61EA8-6EA0-4BC0-A577-6EF8772F8447}"/>
            </a:ext>
          </a:extLst>
        </xdr:cNvPr>
        <xdr:cNvSpPr txBox="1"/>
      </xdr:nvSpPr>
      <xdr:spPr>
        <a:xfrm>
          <a:off x="927744" y="1455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A4D0F718-1BD3-40B1-987A-A0129125A08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E19EBBB8-5679-4C31-B7F5-2FB8C8ECFB7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A1DE83B-1D1A-4C28-8CB4-661C93E47AE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5CDC8358-C989-4DA4-860F-AAA2BB50E1D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B6714FA3-32F2-4547-A6C8-2FB59984137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F586D5B1-CAF5-4E63-A253-B3BABAAE632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A1C5A524-96DF-4A58-915E-9D5980A7742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2C790E67-EF1C-47EB-83C8-6744A5C6691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460E5946-B261-483C-AAA3-6FF7A58203B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32E974EA-77E2-4389-8537-E8791BA025F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a:extLst>
            <a:ext uri="{FF2B5EF4-FFF2-40B4-BE49-F238E27FC236}">
              <a16:creationId xmlns:a16="http://schemas.microsoft.com/office/drawing/2014/main" id="{8397C6E8-7538-4D70-B788-DDB9A0488BEB}"/>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a:extLst>
            <a:ext uri="{FF2B5EF4-FFF2-40B4-BE49-F238E27FC236}">
              <a16:creationId xmlns:a16="http://schemas.microsoft.com/office/drawing/2014/main" id="{9C975E66-1A48-486C-9005-3D19CC609776}"/>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4BBAF5A5-797F-4623-8D76-7CA09E09A0E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4C82B215-FD4F-4B32-B581-1D9CBE7F5F8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a:extLst>
            <a:ext uri="{FF2B5EF4-FFF2-40B4-BE49-F238E27FC236}">
              <a16:creationId xmlns:a16="http://schemas.microsoft.com/office/drawing/2014/main" id="{F47C5FD1-C52F-427C-B01A-1B9C45C6940A}"/>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a:extLst>
            <a:ext uri="{FF2B5EF4-FFF2-40B4-BE49-F238E27FC236}">
              <a16:creationId xmlns:a16="http://schemas.microsoft.com/office/drawing/2014/main" id="{681826B2-70D1-4FF0-8079-C3AFF8928567}"/>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86FA79C3-A311-494E-ACF6-B97F67630A5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24DDC505-27FB-433E-8FEC-5B2CBDC4455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28FCB586-6D8F-43C6-BC3C-2970E92017D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42" name="直線コネクタ 341">
          <a:extLst>
            <a:ext uri="{FF2B5EF4-FFF2-40B4-BE49-F238E27FC236}">
              <a16:creationId xmlns:a16="http://schemas.microsoft.com/office/drawing/2014/main" id="{6FF0886C-D058-448A-87E0-2171D12D5808}"/>
            </a:ext>
          </a:extLst>
        </xdr:cNvPr>
        <xdr:cNvCxnSpPr/>
      </xdr:nvCxnSpPr>
      <xdr:spPr>
        <a:xfrm flipV="1">
          <a:off x="10476865" y="13512927"/>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3" name="【公営住宅】&#10;一人当たり面積最小値テキスト">
          <a:extLst>
            <a:ext uri="{FF2B5EF4-FFF2-40B4-BE49-F238E27FC236}">
              <a16:creationId xmlns:a16="http://schemas.microsoft.com/office/drawing/2014/main" id="{B07FAB92-9C93-404B-A5A2-9EDABA17CB0F}"/>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4" name="直線コネクタ 343">
          <a:extLst>
            <a:ext uri="{FF2B5EF4-FFF2-40B4-BE49-F238E27FC236}">
              <a16:creationId xmlns:a16="http://schemas.microsoft.com/office/drawing/2014/main" id="{3787A708-7577-4ECA-96F4-8D36757983CB}"/>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5" name="【公営住宅】&#10;一人当たり面積最大値テキスト">
          <a:extLst>
            <a:ext uri="{FF2B5EF4-FFF2-40B4-BE49-F238E27FC236}">
              <a16:creationId xmlns:a16="http://schemas.microsoft.com/office/drawing/2014/main" id="{9844F5B2-F4BE-4566-826D-548C527D84CC}"/>
            </a:ext>
          </a:extLst>
        </xdr:cNvPr>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6" name="直線コネクタ 345">
          <a:extLst>
            <a:ext uri="{FF2B5EF4-FFF2-40B4-BE49-F238E27FC236}">
              <a16:creationId xmlns:a16="http://schemas.microsoft.com/office/drawing/2014/main" id="{B0361EB3-1725-42A5-8BFE-9A3A9E820B2A}"/>
            </a:ext>
          </a:extLst>
        </xdr:cNvPr>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166767</xdr:rowOff>
    </xdr:from>
    <xdr:ext cx="469744" cy="259045"/>
    <xdr:sp macro="" textlink="">
      <xdr:nvSpPr>
        <xdr:cNvPr id="347" name="【公営住宅】&#10;一人当たり面積平均値テキスト">
          <a:extLst>
            <a:ext uri="{FF2B5EF4-FFF2-40B4-BE49-F238E27FC236}">
              <a16:creationId xmlns:a16="http://schemas.microsoft.com/office/drawing/2014/main" id="{F6FF52D9-2E50-4D16-B4A7-D5585F810F23}"/>
            </a:ext>
          </a:extLst>
        </xdr:cNvPr>
        <xdr:cNvSpPr txBox="1"/>
      </xdr:nvSpPr>
      <xdr:spPr>
        <a:xfrm>
          <a:off x="10515600" y="14054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48" name="フローチャート: 判断 347">
          <a:extLst>
            <a:ext uri="{FF2B5EF4-FFF2-40B4-BE49-F238E27FC236}">
              <a16:creationId xmlns:a16="http://schemas.microsoft.com/office/drawing/2014/main" id="{87BC563E-76E0-472A-8D70-3FC9F9C6E083}"/>
            </a:ext>
          </a:extLst>
        </xdr:cNvPr>
        <xdr:cNvSpPr/>
      </xdr:nvSpPr>
      <xdr:spPr>
        <a:xfrm>
          <a:off x="10426700" y="142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49" name="フローチャート: 判断 348">
          <a:extLst>
            <a:ext uri="{FF2B5EF4-FFF2-40B4-BE49-F238E27FC236}">
              <a16:creationId xmlns:a16="http://schemas.microsoft.com/office/drawing/2014/main" id="{14138619-AAF7-407A-9518-4034F6DD85DC}"/>
            </a:ext>
          </a:extLst>
        </xdr:cNvPr>
        <xdr:cNvSpPr/>
      </xdr:nvSpPr>
      <xdr:spPr>
        <a:xfrm>
          <a:off x="9588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50" name="フローチャート: 判断 349">
          <a:extLst>
            <a:ext uri="{FF2B5EF4-FFF2-40B4-BE49-F238E27FC236}">
              <a16:creationId xmlns:a16="http://schemas.microsoft.com/office/drawing/2014/main" id="{E05B68F7-BD7E-4422-B6A1-9E0BF6B9A07B}"/>
            </a:ext>
          </a:extLst>
        </xdr:cNvPr>
        <xdr:cNvSpPr/>
      </xdr:nvSpPr>
      <xdr:spPr>
        <a:xfrm>
          <a:off x="8699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51" name="フローチャート: 判断 350">
          <a:extLst>
            <a:ext uri="{FF2B5EF4-FFF2-40B4-BE49-F238E27FC236}">
              <a16:creationId xmlns:a16="http://schemas.microsoft.com/office/drawing/2014/main" id="{2B32196E-DBC2-49E4-9D6F-F3FE24843840}"/>
            </a:ext>
          </a:extLst>
        </xdr:cNvPr>
        <xdr:cNvSpPr/>
      </xdr:nvSpPr>
      <xdr:spPr>
        <a:xfrm>
          <a:off x="7810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8446</xdr:rowOff>
    </xdr:from>
    <xdr:to>
      <xdr:col>36</xdr:col>
      <xdr:colOff>165100</xdr:colOff>
      <xdr:row>83</xdr:row>
      <xdr:rowOff>110046</xdr:rowOff>
    </xdr:to>
    <xdr:sp macro="" textlink="">
      <xdr:nvSpPr>
        <xdr:cNvPr id="352" name="フローチャート: 判断 351">
          <a:extLst>
            <a:ext uri="{FF2B5EF4-FFF2-40B4-BE49-F238E27FC236}">
              <a16:creationId xmlns:a16="http://schemas.microsoft.com/office/drawing/2014/main" id="{D58C3053-C19B-4F4D-B91E-0971052416C5}"/>
            </a:ext>
          </a:extLst>
        </xdr:cNvPr>
        <xdr:cNvSpPr/>
      </xdr:nvSpPr>
      <xdr:spPr>
        <a:xfrm>
          <a:off x="6921500" y="142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A33B9655-2111-49D3-B0B3-1C73735C17B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EBB965B8-B70A-4D70-9140-7C0E77C8C9F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6CF61389-FDA8-438B-884F-843FA73931F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EAF09AB4-2D31-47B2-A5AF-75C2E9D909F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F781700-FFB1-43E2-A579-097C8D8A1D2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13018</xdr:rowOff>
    </xdr:from>
    <xdr:to>
      <xdr:col>55</xdr:col>
      <xdr:colOff>50800</xdr:colOff>
      <xdr:row>84</xdr:row>
      <xdr:rowOff>114618</xdr:rowOff>
    </xdr:to>
    <xdr:sp macro="" textlink="">
      <xdr:nvSpPr>
        <xdr:cNvPr id="358" name="楕円 357">
          <a:extLst>
            <a:ext uri="{FF2B5EF4-FFF2-40B4-BE49-F238E27FC236}">
              <a16:creationId xmlns:a16="http://schemas.microsoft.com/office/drawing/2014/main" id="{EBB0A028-EBD9-467A-9384-228405A7D850}"/>
            </a:ext>
          </a:extLst>
        </xdr:cNvPr>
        <xdr:cNvSpPr/>
      </xdr:nvSpPr>
      <xdr:spPr>
        <a:xfrm>
          <a:off x="10426700" y="1441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162895</xdr:rowOff>
    </xdr:from>
    <xdr:ext cx="469744" cy="259045"/>
    <xdr:sp macro="" textlink="">
      <xdr:nvSpPr>
        <xdr:cNvPr id="359" name="【公営住宅】&#10;一人当たり面積該当値テキスト">
          <a:extLst>
            <a:ext uri="{FF2B5EF4-FFF2-40B4-BE49-F238E27FC236}">
              <a16:creationId xmlns:a16="http://schemas.microsoft.com/office/drawing/2014/main" id="{13358B29-7A0C-418E-9D0F-DDD6AA03161B}"/>
            </a:ext>
          </a:extLst>
        </xdr:cNvPr>
        <xdr:cNvSpPr txBox="1"/>
      </xdr:nvSpPr>
      <xdr:spPr>
        <a:xfrm>
          <a:off x="10515600" y="1439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13588</xdr:rowOff>
    </xdr:from>
    <xdr:to>
      <xdr:col>50</xdr:col>
      <xdr:colOff>165100</xdr:colOff>
      <xdr:row>84</xdr:row>
      <xdr:rowOff>115188</xdr:rowOff>
    </xdr:to>
    <xdr:sp macro="" textlink="">
      <xdr:nvSpPr>
        <xdr:cNvPr id="360" name="楕円 359">
          <a:extLst>
            <a:ext uri="{FF2B5EF4-FFF2-40B4-BE49-F238E27FC236}">
              <a16:creationId xmlns:a16="http://schemas.microsoft.com/office/drawing/2014/main" id="{85C3F249-83D8-424D-A4D6-5578786B2B25}"/>
            </a:ext>
          </a:extLst>
        </xdr:cNvPr>
        <xdr:cNvSpPr/>
      </xdr:nvSpPr>
      <xdr:spPr>
        <a:xfrm>
          <a:off x="9588500" y="1441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63818</xdr:rowOff>
    </xdr:from>
    <xdr:to>
      <xdr:col>55</xdr:col>
      <xdr:colOff>0</xdr:colOff>
      <xdr:row>84</xdr:row>
      <xdr:rowOff>64388</xdr:rowOff>
    </xdr:to>
    <xdr:cxnSp macro="">
      <xdr:nvCxnSpPr>
        <xdr:cNvPr id="361" name="直線コネクタ 360">
          <a:extLst>
            <a:ext uri="{FF2B5EF4-FFF2-40B4-BE49-F238E27FC236}">
              <a16:creationId xmlns:a16="http://schemas.microsoft.com/office/drawing/2014/main" id="{A116822D-0A21-4E36-821A-28B968E143D2}"/>
            </a:ext>
          </a:extLst>
        </xdr:cNvPr>
        <xdr:cNvCxnSpPr/>
      </xdr:nvCxnSpPr>
      <xdr:spPr>
        <a:xfrm flipV="1">
          <a:off x="9639300" y="14465618"/>
          <a:ext cx="8382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15303</xdr:rowOff>
    </xdr:from>
    <xdr:to>
      <xdr:col>46</xdr:col>
      <xdr:colOff>38100</xdr:colOff>
      <xdr:row>84</xdr:row>
      <xdr:rowOff>116903</xdr:rowOff>
    </xdr:to>
    <xdr:sp macro="" textlink="">
      <xdr:nvSpPr>
        <xdr:cNvPr id="362" name="楕円 361">
          <a:extLst>
            <a:ext uri="{FF2B5EF4-FFF2-40B4-BE49-F238E27FC236}">
              <a16:creationId xmlns:a16="http://schemas.microsoft.com/office/drawing/2014/main" id="{92A64015-BBE4-406E-9737-1FE2339C53ED}"/>
            </a:ext>
          </a:extLst>
        </xdr:cNvPr>
        <xdr:cNvSpPr/>
      </xdr:nvSpPr>
      <xdr:spPr>
        <a:xfrm>
          <a:off x="8699500" y="1441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64388</xdr:rowOff>
    </xdr:from>
    <xdr:to>
      <xdr:col>50</xdr:col>
      <xdr:colOff>114300</xdr:colOff>
      <xdr:row>84</xdr:row>
      <xdr:rowOff>66103</xdr:rowOff>
    </xdr:to>
    <xdr:cxnSp macro="">
      <xdr:nvCxnSpPr>
        <xdr:cNvPr id="363" name="直線コネクタ 362">
          <a:extLst>
            <a:ext uri="{FF2B5EF4-FFF2-40B4-BE49-F238E27FC236}">
              <a16:creationId xmlns:a16="http://schemas.microsoft.com/office/drawing/2014/main" id="{81D77187-34E0-4B3B-9073-2E9F4257D6CD}"/>
            </a:ext>
          </a:extLst>
        </xdr:cNvPr>
        <xdr:cNvCxnSpPr/>
      </xdr:nvCxnSpPr>
      <xdr:spPr>
        <a:xfrm flipV="1">
          <a:off x="8750300" y="14466188"/>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17590</xdr:rowOff>
    </xdr:from>
    <xdr:to>
      <xdr:col>41</xdr:col>
      <xdr:colOff>101600</xdr:colOff>
      <xdr:row>84</xdr:row>
      <xdr:rowOff>119190</xdr:rowOff>
    </xdr:to>
    <xdr:sp macro="" textlink="">
      <xdr:nvSpPr>
        <xdr:cNvPr id="364" name="楕円 363">
          <a:extLst>
            <a:ext uri="{FF2B5EF4-FFF2-40B4-BE49-F238E27FC236}">
              <a16:creationId xmlns:a16="http://schemas.microsoft.com/office/drawing/2014/main" id="{DE846FF3-0FFA-4B31-9B11-7C5809024596}"/>
            </a:ext>
          </a:extLst>
        </xdr:cNvPr>
        <xdr:cNvSpPr/>
      </xdr:nvSpPr>
      <xdr:spPr>
        <a:xfrm>
          <a:off x="7810500" y="1441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66103</xdr:rowOff>
    </xdr:from>
    <xdr:to>
      <xdr:col>45</xdr:col>
      <xdr:colOff>177800</xdr:colOff>
      <xdr:row>84</xdr:row>
      <xdr:rowOff>68390</xdr:rowOff>
    </xdr:to>
    <xdr:cxnSp macro="">
      <xdr:nvCxnSpPr>
        <xdr:cNvPr id="365" name="直線コネクタ 364">
          <a:extLst>
            <a:ext uri="{FF2B5EF4-FFF2-40B4-BE49-F238E27FC236}">
              <a16:creationId xmlns:a16="http://schemas.microsoft.com/office/drawing/2014/main" id="{3A6A2D82-ED76-4C26-9C50-0C3BB7314CA1}"/>
            </a:ext>
          </a:extLst>
        </xdr:cNvPr>
        <xdr:cNvCxnSpPr/>
      </xdr:nvCxnSpPr>
      <xdr:spPr>
        <a:xfrm flipV="1">
          <a:off x="7861300" y="1446790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18732</xdr:rowOff>
    </xdr:from>
    <xdr:to>
      <xdr:col>36</xdr:col>
      <xdr:colOff>165100</xdr:colOff>
      <xdr:row>84</xdr:row>
      <xdr:rowOff>120332</xdr:rowOff>
    </xdr:to>
    <xdr:sp macro="" textlink="">
      <xdr:nvSpPr>
        <xdr:cNvPr id="366" name="楕円 365">
          <a:extLst>
            <a:ext uri="{FF2B5EF4-FFF2-40B4-BE49-F238E27FC236}">
              <a16:creationId xmlns:a16="http://schemas.microsoft.com/office/drawing/2014/main" id="{7CF43348-6F08-4BD2-968E-E7A113691B00}"/>
            </a:ext>
          </a:extLst>
        </xdr:cNvPr>
        <xdr:cNvSpPr/>
      </xdr:nvSpPr>
      <xdr:spPr>
        <a:xfrm>
          <a:off x="6921500" y="1442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68390</xdr:rowOff>
    </xdr:from>
    <xdr:to>
      <xdr:col>41</xdr:col>
      <xdr:colOff>50800</xdr:colOff>
      <xdr:row>84</xdr:row>
      <xdr:rowOff>69532</xdr:rowOff>
    </xdr:to>
    <xdr:cxnSp macro="">
      <xdr:nvCxnSpPr>
        <xdr:cNvPr id="367" name="直線コネクタ 366">
          <a:extLst>
            <a:ext uri="{FF2B5EF4-FFF2-40B4-BE49-F238E27FC236}">
              <a16:creationId xmlns:a16="http://schemas.microsoft.com/office/drawing/2014/main" id="{C597FCCB-5026-446C-8366-354189201BFB}"/>
            </a:ext>
          </a:extLst>
        </xdr:cNvPr>
        <xdr:cNvCxnSpPr/>
      </xdr:nvCxnSpPr>
      <xdr:spPr>
        <a:xfrm flipV="1">
          <a:off x="6972300" y="14470190"/>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81996</xdr:rowOff>
    </xdr:from>
    <xdr:ext cx="469744" cy="259045"/>
    <xdr:sp macro="" textlink="">
      <xdr:nvSpPr>
        <xdr:cNvPr id="368" name="n_1aveValue【公営住宅】&#10;一人当たり面積">
          <a:extLst>
            <a:ext uri="{FF2B5EF4-FFF2-40B4-BE49-F238E27FC236}">
              <a16:creationId xmlns:a16="http://schemas.microsoft.com/office/drawing/2014/main" id="{68B9E153-FFF8-464F-A694-261A74862990}"/>
            </a:ext>
          </a:extLst>
        </xdr:cNvPr>
        <xdr:cNvSpPr txBox="1"/>
      </xdr:nvSpPr>
      <xdr:spPr>
        <a:xfrm>
          <a:off x="93917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71138</xdr:rowOff>
    </xdr:from>
    <xdr:ext cx="469744" cy="259045"/>
    <xdr:sp macro="" textlink="">
      <xdr:nvSpPr>
        <xdr:cNvPr id="369" name="n_2aveValue【公営住宅】&#10;一人当たり面積">
          <a:extLst>
            <a:ext uri="{FF2B5EF4-FFF2-40B4-BE49-F238E27FC236}">
              <a16:creationId xmlns:a16="http://schemas.microsoft.com/office/drawing/2014/main" id="{7CA5AFD6-1C74-4D03-92BA-B310596701C5}"/>
            </a:ext>
          </a:extLst>
        </xdr:cNvPr>
        <xdr:cNvSpPr txBox="1"/>
      </xdr:nvSpPr>
      <xdr:spPr>
        <a:xfrm>
          <a:off x="8515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104855</xdr:rowOff>
    </xdr:from>
    <xdr:ext cx="469744" cy="259045"/>
    <xdr:sp macro="" textlink="">
      <xdr:nvSpPr>
        <xdr:cNvPr id="370" name="n_3aveValue【公営住宅】&#10;一人当たり面積">
          <a:extLst>
            <a:ext uri="{FF2B5EF4-FFF2-40B4-BE49-F238E27FC236}">
              <a16:creationId xmlns:a16="http://schemas.microsoft.com/office/drawing/2014/main" id="{358B158B-52E0-4179-B6FF-3DBF166B3CDB}"/>
            </a:ext>
          </a:extLst>
        </xdr:cNvPr>
        <xdr:cNvSpPr txBox="1"/>
      </xdr:nvSpPr>
      <xdr:spPr>
        <a:xfrm>
          <a:off x="7626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126573</xdr:rowOff>
    </xdr:from>
    <xdr:ext cx="469744" cy="259045"/>
    <xdr:sp macro="" textlink="">
      <xdr:nvSpPr>
        <xdr:cNvPr id="371" name="n_4aveValue【公営住宅】&#10;一人当たり面積">
          <a:extLst>
            <a:ext uri="{FF2B5EF4-FFF2-40B4-BE49-F238E27FC236}">
              <a16:creationId xmlns:a16="http://schemas.microsoft.com/office/drawing/2014/main" id="{A1A7D2C5-665B-421A-A17F-11A2FBD4510F}"/>
            </a:ext>
          </a:extLst>
        </xdr:cNvPr>
        <xdr:cNvSpPr txBox="1"/>
      </xdr:nvSpPr>
      <xdr:spPr>
        <a:xfrm>
          <a:off x="6737427" y="1401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106315</xdr:rowOff>
    </xdr:from>
    <xdr:ext cx="469744" cy="259045"/>
    <xdr:sp macro="" textlink="">
      <xdr:nvSpPr>
        <xdr:cNvPr id="372" name="n_1mainValue【公営住宅】&#10;一人当たり面積">
          <a:extLst>
            <a:ext uri="{FF2B5EF4-FFF2-40B4-BE49-F238E27FC236}">
              <a16:creationId xmlns:a16="http://schemas.microsoft.com/office/drawing/2014/main" id="{22D0E67B-51FB-4B9B-BE0F-4BB781535766}"/>
            </a:ext>
          </a:extLst>
        </xdr:cNvPr>
        <xdr:cNvSpPr txBox="1"/>
      </xdr:nvSpPr>
      <xdr:spPr>
        <a:xfrm>
          <a:off x="9391727" y="1450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108030</xdr:rowOff>
    </xdr:from>
    <xdr:ext cx="469744" cy="259045"/>
    <xdr:sp macro="" textlink="">
      <xdr:nvSpPr>
        <xdr:cNvPr id="373" name="n_2mainValue【公営住宅】&#10;一人当たり面積">
          <a:extLst>
            <a:ext uri="{FF2B5EF4-FFF2-40B4-BE49-F238E27FC236}">
              <a16:creationId xmlns:a16="http://schemas.microsoft.com/office/drawing/2014/main" id="{310EB49C-F0BB-4EE7-8B5B-E42B093C62B6}"/>
            </a:ext>
          </a:extLst>
        </xdr:cNvPr>
        <xdr:cNvSpPr txBox="1"/>
      </xdr:nvSpPr>
      <xdr:spPr>
        <a:xfrm>
          <a:off x="8515427" y="1450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110317</xdr:rowOff>
    </xdr:from>
    <xdr:ext cx="469744" cy="259045"/>
    <xdr:sp macro="" textlink="">
      <xdr:nvSpPr>
        <xdr:cNvPr id="374" name="n_3mainValue【公営住宅】&#10;一人当たり面積">
          <a:extLst>
            <a:ext uri="{FF2B5EF4-FFF2-40B4-BE49-F238E27FC236}">
              <a16:creationId xmlns:a16="http://schemas.microsoft.com/office/drawing/2014/main" id="{FE259FCD-0582-45C6-86D3-17B8DFC0392D}"/>
            </a:ext>
          </a:extLst>
        </xdr:cNvPr>
        <xdr:cNvSpPr txBox="1"/>
      </xdr:nvSpPr>
      <xdr:spPr>
        <a:xfrm>
          <a:off x="7626427" y="14512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111459</xdr:rowOff>
    </xdr:from>
    <xdr:ext cx="469744" cy="259045"/>
    <xdr:sp macro="" textlink="">
      <xdr:nvSpPr>
        <xdr:cNvPr id="375" name="n_4mainValue【公営住宅】&#10;一人当たり面積">
          <a:extLst>
            <a:ext uri="{FF2B5EF4-FFF2-40B4-BE49-F238E27FC236}">
              <a16:creationId xmlns:a16="http://schemas.microsoft.com/office/drawing/2014/main" id="{31A99381-7C2A-4206-983B-FAEA5FF9AA2D}"/>
            </a:ext>
          </a:extLst>
        </xdr:cNvPr>
        <xdr:cNvSpPr txBox="1"/>
      </xdr:nvSpPr>
      <xdr:spPr>
        <a:xfrm>
          <a:off x="6737427" y="1451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8FCB77F4-A0CB-455D-A015-96BE2F3316F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8228777B-74A0-43D2-B37C-97475F5764F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94991548-CF28-43F6-989D-CCB83950165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6ED35A18-448B-49E4-A6DD-6E3A59E454A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F46FE3B4-7727-4194-99EC-805803F2F27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B26AB550-F90B-4C60-9A7C-DAA1F2D2FE5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F5C78552-396A-4720-99B5-C1679424AC6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8996DCA5-626C-4A17-AA5E-488438CBEBE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AF9A5C7E-3B72-4AA3-B981-5A35D71BEEA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E7D553A3-321D-47D7-8BB9-7523AF81BB2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B960B8BF-F2A2-4CE9-8A1D-57E17BA9B4D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0DAD883B-A46F-4190-B5D2-1B6258D14BC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CA6E9EA1-EA9C-4A48-8C90-736CDE0BEDF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ECBA596F-8CE6-4DAE-A832-9B827CC63D7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B2EC6B6C-D15B-4A05-80F4-C168374652B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2A2F86C7-360E-4A08-81E6-0A8C26A6E7E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CCC3593F-30C3-4E36-A050-174EDAE1472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F2892F14-E623-4BC3-9E74-2AA08FAC422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0F5DF08B-E09F-4AB8-B21A-0BE5E988BD6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8FF44A9C-6AEF-4955-90AC-1EFE9A1BDAE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48B7CA3A-D4B5-4E82-A068-4137F8EB0C2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905DEE72-B7E4-41B2-A713-8946095CC64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21D39D1E-97C9-4B20-842D-32DB57FB93A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4E28E07B-55AA-49D9-A052-D1D33B9B1F5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E0880AEC-C41C-4195-B7B4-716BC7DDD4E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13017480-B226-4672-AB4C-FE45E0B0BCD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059CA84E-5253-45C2-88FE-3BE3DF23356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id="{E6607FEC-9EB6-4A97-8D48-09FFD0D514D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id="{C4DD4EF5-249B-4FA1-9C48-6AF51AB34F38}"/>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id="{78D52AA4-1644-41BD-93A4-2A59E974F2A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id="{BEC514A4-EE8E-4DB1-B2DA-0A737348867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id="{9E001529-3767-48D7-9E96-AD782FCDA69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id="{CAD6759D-E945-4851-A9D3-E6DE2096A41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id="{1F878B2F-C8E3-4860-B952-58253CAD847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id="{08F90982-0A7C-4873-AD50-AA45FE81D36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id="{6BB7CD2A-8342-4891-96A6-BA5DF7A0B13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a:extLst>
            <a:ext uri="{FF2B5EF4-FFF2-40B4-BE49-F238E27FC236}">
              <a16:creationId xmlns:a16="http://schemas.microsoft.com/office/drawing/2014/main" id="{FF4A7643-4748-4CEC-BF88-5C53EC4FCC87}"/>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9AFE84D0-087E-4DA5-A205-8DD02FC57F6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a:extLst>
            <a:ext uri="{FF2B5EF4-FFF2-40B4-BE49-F238E27FC236}">
              <a16:creationId xmlns:a16="http://schemas.microsoft.com/office/drawing/2014/main" id="{00DE5BA1-B38A-40E3-8517-F0A450DAB3F6}"/>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788D235B-7BB4-4A52-B65F-3E431F6B26E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416" name="直線コネクタ 415">
          <a:extLst>
            <a:ext uri="{FF2B5EF4-FFF2-40B4-BE49-F238E27FC236}">
              <a16:creationId xmlns:a16="http://schemas.microsoft.com/office/drawing/2014/main" id="{67DDDA26-C376-4EF6-87AD-1EA17A86DEDF}"/>
            </a:ext>
          </a:extLst>
        </xdr:cNvPr>
        <xdr:cNvCxnSpPr/>
      </xdr:nvCxnSpPr>
      <xdr:spPr>
        <a:xfrm flipV="1">
          <a:off x="16318864" y="568452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417" name="【認定こども園・幼稚園・保育所】&#10;有形固定資産減価償却率最小値テキスト">
          <a:extLst>
            <a:ext uri="{FF2B5EF4-FFF2-40B4-BE49-F238E27FC236}">
              <a16:creationId xmlns:a16="http://schemas.microsoft.com/office/drawing/2014/main" id="{E8250F71-630F-4132-8956-E98AB1E9BA99}"/>
            </a:ext>
          </a:extLst>
        </xdr:cNvPr>
        <xdr:cNvSpPr txBox="1"/>
      </xdr:nvSpPr>
      <xdr:spPr>
        <a:xfrm>
          <a:off x="16357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418" name="直線コネクタ 417">
          <a:extLst>
            <a:ext uri="{FF2B5EF4-FFF2-40B4-BE49-F238E27FC236}">
              <a16:creationId xmlns:a16="http://schemas.microsoft.com/office/drawing/2014/main" id="{BE7C49E6-0807-414C-A658-71D124919947}"/>
            </a:ext>
          </a:extLst>
        </xdr:cNvPr>
        <xdr:cNvCxnSpPr/>
      </xdr:nvCxnSpPr>
      <xdr:spPr>
        <a:xfrm>
          <a:off x="16230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419" name="【認定こども園・幼稚園・保育所】&#10;有形固定資産減価償却率最大値テキスト">
          <a:extLst>
            <a:ext uri="{FF2B5EF4-FFF2-40B4-BE49-F238E27FC236}">
              <a16:creationId xmlns:a16="http://schemas.microsoft.com/office/drawing/2014/main" id="{C46FC270-F154-418E-A883-90D9C6FDF29C}"/>
            </a:ext>
          </a:extLst>
        </xdr:cNvPr>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420" name="直線コネクタ 419">
          <a:extLst>
            <a:ext uri="{FF2B5EF4-FFF2-40B4-BE49-F238E27FC236}">
              <a16:creationId xmlns:a16="http://schemas.microsoft.com/office/drawing/2014/main" id="{38D3002D-92EB-4A40-883B-18AE46A6D0B2}"/>
            </a:ext>
          </a:extLst>
        </xdr:cNvPr>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B5F16530-0965-43D5-959D-6974CDAAF731}"/>
            </a:ext>
          </a:extLst>
        </xdr:cNvPr>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22" name="フローチャート: 判断 421">
          <a:extLst>
            <a:ext uri="{FF2B5EF4-FFF2-40B4-BE49-F238E27FC236}">
              <a16:creationId xmlns:a16="http://schemas.microsoft.com/office/drawing/2014/main" id="{33CEE5DB-53C2-494B-A2D3-11BD2A6AEB40}"/>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23" name="フローチャート: 判断 422">
          <a:extLst>
            <a:ext uri="{FF2B5EF4-FFF2-40B4-BE49-F238E27FC236}">
              <a16:creationId xmlns:a16="http://schemas.microsoft.com/office/drawing/2014/main" id="{82A4FA0E-03D4-4687-9B87-E2100833FB99}"/>
            </a:ext>
          </a:extLst>
        </xdr:cNvPr>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4" name="フローチャート: 判断 423">
          <a:extLst>
            <a:ext uri="{FF2B5EF4-FFF2-40B4-BE49-F238E27FC236}">
              <a16:creationId xmlns:a16="http://schemas.microsoft.com/office/drawing/2014/main" id="{8B7FD077-0705-44FF-AE8D-523C74E76CC7}"/>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425" name="フローチャート: 判断 424">
          <a:extLst>
            <a:ext uri="{FF2B5EF4-FFF2-40B4-BE49-F238E27FC236}">
              <a16:creationId xmlns:a16="http://schemas.microsoft.com/office/drawing/2014/main" id="{5A203506-59FE-4392-8DAC-C5B4959764D8}"/>
            </a:ext>
          </a:extLst>
        </xdr:cNvPr>
        <xdr:cNvSpPr/>
      </xdr:nvSpPr>
      <xdr:spPr>
        <a:xfrm>
          <a:off x="13652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426" name="フローチャート: 判断 425">
          <a:extLst>
            <a:ext uri="{FF2B5EF4-FFF2-40B4-BE49-F238E27FC236}">
              <a16:creationId xmlns:a16="http://schemas.microsoft.com/office/drawing/2014/main" id="{A3D1DB71-5672-42E0-AC41-2733BC0AC977}"/>
            </a:ext>
          </a:extLst>
        </xdr:cNvPr>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4316C63-133D-42E2-B1F3-64D052A1243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B8A68704-82CC-4A96-9108-4E9A3379454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9E53D5B5-7CE9-41ED-BA80-43363770F0C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23607E16-D20D-4E7D-825B-B9301BE6907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CD2DB5E2-C7C1-40B1-B8BD-888271D22CB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12065</xdr:rowOff>
    </xdr:from>
    <xdr:to>
      <xdr:col>85</xdr:col>
      <xdr:colOff>177800</xdr:colOff>
      <xdr:row>38</xdr:row>
      <xdr:rowOff>113665</xdr:rowOff>
    </xdr:to>
    <xdr:sp macro="" textlink="">
      <xdr:nvSpPr>
        <xdr:cNvPr id="432" name="楕円 431">
          <a:extLst>
            <a:ext uri="{FF2B5EF4-FFF2-40B4-BE49-F238E27FC236}">
              <a16:creationId xmlns:a16="http://schemas.microsoft.com/office/drawing/2014/main" id="{F45F32DE-6AAD-4397-BAA8-D6EEF568799F}"/>
            </a:ext>
          </a:extLst>
        </xdr:cNvPr>
        <xdr:cNvSpPr/>
      </xdr:nvSpPr>
      <xdr:spPr>
        <a:xfrm>
          <a:off x="162687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161942</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9631DCE4-71C4-4D19-B439-12C8DE3DA890}"/>
            </a:ext>
          </a:extLst>
        </xdr:cNvPr>
        <xdr:cNvSpPr txBox="1"/>
      </xdr:nvSpPr>
      <xdr:spPr>
        <a:xfrm>
          <a:off x="16357600" y="650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139700</xdr:rowOff>
    </xdr:from>
    <xdr:to>
      <xdr:col>81</xdr:col>
      <xdr:colOff>101600</xdr:colOff>
      <xdr:row>38</xdr:row>
      <xdr:rowOff>69850</xdr:rowOff>
    </xdr:to>
    <xdr:sp macro="" textlink="">
      <xdr:nvSpPr>
        <xdr:cNvPr id="434" name="楕円 433">
          <a:extLst>
            <a:ext uri="{FF2B5EF4-FFF2-40B4-BE49-F238E27FC236}">
              <a16:creationId xmlns:a16="http://schemas.microsoft.com/office/drawing/2014/main" id="{51881366-EF0B-46AB-B2A6-9E168C154744}"/>
            </a:ext>
          </a:extLst>
        </xdr:cNvPr>
        <xdr:cNvSpPr/>
      </xdr:nvSpPr>
      <xdr:spPr>
        <a:xfrm>
          <a:off x="15430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19050</xdr:rowOff>
    </xdr:from>
    <xdr:to>
      <xdr:col>85</xdr:col>
      <xdr:colOff>127000</xdr:colOff>
      <xdr:row>38</xdr:row>
      <xdr:rowOff>62865</xdr:rowOff>
    </xdr:to>
    <xdr:cxnSp macro="">
      <xdr:nvCxnSpPr>
        <xdr:cNvPr id="435" name="直線コネクタ 434">
          <a:extLst>
            <a:ext uri="{FF2B5EF4-FFF2-40B4-BE49-F238E27FC236}">
              <a16:creationId xmlns:a16="http://schemas.microsoft.com/office/drawing/2014/main" id="{4C06A5B2-7DB7-492E-BBF9-AF324CC5B2C4}"/>
            </a:ext>
          </a:extLst>
        </xdr:cNvPr>
        <xdr:cNvCxnSpPr/>
      </xdr:nvCxnSpPr>
      <xdr:spPr>
        <a:xfrm>
          <a:off x="15481300" y="653415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95885</xdr:rowOff>
    </xdr:from>
    <xdr:to>
      <xdr:col>76</xdr:col>
      <xdr:colOff>165100</xdr:colOff>
      <xdr:row>38</xdr:row>
      <xdr:rowOff>26035</xdr:rowOff>
    </xdr:to>
    <xdr:sp macro="" textlink="">
      <xdr:nvSpPr>
        <xdr:cNvPr id="436" name="楕円 435">
          <a:extLst>
            <a:ext uri="{FF2B5EF4-FFF2-40B4-BE49-F238E27FC236}">
              <a16:creationId xmlns:a16="http://schemas.microsoft.com/office/drawing/2014/main" id="{DE6F4B1C-7841-4360-A927-F9077F0CBD1E}"/>
            </a:ext>
          </a:extLst>
        </xdr:cNvPr>
        <xdr:cNvSpPr/>
      </xdr:nvSpPr>
      <xdr:spPr>
        <a:xfrm>
          <a:off x="14541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146685</xdr:rowOff>
    </xdr:from>
    <xdr:to>
      <xdr:col>81</xdr:col>
      <xdr:colOff>50800</xdr:colOff>
      <xdr:row>38</xdr:row>
      <xdr:rowOff>19050</xdr:rowOff>
    </xdr:to>
    <xdr:cxnSp macro="">
      <xdr:nvCxnSpPr>
        <xdr:cNvPr id="437" name="直線コネクタ 436">
          <a:extLst>
            <a:ext uri="{FF2B5EF4-FFF2-40B4-BE49-F238E27FC236}">
              <a16:creationId xmlns:a16="http://schemas.microsoft.com/office/drawing/2014/main" id="{7606737C-F030-4A0A-9ED3-E41B328A6CE9}"/>
            </a:ext>
          </a:extLst>
        </xdr:cNvPr>
        <xdr:cNvCxnSpPr/>
      </xdr:nvCxnSpPr>
      <xdr:spPr>
        <a:xfrm>
          <a:off x="14592300" y="649033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48260</xdr:rowOff>
    </xdr:from>
    <xdr:to>
      <xdr:col>72</xdr:col>
      <xdr:colOff>38100</xdr:colOff>
      <xdr:row>37</xdr:row>
      <xdr:rowOff>149860</xdr:rowOff>
    </xdr:to>
    <xdr:sp macro="" textlink="">
      <xdr:nvSpPr>
        <xdr:cNvPr id="438" name="楕円 437">
          <a:extLst>
            <a:ext uri="{FF2B5EF4-FFF2-40B4-BE49-F238E27FC236}">
              <a16:creationId xmlns:a16="http://schemas.microsoft.com/office/drawing/2014/main" id="{BC21B057-9E8A-484B-8D27-A248BE02893F}"/>
            </a:ext>
          </a:extLst>
        </xdr:cNvPr>
        <xdr:cNvSpPr/>
      </xdr:nvSpPr>
      <xdr:spPr>
        <a:xfrm>
          <a:off x="13652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99060</xdr:rowOff>
    </xdr:from>
    <xdr:to>
      <xdr:col>76</xdr:col>
      <xdr:colOff>114300</xdr:colOff>
      <xdr:row>37</xdr:row>
      <xdr:rowOff>146685</xdr:rowOff>
    </xdr:to>
    <xdr:cxnSp macro="">
      <xdr:nvCxnSpPr>
        <xdr:cNvPr id="439" name="直線コネクタ 438">
          <a:extLst>
            <a:ext uri="{FF2B5EF4-FFF2-40B4-BE49-F238E27FC236}">
              <a16:creationId xmlns:a16="http://schemas.microsoft.com/office/drawing/2014/main" id="{D7F5FA37-C01D-4699-AB9C-4CD9FACCA6F7}"/>
            </a:ext>
          </a:extLst>
        </xdr:cNvPr>
        <xdr:cNvCxnSpPr/>
      </xdr:nvCxnSpPr>
      <xdr:spPr>
        <a:xfrm>
          <a:off x="13703300" y="644271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2540</xdr:rowOff>
    </xdr:from>
    <xdr:to>
      <xdr:col>67</xdr:col>
      <xdr:colOff>101600</xdr:colOff>
      <xdr:row>37</xdr:row>
      <xdr:rowOff>104140</xdr:rowOff>
    </xdr:to>
    <xdr:sp macro="" textlink="">
      <xdr:nvSpPr>
        <xdr:cNvPr id="440" name="楕円 439">
          <a:extLst>
            <a:ext uri="{FF2B5EF4-FFF2-40B4-BE49-F238E27FC236}">
              <a16:creationId xmlns:a16="http://schemas.microsoft.com/office/drawing/2014/main" id="{B92305B5-2E84-43D7-9A77-C6ED5167EABD}"/>
            </a:ext>
          </a:extLst>
        </xdr:cNvPr>
        <xdr:cNvSpPr/>
      </xdr:nvSpPr>
      <xdr:spPr>
        <a:xfrm>
          <a:off x="12763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53340</xdr:rowOff>
    </xdr:from>
    <xdr:to>
      <xdr:col>71</xdr:col>
      <xdr:colOff>177800</xdr:colOff>
      <xdr:row>37</xdr:row>
      <xdr:rowOff>99060</xdr:rowOff>
    </xdr:to>
    <xdr:cxnSp macro="">
      <xdr:nvCxnSpPr>
        <xdr:cNvPr id="441" name="直線コネクタ 440">
          <a:extLst>
            <a:ext uri="{FF2B5EF4-FFF2-40B4-BE49-F238E27FC236}">
              <a16:creationId xmlns:a16="http://schemas.microsoft.com/office/drawing/2014/main" id="{FCB2FDE4-4646-448B-BAA6-B78194D8C1EC}"/>
            </a:ext>
          </a:extLst>
        </xdr:cNvPr>
        <xdr:cNvCxnSpPr/>
      </xdr:nvCxnSpPr>
      <xdr:spPr>
        <a:xfrm>
          <a:off x="12814300" y="63969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DA8AAD80-0038-40CF-944F-4585E5725D24}"/>
            </a:ext>
          </a:extLst>
        </xdr:cNvPr>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B31B5198-559A-4A38-A881-D2E23FABC0D7}"/>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AE50AB89-A7C3-4FF6-A679-C0C17A679BEC}"/>
            </a:ext>
          </a:extLst>
        </xdr:cNvPr>
        <xdr:cNvSpPr txBox="1"/>
      </xdr:nvSpPr>
      <xdr:spPr>
        <a:xfrm>
          <a:off x="13500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112412</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A1D77F6F-1FC1-4658-86DE-948D0333BECC}"/>
            </a:ext>
          </a:extLst>
        </xdr:cNvPr>
        <xdr:cNvSpPr txBox="1"/>
      </xdr:nvSpPr>
      <xdr:spPr>
        <a:xfrm>
          <a:off x="126117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60977</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6E5B89E4-B30D-4F9D-8276-5FB8699714EC}"/>
            </a:ext>
          </a:extLst>
        </xdr:cNvPr>
        <xdr:cNvSpPr txBox="1"/>
      </xdr:nvSpPr>
      <xdr:spPr>
        <a:xfrm>
          <a:off x="15266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17162</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B8D56CB8-6965-4ABD-B23F-8931FB9C3A46}"/>
            </a:ext>
          </a:extLst>
        </xdr:cNvPr>
        <xdr:cNvSpPr txBox="1"/>
      </xdr:nvSpPr>
      <xdr:spPr>
        <a:xfrm>
          <a:off x="14389744"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140987</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2D44BF4C-491A-4866-92A9-F26582E56B46}"/>
            </a:ext>
          </a:extLst>
        </xdr:cNvPr>
        <xdr:cNvSpPr txBox="1"/>
      </xdr:nvSpPr>
      <xdr:spPr>
        <a:xfrm>
          <a:off x="13500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120667</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1B6A7926-725C-474B-BAE9-5E5573529AD9}"/>
            </a:ext>
          </a:extLst>
        </xdr:cNvPr>
        <xdr:cNvSpPr txBox="1"/>
      </xdr:nvSpPr>
      <xdr:spPr>
        <a:xfrm>
          <a:off x="12611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DAB62B31-AD0D-4CB5-820A-F9AE973056D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BD7147DE-C192-43DC-90BB-5205EE84971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9FA3610D-B174-4968-B1EE-46DB5A5D229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DF6699B4-C055-4ADB-9A94-B78789D513F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25E5ADB0-CA3F-4A5D-897E-7AFBE592C17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A667B492-8FEE-4BDB-872E-C121224DB1A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63ACFADA-3742-4515-8CAA-5FC107A3DFF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9256B04A-5B08-43F4-81EE-02EB030E164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F9F0C4D9-5FD3-485F-929C-A5D934CB32A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FCEFB058-FD68-45AB-B1D7-CE80DD41233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a:extLst>
            <a:ext uri="{FF2B5EF4-FFF2-40B4-BE49-F238E27FC236}">
              <a16:creationId xmlns:a16="http://schemas.microsoft.com/office/drawing/2014/main" id="{58D7538B-1207-4E16-B6E7-28A7D26951F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1" name="テキスト ボックス 460">
          <a:extLst>
            <a:ext uri="{FF2B5EF4-FFF2-40B4-BE49-F238E27FC236}">
              <a16:creationId xmlns:a16="http://schemas.microsoft.com/office/drawing/2014/main" id="{88356137-4170-4D87-BE02-4D0641CF73A9}"/>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a:extLst>
            <a:ext uri="{FF2B5EF4-FFF2-40B4-BE49-F238E27FC236}">
              <a16:creationId xmlns:a16="http://schemas.microsoft.com/office/drawing/2014/main" id="{98B29029-9FD9-4A9C-B26F-5B79393360D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3" name="テキスト ボックス 462">
          <a:extLst>
            <a:ext uri="{FF2B5EF4-FFF2-40B4-BE49-F238E27FC236}">
              <a16:creationId xmlns:a16="http://schemas.microsoft.com/office/drawing/2014/main" id="{30A0AAE6-2CF9-4EA6-94C4-8D106E9823F9}"/>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a:extLst>
            <a:ext uri="{FF2B5EF4-FFF2-40B4-BE49-F238E27FC236}">
              <a16:creationId xmlns:a16="http://schemas.microsoft.com/office/drawing/2014/main" id="{3CD1FC69-4047-48D5-BDEC-B8B24899C33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5" name="テキスト ボックス 464">
          <a:extLst>
            <a:ext uri="{FF2B5EF4-FFF2-40B4-BE49-F238E27FC236}">
              <a16:creationId xmlns:a16="http://schemas.microsoft.com/office/drawing/2014/main" id="{E821749A-90FF-49D0-B131-29E9A83BCFE7}"/>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a:extLst>
            <a:ext uri="{FF2B5EF4-FFF2-40B4-BE49-F238E27FC236}">
              <a16:creationId xmlns:a16="http://schemas.microsoft.com/office/drawing/2014/main" id="{422E8ED6-4510-4484-A91B-6897D5251AE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7" name="テキスト ボックス 466">
          <a:extLst>
            <a:ext uri="{FF2B5EF4-FFF2-40B4-BE49-F238E27FC236}">
              <a16:creationId xmlns:a16="http://schemas.microsoft.com/office/drawing/2014/main" id="{7631D7D5-B866-43F3-8A64-7F83D1CC9542}"/>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a:extLst>
            <a:ext uri="{FF2B5EF4-FFF2-40B4-BE49-F238E27FC236}">
              <a16:creationId xmlns:a16="http://schemas.microsoft.com/office/drawing/2014/main" id="{F9A385DC-E1CE-483E-BB07-5BB5F6D9973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a:extLst>
            <a:ext uri="{FF2B5EF4-FFF2-40B4-BE49-F238E27FC236}">
              <a16:creationId xmlns:a16="http://schemas.microsoft.com/office/drawing/2014/main" id="{53E263AA-A9EB-413E-8E7A-9039AB76967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a:extLst>
            <a:ext uri="{FF2B5EF4-FFF2-40B4-BE49-F238E27FC236}">
              <a16:creationId xmlns:a16="http://schemas.microsoft.com/office/drawing/2014/main" id="{A9414454-789E-484F-BD53-00D040572A8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471" name="直線コネクタ 470">
          <a:extLst>
            <a:ext uri="{FF2B5EF4-FFF2-40B4-BE49-F238E27FC236}">
              <a16:creationId xmlns:a16="http://schemas.microsoft.com/office/drawing/2014/main" id="{2A378967-622D-4CCF-A3EF-7895969EF6DF}"/>
            </a:ext>
          </a:extLst>
        </xdr:cNvPr>
        <xdr:cNvCxnSpPr/>
      </xdr:nvCxnSpPr>
      <xdr:spPr>
        <a:xfrm flipV="1">
          <a:off x="22160864" y="5786628"/>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72" name="【認定こども園・幼稚園・保育所】&#10;一人当たり面積最小値テキスト">
          <a:extLst>
            <a:ext uri="{FF2B5EF4-FFF2-40B4-BE49-F238E27FC236}">
              <a16:creationId xmlns:a16="http://schemas.microsoft.com/office/drawing/2014/main" id="{9DA8DAB2-30AB-4A05-9EF9-DEA1DBA3CEF6}"/>
            </a:ext>
          </a:extLst>
        </xdr:cNvPr>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73" name="直線コネクタ 472">
          <a:extLst>
            <a:ext uri="{FF2B5EF4-FFF2-40B4-BE49-F238E27FC236}">
              <a16:creationId xmlns:a16="http://schemas.microsoft.com/office/drawing/2014/main" id="{522E9A49-C518-497B-8298-D4875F72F3EE}"/>
            </a:ext>
          </a:extLst>
        </xdr:cNvPr>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474" name="【認定こども園・幼稚園・保育所】&#10;一人当たり面積最大値テキスト">
          <a:extLst>
            <a:ext uri="{FF2B5EF4-FFF2-40B4-BE49-F238E27FC236}">
              <a16:creationId xmlns:a16="http://schemas.microsoft.com/office/drawing/2014/main" id="{6949391B-0083-458F-B416-DA865C7AB5C9}"/>
            </a:ext>
          </a:extLst>
        </xdr:cNvPr>
        <xdr:cNvSpPr txBox="1"/>
      </xdr:nvSpPr>
      <xdr:spPr>
        <a:xfrm>
          <a:off x="22199600" y="55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475" name="直線コネクタ 474">
          <a:extLst>
            <a:ext uri="{FF2B5EF4-FFF2-40B4-BE49-F238E27FC236}">
              <a16:creationId xmlns:a16="http://schemas.microsoft.com/office/drawing/2014/main" id="{F269FD8A-CD67-4F1D-9B48-1B473E424A52}"/>
            </a:ext>
          </a:extLst>
        </xdr:cNvPr>
        <xdr:cNvCxnSpPr/>
      </xdr:nvCxnSpPr>
      <xdr:spPr>
        <a:xfrm>
          <a:off x="22072600" y="57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81551</xdr:rowOff>
    </xdr:from>
    <xdr:ext cx="469744" cy="259045"/>
    <xdr:sp macro="" textlink="">
      <xdr:nvSpPr>
        <xdr:cNvPr id="476" name="【認定こども園・幼稚園・保育所】&#10;一人当たり面積平均値テキスト">
          <a:extLst>
            <a:ext uri="{FF2B5EF4-FFF2-40B4-BE49-F238E27FC236}">
              <a16:creationId xmlns:a16="http://schemas.microsoft.com/office/drawing/2014/main" id="{D129CB9C-F38A-46B8-840D-129F9AF443CB}"/>
            </a:ext>
          </a:extLst>
        </xdr:cNvPr>
        <xdr:cNvSpPr txBox="1"/>
      </xdr:nvSpPr>
      <xdr:spPr>
        <a:xfrm>
          <a:off x="22199600" y="6768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477" name="フローチャート: 判断 476">
          <a:extLst>
            <a:ext uri="{FF2B5EF4-FFF2-40B4-BE49-F238E27FC236}">
              <a16:creationId xmlns:a16="http://schemas.microsoft.com/office/drawing/2014/main" id="{58747CAE-8080-4FBA-B8D0-C69EC4C87D7D}"/>
            </a:ext>
          </a:extLst>
        </xdr:cNvPr>
        <xdr:cNvSpPr/>
      </xdr:nvSpPr>
      <xdr:spPr>
        <a:xfrm>
          <a:off x="221107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478" name="フローチャート: 判断 477">
          <a:extLst>
            <a:ext uri="{FF2B5EF4-FFF2-40B4-BE49-F238E27FC236}">
              <a16:creationId xmlns:a16="http://schemas.microsoft.com/office/drawing/2014/main" id="{10AB285F-644B-4037-A372-96F672130947}"/>
            </a:ext>
          </a:extLst>
        </xdr:cNvPr>
        <xdr:cNvSpPr/>
      </xdr:nvSpPr>
      <xdr:spPr>
        <a:xfrm>
          <a:off x="21272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79" name="フローチャート: 判断 478">
          <a:extLst>
            <a:ext uri="{FF2B5EF4-FFF2-40B4-BE49-F238E27FC236}">
              <a16:creationId xmlns:a16="http://schemas.microsoft.com/office/drawing/2014/main" id="{631A2621-D89F-4E85-A773-7109108D74F8}"/>
            </a:ext>
          </a:extLst>
        </xdr:cNvPr>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480" name="フローチャート: 判断 479">
          <a:extLst>
            <a:ext uri="{FF2B5EF4-FFF2-40B4-BE49-F238E27FC236}">
              <a16:creationId xmlns:a16="http://schemas.microsoft.com/office/drawing/2014/main" id="{A5BD6A2A-AB86-4B34-9A63-FCF152403CC4}"/>
            </a:ext>
          </a:extLst>
        </xdr:cNvPr>
        <xdr:cNvSpPr/>
      </xdr:nvSpPr>
      <xdr:spPr>
        <a:xfrm>
          <a:off x="19494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130556</xdr:rowOff>
    </xdr:from>
    <xdr:to>
      <xdr:col>98</xdr:col>
      <xdr:colOff>38100</xdr:colOff>
      <xdr:row>40</xdr:row>
      <xdr:rowOff>60706</xdr:rowOff>
    </xdr:to>
    <xdr:sp macro="" textlink="">
      <xdr:nvSpPr>
        <xdr:cNvPr id="481" name="フローチャート: 判断 480">
          <a:extLst>
            <a:ext uri="{FF2B5EF4-FFF2-40B4-BE49-F238E27FC236}">
              <a16:creationId xmlns:a16="http://schemas.microsoft.com/office/drawing/2014/main" id="{5EBD38D3-9298-427C-8D49-3D9BCE431460}"/>
            </a:ext>
          </a:extLst>
        </xdr:cNvPr>
        <xdr:cNvSpPr/>
      </xdr:nvSpPr>
      <xdr:spPr>
        <a:xfrm>
          <a:off x="18605500" y="6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F20F18E7-2C98-44A1-9580-752DD55A273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E94AF239-E98B-4957-BC14-10CEAA57420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F2C32434-EF3F-4949-9A3C-952084130BB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D5C5D464-6288-441B-B939-2FB92CBAC13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936C0F4C-034D-4053-A26A-83EA6578EDF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487" name="楕円 486">
          <a:extLst>
            <a:ext uri="{FF2B5EF4-FFF2-40B4-BE49-F238E27FC236}">
              <a16:creationId xmlns:a16="http://schemas.microsoft.com/office/drawing/2014/main" id="{E3A3AD13-CA34-4D89-95E0-3538B61507D5}"/>
            </a:ext>
          </a:extLst>
        </xdr:cNvPr>
        <xdr:cNvSpPr/>
      </xdr:nvSpPr>
      <xdr:spPr>
        <a:xfrm>
          <a:off x="22110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59707</xdr:rowOff>
    </xdr:from>
    <xdr:ext cx="469744" cy="259045"/>
    <xdr:sp macro="" textlink="">
      <xdr:nvSpPr>
        <xdr:cNvPr id="488" name="【認定こども園・幼稚園・保育所】&#10;一人当たり面積該当値テキスト">
          <a:extLst>
            <a:ext uri="{FF2B5EF4-FFF2-40B4-BE49-F238E27FC236}">
              <a16:creationId xmlns:a16="http://schemas.microsoft.com/office/drawing/2014/main" id="{0E67A409-AD1E-4A9C-988D-AAF6D824F196}"/>
            </a:ext>
          </a:extLst>
        </xdr:cNvPr>
        <xdr:cNvSpPr txBox="1"/>
      </xdr:nvSpPr>
      <xdr:spPr>
        <a:xfrm>
          <a:off x="22199600"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39116</xdr:rowOff>
    </xdr:from>
    <xdr:to>
      <xdr:col>112</xdr:col>
      <xdr:colOff>38100</xdr:colOff>
      <xdr:row>39</xdr:row>
      <xdr:rowOff>140716</xdr:rowOff>
    </xdr:to>
    <xdr:sp macro="" textlink="">
      <xdr:nvSpPr>
        <xdr:cNvPr id="489" name="楕円 488">
          <a:extLst>
            <a:ext uri="{FF2B5EF4-FFF2-40B4-BE49-F238E27FC236}">
              <a16:creationId xmlns:a16="http://schemas.microsoft.com/office/drawing/2014/main" id="{6D2FDE77-5F1C-45C9-89EB-20B6E91B1ED6}"/>
            </a:ext>
          </a:extLst>
        </xdr:cNvPr>
        <xdr:cNvSpPr/>
      </xdr:nvSpPr>
      <xdr:spPr>
        <a:xfrm>
          <a:off x="21272500" y="67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87630</xdr:rowOff>
    </xdr:from>
    <xdr:to>
      <xdr:col>116</xdr:col>
      <xdr:colOff>63500</xdr:colOff>
      <xdr:row>39</xdr:row>
      <xdr:rowOff>89916</xdr:rowOff>
    </xdr:to>
    <xdr:cxnSp macro="">
      <xdr:nvCxnSpPr>
        <xdr:cNvPr id="490" name="直線コネクタ 489">
          <a:extLst>
            <a:ext uri="{FF2B5EF4-FFF2-40B4-BE49-F238E27FC236}">
              <a16:creationId xmlns:a16="http://schemas.microsoft.com/office/drawing/2014/main" id="{7EA32CBB-B08C-43A7-95C7-8EFEBACF617E}"/>
            </a:ext>
          </a:extLst>
        </xdr:cNvPr>
        <xdr:cNvCxnSpPr/>
      </xdr:nvCxnSpPr>
      <xdr:spPr>
        <a:xfrm flipV="1">
          <a:off x="21323300" y="677418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41402</xdr:rowOff>
    </xdr:from>
    <xdr:to>
      <xdr:col>107</xdr:col>
      <xdr:colOff>101600</xdr:colOff>
      <xdr:row>39</xdr:row>
      <xdr:rowOff>143002</xdr:rowOff>
    </xdr:to>
    <xdr:sp macro="" textlink="">
      <xdr:nvSpPr>
        <xdr:cNvPr id="491" name="楕円 490">
          <a:extLst>
            <a:ext uri="{FF2B5EF4-FFF2-40B4-BE49-F238E27FC236}">
              <a16:creationId xmlns:a16="http://schemas.microsoft.com/office/drawing/2014/main" id="{8268971F-B7A6-4A6C-94F6-60EBAEA4C82F}"/>
            </a:ext>
          </a:extLst>
        </xdr:cNvPr>
        <xdr:cNvSpPr/>
      </xdr:nvSpPr>
      <xdr:spPr>
        <a:xfrm>
          <a:off x="20383500" y="67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89916</xdr:rowOff>
    </xdr:from>
    <xdr:to>
      <xdr:col>111</xdr:col>
      <xdr:colOff>177800</xdr:colOff>
      <xdr:row>39</xdr:row>
      <xdr:rowOff>92202</xdr:rowOff>
    </xdr:to>
    <xdr:cxnSp macro="">
      <xdr:nvCxnSpPr>
        <xdr:cNvPr id="492" name="直線コネクタ 491">
          <a:extLst>
            <a:ext uri="{FF2B5EF4-FFF2-40B4-BE49-F238E27FC236}">
              <a16:creationId xmlns:a16="http://schemas.microsoft.com/office/drawing/2014/main" id="{9E686712-0F71-4E08-A4B1-FBF287C04277}"/>
            </a:ext>
          </a:extLst>
        </xdr:cNvPr>
        <xdr:cNvCxnSpPr/>
      </xdr:nvCxnSpPr>
      <xdr:spPr>
        <a:xfrm flipV="1">
          <a:off x="20434300" y="677646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45974</xdr:rowOff>
    </xdr:from>
    <xdr:to>
      <xdr:col>102</xdr:col>
      <xdr:colOff>165100</xdr:colOff>
      <xdr:row>39</xdr:row>
      <xdr:rowOff>147574</xdr:rowOff>
    </xdr:to>
    <xdr:sp macro="" textlink="">
      <xdr:nvSpPr>
        <xdr:cNvPr id="493" name="楕円 492">
          <a:extLst>
            <a:ext uri="{FF2B5EF4-FFF2-40B4-BE49-F238E27FC236}">
              <a16:creationId xmlns:a16="http://schemas.microsoft.com/office/drawing/2014/main" id="{3EAF7ADA-5CDF-4F42-86D2-839B6BE4739C}"/>
            </a:ext>
          </a:extLst>
        </xdr:cNvPr>
        <xdr:cNvSpPr/>
      </xdr:nvSpPr>
      <xdr:spPr>
        <a:xfrm>
          <a:off x="19494500" y="673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92202</xdr:rowOff>
    </xdr:from>
    <xdr:to>
      <xdr:col>107</xdr:col>
      <xdr:colOff>50800</xdr:colOff>
      <xdr:row>39</xdr:row>
      <xdr:rowOff>96774</xdr:rowOff>
    </xdr:to>
    <xdr:cxnSp macro="">
      <xdr:nvCxnSpPr>
        <xdr:cNvPr id="494" name="直線コネクタ 493">
          <a:extLst>
            <a:ext uri="{FF2B5EF4-FFF2-40B4-BE49-F238E27FC236}">
              <a16:creationId xmlns:a16="http://schemas.microsoft.com/office/drawing/2014/main" id="{E5795668-07DA-4916-8421-56BB3C8506A6}"/>
            </a:ext>
          </a:extLst>
        </xdr:cNvPr>
        <xdr:cNvCxnSpPr/>
      </xdr:nvCxnSpPr>
      <xdr:spPr>
        <a:xfrm flipV="1">
          <a:off x="19545300" y="6778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48260</xdr:rowOff>
    </xdr:from>
    <xdr:to>
      <xdr:col>98</xdr:col>
      <xdr:colOff>38100</xdr:colOff>
      <xdr:row>39</xdr:row>
      <xdr:rowOff>149860</xdr:rowOff>
    </xdr:to>
    <xdr:sp macro="" textlink="">
      <xdr:nvSpPr>
        <xdr:cNvPr id="495" name="楕円 494">
          <a:extLst>
            <a:ext uri="{FF2B5EF4-FFF2-40B4-BE49-F238E27FC236}">
              <a16:creationId xmlns:a16="http://schemas.microsoft.com/office/drawing/2014/main" id="{BBA3B6C7-07D3-42FA-9A0A-14E816220752}"/>
            </a:ext>
          </a:extLst>
        </xdr:cNvPr>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96774</xdr:rowOff>
    </xdr:from>
    <xdr:to>
      <xdr:col>102</xdr:col>
      <xdr:colOff>114300</xdr:colOff>
      <xdr:row>39</xdr:row>
      <xdr:rowOff>99060</xdr:rowOff>
    </xdr:to>
    <xdr:cxnSp macro="">
      <xdr:nvCxnSpPr>
        <xdr:cNvPr id="496" name="直線コネクタ 495">
          <a:extLst>
            <a:ext uri="{FF2B5EF4-FFF2-40B4-BE49-F238E27FC236}">
              <a16:creationId xmlns:a16="http://schemas.microsoft.com/office/drawing/2014/main" id="{CC2070DB-E8D6-4F19-9F32-2AFB2627E548}"/>
            </a:ext>
          </a:extLst>
        </xdr:cNvPr>
        <xdr:cNvCxnSpPr/>
      </xdr:nvCxnSpPr>
      <xdr:spPr>
        <a:xfrm flipV="1">
          <a:off x="18656300" y="678332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12971</xdr:rowOff>
    </xdr:from>
    <xdr:ext cx="469744" cy="259045"/>
    <xdr:sp macro="" textlink="">
      <xdr:nvSpPr>
        <xdr:cNvPr id="497" name="n_1aveValue【認定こども園・幼稚園・保育所】&#10;一人当たり面積">
          <a:extLst>
            <a:ext uri="{FF2B5EF4-FFF2-40B4-BE49-F238E27FC236}">
              <a16:creationId xmlns:a16="http://schemas.microsoft.com/office/drawing/2014/main" id="{A5369D96-4AB0-4E12-A86E-AAE3030C89DC}"/>
            </a:ext>
          </a:extLst>
        </xdr:cNvPr>
        <xdr:cNvSpPr txBox="1"/>
      </xdr:nvSpPr>
      <xdr:spPr>
        <a:xfrm>
          <a:off x="210757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498" name="n_2aveValue【認定こども園・幼稚園・保育所】&#10;一人当たり面積">
          <a:extLst>
            <a:ext uri="{FF2B5EF4-FFF2-40B4-BE49-F238E27FC236}">
              <a16:creationId xmlns:a16="http://schemas.microsoft.com/office/drawing/2014/main" id="{1CA82F3A-C674-4E1B-B4BE-239032E90E0E}"/>
            </a:ext>
          </a:extLst>
        </xdr:cNvPr>
        <xdr:cNvSpPr txBox="1"/>
      </xdr:nvSpPr>
      <xdr:spPr>
        <a:xfrm>
          <a:off x="20199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8399</xdr:rowOff>
    </xdr:from>
    <xdr:ext cx="469744" cy="259045"/>
    <xdr:sp macro="" textlink="">
      <xdr:nvSpPr>
        <xdr:cNvPr id="499" name="n_3aveValue【認定こども園・幼稚園・保育所】&#10;一人当たり面積">
          <a:extLst>
            <a:ext uri="{FF2B5EF4-FFF2-40B4-BE49-F238E27FC236}">
              <a16:creationId xmlns:a16="http://schemas.microsoft.com/office/drawing/2014/main" id="{65BA2CE4-3327-4079-82D2-C4F162D7DFB3}"/>
            </a:ext>
          </a:extLst>
        </xdr:cNvPr>
        <xdr:cNvSpPr txBox="1"/>
      </xdr:nvSpPr>
      <xdr:spPr>
        <a:xfrm>
          <a:off x="19310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51833</xdr:rowOff>
    </xdr:from>
    <xdr:ext cx="469744" cy="259045"/>
    <xdr:sp macro="" textlink="">
      <xdr:nvSpPr>
        <xdr:cNvPr id="500" name="n_4aveValue【認定こども園・幼稚園・保育所】&#10;一人当たり面積">
          <a:extLst>
            <a:ext uri="{FF2B5EF4-FFF2-40B4-BE49-F238E27FC236}">
              <a16:creationId xmlns:a16="http://schemas.microsoft.com/office/drawing/2014/main" id="{6229083B-BBB6-4129-8646-4377AFF5009A}"/>
            </a:ext>
          </a:extLst>
        </xdr:cNvPr>
        <xdr:cNvSpPr txBox="1"/>
      </xdr:nvSpPr>
      <xdr:spPr>
        <a:xfrm>
          <a:off x="18421427" y="690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157243</xdr:rowOff>
    </xdr:from>
    <xdr:ext cx="469744" cy="259045"/>
    <xdr:sp macro="" textlink="">
      <xdr:nvSpPr>
        <xdr:cNvPr id="501" name="n_1mainValue【認定こども園・幼稚園・保育所】&#10;一人当たり面積">
          <a:extLst>
            <a:ext uri="{FF2B5EF4-FFF2-40B4-BE49-F238E27FC236}">
              <a16:creationId xmlns:a16="http://schemas.microsoft.com/office/drawing/2014/main" id="{C853B89F-8869-438E-835A-783426592092}"/>
            </a:ext>
          </a:extLst>
        </xdr:cNvPr>
        <xdr:cNvSpPr txBox="1"/>
      </xdr:nvSpPr>
      <xdr:spPr>
        <a:xfrm>
          <a:off x="21075727" y="650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159529</xdr:rowOff>
    </xdr:from>
    <xdr:ext cx="469744" cy="259045"/>
    <xdr:sp macro="" textlink="">
      <xdr:nvSpPr>
        <xdr:cNvPr id="502" name="n_2mainValue【認定こども園・幼稚園・保育所】&#10;一人当たり面積">
          <a:extLst>
            <a:ext uri="{FF2B5EF4-FFF2-40B4-BE49-F238E27FC236}">
              <a16:creationId xmlns:a16="http://schemas.microsoft.com/office/drawing/2014/main" id="{FE7417FD-D1E2-4D30-8FE6-45D778C87488}"/>
            </a:ext>
          </a:extLst>
        </xdr:cNvPr>
        <xdr:cNvSpPr txBox="1"/>
      </xdr:nvSpPr>
      <xdr:spPr>
        <a:xfrm>
          <a:off x="201994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164101</xdr:rowOff>
    </xdr:from>
    <xdr:ext cx="469744" cy="259045"/>
    <xdr:sp macro="" textlink="">
      <xdr:nvSpPr>
        <xdr:cNvPr id="503" name="n_3mainValue【認定こども園・幼稚園・保育所】&#10;一人当たり面積">
          <a:extLst>
            <a:ext uri="{FF2B5EF4-FFF2-40B4-BE49-F238E27FC236}">
              <a16:creationId xmlns:a16="http://schemas.microsoft.com/office/drawing/2014/main" id="{E1284ADF-2B79-4F01-8846-8C04CCA48407}"/>
            </a:ext>
          </a:extLst>
        </xdr:cNvPr>
        <xdr:cNvSpPr txBox="1"/>
      </xdr:nvSpPr>
      <xdr:spPr>
        <a:xfrm>
          <a:off x="193104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166387</xdr:rowOff>
    </xdr:from>
    <xdr:ext cx="469744" cy="259045"/>
    <xdr:sp macro="" textlink="">
      <xdr:nvSpPr>
        <xdr:cNvPr id="504" name="n_4mainValue【認定こども園・幼稚園・保育所】&#10;一人当たり面積">
          <a:extLst>
            <a:ext uri="{FF2B5EF4-FFF2-40B4-BE49-F238E27FC236}">
              <a16:creationId xmlns:a16="http://schemas.microsoft.com/office/drawing/2014/main" id="{AD50BCEF-9D67-4682-A229-7E31C713C2D3}"/>
            </a:ext>
          </a:extLst>
        </xdr:cNvPr>
        <xdr:cNvSpPr txBox="1"/>
      </xdr:nvSpPr>
      <xdr:spPr>
        <a:xfrm>
          <a:off x="18421427" y="651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id="{4738E22F-8EC6-4EE3-A0EA-8E704BFABFF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id="{B6504055-51D0-407F-BE04-39F85C948F8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id="{AA6F437D-893D-4A4F-8B66-FF1F4863011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id="{BCC3EB5F-26AA-44B1-9F16-70799216BDF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id="{5C6DCFBE-6C93-4603-BB49-50A119215CA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id="{98B44293-C47F-4621-ADF0-F3AA5ECE47B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id="{B5A23D5A-5C1F-40A2-BEDE-C9DF60D782E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id="{9F90D81F-1EC4-472D-92B8-A1D4E79AC8D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a:extLst>
            <a:ext uri="{FF2B5EF4-FFF2-40B4-BE49-F238E27FC236}">
              <a16:creationId xmlns:a16="http://schemas.microsoft.com/office/drawing/2014/main" id="{C7AA3072-4AB7-4006-8AE4-077C6300A1C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a:extLst>
            <a:ext uri="{FF2B5EF4-FFF2-40B4-BE49-F238E27FC236}">
              <a16:creationId xmlns:a16="http://schemas.microsoft.com/office/drawing/2014/main" id="{676A692F-9130-456F-8F3B-83BBA29DBAC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a:extLst>
            <a:ext uri="{FF2B5EF4-FFF2-40B4-BE49-F238E27FC236}">
              <a16:creationId xmlns:a16="http://schemas.microsoft.com/office/drawing/2014/main" id="{31FEDE2B-8CE7-4F4F-B285-6EED3217E64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6" name="直線コネクタ 515">
          <a:extLst>
            <a:ext uri="{FF2B5EF4-FFF2-40B4-BE49-F238E27FC236}">
              <a16:creationId xmlns:a16="http://schemas.microsoft.com/office/drawing/2014/main" id="{8ECDF42D-B52C-4709-9CC2-3B7602E43CB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7" name="テキスト ボックス 516">
          <a:extLst>
            <a:ext uri="{FF2B5EF4-FFF2-40B4-BE49-F238E27FC236}">
              <a16:creationId xmlns:a16="http://schemas.microsoft.com/office/drawing/2014/main" id="{892BE1B5-A4F3-4428-B298-E85CA3CB9B69}"/>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8" name="直線コネクタ 517">
          <a:extLst>
            <a:ext uri="{FF2B5EF4-FFF2-40B4-BE49-F238E27FC236}">
              <a16:creationId xmlns:a16="http://schemas.microsoft.com/office/drawing/2014/main" id="{08A0BDD1-C840-49CD-B56E-4F93501A403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9" name="テキスト ボックス 518">
          <a:extLst>
            <a:ext uri="{FF2B5EF4-FFF2-40B4-BE49-F238E27FC236}">
              <a16:creationId xmlns:a16="http://schemas.microsoft.com/office/drawing/2014/main" id="{4FAE5956-08CB-42ED-8926-9F2CA0C1BE5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0" name="直線コネクタ 519">
          <a:extLst>
            <a:ext uri="{FF2B5EF4-FFF2-40B4-BE49-F238E27FC236}">
              <a16:creationId xmlns:a16="http://schemas.microsoft.com/office/drawing/2014/main" id="{FE77025F-C097-4B0D-8F83-D37F7C675E8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1" name="テキスト ボックス 520">
          <a:extLst>
            <a:ext uri="{FF2B5EF4-FFF2-40B4-BE49-F238E27FC236}">
              <a16:creationId xmlns:a16="http://schemas.microsoft.com/office/drawing/2014/main" id="{074CD30E-0872-4A67-A640-85D735BADD8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2" name="直線コネクタ 521">
          <a:extLst>
            <a:ext uri="{FF2B5EF4-FFF2-40B4-BE49-F238E27FC236}">
              <a16:creationId xmlns:a16="http://schemas.microsoft.com/office/drawing/2014/main" id="{F343C0B4-8D7C-4C34-97CE-D1F4756BE8A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3" name="テキスト ボックス 522">
          <a:extLst>
            <a:ext uri="{FF2B5EF4-FFF2-40B4-BE49-F238E27FC236}">
              <a16:creationId xmlns:a16="http://schemas.microsoft.com/office/drawing/2014/main" id="{E2C06258-E0E0-4ACC-B868-7CAA1C4F80B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4" name="直線コネクタ 523">
          <a:extLst>
            <a:ext uri="{FF2B5EF4-FFF2-40B4-BE49-F238E27FC236}">
              <a16:creationId xmlns:a16="http://schemas.microsoft.com/office/drawing/2014/main" id="{A69497ED-2A8D-4029-A083-0AD01165D2C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5" name="テキスト ボックス 524">
          <a:extLst>
            <a:ext uri="{FF2B5EF4-FFF2-40B4-BE49-F238E27FC236}">
              <a16:creationId xmlns:a16="http://schemas.microsoft.com/office/drawing/2014/main" id="{4A79A951-AADC-4B78-917A-226D6E93038C}"/>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2F949857-66ED-4739-B871-C30E8DC05E4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a:extLst>
            <a:ext uri="{FF2B5EF4-FFF2-40B4-BE49-F238E27FC236}">
              <a16:creationId xmlns:a16="http://schemas.microsoft.com/office/drawing/2014/main" id="{65D7525B-8AED-4D9D-B4CC-80905626995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528" name="直線コネクタ 527">
          <a:extLst>
            <a:ext uri="{FF2B5EF4-FFF2-40B4-BE49-F238E27FC236}">
              <a16:creationId xmlns:a16="http://schemas.microsoft.com/office/drawing/2014/main" id="{3CC49B09-2807-4686-A17C-D358C0654816}"/>
            </a:ext>
          </a:extLst>
        </xdr:cNvPr>
        <xdr:cNvCxnSpPr/>
      </xdr:nvCxnSpPr>
      <xdr:spPr>
        <a:xfrm flipV="1">
          <a:off x="16318864"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529" name="【学校施設】&#10;有形固定資産減価償却率最小値テキスト">
          <a:extLst>
            <a:ext uri="{FF2B5EF4-FFF2-40B4-BE49-F238E27FC236}">
              <a16:creationId xmlns:a16="http://schemas.microsoft.com/office/drawing/2014/main" id="{C22FC8E1-10F8-44BD-88B3-991943B7551E}"/>
            </a:ext>
          </a:extLst>
        </xdr:cNvPr>
        <xdr:cNvSpPr txBox="1"/>
      </xdr:nvSpPr>
      <xdr:spPr>
        <a:xfrm>
          <a:off x="16357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530" name="直線コネクタ 529">
          <a:extLst>
            <a:ext uri="{FF2B5EF4-FFF2-40B4-BE49-F238E27FC236}">
              <a16:creationId xmlns:a16="http://schemas.microsoft.com/office/drawing/2014/main" id="{9A2B0A2E-F630-4220-A054-C51C9DC51E1D}"/>
            </a:ext>
          </a:extLst>
        </xdr:cNvPr>
        <xdr:cNvCxnSpPr/>
      </xdr:nvCxnSpPr>
      <xdr:spPr>
        <a:xfrm>
          <a:off x="16230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531" name="【学校施設】&#10;有形固定資産減価償却率最大値テキスト">
          <a:extLst>
            <a:ext uri="{FF2B5EF4-FFF2-40B4-BE49-F238E27FC236}">
              <a16:creationId xmlns:a16="http://schemas.microsoft.com/office/drawing/2014/main" id="{8C866251-F75E-46BB-AF7A-7A0596AAD8C7}"/>
            </a:ext>
          </a:extLst>
        </xdr:cNvPr>
        <xdr:cNvSpPr txBox="1"/>
      </xdr:nvSpPr>
      <xdr:spPr>
        <a:xfrm>
          <a:off x="16357600"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532" name="直線コネクタ 531">
          <a:extLst>
            <a:ext uri="{FF2B5EF4-FFF2-40B4-BE49-F238E27FC236}">
              <a16:creationId xmlns:a16="http://schemas.microsoft.com/office/drawing/2014/main" id="{64946387-FB6E-4D1D-BCB1-A3D7DACA879F}"/>
            </a:ext>
          </a:extLst>
        </xdr:cNvPr>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147337</xdr:rowOff>
    </xdr:from>
    <xdr:ext cx="405111" cy="259045"/>
    <xdr:sp macro="" textlink="">
      <xdr:nvSpPr>
        <xdr:cNvPr id="533" name="【学校施設】&#10;有形固定資産減価償却率平均値テキスト">
          <a:extLst>
            <a:ext uri="{FF2B5EF4-FFF2-40B4-BE49-F238E27FC236}">
              <a16:creationId xmlns:a16="http://schemas.microsoft.com/office/drawing/2014/main" id="{0D452697-BABE-47C8-A3E9-3D7D40200CA5}"/>
            </a:ext>
          </a:extLst>
        </xdr:cNvPr>
        <xdr:cNvSpPr txBox="1"/>
      </xdr:nvSpPr>
      <xdr:spPr>
        <a:xfrm>
          <a:off x="16357600" y="10434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534" name="フローチャート: 判断 533">
          <a:extLst>
            <a:ext uri="{FF2B5EF4-FFF2-40B4-BE49-F238E27FC236}">
              <a16:creationId xmlns:a16="http://schemas.microsoft.com/office/drawing/2014/main" id="{D42301B5-66EF-4820-A92D-FBEEF197E62D}"/>
            </a:ext>
          </a:extLst>
        </xdr:cNvPr>
        <xdr:cNvSpPr/>
      </xdr:nvSpPr>
      <xdr:spPr>
        <a:xfrm>
          <a:off x="162687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535" name="フローチャート: 判断 534">
          <a:extLst>
            <a:ext uri="{FF2B5EF4-FFF2-40B4-BE49-F238E27FC236}">
              <a16:creationId xmlns:a16="http://schemas.microsoft.com/office/drawing/2014/main" id="{3BB0ADEB-EE7D-4334-93EF-7AAAAD7BE9A9}"/>
            </a:ext>
          </a:extLst>
        </xdr:cNvPr>
        <xdr:cNvSpPr/>
      </xdr:nvSpPr>
      <xdr:spPr>
        <a:xfrm>
          <a:off x="15430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536" name="フローチャート: 判断 535">
          <a:extLst>
            <a:ext uri="{FF2B5EF4-FFF2-40B4-BE49-F238E27FC236}">
              <a16:creationId xmlns:a16="http://schemas.microsoft.com/office/drawing/2014/main" id="{C4EFBD1B-0A11-40B6-851E-5023DD8193AD}"/>
            </a:ext>
          </a:extLst>
        </xdr:cNvPr>
        <xdr:cNvSpPr/>
      </xdr:nvSpPr>
      <xdr:spPr>
        <a:xfrm>
          <a:off x="14541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537" name="フローチャート: 判断 536">
          <a:extLst>
            <a:ext uri="{FF2B5EF4-FFF2-40B4-BE49-F238E27FC236}">
              <a16:creationId xmlns:a16="http://schemas.microsoft.com/office/drawing/2014/main" id="{1576E8AF-A6C0-44FB-81C5-B8221F0BEDC9}"/>
            </a:ext>
          </a:extLst>
        </xdr:cNvPr>
        <xdr:cNvSpPr/>
      </xdr:nvSpPr>
      <xdr:spPr>
        <a:xfrm>
          <a:off x="13652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101600</xdr:rowOff>
    </xdr:from>
    <xdr:to>
      <xdr:col>67</xdr:col>
      <xdr:colOff>101600</xdr:colOff>
      <xdr:row>62</xdr:row>
      <xdr:rowOff>31750</xdr:rowOff>
    </xdr:to>
    <xdr:sp macro="" textlink="">
      <xdr:nvSpPr>
        <xdr:cNvPr id="538" name="フローチャート: 判断 537">
          <a:extLst>
            <a:ext uri="{FF2B5EF4-FFF2-40B4-BE49-F238E27FC236}">
              <a16:creationId xmlns:a16="http://schemas.microsoft.com/office/drawing/2014/main" id="{2C1A86DE-2DE7-4D91-873D-2C236D57EF95}"/>
            </a:ext>
          </a:extLst>
        </xdr:cNvPr>
        <xdr:cNvSpPr/>
      </xdr:nvSpPr>
      <xdr:spPr>
        <a:xfrm>
          <a:off x="12763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6584BDF1-8E37-4CA1-8D23-C475B10E5F4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E887EE50-EDD6-4D54-A90C-085068944B5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40915A2A-6C85-4EFB-84E0-708EEA4C79A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BBC5CBBA-1DEE-4000-BDFB-A13B6EE1AB0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7DD5F7E1-C26E-4896-A7CC-3E112E051F1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147320</xdr:rowOff>
    </xdr:from>
    <xdr:to>
      <xdr:col>85</xdr:col>
      <xdr:colOff>177800</xdr:colOff>
      <xdr:row>62</xdr:row>
      <xdr:rowOff>77470</xdr:rowOff>
    </xdr:to>
    <xdr:sp macro="" textlink="">
      <xdr:nvSpPr>
        <xdr:cNvPr id="544" name="楕円 543">
          <a:extLst>
            <a:ext uri="{FF2B5EF4-FFF2-40B4-BE49-F238E27FC236}">
              <a16:creationId xmlns:a16="http://schemas.microsoft.com/office/drawing/2014/main" id="{BA30E26C-AC5E-4685-8972-BA88D37E68F1}"/>
            </a:ext>
          </a:extLst>
        </xdr:cNvPr>
        <xdr:cNvSpPr/>
      </xdr:nvSpPr>
      <xdr:spPr>
        <a:xfrm>
          <a:off x="162687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125747</xdr:rowOff>
    </xdr:from>
    <xdr:ext cx="405111" cy="259045"/>
    <xdr:sp macro="" textlink="">
      <xdr:nvSpPr>
        <xdr:cNvPr id="545" name="【学校施設】&#10;有形固定資産減価償却率該当値テキスト">
          <a:extLst>
            <a:ext uri="{FF2B5EF4-FFF2-40B4-BE49-F238E27FC236}">
              <a16:creationId xmlns:a16="http://schemas.microsoft.com/office/drawing/2014/main" id="{0C2713F9-81BD-4B66-9E4D-78EDE2DF16DA}"/>
            </a:ext>
          </a:extLst>
        </xdr:cNvPr>
        <xdr:cNvSpPr txBox="1"/>
      </xdr:nvSpPr>
      <xdr:spPr>
        <a:xfrm>
          <a:off x="16357600"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4445</xdr:rowOff>
    </xdr:from>
    <xdr:to>
      <xdr:col>81</xdr:col>
      <xdr:colOff>101600</xdr:colOff>
      <xdr:row>62</xdr:row>
      <xdr:rowOff>106045</xdr:rowOff>
    </xdr:to>
    <xdr:sp macro="" textlink="">
      <xdr:nvSpPr>
        <xdr:cNvPr id="546" name="楕円 545">
          <a:extLst>
            <a:ext uri="{FF2B5EF4-FFF2-40B4-BE49-F238E27FC236}">
              <a16:creationId xmlns:a16="http://schemas.microsoft.com/office/drawing/2014/main" id="{F7DF1490-2697-4CEE-85B2-7A80F87BCF2A}"/>
            </a:ext>
          </a:extLst>
        </xdr:cNvPr>
        <xdr:cNvSpPr/>
      </xdr:nvSpPr>
      <xdr:spPr>
        <a:xfrm>
          <a:off x="15430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26670</xdr:rowOff>
    </xdr:from>
    <xdr:to>
      <xdr:col>85</xdr:col>
      <xdr:colOff>127000</xdr:colOff>
      <xdr:row>62</xdr:row>
      <xdr:rowOff>55245</xdr:rowOff>
    </xdr:to>
    <xdr:cxnSp macro="">
      <xdr:nvCxnSpPr>
        <xdr:cNvPr id="547" name="直線コネクタ 546">
          <a:extLst>
            <a:ext uri="{FF2B5EF4-FFF2-40B4-BE49-F238E27FC236}">
              <a16:creationId xmlns:a16="http://schemas.microsoft.com/office/drawing/2014/main" id="{FCC91576-F007-488F-8F02-2426CB8BDFFF}"/>
            </a:ext>
          </a:extLst>
        </xdr:cNvPr>
        <xdr:cNvCxnSpPr/>
      </xdr:nvCxnSpPr>
      <xdr:spPr>
        <a:xfrm flipV="1">
          <a:off x="15481300" y="106565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147320</xdr:rowOff>
    </xdr:from>
    <xdr:to>
      <xdr:col>76</xdr:col>
      <xdr:colOff>165100</xdr:colOff>
      <xdr:row>62</xdr:row>
      <xdr:rowOff>77470</xdr:rowOff>
    </xdr:to>
    <xdr:sp macro="" textlink="">
      <xdr:nvSpPr>
        <xdr:cNvPr id="548" name="楕円 547">
          <a:extLst>
            <a:ext uri="{FF2B5EF4-FFF2-40B4-BE49-F238E27FC236}">
              <a16:creationId xmlns:a16="http://schemas.microsoft.com/office/drawing/2014/main" id="{05A55F3F-2C2D-4E93-92C6-2AF4BBF1A545}"/>
            </a:ext>
          </a:extLst>
        </xdr:cNvPr>
        <xdr:cNvSpPr/>
      </xdr:nvSpPr>
      <xdr:spPr>
        <a:xfrm>
          <a:off x="14541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26670</xdr:rowOff>
    </xdr:from>
    <xdr:to>
      <xdr:col>81</xdr:col>
      <xdr:colOff>50800</xdr:colOff>
      <xdr:row>62</xdr:row>
      <xdr:rowOff>55245</xdr:rowOff>
    </xdr:to>
    <xdr:cxnSp macro="">
      <xdr:nvCxnSpPr>
        <xdr:cNvPr id="549" name="直線コネクタ 548">
          <a:extLst>
            <a:ext uri="{FF2B5EF4-FFF2-40B4-BE49-F238E27FC236}">
              <a16:creationId xmlns:a16="http://schemas.microsoft.com/office/drawing/2014/main" id="{539BCE92-9C34-4573-B9D1-69BE7655A6E3}"/>
            </a:ext>
          </a:extLst>
        </xdr:cNvPr>
        <xdr:cNvCxnSpPr/>
      </xdr:nvCxnSpPr>
      <xdr:spPr>
        <a:xfrm>
          <a:off x="14592300" y="106565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145415</xdr:rowOff>
    </xdr:from>
    <xdr:to>
      <xdr:col>72</xdr:col>
      <xdr:colOff>38100</xdr:colOff>
      <xdr:row>62</xdr:row>
      <xdr:rowOff>75565</xdr:rowOff>
    </xdr:to>
    <xdr:sp macro="" textlink="">
      <xdr:nvSpPr>
        <xdr:cNvPr id="550" name="楕円 549">
          <a:extLst>
            <a:ext uri="{FF2B5EF4-FFF2-40B4-BE49-F238E27FC236}">
              <a16:creationId xmlns:a16="http://schemas.microsoft.com/office/drawing/2014/main" id="{FBD46041-CCD6-4F56-8523-8FA2F2341255}"/>
            </a:ext>
          </a:extLst>
        </xdr:cNvPr>
        <xdr:cNvSpPr/>
      </xdr:nvSpPr>
      <xdr:spPr>
        <a:xfrm>
          <a:off x="13652500" y="106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24765</xdr:rowOff>
    </xdr:from>
    <xdr:to>
      <xdr:col>76</xdr:col>
      <xdr:colOff>114300</xdr:colOff>
      <xdr:row>62</xdr:row>
      <xdr:rowOff>26670</xdr:rowOff>
    </xdr:to>
    <xdr:cxnSp macro="">
      <xdr:nvCxnSpPr>
        <xdr:cNvPr id="551" name="直線コネクタ 550">
          <a:extLst>
            <a:ext uri="{FF2B5EF4-FFF2-40B4-BE49-F238E27FC236}">
              <a16:creationId xmlns:a16="http://schemas.microsoft.com/office/drawing/2014/main" id="{95E05D11-B931-406E-BF27-1E58EDFD660E}"/>
            </a:ext>
          </a:extLst>
        </xdr:cNvPr>
        <xdr:cNvCxnSpPr/>
      </xdr:nvCxnSpPr>
      <xdr:spPr>
        <a:xfrm>
          <a:off x="13703300" y="106546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122555</xdr:rowOff>
    </xdr:from>
    <xdr:to>
      <xdr:col>67</xdr:col>
      <xdr:colOff>101600</xdr:colOff>
      <xdr:row>62</xdr:row>
      <xdr:rowOff>52705</xdr:rowOff>
    </xdr:to>
    <xdr:sp macro="" textlink="">
      <xdr:nvSpPr>
        <xdr:cNvPr id="552" name="楕円 551">
          <a:extLst>
            <a:ext uri="{FF2B5EF4-FFF2-40B4-BE49-F238E27FC236}">
              <a16:creationId xmlns:a16="http://schemas.microsoft.com/office/drawing/2014/main" id="{10B73476-7FA1-4DB0-9EC3-1441C29B86AE}"/>
            </a:ext>
          </a:extLst>
        </xdr:cNvPr>
        <xdr:cNvSpPr/>
      </xdr:nvSpPr>
      <xdr:spPr>
        <a:xfrm>
          <a:off x="12763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1905</xdr:rowOff>
    </xdr:from>
    <xdr:to>
      <xdr:col>71</xdr:col>
      <xdr:colOff>177800</xdr:colOff>
      <xdr:row>62</xdr:row>
      <xdr:rowOff>24765</xdr:rowOff>
    </xdr:to>
    <xdr:cxnSp macro="">
      <xdr:nvCxnSpPr>
        <xdr:cNvPr id="553" name="直線コネクタ 552">
          <a:extLst>
            <a:ext uri="{FF2B5EF4-FFF2-40B4-BE49-F238E27FC236}">
              <a16:creationId xmlns:a16="http://schemas.microsoft.com/office/drawing/2014/main" id="{352C98F9-DD5D-4DAC-A34C-9DF08D54E967}"/>
            </a:ext>
          </a:extLst>
        </xdr:cNvPr>
        <xdr:cNvCxnSpPr/>
      </xdr:nvCxnSpPr>
      <xdr:spPr>
        <a:xfrm>
          <a:off x="12814300" y="106318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71137</xdr:rowOff>
    </xdr:from>
    <xdr:ext cx="405111" cy="259045"/>
    <xdr:sp macro="" textlink="">
      <xdr:nvSpPr>
        <xdr:cNvPr id="554" name="n_1aveValue【学校施設】&#10;有形固定資産減価償却率">
          <a:extLst>
            <a:ext uri="{FF2B5EF4-FFF2-40B4-BE49-F238E27FC236}">
              <a16:creationId xmlns:a16="http://schemas.microsoft.com/office/drawing/2014/main" id="{7507BF8C-7498-4073-8A26-25A05227E76C}"/>
            </a:ext>
          </a:extLst>
        </xdr:cNvPr>
        <xdr:cNvSpPr txBox="1"/>
      </xdr:nvSpPr>
      <xdr:spPr>
        <a:xfrm>
          <a:off x="15266044" y="1035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55897</xdr:rowOff>
    </xdr:from>
    <xdr:ext cx="405111" cy="259045"/>
    <xdr:sp macro="" textlink="">
      <xdr:nvSpPr>
        <xdr:cNvPr id="555" name="n_2aveValue【学校施設】&#10;有形固定資産減価償却率">
          <a:extLst>
            <a:ext uri="{FF2B5EF4-FFF2-40B4-BE49-F238E27FC236}">
              <a16:creationId xmlns:a16="http://schemas.microsoft.com/office/drawing/2014/main" id="{5AD22313-7BDF-4B72-B9C2-915464CE6F26}"/>
            </a:ext>
          </a:extLst>
        </xdr:cNvPr>
        <xdr:cNvSpPr txBox="1"/>
      </xdr:nvSpPr>
      <xdr:spPr>
        <a:xfrm>
          <a:off x="14389744"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50182</xdr:rowOff>
    </xdr:from>
    <xdr:ext cx="405111" cy="259045"/>
    <xdr:sp macro="" textlink="">
      <xdr:nvSpPr>
        <xdr:cNvPr id="556" name="n_3aveValue【学校施設】&#10;有形固定資産減価償却率">
          <a:extLst>
            <a:ext uri="{FF2B5EF4-FFF2-40B4-BE49-F238E27FC236}">
              <a16:creationId xmlns:a16="http://schemas.microsoft.com/office/drawing/2014/main" id="{D2837E7E-71E2-458E-AC72-EC0E2CA11A58}"/>
            </a:ext>
          </a:extLst>
        </xdr:cNvPr>
        <xdr:cNvSpPr txBox="1"/>
      </xdr:nvSpPr>
      <xdr:spPr>
        <a:xfrm>
          <a:off x="13500744" y="1033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48277</xdr:rowOff>
    </xdr:from>
    <xdr:ext cx="405111" cy="259045"/>
    <xdr:sp macro="" textlink="">
      <xdr:nvSpPr>
        <xdr:cNvPr id="557" name="n_4aveValue【学校施設】&#10;有形固定資産減価償却率">
          <a:extLst>
            <a:ext uri="{FF2B5EF4-FFF2-40B4-BE49-F238E27FC236}">
              <a16:creationId xmlns:a16="http://schemas.microsoft.com/office/drawing/2014/main" id="{7E88959B-4226-4B31-9F2D-4E987328B837}"/>
            </a:ext>
          </a:extLst>
        </xdr:cNvPr>
        <xdr:cNvSpPr txBox="1"/>
      </xdr:nvSpPr>
      <xdr:spPr>
        <a:xfrm>
          <a:off x="12611744" y="1033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97172</xdr:rowOff>
    </xdr:from>
    <xdr:ext cx="405111" cy="259045"/>
    <xdr:sp macro="" textlink="">
      <xdr:nvSpPr>
        <xdr:cNvPr id="558" name="n_1mainValue【学校施設】&#10;有形固定資産減価償却率">
          <a:extLst>
            <a:ext uri="{FF2B5EF4-FFF2-40B4-BE49-F238E27FC236}">
              <a16:creationId xmlns:a16="http://schemas.microsoft.com/office/drawing/2014/main" id="{01A6B7E9-DD17-4280-8FB9-C5D99B71A555}"/>
            </a:ext>
          </a:extLst>
        </xdr:cNvPr>
        <xdr:cNvSpPr txBox="1"/>
      </xdr:nvSpPr>
      <xdr:spPr>
        <a:xfrm>
          <a:off x="15266044"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68597</xdr:rowOff>
    </xdr:from>
    <xdr:ext cx="405111" cy="259045"/>
    <xdr:sp macro="" textlink="">
      <xdr:nvSpPr>
        <xdr:cNvPr id="559" name="n_2mainValue【学校施設】&#10;有形固定資産減価償却率">
          <a:extLst>
            <a:ext uri="{FF2B5EF4-FFF2-40B4-BE49-F238E27FC236}">
              <a16:creationId xmlns:a16="http://schemas.microsoft.com/office/drawing/2014/main" id="{5DFF3EDC-AB72-416F-9B60-A5DBA05F1344}"/>
            </a:ext>
          </a:extLst>
        </xdr:cNvPr>
        <xdr:cNvSpPr txBox="1"/>
      </xdr:nvSpPr>
      <xdr:spPr>
        <a:xfrm>
          <a:off x="143897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66692</xdr:rowOff>
    </xdr:from>
    <xdr:ext cx="405111" cy="259045"/>
    <xdr:sp macro="" textlink="">
      <xdr:nvSpPr>
        <xdr:cNvPr id="560" name="n_3mainValue【学校施設】&#10;有形固定資産減価償却率">
          <a:extLst>
            <a:ext uri="{FF2B5EF4-FFF2-40B4-BE49-F238E27FC236}">
              <a16:creationId xmlns:a16="http://schemas.microsoft.com/office/drawing/2014/main" id="{FD79DC54-7BC7-498C-BFEE-78D69DD3C46A}"/>
            </a:ext>
          </a:extLst>
        </xdr:cNvPr>
        <xdr:cNvSpPr txBox="1"/>
      </xdr:nvSpPr>
      <xdr:spPr>
        <a:xfrm>
          <a:off x="13500744" y="1069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43832</xdr:rowOff>
    </xdr:from>
    <xdr:ext cx="405111" cy="259045"/>
    <xdr:sp macro="" textlink="">
      <xdr:nvSpPr>
        <xdr:cNvPr id="561" name="n_4mainValue【学校施設】&#10;有形固定資産減価償却率">
          <a:extLst>
            <a:ext uri="{FF2B5EF4-FFF2-40B4-BE49-F238E27FC236}">
              <a16:creationId xmlns:a16="http://schemas.microsoft.com/office/drawing/2014/main" id="{B5B754FA-835B-47DD-9028-E66380AC8E8D}"/>
            </a:ext>
          </a:extLst>
        </xdr:cNvPr>
        <xdr:cNvSpPr txBox="1"/>
      </xdr:nvSpPr>
      <xdr:spPr>
        <a:xfrm>
          <a:off x="12611744"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E58784D8-00AF-4E4D-83B6-80B70018E6C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481B12E6-D02F-4812-AF48-518FB18B530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6F39C5FE-62E9-412F-B981-5C57F73F084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9499FD0E-3207-435C-8CA0-F8C375BA81A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4C65FB3E-5FED-4B83-B62F-175346F6480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5A7420EB-C679-4B2B-820B-4955A4470EC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B8EF0791-6035-4E0E-8CD0-1800FDDB268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2D173404-29CE-436B-A83D-89BB12B3362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07ED4FFF-03D1-4E64-B722-513F2942811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187B61AC-C3F0-45D4-A760-09F15BF260E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2" name="直線コネクタ 571">
          <a:extLst>
            <a:ext uri="{FF2B5EF4-FFF2-40B4-BE49-F238E27FC236}">
              <a16:creationId xmlns:a16="http://schemas.microsoft.com/office/drawing/2014/main" id="{7B304F1E-8E28-4398-98DE-6F0A8A194F1C}"/>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3" name="テキスト ボックス 572">
          <a:extLst>
            <a:ext uri="{FF2B5EF4-FFF2-40B4-BE49-F238E27FC236}">
              <a16:creationId xmlns:a16="http://schemas.microsoft.com/office/drawing/2014/main" id="{342BEBA7-3A2C-4C2A-8AEB-E83C030CF41B}"/>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4" name="直線コネクタ 573">
          <a:extLst>
            <a:ext uri="{FF2B5EF4-FFF2-40B4-BE49-F238E27FC236}">
              <a16:creationId xmlns:a16="http://schemas.microsoft.com/office/drawing/2014/main" id="{6EB160CB-EBCB-4E83-B77B-EBC583BAB1A2}"/>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5" name="テキスト ボックス 574">
          <a:extLst>
            <a:ext uri="{FF2B5EF4-FFF2-40B4-BE49-F238E27FC236}">
              <a16:creationId xmlns:a16="http://schemas.microsoft.com/office/drawing/2014/main" id="{1CB8D456-5877-46D1-841B-D61ED38C4EBD}"/>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6" name="直線コネクタ 575">
          <a:extLst>
            <a:ext uri="{FF2B5EF4-FFF2-40B4-BE49-F238E27FC236}">
              <a16:creationId xmlns:a16="http://schemas.microsoft.com/office/drawing/2014/main" id="{276B77FB-D40F-4F31-936F-44788989BCBC}"/>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7" name="テキスト ボックス 576">
          <a:extLst>
            <a:ext uri="{FF2B5EF4-FFF2-40B4-BE49-F238E27FC236}">
              <a16:creationId xmlns:a16="http://schemas.microsoft.com/office/drawing/2014/main" id="{B35CF62F-7CA5-4BDC-8B5D-FFCB43F23051}"/>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8" name="直線コネクタ 577">
          <a:extLst>
            <a:ext uri="{FF2B5EF4-FFF2-40B4-BE49-F238E27FC236}">
              <a16:creationId xmlns:a16="http://schemas.microsoft.com/office/drawing/2014/main" id="{56023FF1-29BD-46FA-B452-82539B189931}"/>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9" name="テキスト ボックス 578">
          <a:extLst>
            <a:ext uri="{FF2B5EF4-FFF2-40B4-BE49-F238E27FC236}">
              <a16:creationId xmlns:a16="http://schemas.microsoft.com/office/drawing/2014/main" id="{F3B28A20-239D-4756-A055-56570362E2A5}"/>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0" name="直線コネクタ 579">
          <a:extLst>
            <a:ext uri="{FF2B5EF4-FFF2-40B4-BE49-F238E27FC236}">
              <a16:creationId xmlns:a16="http://schemas.microsoft.com/office/drawing/2014/main" id="{82FAF387-1812-412E-A951-3400E237EFD6}"/>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81" name="テキスト ボックス 580">
          <a:extLst>
            <a:ext uri="{FF2B5EF4-FFF2-40B4-BE49-F238E27FC236}">
              <a16:creationId xmlns:a16="http://schemas.microsoft.com/office/drawing/2014/main" id="{3F94CE5C-38A3-4EB7-9B3D-943A284DB9DA}"/>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2" name="直線コネクタ 581">
          <a:extLst>
            <a:ext uri="{FF2B5EF4-FFF2-40B4-BE49-F238E27FC236}">
              <a16:creationId xmlns:a16="http://schemas.microsoft.com/office/drawing/2014/main" id="{EADD25F4-8610-4219-B444-2C2303235654}"/>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3" name="テキスト ボックス 582">
          <a:extLst>
            <a:ext uri="{FF2B5EF4-FFF2-40B4-BE49-F238E27FC236}">
              <a16:creationId xmlns:a16="http://schemas.microsoft.com/office/drawing/2014/main" id="{A40925D7-6B3D-4531-B54E-EDD9385D0E37}"/>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FBD12674-7E8E-4E37-B5FB-116BD2D8EF2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2DDD4B20-473E-4854-A9C1-F5BEE3E520DD}"/>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7A421E84-DE45-49D9-AAE2-A2C1FA739D2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587" name="直線コネクタ 586">
          <a:extLst>
            <a:ext uri="{FF2B5EF4-FFF2-40B4-BE49-F238E27FC236}">
              <a16:creationId xmlns:a16="http://schemas.microsoft.com/office/drawing/2014/main" id="{3B199458-C41A-4344-9518-1CAEE4333AC3}"/>
            </a:ext>
          </a:extLst>
        </xdr:cNvPr>
        <xdr:cNvCxnSpPr/>
      </xdr:nvCxnSpPr>
      <xdr:spPr>
        <a:xfrm flipV="1">
          <a:off x="221608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588" name="【学校施設】&#10;一人当たり面積最小値テキスト">
          <a:extLst>
            <a:ext uri="{FF2B5EF4-FFF2-40B4-BE49-F238E27FC236}">
              <a16:creationId xmlns:a16="http://schemas.microsoft.com/office/drawing/2014/main" id="{144B80FA-2CE9-438D-B4C4-3F7A1AAC445D}"/>
            </a:ext>
          </a:extLst>
        </xdr:cNvPr>
        <xdr:cNvSpPr txBox="1"/>
      </xdr:nvSpPr>
      <xdr:spPr>
        <a:xfrm>
          <a:off x="221996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589" name="直線コネクタ 588">
          <a:extLst>
            <a:ext uri="{FF2B5EF4-FFF2-40B4-BE49-F238E27FC236}">
              <a16:creationId xmlns:a16="http://schemas.microsoft.com/office/drawing/2014/main" id="{81648BC6-1190-450A-B392-40C5B9CA8E5A}"/>
            </a:ext>
          </a:extLst>
        </xdr:cNvPr>
        <xdr:cNvCxnSpPr/>
      </xdr:nvCxnSpPr>
      <xdr:spPr>
        <a:xfrm>
          <a:off x="22072600" y="1101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590" name="【学校施設】&#10;一人当たり面積最大値テキスト">
          <a:extLst>
            <a:ext uri="{FF2B5EF4-FFF2-40B4-BE49-F238E27FC236}">
              <a16:creationId xmlns:a16="http://schemas.microsoft.com/office/drawing/2014/main" id="{21FB2CBB-C096-4963-A822-C6006498FA95}"/>
            </a:ext>
          </a:extLst>
        </xdr:cNvPr>
        <xdr:cNvSpPr txBox="1"/>
      </xdr:nvSpPr>
      <xdr:spPr>
        <a:xfrm>
          <a:off x="221996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591" name="直線コネクタ 590">
          <a:extLst>
            <a:ext uri="{FF2B5EF4-FFF2-40B4-BE49-F238E27FC236}">
              <a16:creationId xmlns:a16="http://schemas.microsoft.com/office/drawing/2014/main" id="{31D4F3D9-D1A1-4815-955A-E93124840B46}"/>
            </a:ext>
          </a:extLst>
        </xdr:cNvPr>
        <xdr:cNvCxnSpPr/>
      </xdr:nvCxnSpPr>
      <xdr:spPr>
        <a:xfrm>
          <a:off x="22072600" y="960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56006</xdr:rowOff>
    </xdr:from>
    <xdr:ext cx="469744" cy="259045"/>
    <xdr:sp macro="" textlink="">
      <xdr:nvSpPr>
        <xdr:cNvPr id="592" name="【学校施設】&#10;一人当たり面積平均値テキスト">
          <a:extLst>
            <a:ext uri="{FF2B5EF4-FFF2-40B4-BE49-F238E27FC236}">
              <a16:creationId xmlns:a16="http://schemas.microsoft.com/office/drawing/2014/main" id="{D68120B6-D685-4A0B-95DE-2A1C15BAA777}"/>
            </a:ext>
          </a:extLst>
        </xdr:cNvPr>
        <xdr:cNvSpPr txBox="1"/>
      </xdr:nvSpPr>
      <xdr:spPr>
        <a:xfrm>
          <a:off x="22199600" y="10685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593" name="フローチャート: 判断 592">
          <a:extLst>
            <a:ext uri="{FF2B5EF4-FFF2-40B4-BE49-F238E27FC236}">
              <a16:creationId xmlns:a16="http://schemas.microsoft.com/office/drawing/2014/main" id="{78B2BF6D-C9B4-42A2-B37A-D1DC2024B8D7}"/>
            </a:ext>
          </a:extLst>
        </xdr:cNvPr>
        <xdr:cNvSpPr/>
      </xdr:nvSpPr>
      <xdr:spPr>
        <a:xfrm>
          <a:off x="221107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594" name="フローチャート: 判断 593">
          <a:extLst>
            <a:ext uri="{FF2B5EF4-FFF2-40B4-BE49-F238E27FC236}">
              <a16:creationId xmlns:a16="http://schemas.microsoft.com/office/drawing/2014/main" id="{BFD36DF8-1049-4D12-8ED3-8BD0972B8CCD}"/>
            </a:ext>
          </a:extLst>
        </xdr:cNvPr>
        <xdr:cNvSpPr/>
      </xdr:nvSpPr>
      <xdr:spPr>
        <a:xfrm>
          <a:off x="21272500" y="108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595" name="フローチャート: 判断 594">
          <a:extLst>
            <a:ext uri="{FF2B5EF4-FFF2-40B4-BE49-F238E27FC236}">
              <a16:creationId xmlns:a16="http://schemas.microsoft.com/office/drawing/2014/main" id="{0E4EFA07-4BD4-4245-9A9D-F30AB401A07E}"/>
            </a:ext>
          </a:extLst>
        </xdr:cNvPr>
        <xdr:cNvSpPr/>
      </xdr:nvSpPr>
      <xdr:spPr>
        <a:xfrm>
          <a:off x="20383500"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596" name="フローチャート: 判断 595">
          <a:extLst>
            <a:ext uri="{FF2B5EF4-FFF2-40B4-BE49-F238E27FC236}">
              <a16:creationId xmlns:a16="http://schemas.microsoft.com/office/drawing/2014/main" id="{CACD07B1-8623-4647-A72E-71BD2EBE932F}"/>
            </a:ext>
          </a:extLst>
        </xdr:cNvPr>
        <xdr:cNvSpPr/>
      </xdr:nvSpPr>
      <xdr:spPr>
        <a:xfrm>
          <a:off x="1949450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60343</xdr:rowOff>
    </xdr:from>
    <xdr:to>
      <xdr:col>98</xdr:col>
      <xdr:colOff>38100</xdr:colOff>
      <xdr:row>63</xdr:row>
      <xdr:rowOff>161943</xdr:rowOff>
    </xdr:to>
    <xdr:sp macro="" textlink="">
      <xdr:nvSpPr>
        <xdr:cNvPr id="597" name="フローチャート: 判断 596">
          <a:extLst>
            <a:ext uri="{FF2B5EF4-FFF2-40B4-BE49-F238E27FC236}">
              <a16:creationId xmlns:a16="http://schemas.microsoft.com/office/drawing/2014/main" id="{C94CCFBA-62F5-4A45-A224-8CEFFE542270}"/>
            </a:ext>
          </a:extLst>
        </xdr:cNvPr>
        <xdr:cNvSpPr/>
      </xdr:nvSpPr>
      <xdr:spPr>
        <a:xfrm>
          <a:off x="18605500" y="1086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6E2A9088-A9F8-4701-A193-ACD761D57F3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2C010709-56DE-4E13-84D8-0FE94EF794F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EDB227B1-B740-41EE-9E1A-543B0169C8B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F1E6547-FC11-49B2-9FB7-0984589B99E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CB31C9C3-2C34-4CE7-AE7F-3A61C876E27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39443</xdr:rowOff>
    </xdr:from>
    <xdr:to>
      <xdr:col>116</xdr:col>
      <xdr:colOff>114300</xdr:colOff>
      <xdr:row>63</xdr:row>
      <xdr:rowOff>141043</xdr:rowOff>
    </xdr:to>
    <xdr:sp macro="" textlink="">
      <xdr:nvSpPr>
        <xdr:cNvPr id="603" name="楕円 602">
          <a:extLst>
            <a:ext uri="{FF2B5EF4-FFF2-40B4-BE49-F238E27FC236}">
              <a16:creationId xmlns:a16="http://schemas.microsoft.com/office/drawing/2014/main" id="{6599EFA4-BD8C-4921-868E-C71880D79E9B}"/>
            </a:ext>
          </a:extLst>
        </xdr:cNvPr>
        <xdr:cNvSpPr/>
      </xdr:nvSpPr>
      <xdr:spPr>
        <a:xfrm>
          <a:off x="22110700" y="1084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17870</xdr:rowOff>
    </xdr:from>
    <xdr:ext cx="469744" cy="259045"/>
    <xdr:sp macro="" textlink="">
      <xdr:nvSpPr>
        <xdr:cNvPr id="604" name="【学校施設】&#10;一人当たり面積該当値テキスト">
          <a:extLst>
            <a:ext uri="{FF2B5EF4-FFF2-40B4-BE49-F238E27FC236}">
              <a16:creationId xmlns:a16="http://schemas.microsoft.com/office/drawing/2014/main" id="{8BCC5A7C-C81E-4272-AC22-AA24F81E63C7}"/>
            </a:ext>
          </a:extLst>
        </xdr:cNvPr>
        <xdr:cNvSpPr txBox="1"/>
      </xdr:nvSpPr>
      <xdr:spPr>
        <a:xfrm>
          <a:off x="22199600" y="1081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40966</xdr:rowOff>
    </xdr:from>
    <xdr:to>
      <xdr:col>112</xdr:col>
      <xdr:colOff>38100</xdr:colOff>
      <xdr:row>63</xdr:row>
      <xdr:rowOff>142566</xdr:rowOff>
    </xdr:to>
    <xdr:sp macro="" textlink="">
      <xdr:nvSpPr>
        <xdr:cNvPr id="605" name="楕円 604">
          <a:extLst>
            <a:ext uri="{FF2B5EF4-FFF2-40B4-BE49-F238E27FC236}">
              <a16:creationId xmlns:a16="http://schemas.microsoft.com/office/drawing/2014/main" id="{2BF1DC5B-D8A7-4D3C-B97D-81DE56B0892C}"/>
            </a:ext>
          </a:extLst>
        </xdr:cNvPr>
        <xdr:cNvSpPr/>
      </xdr:nvSpPr>
      <xdr:spPr>
        <a:xfrm>
          <a:off x="21272500" y="1084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90243</xdr:rowOff>
    </xdr:from>
    <xdr:to>
      <xdr:col>116</xdr:col>
      <xdr:colOff>63500</xdr:colOff>
      <xdr:row>63</xdr:row>
      <xdr:rowOff>91766</xdr:rowOff>
    </xdr:to>
    <xdr:cxnSp macro="">
      <xdr:nvCxnSpPr>
        <xdr:cNvPr id="606" name="直線コネクタ 605">
          <a:extLst>
            <a:ext uri="{FF2B5EF4-FFF2-40B4-BE49-F238E27FC236}">
              <a16:creationId xmlns:a16="http://schemas.microsoft.com/office/drawing/2014/main" id="{69FE8EDB-494B-4DF0-BCAE-A475CC22337D}"/>
            </a:ext>
          </a:extLst>
        </xdr:cNvPr>
        <xdr:cNvCxnSpPr/>
      </xdr:nvCxnSpPr>
      <xdr:spPr>
        <a:xfrm flipV="1">
          <a:off x="21323300" y="10891593"/>
          <a:ext cx="8382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42926</xdr:rowOff>
    </xdr:from>
    <xdr:to>
      <xdr:col>107</xdr:col>
      <xdr:colOff>101600</xdr:colOff>
      <xdr:row>63</xdr:row>
      <xdr:rowOff>144526</xdr:rowOff>
    </xdr:to>
    <xdr:sp macro="" textlink="">
      <xdr:nvSpPr>
        <xdr:cNvPr id="607" name="楕円 606">
          <a:extLst>
            <a:ext uri="{FF2B5EF4-FFF2-40B4-BE49-F238E27FC236}">
              <a16:creationId xmlns:a16="http://schemas.microsoft.com/office/drawing/2014/main" id="{07E2715B-13CC-4CEA-B5A9-A27F41DDFCFF}"/>
            </a:ext>
          </a:extLst>
        </xdr:cNvPr>
        <xdr:cNvSpPr/>
      </xdr:nvSpPr>
      <xdr:spPr>
        <a:xfrm>
          <a:off x="20383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91766</xdr:rowOff>
    </xdr:from>
    <xdr:to>
      <xdr:col>111</xdr:col>
      <xdr:colOff>177800</xdr:colOff>
      <xdr:row>63</xdr:row>
      <xdr:rowOff>93726</xdr:rowOff>
    </xdr:to>
    <xdr:cxnSp macro="">
      <xdr:nvCxnSpPr>
        <xdr:cNvPr id="608" name="直線コネクタ 607">
          <a:extLst>
            <a:ext uri="{FF2B5EF4-FFF2-40B4-BE49-F238E27FC236}">
              <a16:creationId xmlns:a16="http://schemas.microsoft.com/office/drawing/2014/main" id="{E69A33FC-316D-4A94-A95E-8515BC326ADD}"/>
            </a:ext>
          </a:extLst>
        </xdr:cNvPr>
        <xdr:cNvCxnSpPr/>
      </xdr:nvCxnSpPr>
      <xdr:spPr>
        <a:xfrm flipV="1">
          <a:off x="20434300" y="10893116"/>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45538</xdr:rowOff>
    </xdr:from>
    <xdr:to>
      <xdr:col>102</xdr:col>
      <xdr:colOff>165100</xdr:colOff>
      <xdr:row>63</xdr:row>
      <xdr:rowOff>147138</xdr:rowOff>
    </xdr:to>
    <xdr:sp macro="" textlink="">
      <xdr:nvSpPr>
        <xdr:cNvPr id="609" name="楕円 608">
          <a:extLst>
            <a:ext uri="{FF2B5EF4-FFF2-40B4-BE49-F238E27FC236}">
              <a16:creationId xmlns:a16="http://schemas.microsoft.com/office/drawing/2014/main" id="{C3616449-D6E5-4D98-A893-FC2C6F29A3C6}"/>
            </a:ext>
          </a:extLst>
        </xdr:cNvPr>
        <xdr:cNvSpPr/>
      </xdr:nvSpPr>
      <xdr:spPr>
        <a:xfrm>
          <a:off x="19494500" y="108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93726</xdr:rowOff>
    </xdr:from>
    <xdr:to>
      <xdr:col>107</xdr:col>
      <xdr:colOff>50800</xdr:colOff>
      <xdr:row>63</xdr:row>
      <xdr:rowOff>96338</xdr:rowOff>
    </xdr:to>
    <xdr:cxnSp macro="">
      <xdr:nvCxnSpPr>
        <xdr:cNvPr id="610" name="直線コネクタ 609">
          <a:extLst>
            <a:ext uri="{FF2B5EF4-FFF2-40B4-BE49-F238E27FC236}">
              <a16:creationId xmlns:a16="http://schemas.microsoft.com/office/drawing/2014/main" id="{088D7C8B-E6D1-45A7-A8FD-349CAE746112}"/>
            </a:ext>
          </a:extLst>
        </xdr:cNvPr>
        <xdr:cNvCxnSpPr/>
      </xdr:nvCxnSpPr>
      <xdr:spPr>
        <a:xfrm flipV="1">
          <a:off x="19545300" y="10895076"/>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71120</xdr:rowOff>
    </xdr:from>
    <xdr:to>
      <xdr:col>98</xdr:col>
      <xdr:colOff>38100</xdr:colOff>
      <xdr:row>64</xdr:row>
      <xdr:rowOff>1270</xdr:rowOff>
    </xdr:to>
    <xdr:sp macro="" textlink="">
      <xdr:nvSpPr>
        <xdr:cNvPr id="611" name="楕円 610">
          <a:extLst>
            <a:ext uri="{FF2B5EF4-FFF2-40B4-BE49-F238E27FC236}">
              <a16:creationId xmlns:a16="http://schemas.microsoft.com/office/drawing/2014/main" id="{07C22C55-1DFD-4584-BDE6-412EE125F632}"/>
            </a:ext>
          </a:extLst>
        </xdr:cNvPr>
        <xdr:cNvSpPr/>
      </xdr:nvSpPr>
      <xdr:spPr>
        <a:xfrm>
          <a:off x="18605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96338</xdr:rowOff>
    </xdr:from>
    <xdr:to>
      <xdr:col>102</xdr:col>
      <xdr:colOff>114300</xdr:colOff>
      <xdr:row>63</xdr:row>
      <xdr:rowOff>121920</xdr:rowOff>
    </xdr:to>
    <xdr:cxnSp macro="">
      <xdr:nvCxnSpPr>
        <xdr:cNvPr id="612" name="直線コネクタ 611">
          <a:extLst>
            <a:ext uri="{FF2B5EF4-FFF2-40B4-BE49-F238E27FC236}">
              <a16:creationId xmlns:a16="http://schemas.microsoft.com/office/drawing/2014/main" id="{E6D93F49-76A2-418B-A72F-C5AB1CF23738}"/>
            </a:ext>
          </a:extLst>
        </xdr:cNvPr>
        <xdr:cNvCxnSpPr/>
      </xdr:nvCxnSpPr>
      <xdr:spPr>
        <a:xfrm flipV="1">
          <a:off x="18656300" y="10897688"/>
          <a:ext cx="889000" cy="2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145776</xdr:rowOff>
    </xdr:from>
    <xdr:ext cx="469744" cy="259045"/>
    <xdr:sp macro="" textlink="">
      <xdr:nvSpPr>
        <xdr:cNvPr id="613" name="n_1aveValue【学校施設】&#10;一人当たり面積">
          <a:extLst>
            <a:ext uri="{FF2B5EF4-FFF2-40B4-BE49-F238E27FC236}">
              <a16:creationId xmlns:a16="http://schemas.microsoft.com/office/drawing/2014/main" id="{5F4A0786-3958-4855-992A-95DEE6DACE93}"/>
            </a:ext>
          </a:extLst>
        </xdr:cNvPr>
        <xdr:cNvSpPr txBox="1"/>
      </xdr:nvSpPr>
      <xdr:spPr>
        <a:xfrm>
          <a:off x="21075727" y="1094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151002</xdr:rowOff>
    </xdr:from>
    <xdr:ext cx="469744" cy="259045"/>
    <xdr:sp macro="" textlink="">
      <xdr:nvSpPr>
        <xdr:cNvPr id="614" name="n_2aveValue【学校施設】&#10;一人当たり面積">
          <a:extLst>
            <a:ext uri="{FF2B5EF4-FFF2-40B4-BE49-F238E27FC236}">
              <a16:creationId xmlns:a16="http://schemas.microsoft.com/office/drawing/2014/main" id="{AE97CF49-956B-4052-B31B-D15173573FF2}"/>
            </a:ext>
          </a:extLst>
        </xdr:cNvPr>
        <xdr:cNvSpPr txBox="1"/>
      </xdr:nvSpPr>
      <xdr:spPr>
        <a:xfrm>
          <a:off x="20199427"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146866</xdr:rowOff>
    </xdr:from>
    <xdr:ext cx="469744" cy="259045"/>
    <xdr:sp macro="" textlink="">
      <xdr:nvSpPr>
        <xdr:cNvPr id="615" name="n_3aveValue【学校施設】&#10;一人当たり面積">
          <a:extLst>
            <a:ext uri="{FF2B5EF4-FFF2-40B4-BE49-F238E27FC236}">
              <a16:creationId xmlns:a16="http://schemas.microsoft.com/office/drawing/2014/main" id="{40FCBA3B-C245-4EFA-AF01-45C956ADC94E}"/>
            </a:ext>
          </a:extLst>
        </xdr:cNvPr>
        <xdr:cNvSpPr txBox="1"/>
      </xdr:nvSpPr>
      <xdr:spPr>
        <a:xfrm>
          <a:off x="19310427" y="1094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7020</xdr:rowOff>
    </xdr:from>
    <xdr:ext cx="469744" cy="259045"/>
    <xdr:sp macro="" textlink="">
      <xdr:nvSpPr>
        <xdr:cNvPr id="616" name="n_4aveValue【学校施設】&#10;一人当たり面積">
          <a:extLst>
            <a:ext uri="{FF2B5EF4-FFF2-40B4-BE49-F238E27FC236}">
              <a16:creationId xmlns:a16="http://schemas.microsoft.com/office/drawing/2014/main" id="{9A8354BB-C1CE-4BA9-8A54-6086C1468592}"/>
            </a:ext>
          </a:extLst>
        </xdr:cNvPr>
        <xdr:cNvSpPr txBox="1"/>
      </xdr:nvSpPr>
      <xdr:spPr>
        <a:xfrm>
          <a:off x="18421427" y="1063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159093</xdr:rowOff>
    </xdr:from>
    <xdr:ext cx="469744" cy="259045"/>
    <xdr:sp macro="" textlink="">
      <xdr:nvSpPr>
        <xdr:cNvPr id="617" name="n_1mainValue【学校施設】&#10;一人当たり面積">
          <a:extLst>
            <a:ext uri="{FF2B5EF4-FFF2-40B4-BE49-F238E27FC236}">
              <a16:creationId xmlns:a16="http://schemas.microsoft.com/office/drawing/2014/main" id="{830AEEDB-E62D-4D0F-A3E4-6B142FC0AD20}"/>
            </a:ext>
          </a:extLst>
        </xdr:cNvPr>
        <xdr:cNvSpPr txBox="1"/>
      </xdr:nvSpPr>
      <xdr:spPr>
        <a:xfrm>
          <a:off x="21075727" y="1061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161053</xdr:rowOff>
    </xdr:from>
    <xdr:ext cx="469744" cy="259045"/>
    <xdr:sp macro="" textlink="">
      <xdr:nvSpPr>
        <xdr:cNvPr id="618" name="n_2mainValue【学校施設】&#10;一人当たり面積">
          <a:extLst>
            <a:ext uri="{FF2B5EF4-FFF2-40B4-BE49-F238E27FC236}">
              <a16:creationId xmlns:a16="http://schemas.microsoft.com/office/drawing/2014/main" id="{714E1ADC-2822-42B8-8EDB-483AD8ACCC70}"/>
            </a:ext>
          </a:extLst>
        </xdr:cNvPr>
        <xdr:cNvSpPr txBox="1"/>
      </xdr:nvSpPr>
      <xdr:spPr>
        <a:xfrm>
          <a:off x="20199427" y="1061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163665</xdr:rowOff>
    </xdr:from>
    <xdr:ext cx="469744" cy="259045"/>
    <xdr:sp macro="" textlink="">
      <xdr:nvSpPr>
        <xdr:cNvPr id="619" name="n_3mainValue【学校施設】&#10;一人当たり面積">
          <a:extLst>
            <a:ext uri="{FF2B5EF4-FFF2-40B4-BE49-F238E27FC236}">
              <a16:creationId xmlns:a16="http://schemas.microsoft.com/office/drawing/2014/main" id="{54DF6864-9012-4CEF-AADB-D2C1388245BE}"/>
            </a:ext>
          </a:extLst>
        </xdr:cNvPr>
        <xdr:cNvSpPr txBox="1"/>
      </xdr:nvSpPr>
      <xdr:spPr>
        <a:xfrm>
          <a:off x="19310427" y="1062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163847</xdr:rowOff>
    </xdr:from>
    <xdr:ext cx="469744" cy="259045"/>
    <xdr:sp macro="" textlink="">
      <xdr:nvSpPr>
        <xdr:cNvPr id="620" name="n_4mainValue【学校施設】&#10;一人当たり面積">
          <a:extLst>
            <a:ext uri="{FF2B5EF4-FFF2-40B4-BE49-F238E27FC236}">
              <a16:creationId xmlns:a16="http://schemas.microsoft.com/office/drawing/2014/main" id="{6381E1C1-5167-4812-B739-5CED5F0B402E}"/>
            </a:ext>
          </a:extLst>
        </xdr:cNvPr>
        <xdr:cNvSpPr txBox="1"/>
      </xdr:nvSpPr>
      <xdr:spPr>
        <a:xfrm>
          <a:off x="184214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9E6752C1-2CFD-435A-97D9-ABD85F6CA3D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EB06F7A4-F89B-41C7-9B75-ED0CC06F414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F70D8066-3DF1-4C39-A39C-4FC9F8DC403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CA0C7DC0-4A4C-4594-A95A-44110DA3504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9E553819-727F-4BAB-8349-CC6CB0ED7FC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19CC94E4-BC30-46FA-9645-8ABEA299827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2CE1F74F-DA23-4EEB-85AC-20FBB32AF89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94E411C5-07EE-468B-8F47-C645C199F6E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id="{FFEDA6DD-8C68-4BE7-AE4D-DF085CE8BB8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id="{E61E793D-767B-4329-AF02-7168A712D1F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id="{C9A5FB1D-AE5C-4ABA-97D3-3DC1FD9177D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id="{F512DDDE-C887-4173-8C0E-6A82BC09FD7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id="{93BD4052-26C7-4B35-A1EA-6D2E2815587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id="{2BCEE30F-ED6D-4F45-B090-998CAC62C1C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id="{9992FF9F-2982-49B3-A1CF-B740B3FBC13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id="{56EA80F9-6382-42B0-A72D-88DEC8040D1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49CFA61E-18B7-4567-89A2-D96013623DE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DA5F25A3-96B6-4611-B5F0-082DC4273D0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AB42D89F-6AB5-454F-A2CC-D1311177241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0271FB4F-0B0C-44B2-81DE-3913E7A1C52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D9575C51-A0E8-4DD8-8897-650DB240AF1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E6935E2F-B84D-4A4B-BF00-FF49825BABF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581409A5-43CD-40D1-8D17-CE796073402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D1A93385-3EEF-4AF7-AAF9-858E4464551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5956B9EA-A1D7-407E-9409-A804476B8EE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BA815B97-DD95-47EE-8C84-108089381C4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6AF15FF9-535F-451F-940D-55059B756BC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8" name="直線コネクタ 647">
          <a:extLst>
            <a:ext uri="{FF2B5EF4-FFF2-40B4-BE49-F238E27FC236}">
              <a16:creationId xmlns:a16="http://schemas.microsoft.com/office/drawing/2014/main" id="{B8E994A1-B332-4C0B-B837-50C4961D933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9" name="テキスト ボックス 648">
          <a:extLst>
            <a:ext uri="{FF2B5EF4-FFF2-40B4-BE49-F238E27FC236}">
              <a16:creationId xmlns:a16="http://schemas.microsoft.com/office/drawing/2014/main" id="{2B70DA81-AAE3-4F47-BE45-199B5CF630C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0" name="直線コネクタ 649">
          <a:extLst>
            <a:ext uri="{FF2B5EF4-FFF2-40B4-BE49-F238E27FC236}">
              <a16:creationId xmlns:a16="http://schemas.microsoft.com/office/drawing/2014/main" id="{C7E1CA0F-332E-4A3E-954A-24227413EB3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1" name="テキスト ボックス 650">
          <a:extLst>
            <a:ext uri="{FF2B5EF4-FFF2-40B4-BE49-F238E27FC236}">
              <a16:creationId xmlns:a16="http://schemas.microsoft.com/office/drawing/2014/main" id="{91414385-1EF4-44B0-91F7-611B6985C31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2" name="直線コネクタ 651">
          <a:extLst>
            <a:ext uri="{FF2B5EF4-FFF2-40B4-BE49-F238E27FC236}">
              <a16:creationId xmlns:a16="http://schemas.microsoft.com/office/drawing/2014/main" id="{1E4B4369-E4AD-4524-B87B-442BEBAB8FC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3" name="テキスト ボックス 652">
          <a:extLst>
            <a:ext uri="{FF2B5EF4-FFF2-40B4-BE49-F238E27FC236}">
              <a16:creationId xmlns:a16="http://schemas.microsoft.com/office/drawing/2014/main" id="{A193F004-9A37-4F3E-9525-3FD82A3023D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4" name="直線コネクタ 653">
          <a:extLst>
            <a:ext uri="{FF2B5EF4-FFF2-40B4-BE49-F238E27FC236}">
              <a16:creationId xmlns:a16="http://schemas.microsoft.com/office/drawing/2014/main" id="{B2CE352F-7E81-470C-8635-D0532B9D490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5" name="テキスト ボックス 654">
          <a:extLst>
            <a:ext uri="{FF2B5EF4-FFF2-40B4-BE49-F238E27FC236}">
              <a16:creationId xmlns:a16="http://schemas.microsoft.com/office/drawing/2014/main" id="{9B541EB9-C791-4E2C-8B85-F95FF876504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6" name="直線コネクタ 655">
          <a:extLst>
            <a:ext uri="{FF2B5EF4-FFF2-40B4-BE49-F238E27FC236}">
              <a16:creationId xmlns:a16="http://schemas.microsoft.com/office/drawing/2014/main" id="{5CF2C622-3D9B-4469-B457-E7865F876A1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7" name="テキスト ボックス 656">
          <a:extLst>
            <a:ext uri="{FF2B5EF4-FFF2-40B4-BE49-F238E27FC236}">
              <a16:creationId xmlns:a16="http://schemas.microsoft.com/office/drawing/2014/main" id="{0CDEA0E7-D60D-4A7B-B2F0-6A1EB472187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8" name="直線コネクタ 657">
          <a:extLst>
            <a:ext uri="{FF2B5EF4-FFF2-40B4-BE49-F238E27FC236}">
              <a16:creationId xmlns:a16="http://schemas.microsoft.com/office/drawing/2014/main" id="{148E587B-B1A0-42EE-A01B-B53B98D3436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9" name="テキスト ボックス 658">
          <a:extLst>
            <a:ext uri="{FF2B5EF4-FFF2-40B4-BE49-F238E27FC236}">
              <a16:creationId xmlns:a16="http://schemas.microsoft.com/office/drawing/2014/main" id="{2676FCB4-9DCD-4DFA-8638-12B9301E773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A0971DF2-270C-4FEC-BB8E-EDC21AE5682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a:extLst>
            <a:ext uri="{FF2B5EF4-FFF2-40B4-BE49-F238E27FC236}">
              <a16:creationId xmlns:a16="http://schemas.microsoft.com/office/drawing/2014/main" id="{D9887E18-FEA9-4408-9C49-D6E518F95C3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662" name="直線コネクタ 661">
          <a:extLst>
            <a:ext uri="{FF2B5EF4-FFF2-40B4-BE49-F238E27FC236}">
              <a16:creationId xmlns:a16="http://schemas.microsoft.com/office/drawing/2014/main" id="{4C650A00-905D-4AD0-A47A-F6019F61EE66}"/>
            </a:ext>
          </a:extLst>
        </xdr:cNvPr>
        <xdr:cNvCxnSpPr/>
      </xdr:nvCxnSpPr>
      <xdr:spPr>
        <a:xfrm flipV="1">
          <a:off x="16318864" y="17294679"/>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663" name="【公民館】&#10;有形固定資産減価償却率最小値テキスト">
          <a:extLst>
            <a:ext uri="{FF2B5EF4-FFF2-40B4-BE49-F238E27FC236}">
              <a16:creationId xmlns:a16="http://schemas.microsoft.com/office/drawing/2014/main" id="{4FF37123-27AF-4B74-9465-C00BA78B1055}"/>
            </a:ext>
          </a:extLst>
        </xdr:cNvPr>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664" name="直線コネクタ 663">
          <a:extLst>
            <a:ext uri="{FF2B5EF4-FFF2-40B4-BE49-F238E27FC236}">
              <a16:creationId xmlns:a16="http://schemas.microsoft.com/office/drawing/2014/main" id="{7B679F5F-A488-4846-9990-69BC4491C2DE}"/>
            </a:ext>
          </a:extLst>
        </xdr:cNvPr>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665" name="【公民館】&#10;有形固定資産減価償却率最大値テキスト">
          <a:extLst>
            <a:ext uri="{FF2B5EF4-FFF2-40B4-BE49-F238E27FC236}">
              <a16:creationId xmlns:a16="http://schemas.microsoft.com/office/drawing/2014/main" id="{0D85F17F-80E8-4B5B-AF85-A86A39763D5A}"/>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666" name="直線コネクタ 665">
          <a:extLst>
            <a:ext uri="{FF2B5EF4-FFF2-40B4-BE49-F238E27FC236}">
              <a16:creationId xmlns:a16="http://schemas.microsoft.com/office/drawing/2014/main" id="{DD99597F-3FC1-421B-8AA5-A4CFFCF0EA61}"/>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22151</xdr:rowOff>
    </xdr:from>
    <xdr:ext cx="405111" cy="259045"/>
    <xdr:sp macro="" textlink="">
      <xdr:nvSpPr>
        <xdr:cNvPr id="667" name="【公民館】&#10;有形固定資産減価償却率平均値テキスト">
          <a:extLst>
            <a:ext uri="{FF2B5EF4-FFF2-40B4-BE49-F238E27FC236}">
              <a16:creationId xmlns:a16="http://schemas.microsoft.com/office/drawing/2014/main" id="{28A779DF-32BC-4A44-BA33-928081DF99B1}"/>
            </a:ext>
          </a:extLst>
        </xdr:cNvPr>
        <xdr:cNvSpPr txBox="1"/>
      </xdr:nvSpPr>
      <xdr:spPr>
        <a:xfrm>
          <a:off x="16357600" y="1785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668" name="フローチャート: 判断 667">
          <a:extLst>
            <a:ext uri="{FF2B5EF4-FFF2-40B4-BE49-F238E27FC236}">
              <a16:creationId xmlns:a16="http://schemas.microsoft.com/office/drawing/2014/main" id="{299905F8-1AA2-4E10-82A9-9938FF1E9CDF}"/>
            </a:ext>
          </a:extLst>
        </xdr:cNvPr>
        <xdr:cNvSpPr/>
      </xdr:nvSpPr>
      <xdr:spPr>
        <a:xfrm>
          <a:off x="162687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669" name="フローチャート: 判断 668">
          <a:extLst>
            <a:ext uri="{FF2B5EF4-FFF2-40B4-BE49-F238E27FC236}">
              <a16:creationId xmlns:a16="http://schemas.microsoft.com/office/drawing/2014/main" id="{6E94BE6F-0670-46B8-AF1A-E38A1E12713F}"/>
            </a:ext>
          </a:extLst>
        </xdr:cNvPr>
        <xdr:cNvSpPr/>
      </xdr:nvSpPr>
      <xdr:spPr>
        <a:xfrm>
          <a:off x="15430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670" name="フローチャート: 判断 669">
          <a:extLst>
            <a:ext uri="{FF2B5EF4-FFF2-40B4-BE49-F238E27FC236}">
              <a16:creationId xmlns:a16="http://schemas.microsoft.com/office/drawing/2014/main" id="{395D00F5-3285-4572-B432-FEF61F5C0509}"/>
            </a:ext>
          </a:extLst>
        </xdr:cNvPr>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671" name="フローチャート: 判断 670">
          <a:extLst>
            <a:ext uri="{FF2B5EF4-FFF2-40B4-BE49-F238E27FC236}">
              <a16:creationId xmlns:a16="http://schemas.microsoft.com/office/drawing/2014/main" id="{61D9505C-8BC8-4D5F-9E49-507DF11D1B58}"/>
            </a:ext>
          </a:extLst>
        </xdr:cNvPr>
        <xdr:cNvSpPr/>
      </xdr:nvSpPr>
      <xdr:spPr>
        <a:xfrm>
          <a:off x="13652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672" name="フローチャート: 判断 671">
          <a:extLst>
            <a:ext uri="{FF2B5EF4-FFF2-40B4-BE49-F238E27FC236}">
              <a16:creationId xmlns:a16="http://schemas.microsoft.com/office/drawing/2014/main" id="{F4CE8187-544A-4B70-8A05-52B834033FC8}"/>
            </a:ext>
          </a:extLst>
        </xdr:cNvPr>
        <xdr:cNvSpPr/>
      </xdr:nvSpPr>
      <xdr:spPr>
        <a:xfrm>
          <a:off x="12763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9619D2E3-8AD0-4DAD-89E7-B4B7D6DE4CA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18D98A0A-3B32-4455-A201-050185E6D5B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73669841-7A82-4013-A137-17DA3870C95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97B52C1B-B902-476D-BE08-D1BFE028631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62307C33-086B-4CA7-8A50-096A3E9E8BB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28666</xdr:rowOff>
    </xdr:from>
    <xdr:to>
      <xdr:col>85</xdr:col>
      <xdr:colOff>177800</xdr:colOff>
      <xdr:row>107</xdr:row>
      <xdr:rowOff>130266</xdr:rowOff>
    </xdr:to>
    <xdr:sp macro="" textlink="">
      <xdr:nvSpPr>
        <xdr:cNvPr id="678" name="楕円 677">
          <a:extLst>
            <a:ext uri="{FF2B5EF4-FFF2-40B4-BE49-F238E27FC236}">
              <a16:creationId xmlns:a16="http://schemas.microsoft.com/office/drawing/2014/main" id="{1E7A5324-4067-43A6-9ECE-EC970963D336}"/>
            </a:ext>
          </a:extLst>
        </xdr:cNvPr>
        <xdr:cNvSpPr/>
      </xdr:nvSpPr>
      <xdr:spPr>
        <a:xfrm>
          <a:off x="162687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7093</xdr:rowOff>
    </xdr:from>
    <xdr:ext cx="405111" cy="259045"/>
    <xdr:sp macro="" textlink="">
      <xdr:nvSpPr>
        <xdr:cNvPr id="679" name="【公民館】&#10;有形固定資産減価償却率該当値テキスト">
          <a:extLst>
            <a:ext uri="{FF2B5EF4-FFF2-40B4-BE49-F238E27FC236}">
              <a16:creationId xmlns:a16="http://schemas.microsoft.com/office/drawing/2014/main" id="{0E729398-9834-4FA5-9539-EB99B96A8701}"/>
            </a:ext>
          </a:extLst>
        </xdr:cNvPr>
        <xdr:cNvSpPr txBox="1"/>
      </xdr:nvSpPr>
      <xdr:spPr>
        <a:xfrm>
          <a:off x="16357600" y="1835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167458</xdr:rowOff>
    </xdr:from>
    <xdr:to>
      <xdr:col>81</xdr:col>
      <xdr:colOff>101600</xdr:colOff>
      <xdr:row>107</xdr:row>
      <xdr:rowOff>97608</xdr:rowOff>
    </xdr:to>
    <xdr:sp macro="" textlink="">
      <xdr:nvSpPr>
        <xdr:cNvPr id="680" name="楕円 679">
          <a:extLst>
            <a:ext uri="{FF2B5EF4-FFF2-40B4-BE49-F238E27FC236}">
              <a16:creationId xmlns:a16="http://schemas.microsoft.com/office/drawing/2014/main" id="{42369936-A543-42AB-A26F-ECFEBA48153E}"/>
            </a:ext>
          </a:extLst>
        </xdr:cNvPr>
        <xdr:cNvSpPr/>
      </xdr:nvSpPr>
      <xdr:spPr>
        <a:xfrm>
          <a:off x="15430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46808</xdr:rowOff>
    </xdr:from>
    <xdr:to>
      <xdr:col>85</xdr:col>
      <xdr:colOff>127000</xdr:colOff>
      <xdr:row>107</xdr:row>
      <xdr:rowOff>79466</xdr:rowOff>
    </xdr:to>
    <xdr:cxnSp macro="">
      <xdr:nvCxnSpPr>
        <xdr:cNvPr id="681" name="直線コネクタ 680">
          <a:extLst>
            <a:ext uri="{FF2B5EF4-FFF2-40B4-BE49-F238E27FC236}">
              <a16:creationId xmlns:a16="http://schemas.microsoft.com/office/drawing/2014/main" id="{5F757225-221C-4197-AD78-521D391DC5A1}"/>
            </a:ext>
          </a:extLst>
        </xdr:cNvPr>
        <xdr:cNvCxnSpPr/>
      </xdr:nvCxnSpPr>
      <xdr:spPr>
        <a:xfrm>
          <a:off x="15481300" y="1839195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131536</xdr:rowOff>
    </xdr:from>
    <xdr:to>
      <xdr:col>76</xdr:col>
      <xdr:colOff>165100</xdr:colOff>
      <xdr:row>107</xdr:row>
      <xdr:rowOff>61686</xdr:rowOff>
    </xdr:to>
    <xdr:sp macro="" textlink="">
      <xdr:nvSpPr>
        <xdr:cNvPr id="682" name="楕円 681">
          <a:extLst>
            <a:ext uri="{FF2B5EF4-FFF2-40B4-BE49-F238E27FC236}">
              <a16:creationId xmlns:a16="http://schemas.microsoft.com/office/drawing/2014/main" id="{C6AF4FA3-D07D-44B9-B0F8-BF376C2530F0}"/>
            </a:ext>
          </a:extLst>
        </xdr:cNvPr>
        <xdr:cNvSpPr/>
      </xdr:nvSpPr>
      <xdr:spPr>
        <a:xfrm>
          <a:off x="145415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10886</xdr:rowOff>
    </xdr:from>
    <xdr:to>
      <xdr:col>81</xdr:col>
      <xdr:colOff>50800</xdr:colOff>
      <xdr:row>107</xdr:row>
      <xdr:rowOff>46808</xdr:rowOff>
    </xdr:to>
    <xdr:cxnSp macro="">
      <xdr:nvCxnSpPr>
        <xdr:cNvPr id="683" name="直線コネクタ 682">
          <a:extLst>
            <a:ext uri="{FF2B5EF4-FFF2-40B4-BE49-F238E27FC236}">
              <a16:creationId xmlns:a16="http://schemas.microsoft.com/office/drawing/2014/main" id="{311CE168-3160-47BC-A2D0-87C6A66029FD}"/>
            </a:ext>
          </a:extLst>
        </xdr:cNvPr>
        <xdr:cNvCxnSpPr/>
      </xdr:nvCxnSpPr>
      <xdr:spPr>
        <a:xfrm>
          <a:off x="14592300" y="1835603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125005</xdr:rowOff>
    </xdr:from>
    <xdr:to>
      <xdr:col>72</xdr:col>
      <xdr:colOff>38100</xdr:colOff>
      <xdr:row>107</xdr:row>
      <xdr:rowOff>55155</xdr:rowOff>
    </xdr:to>
    <xdr:sp macro="" textlink="">
      <xdr:nvSpPr>
        <xdr:cNvPr id="684" name="楕円 683">
          <a:extLst>
            <a:ext uri="{FF2B5EF4-FFF2-40B4-BE49-F238E27FC236}">
              <a16:creationId xmlns:a16="http://schemas.microsoft.com/office/drawing/2014/main" id="{72F2694C-3269-43C7-A2EF-DB1A65BB1157}"/>
            </a:ext>
          </a:extLst>
        </xdr:cNvPr>
        <xdr:cNvSpPr/>
      </xdr:nvSpPr>
      <xdr:spPr>
        <a:xfrm>
          <a:off x="13652500" y="182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4355</xdr:rowOff>
    </xdr:from>
    <xdr:to>
      <xdr:col>76</xdr:col>
      <xdr:colOff>114300</xdr:colOff>
      <xdr:row>107</xdr:row>
      <xdr:rowOff>10886</xdr:rowOff>
    </xdr:to>
    <xdr:cxnSp macro="">
      <xdr:nvCxnSpPr>
        <xdr:cNvPr id="685" name="直線コネクタ 684">
          <a:extLst>
            <a:ext uri="{FF2B5EF4-FFF2-40B4-BE49-F238E27FC236}">
              <a16:creationId xmlns:a16="http://schemas.microsoft.com/office/drawing/2014/main" id="{5282CCCD-90AC-49DE-B424-FCAAA477B6C6}"/>
            </a:ext>
          </a:extLst>
        </xdr:cNvPr>
        <xdr:cNvCxnSpPr/>
      </xdr:nvCxnSpPr>
      <xdr:spPr>
        <a:xfrm>
          <a:off x="13703300" y="1834950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108676</xdr:rowOff>
    </xdr:from>
    <xdr:to>
      <xdr:col>67</xdr:col>
      <xdr:colOff>101600</xdr:colOff>
      <xdr:row>107</xdr:row>
      <xdr:rowOff>38826</xdr:rowOff>
    </xdr:to>
    <xdr:sp macro="" textlink="">
      <xdr:nvSpPr>
        <xdr:cNvPr id="686" name="楕円 685">
          <a:extLst>
            <a:ext uri="{FF2B5EF4-FFF2-40B4-BE49-F238E27FC236}">
              <a16:creationId xmlns:a16="http://schemas.microsoft.com/office/drawing/2014/main" id="{7342CD06-718C-4710-8B17-D460A7C92683}"/>
            </a:ext>
          </a:extLst>
        </xdr:cNvPr>
        <xdr:cNvSpPr/>
      </xdr:nvSpPr>
      <xdr:spPr>
        <a:xfrm>
          <a:off x="127635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159476</xdr:rowOff>
    </xdr:from>
    <xdr:to>
      <xdr:col>71</xdr:col>
      <xdr:colOff>177800</xdr:colOff>
      <xdr:row>107</xdr:row>
      <xdr:rowOff>4355</xdr:rowOff>
    </xdr:to>
    <xdr:cxnSp macro="">
      <xdr:nvCxnSpPr>
        <xdr:cNvPr id="687" name="直線コネクタ 686">
          <a:extLst>
            <a:ext uri="{FF2B5EF4-FFF2-40B4-BE49-F238E27FC236}">
              <a16:creationId xmlns:a16="http://schemas.microsoft.com/office/drawing/2014/main" id="{8719728F-E60F-42F2-B12C-2F726E75C20F}"/>
            </a:ext>
          </a:extLst>
        </xdr:cNvPr>
        <xdr:cNvCxnSpPr/>
      </xdr:nvCxnSpPr>
      <xdr:spPr>
        <a:xfrm>
          <a:off x="12814300" y="18333176"/>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122300</xdr:rowOff>
    </xdr:from>
    <xdr:ext cx="405111" cy="259045"/>
    <xdr:sp macro="" textlink="">
      <xdr:nvSpPr>
        <xdr:cNvPr id="688" name="n_1aveValue【公民館】&#10;有形固定資産減価償却率">
          <a:extLst>
            <a:ext uri="{FF2B5EF4-FFF2-40B4-BE49-F238E27FC236}">
              <a16:creationId xmlns:a16="http://schemas.microsoft.com/office/drawing/2014/main" id="{29F87521-D578-4746-836A-8AB16659BAF2}"/>
            </a:ext>
          </a:extLst>
        </xdr:cNvPr>
        <xdr:cNvSpPr txBox="1"/>
      </xdr:nvSpPr>
      <xdr:spPr>
        <a:xfrm>
          <a:off x="15266044" y="1778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689" name="n_2aveValue【公民館】&#10;有形固定資産減価償却率">
          <a:extLst>
            <a:ext uri="{FF2B5EF4-FFF2-40B4-BE49-F238E27FC236}">
              <a16:creationId xmlns:a16="http://schemas.microsoft.com/office/drawing/2014/main" id="{106AAE41-32A6-40B6-B21D-2A661A8F5AF8}"/>
            </a:ext>
          </a:extLst>
        </xdr:cNvPr>
        <xdr:cNvSpPr txBox="1"/>
      </xdr:nvSpPr>
      <xdr:spPr>
        <a:xfrm>
          <a:off x="14389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105971</xdr:rowOff>
    </xdr:from>
    <xdr:ext cx="405111" cy="259045"/>
    <xdr:sp macro="" textlink="">
      <xdr:nvSpPr>
        <xdr:cNvPr id="690" name="n_3aveValue【公民館】&#10;有形固定資産減価償却率">
          <a:extLst>
            <a:ext uri="{FF2B5EF4-FFF2-40B4-BE49-F238E27FC236}">
              <a16:creationId xmlns:a16="http://schemas.microsoft.com/office/drawing/2014/main" id="{F3B546E7-B03A-43C2-A490-DF1D2122F033}"/>
            </a:ext>
          </a:extLst>
        </xdr:cNvPr>
        <xdr:cNvSpPr txBox="1"/>
      </xdr:nvSpPr>
      <xdr:spPr>
        <a:xfrm>
          <a:off x="13500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120666</xdr:rowOff>
    </xdr:from>
    <xdr:ext cx="405111" cy="259045"/>
    <xdr:sp macro="" textlink="">
      <xdr:nvSpPr>
        <xdr:cNvPr id="691" name="n_4aveValue【公民館】&#10;有形固定資産減価償却率">
          <a:extLst>
            <a:ext uri="{FF2B5EF4-FFF2-40B4-BE49-F238E27FC236}">
              <a16:creationId xmlns:a16="http://schemas.microsoft.com/office/drawing/2014/main" id="{2B417868-789E-4ADE-994E-8CE88A6AD263}"/>
            </a:ext>
          </a:extLst>
        </xdr:cNvPr>
        <xdr:cNvSpPr txBox="1"/>
      </xdr:nvSpPr>
      <xdr:spPr>
        <a:xfrm>
          <a:off x="12611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88735</xdr:rowOff>
    </xdr:from>
    <xdr:ext cx="405111" cy="259045"/>
    <xdr:sp macro="" textlink="">
      <xdr:nvSpPr>
        <xdr:cNvPr id="692" name="n_1mainValue【公民館】&#10;有形固定資産減価償却率">
          <a:extLst>
            <a:ext uri="{FF2B5EF4-FFF2-40B4-BE49-F238E27FC236}">
              <a16:creationId xmlns:a16="http://schemas.microsoft.com/office/drawing/2014/main" id="{BEE97307-983A-402C-B722-F1753CFE0DBF}"/>
            </a:ext>
          </a:extLst>
        </xdr:cNvPr>
        <xdr:cNvSpPr txBox="1"/>
      </xdr:nvSpPr>
      <xdr:spPr>
        <a:xfrm>
          <a:off x="15266044" y="1843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52813</xdr:rowOff>
    </xdr:from>
    <xdr:ext cx="405111" cy="259045"/>
    <xdr:sp macro="" textlink="">
      <xdr:nvSpPr>
        <xdr:cNvPr id="693" name="n_2mainValue【公民館】&#10;有形固定資産減価償却率">
          <a:extLst>
            <a:ext uri="{FF2B5EF4-FFF2-40B4-BE49-F238E27FC236}">
              <a16:creationId xmlns:a16="http://schemas.microsoft.com/office/drawing/2014/main" id="{E293B154-E8CA-482D-A7A9-228D144A837E}"/>
            </a:ext>
          </a:extLst>
        </xdr:cNvPr>
        <xdr:cNvSpPr txBox="1"/>
      </xdr:nvSpPr>
      <xdr:spPr>
        <a:xfrm>
          <a:off x="14389744" y="1839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46282</xdr:rowOff>
    </xdr:from>
    <xdr:ext cx="405111" cy="259045"/>
    <xdr:sp macro="" textlink="">
      <xdr:nvSpPr>
        <xdr:cNvPr id="694" name="n_3mainValue【公民館】&#10;有形固定資産減価償却率">
          <a:extLst>
            <a:ext uri="{FF2B5EF4-FFF2-40B4-BE49-F238E27FC236}">
              <a16:creationId xmlns:a16="http://schemas.microsoft.com/office/drawing/2014/main" id="{7ED7D3C0-9302-4E23-8850-63F9E0A7EE41}"/>
            </a:ext>
          </a:extLst>
        </xdr:cNvPr>
        <xdr:cNvSpPr txBox="1"/>
      </xdr:nvSpPr>
      <xdr:spPr>
        <a:xfrm>
          <a:off x="13500744" y="1839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29953</xdr:rowOff>
    </xdr:from>
    <xdr:ext cx="405111" cy="259045"/>
    <xdr:sp macro="" textlink="">
      <xdr:nvSpPr>
        <xdr:cNvPr id="695" name="n_4mainValue【公民館】&#10;有形固定資産減価償却率">
          <a:extLst>
            <a:ext uri="{FF2B5EF4-FFF2-40B4-BE49-F238E27FC236}">
              <a16:creationId xmlns:a16="http://schemas.microsoft.com/office/drawing/2014/main" id="{9FBCA890-D4A4-4F13-8830-71B78773DAB5}"/>
            </a:ext>
          </a:extLst>
        </xdr:cNvPr>
        <xdr:cNvSpPr txBox="1"/>
      </xdr:nvSpPr>
      <xdr:spPr>
        <a:xfrm>
          <a:off x="12611744" y="1837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id="{BE113FFC-9FCC-41CD-A368-C9EDEF918FE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id="{C4BCF1D2-B494-42CD-B60E-23490BC1681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id="{B633558A-0FB6-4474-9123-62748DB092D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id="{911E4C8E-FBC3-4496-BECA-51D1ACE57CA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id="{7D05756F-CD5C-4B1D-AD7A-E516DB3503E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id="{B9C6C3DC-80A0-46D4-8B68-FE0B7046162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id="{037AEA15-7886-420C-8AB2-368EA39FCB7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id="{4873C6BA-D1C5-4B4C-A381-DCAE383A978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a16="http://schemas.microsoft.com/office/drawing/2014/main" id="{48341478-7A41-4F47-B18F-383E1CBA0A5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id="{39130DB8-4A6A-49D7-8253-C9334909BBC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6" name="直線コネクタ 705">
          <a:extLst>
            <a:ext uri="{FF2B5EF4-FFF2-40B4-BE49-F238E27FC236}">
              <a16:creationId xmlns:a16="http://schemas.microsoft.com/office/drawing/2014/main" id="{2A678BC7-56ED-4A0E-BB71-3B66064B834B}"/>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7" name="テキスト ボックス 706">
          <a:extLst>
            <a:ext uri="{FF2B5EF4-FFF2-40B4-BE49-F238E27FC236}">
              <a16:creationId xmlns:a16="http://schemas.microsoft.com/office/drawing/2014/main" id="{DF952E53-6940-49B6-92CB-E110AA348A1F}"/>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8" name="直線コネクタ 707">
          <a:extLst>
            <a:ext uri="{FF2B5EF4-FFF2-40B4-BE49-F238E27FC236}">
              <a16:creationId xmlns:a16="http://schemas.microsoft.com/office/drawing/2014/main" id="{6F766AA3-8850-4A0C-831F-6265B6BAB8B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9" name="テキスト ボックス 708">
          <a:extLst>
            <a:ext uri="{FF2B5EF4-FFF2-40B4-BE49-F238E27FC236}">
              <a16:creationId xmlns:a16="http://schemas.microsoft.com/office/drawing/2014/main" id="{75FCEBF0-6019-41E0-B56F-2AA3574BB63A}"/>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0" name="直線コネクタ 709">
          <a:extLst>
            <a:ext uri="{FF2B5EF4-FFF2-40B4-BE49-F238E27FC236}">
              <a16:creationId xmlns:a16="http://schemas.microsoft.com/office/drawing/2014/main" id="{A1E31002-97AC-438B-B3CF-966C0F0FB54F}"/>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1" name="テキスト ボックス 710">
          <a:extLst>
            <a:ext uri="{FF2B5EF4-FFF2-40B4-BE49-F238E27FC236}">
              <a16:creationId xmlns:a16="http://schemas.microsoft.com/office/drawing/2014/main" id="{704E02DC-DD5C-4FE2-9874-DEE77950AAF6}"/>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2" name="直線コネクタ 711">
          <a:extLst>
            <a:ext uri="{FF2B5EF4-FFF2-40B4-BE49-F238E27FC236}">
              <a16:creationId xmlns:a16="http://schemas.microsoft.com/office/drawing/2014/main" id="{FA2A2FAA-3E0B-44E5-84A3-768969746FF6}"/>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3" name="テキスト ボックス 712">
          <a:extLst>
            <a:ext uri="{FF2B5EF4-FFF2-40B4-BE49-F238E27FC236}">
              <a16:creationId xmlns:a16="http://schemas.microsoft.com/office/drawing/2014/main" id="{5A744C02-1B65-4D25-9FE9-373C6EAD91DF}"/>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440BFFB6-07B0-4616-B1F4-4630B8712B2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a:extLst>
            <a:ext uri="{FF2B5EF4-FFF2-40B4-BE49-F238E27FC236}">
              <a16:creationId xmlns:a16="http://schemas.microsoft.com/office/drawing/2014/main" id="{68C0C71D-8F55-4CDC-9B45-E6F8349BFBD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a:extLst>
            <a:ext uri="{FF2B5EF4-FFF2-40B4-BE49-F238E27FC236}">
              <a16:creationId xmlns:a16="http://schemas.microsoft.com/office/drawing/2014/main" id="{6E9C9AE5-945A-486A-A5FB-F27DA2D9CCB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717" name="直線コネクタ 716">
          <a:extLst>
            <a:ext uri="{FF2B5EF4-FFF2-40B4-BE49-F238E27FC236}">
              <a16:creationId xmlns:a16="http://schemas.microsoft.com/office/drawing/2014/main" id="{99CB7C86-3F60-48C1-A346-B32FD4A99F2A}"/>
            </a:ext>
          </a:extLst>
        </xdr:cNvPr>
        <xdr:cNvCxnSpPr/>
      </xdr:nvCxnSpPr>
      <xdr:spPr>
        <a:xfrm flipV="1">
          <a:off x="22160864" y="1730349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18" name="【公民館】&#10;一人当たり面積最小値テキスト">
          <a:extLst>
            <a:ext uri="{FF2B5EF4-FFF2-40B4-BE49-F238E27FC236}">
              <a16:creationId xmlns:a16="http://schemas.microsoft.com/office/drawing/2014/main" id="{64635CDC-83A0-4F0E-8F91-C08FAA98956C}"/>
            </a:ext>
          </a:extLst>
        </xdr:cNvPr>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19" name="直線コネクタ 718">
          <a:extLst>
            <a:ext uri="{FF2B5EF4-FFF2-40B4-BE49-F238E27FC236}">
              <a16:creationId xmlns:a16="http://schemas.microsoft.com/office/drawing/2014/main" id="{738AC35F-822F-4467-9977-D9776EDDE5DA}"/>
            </a:ext>
          </a:extLst>
        </xdr:cNvPr>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720" name="【公民館】&#10;一人当たり面積最大値テキスト">
          <a:extLst>
            <a:ext uri="{FF2B5EF4-FFF2-40B4-BE49-F238E27FC236}">
              <a16:creationId xmlns:a16="http://schemas.microsoft.com/office/drawing/2014/main" id="{107975EF-AA23-437B-BE0B-57D76CFD22F4}"/>
            </a:ext>
          </a:extLst>
        </xdr:cNvPr>
        <xdr:cNvSpPr txBox="1"/>
      </xdr:nvSpPr>
      <xdr:spPr>
        <a:xfrm>
          <a:off x="221996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721" name="直線コネクタ 720">
          <a:extLst>
            <a:ext uri="{FF2B5EF4-FFF2-40B4-BE49-F238E27FC236}">
              <a16:creationId xmlns:a16="http://schemas.microsoft.com/office/drawing/2014/main" id="{07869766-62E0-47F1-88DE-699FBC3FEC35}"/>
            </a:ext>
          </a:extLst>
        </xdr:cNvPr>
        <xdr:cNvCxnSpPr/>
      </xdr:nvCxnSpPr>
      <xdr:spPr>
        <a:xfrm>
          <a:off x="22072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55135</xdr:rowOff>
    </xdr:from>
    <xdr:ext cx="469744" cy="259045"/>
    <xdr:sp macro="" textlink="">
      <xdr:nvSpPr>
        <xdr:cNvPr id="722" name="【公民館】&#10;一人当たり面積平均値テキスト">
          <a:extLst>
            <a:ext uri="{FF2B5EF4-FFF2-40B4-BE49-F238E27FC236}">
              <a16:creationId xmlns:a16="http://schemas.microsoft.com/office/drawing/2014/main" id="{A8334161-9975-4CB7-8902-EB48E4F6ED5B}"/>
            </a:ext>
          </a:extLst>
        </xdr:cNvPr>
        <xdr:cNvSpPr txBox="1"/>
      </xdr:nvSpPr>
      <xdr:spPr>
        <a:xfrm>
          <a:off x="22199600" y="18057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723" name="フローチャート: 判断 722">
          <a:extLst>
            <a:ext uri="{FF2B5EF4-FFF2-40B4-BE49-F238E27FC236}">
              <a16:creationId xmlns:a16="http://schemas.microsoft.com/office/drawing/2014/main" id="{A6BC8197-1EEA-4052-B537-86641EA82320}"/>
            </a:ext>
          </a:extLst>
        </xdr:cNvPr>
        <xdr:cNvSpPr/>
      </xdr:nvSpPr>
      <xdr:spPr>
        <a:xfrm>
          <a:off x="221107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724" name="フローチャート: 判断 723">
          <a:extLst>
            <a:ext uri="{FF2B5EF4-FFF2-40B4-BE49-F238E27FC236}">
              <a16:creationId xmlns:a16="http://schemas.microsoft.com/office/drawing/2014/main" id="{D6D37816-54EC-4F1E-9406-DC8FC1447F0D}"/>
            </a:ext>
          </a:extLst>
        </xdr:cNvPr>
        <xdr:cNvSpPr/>
      </xdr:nvSpPr>
      <xdr:spPr>
        <a:xfrm>
          <a:off x="21272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725" name="フローチャート: 判断 724">
          <a:extLst>
            <a:ext uri="{FF2B5EF4-FFF2-40B4-BE49-F238E27FC236}">
              <a16:creationId xmlns:a16="http://schemas.microsoft.com/office/drawing/2014/main" id="{BB81B8B7-159A-4D63-895B-5CD0F2C4EEDC}"/>
            </a:ext>
          </a:extLst>
        </xdr:cNvPr>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726" name="フローチャート: 判断 725">
          <a:extLst>
            <a:ext uri="{FF2B5EF4-FFF2-40B4-BE49-F238E27FC236}">
              <a16:creationId xmlns:a16="http://schemas.microsoft.com/office/drawing/2014/main" id="{C74D2251-42F8-4A2D-A70A-EB08229CFDE1}"/>
            </a:ext>
          </a:extLst>
        </xdr:cNvPr>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75692</xdr:rowOff>
    </xdr:from>
    <xdr:to>
      <xdr:col>98</xdr:col>
      <xdr:colOff>38100</xdr:colOff>
      <xdr:row>107</xdr:row>
      <xdr:rowOff>5842</xdr:rowOff>
    </xdr:to>
    <xdr:sp macro="" textlink="">
      <xdr:nvSpPr>
        <xdr:cNvPr id="727" name="フローチャート: 判断 726">
          <a:extLst>
            <a:ext uri="{FF2B5EF4-FFF2-40B4-BE49-F238E27FC236}">
              <a16:creationId xmlns:a16="http://schemas.microsoft.com/office/drawing/2014/main" id="{C18D679B-36A3-4983-93EC-FADB3E048BE5}"/>
            </a:ext>
          </a:extLst>
        </xdr:cNvPr>
        <xdr:cNvSpPr/>
      </xdr:nvSpPr>
      <xdr:spPr>
        <a:xfrm>
          <a:off x="18605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BE5B2667-53FB-4CE8-B96D-53BB4627F08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39494DF8-DA11-436D-93FB-C7FC42CC88B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9B364E5B-D496-4AE1-8A34-E019861FA98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9CDB8F08-1E5A-420F-B61C-308645360CE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C247E7F9-77D5-47A8-9396-85C7FEE5024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64263</xdr:rowOff>
    </xdr:from>
    <xdr:to>
      <xdr:col>116</xdr:col>
      <xdr:colOff>114300</xdr:colOff>
      <xdr:row>107</xdr:row>
      <xdr:rowOff>165863</xdr:rowOff>
    </xdr:to>
    <xdr:sp macro="" textlink="">
      <xdr:nvSpPr>
        <xdr:cNvPr id="733" name="楕円 732">
          <a:extLst>
            <a:ext uri="{FF2B5EF4-FFF2-40B4-BE49-F238E27FC236}">
              <a16:creationId xmlns:a16="http://schemas.microsoft.com/office/drawing/2014/main" id="{2C549AC5-5531-4652-B48E-42E20F2918C0}"/>
            </a:ext>
          </a:extLst>
        </xdr:cNvPr>
        <xdr:cNvSpPr/>
      </xdr:nvSpPr>
      <xdr:spPr>
        <a:xfrm>
          <a:off x="22110700" y="184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150640</xdr:rowOff>
    </xdr:from>
    <xdr:ext cx="469744" cy="259045"/>
    <xdr:sp macro="" textlink="">
      <xdr:nvSpPr>
        <xdr:cNvPr id="734" name="【公民館】&#10;一人当たり面積該当値テキスト">
          <a:extLst>
            <a:ext uri="{FF2B5EF4-FFF2-40B4-BE49-F238E27FC236}">
              <a16:creationId xmlns:a16="http://schemas.microsoft.com/office/drawing/2014/main" id="{5B363E12-4C7F-44BC-BFB5-11E4A1864AFC}"/>
            </a:ext>
          </a:extLst>
        </xdr:cNvPr>
        <xdr:cNvSpPr txBox="1"/>
      </xdr:nvSpPr>
      <xdr:spPr>
        <a:xfrm>
          <a:off x="22199600" y="1832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66548</xdr:rowOff>
    </xdr:from>
    <xdr:to>
      <xdr:col>112</xdr:col>
      <xdr:colOff>38100</xdr:colOff>
      <xdr:row>107</xdr:row>
      <xdr:rowOff>168148</xdr:rowOff>
    </xdr:to>
    <xdr:sp macro="" textlink="">
      <xdr:nvSpPr>
        <xdr:cNvPr id="735" name="楕円 734">
          <a:extLst>
            <a:ext uri="{FF2B5EF4-FFF2-40B4-BE49-F238E27FC236}">
              <a16:creationId xmlns:a16="http://schemas.microsoft.com/office/drawing/2014/main" id="{C5D5E815-A78B-43CB-A1A9-76F84DDEC19A}"/>
            </a:ext>
          </a:extLst>
        </xdr:cNvPr>
        <xdr:cNvSpPr/>
      </xdr:nvSpPr>
      <xdr:spPr>
        <a:xfrm>
          <a:off x="21272500" y="184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115063</xdr:rowOff>
    </xdr:from>
    <xdr:to>
      <xdr:col>116</xdr:col>
      <xdr:colOff>63500</xdr:colOff>
      <xdr:row>107</xdr:row>
      <xdr:rowOff>117348</xdr:rowOff>
    </xdr:to>
    <xdr:cxnSp macro="">
      <xdr:nvCxnSpPr>
        <xdr:cNvPr id="736" name="直線コネクタ 735">
          <a:extLst>
            <a:ext uri="{FF2B5EF4-FFF2-40B4-BE49-F238E27FC236}">
              <a16:creationId xmlns:a16="http://schemas.microsoft.com/office/drawing/2014/main" id="{732E84E4-9888-45FD-93BD-12EC38CB84A5}"/>
            </a:ext>
          </a:extLst>
        </xdr:cNvPr>
        <xdr:cNvCxnSpPr/>
      </xdr:nvCxnSpPr>
      <xdr:spPr>
        <a:xfrm flipV="1">
          <a:off x="21323300" y="18460213"/>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66548</xdr:rowOff>
    </xdr:from>
    <xdr:to>
      <xdr:col>107</xdr:col>
      <xdr:colOff>101600</xdr:colOff>
      <xdr:row>107</xdr:row>
      <xdr:rowOff>168148</xdr:rowOff>
    </xdr:to>
    <xdr:sp macro="" textlink="">
      <xdr:nvSpPr>
        <xdr:cNvPr id="737" name="楕円 736">
          <a:extLst>
            <a:ext uri="{FF2B5EF4-FFF2-40B4-BE49-F238E27FC236}">
              <a16:creationId xmlns:a16="http://schemas.microsoft.com/office/drawing/2014/main" id="{314B6EEE-C9F6-48EA-85A0-9DF024F3997D}"/>
            </a:ext>
          </a:extLst>
        </xdr:cNvPr>
        <xdr:cNvSpPr/>
      </xdr:nvSpPr>
      <xdr:spPr>
        <a:xfrm>
          <a:off x="20383500" y="184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117348</xdr:rowOff>
    </xdr:from>
    <xdr:to>
      <xdr:col>111</xdr:col>
      <xdr:colOff>177800</xdr:colOff>
      <xdr:row>107</xdr:row>
      <xdr:rowOff>117348</xdr:rowOff>
    </xdr:to>
    <xdr:cxnSp macro="">
      <xdr:nvCxnSpPr>
        <xdr:cNvPr id="738" name="直線コネクタ 737">
          <a:extLst>
            <a:ext uri="{FF2B5EF4-FFF2-40B4-BE49-F238E27FC236}">
              <a16:creationId xmlns:a16="http://schemas.microsoft.com/office/drawing/2014/main" id="{3399D736-ED2A-44B7-92B8-C09020572C1C}"/>
            </a:ext>
          </a:extLst>
        </xdr:cNvPr>
        <xdr:cNvCxnSpPr/>
      </xdr:nvCxnSpPr>
      <xdr:spPr>
        <a:xfrm>
          <a:off x="20434300" y="184624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68835</xdr:rowOff>
    </xdr:from>
    <xdr:to>
      <xdr:col>102</xdr:col>
      <xdr:colOff>165100</xdr:colOff>
      <xdr:row>107</xdr:row>
      <xdr:rowOff>170435</xdr:rowOff>
    </xdr:to>
    <xdr:sp macro="" textlink="">
      <xdr:nvSpPr>
        <xdr:cNvPr id="739" name="楕円 738">
          <a:extLst>
            <a:ext uri="{FF2B5EF4-FFF2-40B4-BE49-F238E27FC236}">
              <a16:creationId xmlns:a16="http://schemas.microsoft.com/office/drawing/2014/main" id="{F4DDE76F-B22A-4B9D-8C0F-4984164AE077}"/>
            </a:ext>
          </a:extLst>
        </xdr:cNvPr>
        <xdr:cNvSpPr/>
      </xdr:nvSpPr>
      <xdr:spPr>
        <a:xfrm>
          <a:off x="19494500" y="184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117348</xdr:rowOff>
    </xdr:from>
    <xdr:to>
      <xdr:col>107</xdr:col>
      <xdr:colOff>50800</xdr:colOff>
      <xdr:row>107</xdr:row>
      <xdr:rowOff>119635</xdr:rowOff>
    </xdr:to>
    <xdr:cxnSp macro="">
      <xdr:nvCxnSpPr>
        <xdr:cNvPr id="740" name="直線コネクタ 739">
          <a:extLst>
            <a:ext uri="{FF2B5EF4-FFF2-40B4-BE49-F238E27FC236}">
              <a16:creationId xmlns:a16="http://schemas.microsoft.com/office/drawing/2014/main" id="{FA52E061-330E-4F57-9FAD-9AB263A33CB5}"/>
            </a:ext>
          </a:extLst>
        </xdr:cNvPr>
        <xdr:cNvCxnSpPr/>
      </xdr:nvCxnSpPr>
      <xdr:spPr>
        <a:xfrm flipV="1">
          <a:off x="19545300" y="1846249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68835</xdr:rowOff>
    </xdr:from>
    <xdr:to>
      <xdr:col>98</xdr:col>
      <xdr:colOff>38100</xdr:colOff>
      <xdr:row>107</xdr:row>
      <xdr:rowOff>170435</xdr:rowOff>
    </xdr:to>
    <xdr:sp macro="" textlink="">
      <xdr:nvSpPr>
        <xdr:cNvPr id="741" name="楕円 740">
          <a:extLst>
            <a:ext uri="{FF2B5EF4-FFF2-40B4-BE49-F238E27FC236}">
              <a16:creationId xmlns:a16="http://schemas.microsoft.com/office/drawing/2014/main" id="{44D70511-BF43-4A20-BBAD-2B82558FDBA3}"/>
            </a:ext>
          </a:extLst>
        </xdr:cNvPr>
        <xdr:cNvSpPr/>
      </xdr:nvSpPr>
      <xdr:spPr>
        <a:xfrm>
          <a:off x="18605500" y="184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119635</xdr:rowOff>
    </xdr:from>
    <xdr:to>
      <xdr:col>102</xdr:col>
      <xdr:colOff>114300</xdr:colOff>
      <xdr:row>107</xdr:row>
      <xdr:rowOff>119635</xdr:rowOff>
    </xdr:to>
    <xdr:cxnSp macro="">
      <xdr:nvCxnSpPr>
        <xdr:cNvPr id="742" name="直線コネクタ 741">
          <a:extLst>
            <a:ext uri="{FF2B5EF4-FFF2-40B4-BE49-F238E27FC236}">
              <a16:creationId xmlns:a16="http://schemas.microsoft.com/office/drawing/2014/main" id="{452B51D1-35F3-42DE-A97C-B886E3431903}"/>
            </a:ext>
          </a:extLst>
        </xdr:cNvPr>
        <xdr:cNvCxnSpPr/>
      </xdr:nvCxnSpPr>
      <xdr:spPr>
        <a:xfrm>
          <a:off x="18656300" y="18464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150385</xdr:rowOff>
    </xdr:from>
    <xdr:ext cx="469744" cy="259045"/>
    <xdr:sp macro="" textlink="">
      <xdr:nvSpPr>
        <xdr:cNvPr id="743" name="n_1aveValue【公民館】&#10;一人当たり面積">
          <a:extLst>
            <a:ext uri="{FF2B5EF4-FFF2-40B4-BE49-F238E27FC236}">
              <a16:creationId xmlns:a16="http://schemas.microsoft.com/office/drawing/2014/main" id="{81BA4E7F-15D6-4B4D-A28E-29FD7171DA4A}"/>
            </a:ext>
          </a:extLst>
        </xdr:cNvPr>
        <xdr:cNvSpPr txBox="1"/>
      </xdr:nvSpPr>
      <xdr:spPr>
        <a:xfrm>
          <a:off x="210757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744" name="n_2aveValue【公民館】&#10;一人当たり面積">
          <a:extLst>
            <a:ext uri="{FF2B5EF4-FFF2-40B4-BE49-F238E27FC236}">
              <a16:creationId xmlns:a16="http://schemas.microsoft.com/office/drawing/2014/main" id="{28A5DD1E-3755-427A-B5CE-DE665DB28B6F}"/>
            </a:ext>
          </a:extLst>
        </xdr:cNvPr>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745" name="n_3aveValue【公民館】&#10;一人当たり面積">
          <a:extLst>
            <a:ext uri="{FF2B5EF4-FFF2-40B4-BE49-F238E27FC236}">
              <a16:creationId xmlns:a16="http://schemas.microsoft.com/office/drawing/2014/main" id="{C663ADBA-B93F-4C3E-A996-08E3D67E21D9}"/>
            </a:ext>
          </a:extLst>
        </xdr:cNvPr>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22369</xdr:rowOff>
    </xdr:from>
    <xdr:ext cx="469744" cy="259045"/>
    <xdr:sp macro="" textlink="">
      <xdr:nvSpPr>
        <xdr:cNvPr id="746" name="n_4aveValue【公民館】&#10;一人当たり面積">
          <a:extLst>
            <a:ext uri="{FF2B5EF4-FFF2-40B4-BE49-F238E27FC236}">
              <a16:creationId xmlns:a16="http://schemas.microsoft.com/office/drawing/2014/main" id="{2560D2B3-A9DD-499A-A84A-725E2C93287E}"/>
            </a:ext>
          </a:extLst>
        </xdr:cNvPr>
        <xdr:cNvSpPr txBox="1"/>
      </xdr:nvSpPr>
      <xdr:spPr>
        <a:xfrm>
          <a:off x="18421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159275</xdr:rowOff>
    </xdr:from>
    <xdr:ext cx="469744" cy="259045"/>
    <xdr:sp macro="" textlink="">
      <xdr:nvSpPr>
        <xdr:cNvPr id="747" name="n_1mainValue【公民館】&#10;一人当たり面積">
          <a:extLst>
            <a:ext uri="{FF2B5EF4-FFF2-40B4-BE49-F238E27FC236}">
              <a16:creationId xmlns:a16="http://schemas.microsoft.com/office/drawing/2014/main" id="{265E4574-CC78-47B9-9395-8951F35DFDD6}"/>
            </a:ext>
          </a:extLst>
        </xdr:cNvPr>
        <xdr:cNvSpPr txBox="1"/>
      </xdr:nvSpPr>
      <xdr:spPr>
        <a:xfrm>
          <a:off x="21075727" y="1850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159275</xdr:rowOff>
    </xdr:from>
    <xdr:ext cx="469744" cy="259045"/>
    <xdr:sp macro="" textlink="">
      <xdr:nvSpPr>
        <xdr:cNvPr id="748" name="n_2mainValue【公民館】&#10;一人当たり面積">
          <a:extLst>
            <a:ext uri="{FF2B5EF4-FFF2-40B4-BE49-F238E27FC236}">
              <a16:creationId xmlns:a16="http://schemas.microsoft.com/office/drawing/2014/main" id="{292387A1-B77C-4E19-8AD0-1B7595CBC3FA}"/>
            </a:ext>
          </a:extLst>
        </xdr:cNvPr>
        <xdr:cNvSpPr txBox="1"/>
      </xdr:nvSpPr>
      <xdr:spPr>
        <a:xfrm>
          <a:off x="20199427" y="1850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161562</xdr:rowOff>
    </xdr:from>
    <xdr:ext cx="469744" cy="259045"/>
    <xdr:sp macro="" textlink="">
      <xdr:nvSpPr>
        <xdr:cNvPr id="749" name="n_3mainValue【公民館】&#10;一人当たり面積">
          <a:extLst>
            <a:ext uri="{FF2B5EF4-FFF2-40B4-BE49-F238E27FC236}">
              <a16:creationId xmlns:a16="http://schemas.microsoft.com/office/drawing/2014/main" id="{646AAEE9-A52F-4B09-AF70-5A1B76F28245}"/>
            </a:ext>
          </a:extLst>
        </xdr:cNvPr>
        <xdr:cNvSpPr txBox="1"/>
      </xdr:nvSpPr>
      <xdr:spPr>
        <a:xfrm>
          <a:off x="19310427" y="1850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161562</xdr:rowOff>
    </xdr:from>
    <xdr:ext cx="469744" cy="259045"/>
    <xdr:sp macro="" textlink="">
      <xdr:nvSpPr>
        <xdr:cNvPr id="750" name="n_4mainValue【公民館】&#10;一人当たり面積">
          <a:extLst>
            <a:ext uri="{FF2B5EF4-FFF2-40B4-BE49-F238E27FC236}">
              <a16:creationId xmlns:a16="http://schemas.microsoft.com/office/drawing/2014/main" id="{C7A32D80-0472-4366-BA1F-57236AC9A9C1}"/>
            </a:ext>
          </a:extLst>
        </xdr:cNvPr>
        <xdr:cNvSpPr txBox="1"/>
      </xdr:nvSpPr>
      <xdr:spPr>
        <a:xfrm>
          <a:off x="18421427" y="1850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00B34C6B-3BC9-4A0A-9801-0A6D05AA086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213FF845-747F-4123-A7F1-7AA115D858C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80031370-EB10-48E6-A44D-9BDCF2C0DA7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合併前から使用している施設の統廃合が遅れているため、有形固定資産減価償却率の微増が続いている。また、市民一人当たり面積の項目が微増傾向にあるのは人口減少が反映されているためである。</a:t>
          </a:r>
        </a:p>
        <a:p>
          <a:r>
            <a:rPr kumimoji="1" lang="ja-JP" altLang="en-US" sz="1300">
              <a:latin typeface="ＭＳ Ｐゴシック" panose="020B0600070205080204" pitchFamily="50" charset="-128"/>
              <a:ea typeface="ＭＳ Ｐゴシック" panose="020B0600070205080204" pitchFamily="50" charset="-128"/>
            </a:rPr>
            <a:t>　公営住宅については、戸数別で見ると、全体の</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割以上が耐用年数を超過しているため、類似団体と比べて有形固定資産減価償却率が高くなっている。また、市民一人当たり面積は、平成２６年度に東日本大震災災害公営住宅を新規整備したため、類似団体よりも高い数値を示している。今後は、将来の人口動態予測や公営住宅の需要に注視しながら、入居者の集約化を図り、耐用年数を超過した住宅の撤去・解体を進めていく。</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つある市民会館については、ともに建築から</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年以上が経過している。特に干潟公民館は、耐震性や環境安全性の面で課題のある施設であるため、令和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年度に建物を除却する。また、干潟公民館の機能については他の社会教育施設とともに別施設へ集約し、行政事務の効率化を図る。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8D15CC9-4E75-47E8-BE91-9E5E9826FFA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ACB9A53-E948-4574-ACDF-8CE43E2FD6A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8A46369-9ADE-401E-8729-C05F9586AEB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B82D943-F958-455F-9773-12DD202F5E6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00C83EB-27C2-4548-811B-9A759B63357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19FD3B0-1C2D-43F6-8A27-BDEA017D0BE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E07D319-6051-4F3A-94FA-BDF5E40AE1F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42BFBC5-CCA9-4440-9191-726FAEFF046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C0523C0-3683-4753-99FA-A4DECB5436D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1EC1881-BED2-45CB-9A16-2E5470DD84E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65,305
63,790
130.45
34,611,753
32,090,129
1,844,807
17,769,457
32,346,337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390EBCF-6C43-4981-BD89-4083207F080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D6C285A-C494-4FA0-8E3A-500FD1C326D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B7076B8-72BD-4368-8FAA-C6EBE5A3AEE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F6F69A7-5607-4B31-B8AC-B16DB3830D3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F991333-0CE1-4EBF-B0E9-10E87DDC16C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B71D39B-E2FB-4CD7-A779-809744D4430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99AEA20-662F-430C-BD5E-BBADB37B810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5C04710-1331-4C98-8742-7EAD60A4235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E8CDE1D-E0CA-4A89-8790-E7E97D0B011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37BDC71-B147-4836-B82C-73B2E71BD41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DCF55DC-DF2A-4D86-912B-493F6AF4288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874D1B5-BE0D-46B0-A943-FEEB21B410D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2EF7FB0-FF53-49B6-9581-FF2ECEB64A8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0CECFDE-1793-4EE1-B7C1-420BA8E1A0E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A7F2CF7-E1B2-4234-9B16-2FFB3407404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204D5B6-D41B-43ED-A9C0-08938265458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094A688-475D-46C3-82F2-E13740A10AE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6E8FAD2-8C10-4D2C-9348-716087C0E1A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7170D7F-89EF-4E3A-93D2-AD080311BA2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022BFA7-25A6-4C72-8F67-F26644104B8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43C4301-6516-4299-8D96-3A98FF236FD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FD2A9DB-405C-4D59-85F4-E089FEA84E6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0233039-F63D-41EE-859D-CBC1137FD37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40098EE-6D24-46D6-BE1F-D8C6C845519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6A3F611-1B65-48DD-AFC6-333B3DCC281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50475E9-F9FE-4C06-AEDA-81DC0580F88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C42C29C-FFE4-4885-AEA5-0D9433B80BA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89AFF13-4073-4CC0-AF02-9919B833157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6DDDF8B-CF9B-415F-BA16-A43D36DF07D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C6A035F-5ECF-4122-88AC-954E1976D50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DEEB4C4-816D-47B6-AF23-23BDDC8AF19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31C1891-4CBA-43BE-B685-3FF144C627D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990AC7AD-09D8-463B-8BC9-A88B4A20DB7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A3B8007-EAEA-4641-83DE-51CEF1642B6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5AD12EE-3F80-4B70-AF5D-63E997CC031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69B5998-5B58-4AF4-A1AB-C600F20EAA7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8C29C04-7D2E-40F4-A01F-6E1C41E182A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E35B583-3952-4660-AE80-35DDB2E1F6D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3566D36-25AB-41C1-9F40-C40D907D68C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11CBCEF-6B45-42DF-B588-E233D4DD909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DAF91D17-798F-4E8E-A244-EC4FA5AF3F9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1CBCBD8-84A4-4B9D-81A4-75A4062305F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262D3AA-357F-4AF2-AF65-79BF3A17E7C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B969A5F-7C87-4EE1-901C-CA231B6C5421}"/>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C260D93-7656-49FA-A69A-AB7B4703C57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AA15273A-5EF8-4F18-BCBC-DDB5F1B3C04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CA98C0A5-90DE-4A8E-86BF-58C1497873DF}"/>
            </a:ext>
          </a:extLst>
        </xdr:cNvPr>
        <xdr:cNvCxnSpPr/>
      </xdr:nvCxnSpPr>
      <xdr:spPr>
        <a:xfrm flipV="1">
          <a:off x="4634865" y="5681799"/>
          <a:ext cx="0"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172E76E9-5C56-4776-AAA0-482B69F5C72F}"/>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B52B367D-FC81-48D5-9276-18E5FAE73E87}"/>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a:extLst>
            <a:ext uri="{FF2B5EF4-FFF2-40B4-BE49-F238E27FC236}">
              <a16:creationId xmlns:a16="http://schemas.microsoft.com/office/drawing/2014/main" id="{9F53108E-6D73-458D-A25D-BB33E2E73AAE}"/>
            </a:ext>
          </a:extLst>
        </xdr:cNvPr>
        <xdr:cNvSpPr txBox="1"/>
      </xdr:nvSpPr>
      <xdr:spPr>
        <a:xfrm>
          <a:off x="4673600" y="545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a:extLst>
            <a:ext uri="{FF2B5EF4-FFF2-40B4-BE49-F238E27FC236}">
              <a16:creationId xmlns:a16="http://schemas.microsoft.com/office/drawing/2014/main" id="{67464C9F-EDFA-49BF-97CA-A9ED4F213FD7}"/>
            </a:ext>
          </a:extLst>
        </xdr:cNvPr>
        <xdr:cNvCxnSpPr/>
      </xdr:nvCxnSpPr>
      <xdr:spPr>
        <a:xfrm>
          <a:off x="4546600" y="568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152780</xdr:rowOff>
    </xdr:from>
    <xdr:ext cx="405111" cy="259045"/>
    <xdr:sp macro="" textlink="">
      <xdr:nvSpPr>
        <xdr:cNvPr id="63" name="【図書館】&#10;有形固定資産減価償却率平均値テキスト">
          <a:extLst>
            <a:ext uri="{FF2B5EF4-FFF2-40B4-BE49-F238E27FC236}">
              <a16:creationId xmlns:a16="http://schemas.microsoft.com/office/drawing/2014/main" id="{95A6E9E0-7DFF-4182-8847-FAE1D293C16D}"/>
            </a:ext>
          </a:extLst>
        </xdr:cNvPr>
        <xdr:cNvSpPr txBox="1"/>
      </xdr:nvSpPr>
      <xdr:spPr>
        <a:xfrm>
          <a:off x="4673600" y="6839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a:extLst>
            <a:ext uri="{FF2B5EF4-FFF2-40B4-BE49-F238E27FC236}">
              <a16:creationId xmlns:a16="http://schemas.microsoft.com/office/drawing/2014/main" id="{2F4C2515-97D0-4952-B83E-A73588D8113C}"/>
            </a:ext>
          </a:extLst>
        </xdr:cNvPr>
        <xdr:cNvSpPr/>
      </xdr:nvSpPr>
      <xdr:spPr>
        <a:xfrm>
          <a:off x="45847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a:extLst>
            <a:ext uri="{FF2B5EF4-FFF2-40B4-BE49-F238E27FC236}">
              <a16:creationId xmlns:a16="http://schemas.microsoft.com/office/drawing/2014/main" id="{53015C0C-C914-447D-B069-7B418655E595}"/>
            </a:ext>
          </a:extLst>
        </xdr:cNvPr>
        <xdr:cNvSpPr/>
      </xdr:nvSpPr>
      <xdr:spPr>
        <a:xfrm>
          <a:off x="3746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a:extLst>
            <a:ext uri="{FF2B5EF4-FFF2-40B4-BE49-F238E27FC236}">
              <a16:creationId xmlns:a16="http://schemas.microsoft.com/office/drawing/2014/main" id="{09435847-8B9A-4D8D-B38D-27AC8C20FE47}"/>
            </a:ext>
          </a:extLst>
        </xdr:cNvPr>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72B12464-F56E-4A26-9B11-E773C92A14AD}"/>
            </a:ext>
          </a:extLst>
        </xdr:cNvPr>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a:extLst>
            <a:ext uri="{FF2B5EF4-FFF2-40B4-BE49-F238E27FC236}">
              <a16:creationId xmlns:a16="http://schemas.microsoft.com/office/drawing/2014/main" id="{CE98DF1E-A7BC-4018-A8D2-77EE3A4DCA59}"/>
            </a:ext>
          </a:extLst>
        </xdr:cNvPr>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6F08978-08D7-4C7E-85FD-17985442110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5080BCE-2BA2-4FEA-AF06-786426A7183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13CAD1F-359C-46D4-A8F1-8B8F52F7681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262B32B-A02E-41B2-906D-DB484D0A1DC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E1FBAA3-76C3-4FC0-93EC-77821E1D052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41728</xdr:rowOff>
    </xdr:from>
    <xdr:to>
      <xdr:col>24</xdr:col>
      <xdr:colOff>114300</xdr:colOff>
      <xdr:row>42</xdr:row>
      <xdr:rowOff>143328</xdr:rowOff>
    </xdr:to>
    <xdr:sp macro="" textlink="">
      <xdr:nvSpPr>
        <xdr:cNvPr id="74" name="楕円 73">
          <a:extLst>
            <a:ext uri="{FF2B5EF4-FFF2-40B4-BE49-F238E27FC236}">
              <a16:creationId xmlns:a16="http://schemas.microsoft.com/office/drawing/2014/main" id="{8DF07D07-1BF3-46B5-8D27-AB91838DBC38}"/>
            </a:ext>
          </a:extLst>
        </xdr:cNvPr>
        <xdr:cNvSpPr/>
      </xdr:nvSpPr>
      <xdr:spPr>
        <a:xfrm>
          <a:off x="4584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128105</xdr:rowOff>
    </xdr:from>
    <xdr:ext cx="469744" cy="259045"/>
    <xdr:sp macro="" textlink="">
      <xdr:nvSpPr>
        <xdr:cNvPr id="75" name="【図書館】&#10;有形固定資産減価償却率該当値テキスト">
          <a:extLst>
            <a:ext uri="{FF2B5EF4-FFF2-40B4-BE49-F238E27FC236}">
              <a16:creationId xmlns:a16="http://schemas.microsoft.com/office/drawing/2014/main" id="{ECD19B8F-C843-4B24-8920-ECD279FBD30B}"/>
            </a:ext>
          </a:extLst>
        </xdr:cNvPr>
        <xdr:cNvSpPr txBox="1"/>
      </xdr:nvSpPr>
      <xdr:spPr>
        <a:xfrm>
          <a:off x="4673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41728</xdr:rowOff>
    </xdr:from>
    <xdr:to>
      <xdr:col>20</xdr:col>
      <xdr:colOff>38100</xdr:colOff>
      <xdr:row>42</xdr:row>
      <xdr:rowOff>143328</xdr:rowOff>
    </xdr:to>
    <xdr:sp macro="" textlink="">
      <xdr:nvSpPr>
        <xdr:cNvPr id="76" name="楕円 75">
          <a:extLst>
            <a:ext uri="{FF2B5EF4-FFF2-40B4-BE49-F238E27FC236}">
              <a16:creationId xmlns:a16="http://schemas.microsoft.com/office/drawing/2014/main" id="{5D6444AC-1BC7-4E19-BACA-C0920B9D6216}"/>
            </a:ext>
          </a:extLst>
        </xdr:cNvPr>
        <xdr:cNvSpPr/>
      </xdr:nvSpPr>
      <xdr:spPr>
        <a:xfrm>
          <a:off x="3746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92528</xdr:rowOff>
    </xdr:from>
    <xdr:to>
      <xdr:col>24</xdr:col>
      <xdr:colOff>63500</xdr:colOff>
      <xdr:row>42</xdr:row>
      <xdr:rowOff>92528</xdr:rowOff>
    </xdr:to>
    <xdr:cxnSp macro="">
      <xdr:nvCxnSpPr>
        <xdr:cNvPr id="77" name="直線コネクタ 76">
          <a:extLst>
            <a:ext uri="{FF2B5EF4-FFF2-40B4-BE49-F238E27FC236}">
              <a16:creationId xmlns:a16="http://schemas.microsoft.com/office/drawing/2014/main" id="{83EC50D7-9FF7-4FCD-A6C2-955AE97F1BD2}"/>
            </a:ext>
          </a:extLst>
        </xdr:cNvPr>
        <xdr:cNvCxnSpPr/>
      </xdr:nvCxnSpPr>
      <xdr:spPr>
        <a:xfrm>
          <a:off x="3797300" y="729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41728</xdr:rowOff>
    </xdr:from>
    <xdr:to>
      <xdr:col>15</xdr:col>
      <xdr:colOff>101600</xdr:colOff>
      <xdr:row>42</xdr:row>
      <xdr:rowOff>143328</xdr:rowOff>
    </xdr:to>
    <xdr:sp macro="" textlink="">
      <xdr:nvSpPr>
        <xdr:cNvPr id="78" name="楕円 77">
          <a:extLst>
            <a:ext uri="{FF2B5EF4-FFF2-40B4-BE49-F238E27FC236}">
              <a16:creationId xmlns:a16="http://schemas.microsoft.com/office/drawing/2014/main" id="{1C7810D7-5D11-48BA-B7DA-B1F26A908BF4}"/>
            </a:ext>
          </a:extLst>
        </xdr:cNvPr>
        <xdr:cNvSpPr/>
      </xdr:nvSpPr>
      <xdr:spPr>
        <a:xfrm>
          <a:off x="2857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92528</xdr:rowOff>
    </xdr:from>
    <xdr:to>
      <xdr:col>19</xdr:col>
      <xdr:colOff>177800</xdr:colOff>
      <xdr:row>42</xdr:row>
      <xdr:rowOff>92528</xdr:rowOff>
    </xdr:to>
    <xdr:cxnSp macro="">
      <xdr:nvCxnSpPr>
        <xdr:cNvPr id="79" name="直線コネクタ 78">
          <a:extLst>
            <a:ext uri="{FF2B5EF4-FFF2-40B4-BE49-F238E27FC236}">
              <a16:creationId xmlns:a16="http://schemas.microsoft.com/office/drawing/2014/main" id="{E63BF101-FAD1-4B31-AFE4-960CD4E86979}"/>
            </a:ext>
          </a:extLst>
        </xdr:cNvPr>
        <xdr:cNvCxnSpPr/>
      </xdr:nvCxnSpPr>
      <xdr:spPr>
        <a:xfrm>
          <a:off x="2908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41728</xdr:rowOff>
    </xdr:from>
    <xdr:to>
      <xdr:col>10</xdr:col>
      <xdr:colOff>165100</xdr:colOff>
      <xdr:row>42</xdr:row>
      <xdr:rowOff>143328</xdr:rowOff>
    </xdr:to>
    <xdr:sp macro="" textlink="">
      <xdr:nvSpPr>
        <xdr:cNvPr id="80" name="楕円 79">
          <a:extLst>
            <a:ext uri="{FF2B5EF4-FFF2-40B4-BE49-F238E27FC236}">
              <a16:creationId xmlns:a16="http://schemas.microsoft.com/office/drawing/2014/main" id="{80AB1766-5C85-4AFE-B625-649EB9F57B7D}"/>
            </a:ext>
          </a:extLst>
        </xdr:cNvPr>
        <xdr:cNvSpPr/>
      </xdr:nvSpPr>
      <xdr:spPr>
        <a:xfrm>
          <a:off x="1968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92528</xdr:rowOff>
    </xdr:from>
    <xdr:to>
      <xdr:col>15</xdr:col>
      <xdr:colOff>50800</xdr:colOff>
      <xdr:row>42</xdr:row>
      <xdr:rowOff>92528</xdr:rowOff>
    </xdr:to>
    <xdr:cxnSp macro="">
      <xdr:nvCxnSpPr>
        <xdr:cNvPr id="81" name="直線コネクタ 80">
          <a:extLst>
            <a:ext uri="{FF2B5EF4-FFF2-40B4-BE49-F238E27FC236}">
              <a16:creationId xmlns:a16="http://schemas.microsoft.com/office/drawing/2014/main" id="{DB02F447-E9A6-4357-9BA2-D1C9645CBBF6}"/>
            </a:ext>
          </a:extLst>
        </xdr:cNvPr>
        <xdr:cNvCxnSpPr/>
      </xdr:nvCxnSpPr>
      <xdr:spPr>
        <a:xfrm>
          <a:off x="2019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42</xdr:row>
      <xdr:rowOff>35197</xdr:rowOff>
    </xdr:from>
    <xdr:to>
      <xdr:col>6</xdr:col>
      <xdr:colOff>38100</xdr:colOff>
      <xdr:row>42</xdr:row>
      <xdr:rowOff>136797</xdr:rowOff>
    </xdr:to>
    <xdr:sp macro="" textlink="">
      <xdr:nvSpPr>
        <xdr:cNvPr id="82" name="楕円 81">
          <a:extLst>
            <a:ext uri="{FF2B5EF4-FFF2-40B4-BE49-F238E27FC236}">
              <a16:creationId xmlns:a16="http://schemas.microsoft.com/office/drawing/2014/main" id="{B55BDB13-B23A-401A-B593-3D1691E8FF86}"/>
            </a:ext>
          </a:extLst>
        </xdr:cNvPr>
        <xdr:cNvSpPr/>
      </xdr:nvSpPr>
      <xdr:spPr>
        <a:xfrm>
          <a:off x="1079500" y="723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85997</xdr:rowOff>
    </xdr:from>
    <xdr:to>
      <xdr:col>10</xdr:col>
      <xdr:colOff>114300</xdr:colOff>
      <xdr:row>42</xdr:row>
      <xdr:rowOff>92528</xdr:rowOff>
    </xdr:to>
    <xdr:cxnSp macro="">
      <xdr:nvCxnSpPr>
        <xdr:cNvPr id="83" name="直線コネクタ 82">
          <a:extLst>
            <a:ext uri="{FF2B5EF4-FFF2-40B4-BE49-F238E27FC236}">
              <a16:creationId xmlns:a16="http://schemas.microsoft.com/office/drawing/2014/main" id="{625D185F-FFDE-4B4E-9E2F-702AEF14BC77}"/>
            </a:ext>
          </a:extLst>
        </xdr:cNvPr>
        <xdr:cNvCxnSpPr/>
      </xdr:nvCxnSpPr>
      <xdr:spPr>
        <a:xfrm>
          <a:off x="1130300" y="728689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84744</xdr:rowOff>
    </xdr:from>
    <xdr:ext cx="405111" cy="259045"/>
    <xdr:sp macro="" textlink="">
      <xdr:nvSpPr>
        <xdr:cNvPr id="84" name="n_1aveValue【図書館】&#10;有形固定資産減価償却率">
          <a:extLst>
            <a:ext uri="{FF2B5EF4-FFF2-40B4-BE49-F238E27FC236}">
              <a16:creationId xmlns:a16="http://schemas.microsoft.com/office/drawing/2014/main" id="{84C4A881-AE41-4DEC-8766-ADDBD04FCB14}"/>
            </a:ext>
          </a:extLst>
        </xdr:cNvPr>
        <xdr:cNvSpPr txBox="1"/>
      </xdr:nvSpPr>
      <xdr:spPr>
        <a:xfrm>
          <a:off x="3582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5" name="n_2aveValue【図書館】&#10;有形固定資産減価償却率">
          <a:extLst>
            <a:ext uri="{FF2B5EF4-FFF2-40B4-BE49-F238E27FC236}">
              <a16:creationId xmlns:a16="http://schemas.microsoft.com/office/drawing/2014/main" id="{58DB8876-74E0-4CC8-90BD-D21BE2E49A29}"/>
            </a:ext>
          </a:extLst>
        </xdr:cNvPr>
        <xdr:cNvSpPr txBox="1"/>
      </xdr:nvSpPr>
      <xdr:spPr>
        <a:xfrm>
          <a:off x="2705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a:extLst>
            <a:ext uri="{FF2B5EF4-FFF2-40B4-BE49-F238E27FC236}">
              <a16:creationId xmlns:a16="http://schemas.microsoft.com/office/drawing/2014/main" id="{5B118FD3-9741-4CC8-850B-AA3DF9A5D3C6}"/>
            </a:ext>
          </a:extLst>
        </xdr:cNvPr>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7" name="n_4aveValue【図書館】&#10;有形固定資産減価償却率">
          <a:extLst>
            <a:ext uri="{FF2B5EF4-FFF2-40B4-BE49-F238E27FC236}">
              <a16:creationId xmlns:a16="http://schemas.microsoft.com/office/drawing/2014/main" id="{B92E121F-9790-4144-8663-2D537EEE28FA}"/>
            </a:ext>
          </a:extLst>
        </xdr:cNvPr>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42</xdr:row>
      <xdr:rowOff>134455</xdr:rowOff>
    </xdr:from>
    <xdr:ext cx="469744" cy="259045"/>
    <xdr:sp macro="" textlink="">
      <xdr:nvSpPr>
        <xdr:cNvPr id="88" name="n_1mainValue【図書館】&#10;有形固定資産減価償却率">
          <a:extLst>
            <a:ext uri="{FF2B5EF4-FFF2-40B4-BE49-F238E27FC236}">
              <a16:creationId xmlns:a16="http://schemas.microsoft.com/office/drawing/2014/main" id="{79297FBE-F0B1-4F3B-B434-A6F1634CC383}"/>
            </a:ext>
          </a:extLst>
        </xdr:cNvPr>
        <xdr:cNvSpPr txBox="1"/>
      </xdr:nvSpPr>
      <xdr:spPr>
        <a:xfrm>
          <a:off x="3549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42</xdr:row>
      <xdr:rowOff>134455</xdr:rowOff>
    </xdr:from>
    <xdr:ext cx="469744" cy="259045"/>
    <xdr:sp macro="" textlink="">
      <xdr:nvSpPr>
        <xdr:cNvPr id="89" name="n_2mainValue【図書館】&#10;有形固定資産減価償却率">
          <a:extLst>
            <a:ext uri="{FF2B5EF4-FFF2-40B4-BE49-F238E27FC236}">
              <a16:creationId xmlns:a16="http://schemas.microsoft.com/office/drawing/2014/main" id="{86628B9C-C1DE-4B57-B707-B1AB77D6CFA5}"/>
            </a:ext>
          </a:extLst>
        </xdr:cNvPr>
        <xdr:cNvSpPr txBox="1"/>
      </xdr:nvSpPr>
      <xdr:spPr>
        <a:xfrm>
          <a:off x="2673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42</xdr:row>
      <xdr:rowOff>134455</xdr:rowOff>
    </xdr:from>
    <xdr:ext cx="469744" cy="259045"/>
    <xdr:sp macro="" textlink="">
      <xdr:nvSpPr>
        <xdr:cNvPr id="90" name="n_3mainValue【図書館】&#10;有形固定資産減価償却率">
          <a:extLst>
            <a:ext uri="{FF2B5EF4-FFF2-40B4-BE49-F238E27FC236}">
              <a16:creationId xmlns:a16="http://schemas.microsoft.com/office/drawing/2014/main" id="{83842BAF-9CE1-4363-9A54-EA72DBA74890}"/>
            </a:ext>
          </a:extLst>
        </xdr:cNvPr>
        <xdr:cNvSpPr txBox="1"/>
      </xdr:nvSpPr>
      <xdr:spPr>
        <a:xfrm>
          <a:off x="1784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127924</xdr:rowOff>
    </xdr:from>
    <xdr:ext cx="405111" cy="259045"/>
    <xdr:sp macro="" textlink="">
      <xdr:nvSpPr>
        <xdr:cNvPr id="91" name="n_4mainValue【図書館】&#10;有形固定資産減価償却率">
          <a:extLst>
            <a:ext uri="{FF2B5EF4-FFF2-40B4-BE49-F238E27FC236}">
              <a16:creationId xmlns:a16="http://schemas.microsoft.com/office/drawing/2014/main" id="{DCFD4F3F-C4A7-4959-9C0E-7F126DE1A281}"/>
            </a:ext>
          </a:extLst>
        </xdr:cNvPr>
        <xdr:cNvSpPr txBox="1"/>
      </xdr:nvSpPr>
      <xdr:spPr>
        <a:xfrm>
          <a:off x="927744" y="7328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F9AB7D02-482D-4B68-9362-3BF2C122767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C5791E58-554A-406A-BDF9-7200D789466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BB66971-E5DA-4A2C-9E27-39104333B7C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37CDEBA5-D88F-45E9-A512-BC9D2D5794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1D033814-D46A-4FD0-A2C4-D57BEBA87C1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8EB66D7D-3B0E-4D14-AF92-5B161BFDBF4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C9D8FF2-CFD0-4243-BC8F-6EEF927608F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94EA5609-9AB1-4698-B0A4-82B406391D8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A0761719-2C8D-46E0-B399-DE550869F05E}"/>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99D9189-0758-4B13-ADBA-176947E5281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2058B24-3CFE-4030-80A0-069AB429D81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C8F5D59C-9BBA-4567-B4F8-C176128FE92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2EF8680F-B371-4112-83E8-35F1266BB61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BF4D06CA-B039-445D-84B4-BEBF21EF6393}"/>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A413293F-50E8-4333-88EE-CA1DAB4F3C1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C55B6644-853D-4B97-837C-E5F8FEFA3B8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F977A685-B1DF-4124-A132-CF3A886C7C2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9984B649-7938-400C-80E8-CD2597B29C4F}"/>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5FD55525-EE4D-467C-8B60-F41601582D7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FCEFA82-5B5E-45A3-85F5-F318963E4B2B}"/>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318A4128-CD03-4EE5-A48F-ACC0D3555D0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BF8DE916-6B70-4E6A-96D5-129D716640D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5124D683-1FD7-4D61-94C8-BF70FCD0989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5" name="直線コネクタ 114">
          <a:extLst>
            <a:ext uri="{FF2B5EF4-FFF2-40B4-BE49-F238E27FC236}">
              <a16:creationId xmlns:a16="http://schemas.microsoft.com/office/drawing/2014/main" id="{DDC46AEF-BB40-495D-B23D-A3A60135CCF5}"/>
            </a:ext>
          </a:extLst>
        </xdr:cNvPr>
        <xdr:cNvCxnSpPr/>
      </xdr:nvCxnSpPr>
      <xdr:spPr>
        <a:xfrm flipV="1">
          <a:off x="10476865" y="560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6" name="【図書館】&#10;一人当たり面積最小値テキスト">
          <a:extLst>
            <a:ext uri="{FF2B5EF4-FFF2-40B4-BE49-F238E27FC236}">
              <a16:creationId xmlns:a16="http://schemas.microsoft.com/office/drawing/2014/main" id="{8AF30B1E-F519-48C4-A6CC-DA44326F7ABB}"/>
            </a:ext>
          </a:extLst>
        </xdr:cNvPr>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7" name="直線コネクタ 116">
          <a:extLst>
            <a:ext uri="{FF2B5EF4-FFF2-40B4-BE49-F238E27FC236}">
              <a16:creationId xmlns:a16="http://schemas.microsoft.com/office/drawing/2014/main" id="{2843395F-875F-4501-A641-E47E47EC097A}"/>
            </a:ext>
          </a:extLst>
        </xdr:cNvPr>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a:extLst>
            <a:ext uri="{FF2B5EF4-FFF2-40B4-BE49-F238E27FC236}">
              <a16:creationId xmlns:a16="http://schemas.microsoft.com/office/drawing/2014/main" id="{C1B18A9F-186A-4D6B-8C2F-62B45DDD65A2}"/>
            </a:ext>
          </a:extLst>
        </xdr:cNvPr>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a:extLst>
            <a:ext uri="{FF2B5EF4-FFF2-40B4-BE49-F238E27FC236}">
              <a16:creationId xmlns:a16="http://schemas.microsoft.com/office/drawing/2014/main" id="{BEA619F3-97E4-45A6-A74E-5AA626892402}"/>
            </a:ext>
          </a:extLst>
        </xdr:cNvPr>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29227</xdr:rowOff>
    </xdr:from>
    <xdr:ext cx="469744" cy="259045"/>
    <xdr:sp macro="" textlink="">
      <xdr:nvSpPr>
        <xdr:cNvPr id="120" name="【図書館】&#10;一人当たり面積平均値テキスト">
          <a:extLst>
            <a:ext uri="{FF2B5EF4-FFF2-40B4-BE49-F238E27FC236}">
              <a16:creationId xmlns:a16="http://schemas.microsoft.com/office/drawing/2014/main" id="{33310D8C-4CA8-4747-8CAD-CC8D12BACC28}"/>
            </a:ext>
          </a:extLst>
        </xdr:cNvPr>
        <xdr:cNvSpPr txBox="1"/>
      </xdr:nvSpPr>
      <xdr:spPr>
        <a:xfrm>
          <a:off x="10515600" y="620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21" name="フローチャート: 判断 120">
          <a:extLst>
            <a:ext uri="{FF2B5EF4-FFF2-40B4-BE49-F238E27FC236}">
              <a16:creationId xmlns:a16="http://schemas.microsoft.com/office/drawing/2014/main" id="{1019F581-6386-4509-BC9F-0CDEB0CF6CAE}"/>
            </a:ext>
          </a:extLst>
        </xdr:cNvPr>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22" name="フローチャート: 判断 121">
          <a:extLst>
            <a:ext uri="{FF2B5EF4-FFF2-40B4-BE49-F238E27FC236}">
              <a16:creationId xmlns:a16="http://schemas.microsoft.com/office/drawing/2014/main" id="{D4D76E74-ACEB-4DF3-A417-BE1B8A96A224}"/>
            </a:ext>
          </a:extLst>
        </xdr:cNvPr>
        <xdr:cNvSpPr/>
      </xdr:nvSpPr>
      <xdr:spPr>
        <a:xfrm>
          <a:off x="9588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3" name="フローチャート: 判断 122">
          <a:extLst>
            <a:ext uri="{FF2B5EF4-FFF2-40B4-BE49-F238E27FC236}">
              <a16:creationId xmlns:a16="http://schemas.microsoft.com/office/drawing/2014/main" id="{2F33E3AC-E54D-40CB-B25B-89973B9EA88D}"/>
            </a:ext>
          </a:extLst>
        </xdr:cNvPr>
        <xdr:cNvSpPr/>
      </xdr:nvSpPr>
      <xdr:spPr>
        <a:xfrm>
          <a:off x="8699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4" name="フローチャート: 判断 123">
          <a:extLst>
            <a:ext uri="{FF2B5EF4-FFF2-40B4-BE49-F238E27FC236}">
              <a16:creationId xmlns:a16="http://schemas.microsoft.com/office/drawing/2014/main" id="{694DA2BF-73A7-4C1A-9B55-E2AD19970A92}"/>
            </a:ext>
          </a:extLst>
        </xdr:cNvPr>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5" name="フローチャート: 判断 124">
          <a:extLst>
            <a:ext uri="{FF2B5EF4-FFF2-40B4-BE49-F238E27FC236}">
              <a16:creationId xmlns:a16="http://schemas.microsoft.com/office/drawing/2014/main" id="{1809BA2C-39A5-4095-8E5B-2E359B5C2CF3}"/>
            </a:ext>
          </a:extLst>
        </xdr:cNvPr>
        <xdr:cNvSpPr/>
      </xdr:nvSpPr>
      <xdr:spPr>
        <a:xfrm>
          <a:off x="692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E422007-9FAA-4C9B-A9E3-FA3109AE60D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8A67C83-3A0D-44AD-A5B8-AF60DB18F3C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1F91CD8-4045-48B2-B15F-A3E394946AB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E9842F5-8FE6-47CC-A9E1-5672E0E8498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FFEA1EA6-2011-42BC-ABF0-9A7DB23BA5F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31" name="楕円 130">
          <a:extLst>
            <a:ext uri="{FF2B5EF4-FFF2-40B4-BE49-F238E27FC236}">
              <a16:creationId xmlns:a16="http://schemas.microsoft.com/office/drawing/2014/main" id="{CB03D9E3-C1F4-4FBB-8902-C07982177F1B}"/>
            </a:ext>
          </a:extLst>
        </xdr:cNvPr>
        <xdr:cNvSpPr/>
      </xdr:nvSpPr>
      <xdr:spPr>
        <a:xfrm>
          <a:off x="104267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156227</xdr:rowOff>
    </xdr:from>
    <xdr:ext cx="469744" cy="259045"/>
    <xdr:sp macro="" textlink="">
      <xdr:nvSpPr>
        <xdr:cNvPr id="132" name="【図書館】&#10;一人当たり面積該当値テキスト">
          <a:extLst>
            <a:ext uri="{FF2B5EF4-FFF2-40B4-BE49-F238E27FC236}">
              <a16:creationId xmlns:a16="http://schemas.microsoft.com/office/drawing/2014/main" id="{712A8133-0626-4646-BA04-939956C92F02}"/>
            </a:ext>
          </a:extLst>
        </xdr:cNvPr>
        <xdr:cNvSpPr txBox="1"/>
      </xdr:nvSpPr>
      <xdr:spPr>
        <a:xfrm>
          <a:off x="10515600"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6350</xdr:rowOff>
    </xdr:from>
    <xdr:to>
      <xdr:col>50</xdr:col>
      <xdr:colOff>165100</xdr:colOff>
      <xdr:row>39</xdr:row>
      <xdr:rowOff>107950</xdr:rowOff>
    </xdr:to>
    <xdr:sp macro="" textlink="">
      <xdr:nvSpPr>
        <xdr:cNvPr id="133" name="楕円 132">
          <a:extLst>
            <a:ext uri="{FF2B5EF4-FFF2-40B4-BE49-F238E27FC236}">
              <a16:creationId xmlns:a16="http://schemas.microsoft.com/office/drawing/2014/main" id="{6AA3BC33-3000-4DA0-A42F-9BEAC63E4101}"/>
            </a:ext>
          </a:extLst>
        </xdr:cNvPr>
        <xdr:cNvSpPr/>
      </xdr:nvSpPr>
      <xdr:spPr>
        <a:xfrm>
          <a:off x="9588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57150</xdr:rowOff>
    </xdr:from>
    <xdr:to>
      <xdr:col>55</xdr:col>
      <xdr:colOff>0</xdr:colOff>
      <xdr:row>39</xdr:row>
      <xdr:rowOff>57150</xdr:rowOff>
    </xdr:to>
    <xdr:cxnSp macro="">
      <xdr:nvCxnSpPr>
        <xdr:cNvPr id="134" name="直線コネクタ 133">
          <a:extLst>
            <a:ext uri="{FF2B5EF4-FFF2-40B4-BE49-F238E27FC236}">
              <a16:creationId xmlns:a16="http://schemas.microsoft.com/office/drawing/2014/main" id="{A8F4E080-291F-48F4-B586-9CD14383CF42}"/>
            </a:ext>
          </a:extLst>
        </xdr:cNvPr>
        <xdr:cNvCxnSpPr/>
      </xdr:nvCxnSpPr>
      <xdr:spPr>
        <a:xfrm>
          <a:off x="9639300" y="674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6350</xdr:rowOff>
    </xdr:from>
    <xdr:to>
      <xdr:col>46</xdr:col>
      <xdr:colOff>38100</xdr:colOff>
      <xdr:row>39</xdr:row>
      <xdr:rowOff>107950</xdr:rowOff>
    </xdr:to>
    <xdr:sp macro="" textlink="">
      <xdr:nvSpPr>
        <xdr:cNvPr id="135" name="楕円 134">
          <a:extLst>
            <a:ext uri="{FF2B5EF4-FFF2-40B4-BE49-F238E27FC236}">
              <a16:creationId xmlns:a16="http://schemas.microsoft.com/office/drawing/2014/main" id="{4F82C1AF-3077-4B39-9E55-31BFAC5EBD21}"/>
            </a:ext>
          </a:extLst>
        </xdr:cNvPr>
        <xdr:cNvSpPr/>
      </xdr:nvSpPr>
      <xdr:spPr>
        <a:xfrm>
          <a:off x="8699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57150</xdr:rowOff>
    </xdr:from>
    <xdr:to>
      <xdr:col>50</xdr:col>
      <xdr:colOff>114300</xdr:colOff>
      <xdr:row>39</xdr:row>
      <xdr:rowOff>57150</xdr:rowOff>
    </xdr:to>
    <xdr:cxnSp macro="">
      <xdr:nvCxnSpPr>
        <xdr:cNvPr id="136" name="直線コネクタ 135">
          <a:extLst>
            <a:ext uri="{FF2B5EF4-FFF2-40B4-BE49-F238E27FC236}">
              <a16:creationId xmlns:a16="http://schemas.microsoft.com/office/drawing/2014/main" id="{91DD9B9C-3D16-4188-B3D0-7CF13A90AB09}"/>
            </a:ext>
          </a:extLst>
        </xdr:cNvPr>
        <xdr:cNvCxnSpPr/>
      </xdr:nvCxnSpPr>
      <xdr:spPr>
        <a:xfrm>
          <a:off x="87503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25400</xdr:rowOff>
    </xdr:from>
    <xdr:to>
      <xdr:col>41</xdr:col>
      <xdr:colOff>101600</xdr:colOff>
      <xdr:row>39</xdr:row>
      <xdr:rowOff>127000</xdr:rowOff>
    </xdr:to>
    <xdr:sp macro="" textlink="">
      <xdr:nvSpPr>
        <xdr:cNvPr id="137" name="楕円 136">
          <a:extLst>
            <a:ext uri="{FF2B5EF4-FFF2-40B4-BE49-F238E27FC236}">
              <a16:creationId xmlns:a16="http://schemas.microsoft.com/office/drawing/2014/main" id="{F2F7803F-35F8-4A39-86CD-EEA11C3EF0C5}"/>
            </a:ext>
          </a:extLst>
        </xdr:cNvPr>
        <xdr:cNvSpPr/>
      </xdr:nvSpPr>
      <xdr:spPr>
        <a:xfrm>
          <a:off x="7810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57150</xdr:rowOff>
    </xdr:from>
    <xdr:to>
      <xdr:col>45</xdr:col>
      <xdr:colOff>177800</xdr:colOff>
      <xdr:row>39</xdr:row>
      <xdr:rowOff>76200</xdr:rowOff>
    </xdr:to>
    <xdr:cxnSp macro="">
      <xdr:nvCxnSpPr>
        <xdr:cNvPr id="138" name="直線コネクタ 137">
          <a:extLst>
            <a:ext uri="{FF2B5EF4-FFF2-40B4-BE49-F238E27FC236}">
              <a16:creationId xmlns:a16="http://schemas.microsoft.com/office/drawing/2014/main" id="{DC17B80F-466E-4BD3-A55F-DBC6E9C73CCB}"/>
            </a:ext>
          </a:extLst>
        </xdr:cNvPr>
        <xdr:cNvCxnSpPr/>
      </xdr:nvCxnSpPr>
      <xdr:spPr>
        <a:xfrm flipV="1">
          <a:off x="7861300" y="6743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39" name="楕円 138">
          <a:extLst>
            <a:ext uri="{FF2B5EF4-FFF2-40B4-BE49-F238E27FC236}">
              <a16:creationId xmlns:a16="http://schemas.microsoft.com/office/drawing/2014/main" id="{4AD4139F-80BD-47D0-95DF-6468FB18907F}"/>
            </a:ext>
          </a:extLst>
        </xdr:cNvPr>
        <xdr:cNvSpPr/>
      </xdr:nvSpPr>
      <xdr:spPr>
        <a:xfrm>
          <a:off x="6921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76200</xdr:rowOff>
    </xdr:from>
    <xdr:to>
      <xdr:col>41</xdr:col>
      <xdr:colOff>50800</xdr:colOff>
      <xdr:row>39</xdr:row>
      <xdr:rowOff>76200</xdr:rowOff>
    </xdr:to>
    <xdr:cxnSp macro="">
      <xdr:nvCxnSpPr>
        <xdr:cNvPr id="140" name="直線コネクタ 139">
          <a:extLst>
            <a:ext uri="{FF2B5EF4-FFF2-40B4-BE49-F238E27FC236}">
              <a16:creationId xmlns:a16="http://schemas.microsoft.com/office/drawing/2014/main" id="{D288BD25-F64E-48E7-ADF5-A9249DA0E446}"/>
            </a:ext>
          </a:extLst>
        </xdr:cNvPr>
        <xdr:cNvCxnSpPr/>
      </xdr:nvCxnSpPr>
      <xdr:spPr>
        <a:xfrm>
          <a:off x="6972300" y="676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143527</xdr:rowOff>
    </xdr:from>
    <xdr:ext cx="469744" cy="259045"/>
    <xdr:sp macro="" textlink="">
      <xdr:nvSpPr>
        <xdr:cNvPr id="141" name="n_1aveValue【図書館】&#10;一人当たり面積">
          <a:extLst>
            <a:ext uri="{FF2B5EF4-FFF2-40B4-BE49-F238E27FC236}">
              <a16:creationId xmlns:a16="http://schemas.microsoft.com/office/drawing/2014/main" id="{C2AC686F-2AE6-42E1-ADD4-A7DD3DF1C00C}"/>
            </a:ext>
          </a:extLst>
        </xdr:cNvPr>
        <xdr:cNvSpPr txBox="1"/>
      </xdr:nvSpPr>
      <xdr:spPr>
        <a:xfrm>
          <a:off x="9391727"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10177</xdr:rowOff>
    </xdr:from>
    <xdr:ext cx="469744" cy="259045"/>
    <xdr:sp macro="" textlink="">
      <xdr:nvSpPr>
        <xdr:cNvPr id="142" name="n_2aveValue【図書館】&#10;一人当たり面積">
          <a:extLst>
            <a:ext uri="{FF2B5EF4-FFF2-40B4-BE49-F238E27FC236}">
              <a16:creationId xmlns:a16="http://schemas.microsoft.com/office/drawing/2014/main" id="{B9BA41FF-9964-4B5D-9263-B007D9E45953}"/>
            </a:ext>
          </a:extLst>
        </xdr:cNvPr>
        <xdr:cNvSpPr txBox="1"/>
      </xdr:nvSpPr>
      <xdr:spPr>
        <a:xfrm>
          <a:off x="85154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43" name="n_3aveValue【図書館】&#10;一人当たり面積">
          <a:extLst>
            <a:ext uri="{FF2B5EF4-FFF2-40B4-BE49-F238E27FC236}">
              <a16:creationId xmlns:a16="http://schemas.microsoft.com/office/drawing/2014/main" id="{73C9BFBC-13AE-4D21-B8B0-462E08812600}"/>
            </a:ext>
          </a:extLst>
        </xdr:cNvPr>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44" name="n_4aveValue【図書館】&#10;一人当たり面積">
          <a:extLst>
            <a:ext uri="{FF2B5EF4-FFF2-40B4-BE49-F238E27FC236}">
              <a16:creationId xmlns:a16="http://schemas.microsoft.com/office/drawing/2014/main" id="{BEC985DB-1F83-42B2-B61C-6F9537B9FA46}"/>
            </a:ext>
          </a:extLst>
        </xdr:cNvPr>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99077</xdr:rowOff>
    </xdr:from>
    <xdr:ext cx="469744" cy="259045"/>
    <xdr:sp macro="" textlink="">
      <xdr:nvSpPr>
        <xdr:cNvPr id="145" name="n_1mainValue【図書館】&#10;一人当たり面積">
          <a:extLst>
            <a:ext uri="{FF2B5EF4-FFF2-40B4-BE49-F238E27FC236}">
              <a16:creationId xmlns:a16="http://schemas.microsoft.com/office/drawing/2014/main" id="{A9EA57D8-9FF4-4198-A964-8F6E3469F34E}"/>
            </a:ext>
          </a:extLst>
        </xdr:cNvPr>
        <xdr:cNvSpPr txBox="1"/>
      </xdr:nvSpPr>
      <xdr:spPr>
        <a:xfrm>
          <a:off x="9391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99077</xdr:rowOff>
    </xdr:from>
    <xdr:ext cx="469744" cy="259045"/>
    <xdr:sp macro="" textlink="">
      <xdr:nvSpPr>
        <xdr:cNvPr id="146" name="n_2mainValue【図書館】&#10;一人当たり面積">
          <a:extLst>
            <a:ext uri="{FF2B5EF4-FFF2-40B4-BE49-F238E27FC236}">
              <a16:creationId xmlns:a16="http://schemas.microsoft.com/office/drawing/2014/main" id="{963ABCB9-6F25-4F91-9617-13A75521EC5C}"/>
            </a:ext>
          </a:extLst>
        </xdr:cNvPr>
        <xdr:cNvSpPr txBox="1"/>
      </xdr:nvSpPr>
      <xdr:spPr>
        <a:xfrm>
          <a:off x="8515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118127</xdr:rowOff>
    </xdr:from>
    <xdr:ext cx="469744" cy="259045"/>
    <xdr:sp macro="" textlink="">
      <xdr:nvSpPr>
        <xdr:cNvPr id="147" name="n_3mainValue【図書館】&#10;一人当たり面積">
          <a:extLst>
            <a:ext uri="{FF2B5EF4-FFF2-40B4-BE49-F238E27FC236}">
              <a16:creationId xmlns:a16="http://schemas.microsoft.com/office/drawing/2014/main" id="{15492388-C973-47AD-A47D-582127CCA5EE}"/>
            </a:ext>
          </a:extLst>
        </xdr:cNvPr>
        <xdr:cNvSpPr txBox="1"/>
      </xdr:nvSpPr>
      <xdr:spPr>
        <a:xfrm>
          <a:off x="7626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118127</xdr:rowOff>
    </xdr:from>
    <xdr:ext cx="469744" cy="259045"/>
    <xdr:sp macro="" textlink="">
      <xdr:nvSpPr>
        <xdr:cNvPr id="148" name="n_4mainValue【図書館】&#10;一人当たり面積">
          <a:extLst>
            <a:ext uri="{FF2B5EF4-FFF2-40B4-BE49-F238E27FC236}">
              <a16:creationId xmlns:a16="http://schemas.microsoft.com/office/drawing/2014/main" id="{0F8612F6-E311-43CE-8AAA-F0B5D273BF38}"/>
            </a:ext>
          </a:extLst>
        </xdr:cNvPr>
        <xdr:cNvSpPr txBox="1"/>
      </xdr:nvSpPr>
      <xdr:spPr>
        <a:xfrm>
          <a:off x="6737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B7FE710D-54E7-4CA3-BFFB-D4CEDDB3923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679D43BB-F5A8-4D03-A578-B81EF1F84F2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899AE2BF-2260-4AA1-B46B-F2F96F91D69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C9793B60-2E2F-4DBD-89EA-E39C80FCC53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6A0B3C42-63C4-4E25-9C19-0468E048FBB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F1C8966B-5350-41DE-898E-AA556AEE959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1CCD3183-E65F-4F4A-815B-0F981175264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11EB658-4068-4B8B-875A-6D98CB9DDB8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DE1922AA-B0D7-4AC4-B03D-00BC87BE01F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230A181E-7BF9-4449-BCB0-0A3F6345912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A822F04E-10F7-4005-A849-88E9ED37EBD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EDD0932E-8F37-4C31-9385-131B320D38B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1C3819C3-CEA5-47AC-BC69-B79AE5EA5D38}"/>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7CEF7B74-0470-4EFD-A88D-BD1144132A8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FAC7A89B-0F25-4140-9FEE-B0E1D368710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FEE74217-9A56-45E0-8F25-23604EDD530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F323ACB2-219C-49B0-8CAE-24E94FF3163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F80A7328-DD6A-403D-9E58-A698DC9F866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FD4871F0-FD9E-45BB-8BF8-C3BB8EF8C4A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9F984047-F314-4719-A2BF-86E3D49B359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B6DB728C-6F32-4E08-B8D9-38CE4575AAEE}"/>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9E848EE7-F085-47DD-91B1-233D0E3558D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ADC749B5-3002-41FC-9D2A-5A222F036C51}"/>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310018A-F0C6-4E15-91B6-5B39A2AF6F9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1434FFD3-4782-4CF6-8E2B-5D79ABB19115}"/>
            </a:ext>
          </a:extLst>
        </xdr:cNvPr>
        <xdr:cNvCxnSpPr/>
      </xdr:nvCxnSpPr>
      <xdr:spPr>
        <a:xfrm flipV="1">
          <a:off x="4634865" y="962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5B70296B-B7AA-43B1-ACC7-2277F04E75CC}"/>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428F0FDA-CA36-49E4-9445-65EF89A22CBD}"/>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17230041-90DC-4056-AA9D-AFFEAA8DC527}"/>
            </a:ext>
          </a:extLst>
        </xdr:cNvPr>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7" name="直線コネクタ 176">
          <a:extLst>
            <a:ext uri="{FF2B5EF4-FFF2-40B4-BE49-F238E27FC236}">
              <a16:creationId xmlns:a16="http://schemas.microsoft.com/office/drawing/2014/main" id="{8371014F-13D3-46D7-8824-8005CCB9CA94}"/>
            </a:ext>
          </a:extLst>
        </xdr:cNvPr>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3C4FF103-5162-4766-BDCD-50A6570CDB7C}"/>
            </a:ext>
          </a:extLst>
        </xdr:cNvPr>
        <xdr:cNvSpPr txBox="1"/>
      </xdr:nvSpPr>
      <xdr:spPr>
        <a:xfrm>
          <a:off x="4673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9" name="フローチャート: 判断 178">
          <a:extLst>
            <a:ext uri="{FF2B5EF4-FFF2-40B4-BE49-F238E27FC236}">
              <a16:creationId xmlns:a16="http://schemas.microsoft.com/office/drawing/2014/main" id="{E34024DA-064B-4AAB-A617-CAA979A9980E}"/>
            </a:ext>
          </a:extLst>
        </xdr:cNvPr>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a:extLst>
            <a:ext uri="{FF2B5EF4-FFF2-40B4-BE49-F238E27FC236}">
              <a16:creationId xmlns:a16="http://schemas.microsoft.com/office/drawing/2014/main" id="{CAC8EA08-639D-4E84-A6A5-D149A1E6D0A8}"/>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81" name="フローチャート: 判断 180">
          <a:extLst>
            <a:ext uri="{FF2B5EF4-FFF2-40B4-BE49-F238E27FC236}">
              <a16:creationId xmlns:a16="http://schemas.microsoft.com/office/drawing/2014/main" id="{2485A567-1915-4E74-8411-57B1618BA5E9}"/>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82" name="フローチャート: 判断 181">
          <a:extLst>
            <a:ext uri="{FF2B5EF4-FFF2-40B4-BE49-F238E27FC236}">
              <a16:creationId xmlns:a16="http://schemas.microsoft.com/office/drawing/2014/main" id="{84344E62-C978-49C0-A6FA-3E6E3E62F7D3}"/>
            </a:ext>
          </a:extLst>
        </xdr:cNvPr>
        <xdr:cNvSpPr/>
      </xdr:nvSpPr>
      <xdr:spPr>
        <a:xfrm>
          <a:off x="1968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3" name="フローチャート: 判断 182">
          <a:extLst>
            <a:ext uri="{FF2B5EF4-FFF2-40B4-BE49-F238E27FC236}">
              <a16:creationId xmlns:a16="http://schemas.microsoft.com/office/drawing/2014/main" id="{8D719D76-0CD9-4955-B5C3-0DFC53AB11D0}"/>
            </a:ext>
          </a:extLst>
        </xdr:cNvPr>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0B7CEF5-9983-4853-B1B5-80061CEC26F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05F1914-0520-4A3D-B42B-066729A9961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F0C7BB7-9D76-4052-9A39-14FC388C4F1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5E1C5BFB-155E-4C62-9DCF-4DB3C6AF618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28DC00ED-09A1-4014-B81D-401C48DBEFE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4445</xdr:rowOff>
    </xdr:from>
    <xdr:to>
      <xdr:col>24</xdr:col>
      <xdr:colOff>114300</xdr:colOff>
      <xdr:row>58</xdr:row>
      <xdr:rowOff>106045</xdr:rowOff>
    </xdr:to>
    <xdr:sp macro="" textlink="">
      <xdr:nvSpPr>
        <xdr:cNvPr id="189" name="楕円 188">
          <a:extLst>
            <a:ext uri="{FF2B5EF4-FFF2-40B4-BE49-F238E27FC236}">
              <a16:creationId xmlns:a16="http://schemas.microsoft.com/office/drawing/2014/main" id="{2C6FA06D-9EAE-4B06-878E-785E7E1AF9AD}"/>
            </a:ext>
          </a:extLst>
        </xdr:cNvPr>
        <xdr:cNvSpPr/>
      </xdr:nvSpPr>
      <xdr:spPr>
        <a:xfrm>
          <a:off x="45847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27322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FBAD20C5-DD6E-4740-B3E0-B02C8AAC10DB}"/>
            </a:ext>
          </a:extLst>
        </xdr:cNvPr>
        <xdr:cNvSpPr txBox="1"/>
      </xdr:nvSpPr>
      <xdr:spPr>
        <a:xfrm>
          <a:off x="4673600"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42545</xdr:rowOff>
    </xdr:from>
    <xdr:to>
      <xdr:col>20</xdr:col>
      <xdr:colOff>38100</xdr:colOff>
      <xdr:row>58</xdr:row>
      <xdr:rowOff>144145</xdr:rowOff>
    </xdr:to>
    <xdr:sp macro="" textlink="">
      <xdr:nvSpPr>
        <xdr:cNvPr id="191" name="楕円 190">
          <a:extLst>
            <a:ext uri="{FF2B5EF4-FFF2-40B4-BE49-F238E27FC236}">
              <a16:creationId xmlns:a16="http://schemas.microsoft.com/office/drawing/2014/main" id="{F07DAF52-3B1B-482A-ADED-8AF209D11192}"/>
            </a:ext>
          </a:extLst>
        </xdr:cNvPr>
        <xdr:cNvSpPr/>
      </xdr:nvSpPr>
      <xdr:spPr>
        <a:xfrm>
          <a:off x="3746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55245</xdr:rowOff>
    </xdr:from>
    <xdr:to>
      <xdr:col>24</xdr:col>
      <xdr:colOff>63500</xdr:colOff>
      <xdr:row>58</xdr:row>
      <xdr:rowOff>93345</xdr:rowOff>
    </xdr:to>
    <xdr:cxnSp macro="">
      <xdr:nvCxnSpPr>
        <xdr:cNvPr id="192" name="直線コネクタ 191">
          <a:extLst>
            <a:ext uri="{FF2B5EF4-FFF2-40B4-BE49-F238E27FC236}">
              <a16:creationId xmlns:a16="http://schemas.microsoft.com/office/drawing/2014/main" id="{F17E9D91-7B3F-4734-8E1C-C10819128653}"/>
            </a:ext>
          </a:extLst>
        </xdr:cNvPr>
        <xdr:cNvCxnSpPr/>
      </xdr:nvCxnSpPr>
      <xdr:spPr>
        <a:xfrm flipV="1">
          <a:off x="3797300" y="99993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635</xdr:rowOff>
    </xdr:from>
    <xdr:to>
      <xdr:col>15</xdr:col>
      <xdr:colOff>101600</xdr:colOff>
      <xdr:row>58</xdr:row>
      <xdr:rowOff>102235</xdr:rowOff>
    </xdr:to>
    <xdr:sp macro="" textlink="">
      <xdr:nvSpPr>
        <xdr:cNvPr id="193" name="楕円 192">
          <a:extLst>
            <a:ext uri="{FF2B5EF4-FFF2-40B4-BE49-F238E27FC236}">
              <a16:creationId xmlns:a16="http://schemas.microsoft.com/office/drawing/2014/main" id="{1E602DD0-D160-47CB-8535-B193809A970C}"/>
            </a:ext>
          </a:extLst>
        </xdr:cNvPr>
        <xdr:cNvSpPr/>
      </xdr:nvSpPr>
      <xdr:spPr>
        <a:xfrm>
          <a:off x="2857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51435</xdr:rowOff>
    </xdr:from>
    <xdr:to>
      <xdr:col>19</xdr:col>
      <xdr:colOff>177800</xdr:colOff>
      <xdr:row>58</xdr:row>
      <xdr:rowOff>93345</xdr:rowOff>
    </xdr:to>
    <xdr:cxnSp macro="">
      <xdr:nvCxnSpPr>
        <xdr:cNvPr id="194" name="直線コネクタ 193">
          <a:extLst>
            <a:ext uri="{FF2B5EF4-FFF2-40B4-BE49-F238E27FC236}">
              <a16:creationId xmlns:a16="http://schemas.microsoft.com/office/drawing/2014/main" id="{D0ADCEB2-064B-4302-889D-91BCC3E6BF4C}"/>
            </a:ext>
          </a:extLst>
        </xdr:cNvPr>
        <xdr:cNvCxnSpPr/>
      </xdr:nvCxnSpPr>
      <xdr:spPr>
        <a:xfrm>
          <a:off x="2908300" y="99955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132080</xdr:rowOff>
    </xdr:from>
    <xdr:to>
      <xdr:col>10</xdr:col>
      <xdr:colOff>165100</xdr:colOff>
      <xdr:row>58</xdr:row>
      <xdr:rowOff>62230</xdr:rowOff>
    </xdr:to>
    <xdr:sp macro="" textlink="">
      <xdr:nvSpPr>
        <xdr:cNvPr id="195" name="楕円 194">
          <a:extLst>
            <a:ext uri="{FF2B5EF4-FFF2-40B4-BE49-F238E27FC236}">
              <a16:creationId xmlns:a16="http://schemas.microsoft.com/office/drawing/2014/main" id="{553004E6-F2F5-4776-B32D-190DADC81855}"/>
            </a:ext>
          </a:extLst>
        </xdr:cNvPr>
        <xdr:cNvSpPr/>
      </xdr:nvSpPr>
      <xdr:spPr>
        <a:xfrm>
          <a:off x="1968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11430</xdr:rowOff>
    </xdr:from>
    <xdr:to>
      <xdr:col>15</xdr:col>
      <xdr:colOff>50800</xdr:colOff>
      <xdr:row>58</xdr:row>
      <xdr:rowOff>51435</xdr:rowOff>
    </xdr:to>
    <xdr:cxnSp macro="">
      <xdr:nvCxnSpPr>
        <xdr:cNvPr id="196" name="直線コネクタ 195">
          <a:extLst>
            <a:ext uri="{FF2B5EF4-FFF2-40B4-BE49-F238E27FC236}">
              <a16:creationId xmlns:a16="http://schemas.microsoft.com/office/drawing/2014/main" id="{C617D0A4-90E6-48DD-8DFF-3FFDC6F5AB33}"/>
            </a:ext>
          </a:extLst>
        </xdr:cNvPr>
        <xdr:cNvCxnSpPr/>
      </xdr:nvCxnSpPr>
      <xdr:spPr>
        <a:xfrm>
          <a:off x="2019300" y="99555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107315</xdr:rowOff>
    </xdr:from>
    <xdr:to>
      <xdr:col>6</xdr:col>
      <xdr:colOff>38100</xdr:colOff>
      <xdr:row>58</xdr:row>
      <xdr:rowOff>37465</xdr:rowOff>
    </xdr:to>
    <xdr:sp macro="" textlink="">
      <xdr:nvSpPr>
        <xdr:cNvPr id="197" name="楕円 196">
          <a:extLst>
            <a:ext uri="{FF2B5EF4-FFF2-40B4-BE49-F238E27FC236}">
              <a16:creationId xmlns:a16="http://schemas.microsoft.com/office/drawing/2014/main" id="{16C8B98E-715C-48CA-AA9F-8FD4BEC8C86D}"/>
            </a:ext>
          </a:extLst>
        </xdr:cNvPr>
        <xdr:cNvSpPr/>
      </xdr:nvSpPr>
      <xdr:spPr>
        <a:xfrm>
          <a:off x="10795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158115</xdr:rowOff>
    </xdr:from>
    <xdr:to>
      <xdr:col>10</xdr:col>
      <xdr:colOff>114300</xdr:colOff>
      <xdr:row>58</xdr:row>
      <xdr:rowOff>11430</xdr:rowOff>
    </xdr:to>
    <xdr:cxnSp macro="">
      <xdr:nvCxnSpPr>
        <xdr:cNvPr id="198" name="直線コネクタ 197">
          <a:extLst>
            <a:ext uri="{FF2B5EF4-FFF2-40B4-BE49-F238E27FC236}">
              <a16:creationId xmlns:a16="http://schemas.microsoft.com/office/drawing/2014/main" id="{0D3315AE-EE4A-4F7E-8A73-DCC8B00BD034}"/>
            </a:ext>
          </a:extLst>
        </xdr:cNvPr>
        <xdr:cNvCxnSpPr/>
      </xdr:nvCxnSpPr>
      <xdr:spPr>
        <a:xfrm>
          <a:off x="1130300" y="993076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99" name="n_1aveValue【体育館・プール】&#10;有形固定資産減価償却率">
          <a:extLst>
            <a:ext uri="{FF2B5EF4-FFF2-40B4-BE49-F238E27FC236}">
              <a16:creationId xmlns:a16="http://schemas.microsoft.com/office/drawing/2014/main" id="{3E0FF758-3AA2-40B5-AE85-E0A0D4340997}"/>
            </a:ext>
          </a:extLst>
        </xdr:cNvPr>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200" name="n_2aveValue【体育館・プール】&#10;有形固定資産減価償却率">
          <a:extLst>
            <a:ext uri="{FF2B5EF4-FFF2-40B4-BE49-F238E27FC236}">
              <a16:creationId xmlns:a16="http://schemas.microsoft.com/office/drawing/2014/main" id="{0D664A85-B6AB-40DB-B4E7-76E621533CBD}"/>
            </a:ext>
          </a:extLst>
        </xdr:cNvPr>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7637</xdr:rowOff>
    </xdr:from>
    <xdr:ext cx="405111" cy="259045"/>
    <xdr:sp macro="" textlink="">
      <xdr:nvSpPr>
        <xdr:cNvPr id="201" name="n_3aveValue【体育館・プール】&#10;有形固定資産減価償却率">
          <a:extLst>
            <a:ext uri="{FF2B5EF4-FFF2-40B4-BE49-F238E27FC236}">
              <a16:creationId xmlns:a16="http://schemas.microsoft.com/office/drawing/2014/main" id="{752F6C94-9504-47B7-BADB-2B0DB923DD66}"/>
            </a:ext>
          </a:extLst>
        </xdr:cNvPr>
        <xdr:cNvSpPr txBox="1"/>
      </xdr:nvSpPr>
      <xdr:spPr>
        <a:xfrm>
          <a:off x="1816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160037</xdr:rowOff>
    </xdr:from>
    <xdr:ext cx="405111" cy="259045"/>
    <xdr:sp macro="" textlink="">
      <xdr:nvSpPr>
        <xdr:cNvPr id="202" name="n_4aveValue【体育館・プール】&#10;有形固定資産減価償却率">
          <a:extLst>
            <a:ext uri="{FF2B5EF4-FFF2-40B4-BE49-F238E27FC236}">
              <a16:creationId xmlns:a16="http://schemas.microsoft.com/office/drawing/2014/main" id="{B2C4A6DC-F452-4EB6-9909-5CB44C581C4F}"/>
            </a:ext>
          </a:extLst>
        </xdr:cNvPr>
        <xdr:cNvSpPr txBox="1"/>
      </xdr:nvSpPr>
      <xdr:spPr>
        <a:xfrm>
          <a:off x="927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160672</xdr:rowOff>
    </xdr:from>
    <xdr:ext cx="405111" cy="259045"/>
    <xdr:sp macro="" textlink="">
      <xdr:nvSpPr>
        <xdr:cNvPr id="203" name="n_1mainValue【体育館・プール】&#10;有形固定資産減価償却率">
          <a:extLst>
            <a:ext uri="{FF2B5EF4-FFF2-40B4-BE49-F238E27FC236}">
              <a16:creationId xmlns:a16="http://schemas.microsoft.com/office/drawing/2014/main" id="{B7211BD1-2E78-4463-8A5C-C93569787EEC}"/>
            </a:ext>
          </a:extLst>
        </xdr:cNvPr>
        <xdr:cNvSpPr txBox="1"/>
      </xdr:nvSpPr>
      <xdr:spPr>
        <a:xfrm>
          <a:off x="35820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118762</xdr:rowOff>
    </xdr:from>
    <xdr:ext cx="405111" cy="259045"/>
    <xdr:sp macro="" textlink="">
      <xdr:nvSpPr>
        <xdr:cNvPr id="204" name="n_2mainValue【体育館・プール】&#10;有形固定資産減価償却率">
          <a:extLst>
            <a:ext uri="{FF2B5EF4-FFF2-40B4-BE49-F238E27FC236}">
              <a16:creationId xmlns:a16="http://schemas.microsoft.com/office/drawing/2014/main" id="{B42CA08D-48EC-4E77-8102-A0CF4DEE51F2}"/>
            </a:ext>
          </a:extLst>
        </xdr:cNvPr>
        <xdr:cNvSpPr txBox="1"/>
      </xdr:nvSpPr>
      <xdr:spPr>
        <a:xfrm>
          <a:off x="2705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78757</xdr:rowOff>
    </xdr:from>
    <xdr:ext cx="405111" cy="259045"/>
    <xdr:sp macro="" textlink="">
      <xdr:nvSpPr>
        <xdr:cNvPr id="205" name="n_3mainValue【体育館・プール】&#10;有形固定資産減価償却率">
          <a:extLst>
            <a:ext uri="{FF2B5EF4-FFF2-40B4-BE49-F238E27FC236}">
              <a16:creationId xmlns:a16="http://schemas.microsoft.com/office/drawing/2014/main" id="{F4607683-2485-40CD-9AE8-2A1CF92A912A}"/>
            </a:ext>
          </a:extLst>
        </xdr:cNvPr>
        <xdr:cNvSpPr txBox="1"/>
      </xdr:nvSpPr>
      <xdr:spPr>
        <a:xfrm>
          <a:off x="1816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53992</xdr:rowOff>
    </xdr:from>
    <xdr:ext cx="405111" cy="259045"/>
    <xdr:sp macro="" textlink="">
      <xdr:nvSpPr>
        <xdr:cNvPr id="206" name="n_4mainValue【体育館・プール】&#10;有形固定資産減価償却率">
          <a:extLst>
            <a:ext uri="{FF2B5EF4-FFF2-40B4-BE49-F238E27FC236}">
              <a16:creationId xmlns:a16="http://schemas.microsoft.com/office/drawing/2014/main" id="{1DC9C12D-4B6E-48BC-AC8C-49AD52C634F4}"/>
            </a:ext>
          </a:extLst>
        </xdr:cNvPr>
        <xdr:cNvSpPr txBox="1"/>
      </xdr:nvSpPr>
      <xdr:spPr>
        <a:xfrm>
          <a:off x="927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A4D457D5-D638-4241-B4AA-26BC8D6F10F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985E0591-3A26-4DA4-B11F-29A2C1C5C4B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5B628191-F3A2-4BB6-B50F-329671B5BA8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105EA1A4-C228-4B00-8639-7544203D37F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7443A70F-7046-4FFA-A5BB-9897E6B3A74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6D9DFB35-BFB5-42B5-84F9-835A751BD12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9CEA9C22-15E2-4201-BEA2-9C2FBAA1A50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A044CC77-0182-4DC0-96DC-159FC260356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53F28003-3BDB-4DE1-A5F5-E162E92E46C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C080AB75-E005-4CF2-A1D9-3A907EE5F76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22A69DD3-4C5C-4794-B12F-6D74C5700B9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B9708528-F7B9-44B2-B6C8-3F0F309699E3}"/>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7594DCBF-681D-41BC-B0D9-0B5A79D4CA5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A8362A97-B7DB-43F4-A3E5-7A7E9F8C64AB}"/>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2FB6E4C3-839F-486C-8F2B-1F586FF0A54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7631AD67-EF52-4709-AE1C-AE88061BDD5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47490675-C9DB-4D34-86CE-1FEE42895E0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B45A4DB9-87FB-43F1-B8DF-9E3D8BFB0D39}"/>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BB8C69C-F3C2-4303-B115-42E9421223C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651C6562-ED5B-48CB-B0D5-948617AE0782}"/>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46486A28-5D5B-4552-8D40-29F5E83702C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23AE89FB-E74A-45C4-BA2D-A98C4954D04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6FF1ED93-5739-4C11-BE1E-EAA7525ED4E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30" name="直線コネクタ 229">
          <a:extLst>
            <a:ext uri="{FF2B5EF4-FFF2-40B4-BE49-F238E27FC236}">
              <a16:creationId xmlns:a16="http://schemas.microsoft.com/office/drawing/2014/main" id="{08D60745-B400-4F64-B18B-7A121610BDE5}"/>
            </a:ext>
          </a:extLst>
        </xdr:cNvPr>
        <xdr:cNvCxnSpPr/>
      </xdr:nvCxnSpPr>
      <xdr:spPr>
        <a:xfrm flipV="1">
          <a:off x="10476865"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31" name="【体育館・プール】&#10;一人当たり面積最小値テキスト">
          <a:extLst>
            <a:ext uri="{FF2B5EF4-FFF2-40B4-BE49-F238E27FC236}">
              <a16:creationId xmlns:a16="http://schemas.microsoft.com/office/drawing/2014/main" id="{B4919C48-BDA6-4BAA-812E-010E01CC6666}"/>
            </a:ext>
          </a:extLst>
        </xdr:cNvPr>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32" name="直線コネクタ 231">
          <a:extLst>
            <a:ext uri="{FF2B5EF4-FFF2-40B4-BE49-F238E27FC236}">
              <a16:creationId xmlns:a16="http://schemas.microsoft.com/office/drawing/2014/main" id="{E6122950-33CC-4446-ADC0-4B2B299E16BE}"/>
            </a:ext>
          </a:extLst>
        </xdr:cNvPr>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33" name="【体育館・プール】&#10;一人当たり面積最大値テキスト">
          <a:extLst>
            <a:ext uri="{FF2B5EF4-FFF2-40B4-BE49-F238E27FC236}">
              <a16:creationId xmlns:a16="http://schemas.microsoft.com/office/drawing/2014/main" id="{B43FACCA-BBC8-4E3B-81C5-17B198645E06}"/>
            </a:ext>
          </a:extLst>
        </xdr:cNvPr>
        <xdr:cNvSpPr txBox="1"/>
      </xdr:nvSpPr>
      <xdr:spPr>
        <a:xfrm>
          <a:off x="10515600"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34" name="直線コネクタ 233">
          <a:extLst>
            <a:ext uri="{FF2B5EF4-FFF2-40B4-BE49-F238E27FC236}">
              <a16:creationId xmlns:a16="http://schemas.microsoft.com/office/drawing/2014/main" id="{37C7FF3F-DBA8-4D0C-8AAE-F9DA03952C48}"/>
            </a:ext>
          </a:extLst>
        </xdr:cNvPr>
        <xdr:cNvCxnSpPr/>
      </xdr:nvCxnSpPr>
      <xdr:spPr>
        <a:xfrm>
          <a:off x="103886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19067</xdr:rowOff>
    </xdr:from>
    <xdr:ext cx="469744" cy="259045"/>
    <xdr:sp macro="" textlink="">
      <xdr:nvSpPr>
        <xdr:cNvPr id="235" name="【体育館・プール】&#10;一人当たり面積平均値テキスト">
          <a:extLst>
            <a:ext uri="{FF2B5EF4-FFF2-40B4-BE49-F238E27FC236}">
              <a16:creationId xmlns:a16="http://schemas.microsoft.com/office/drawing/2014/main" id="{4BA27A34-CF7B-456D-8BE4-05C26BDCC315}"/>
            </a:ext>
          </a:extLst>
        </xdr:cNvPr>
        <xdr:cNvSpPr txBox="1"/>
      </xdr:nvSpPr>
      <xdr:spPr>
        <a:xfrm>
          <a:off x="10515600" y="1064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36" name="フローチャート: 判断 235">
          <a:extLst>
            <a:ext uri="{FF2B5EF4-FFF2-40B4-BE49-F238E27FC236}">
              <a16:creationId xmlns:a16="http://schemas.microsoft.com/office/drawing/2014/main" id="{E4B3927F-8DA1-4571-A4D7-F9C3133EEB20}"/>
            </a:ext>
          </a:extLst>
        </xdr:cNvPr>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37" name="フローチャート: 判断 236">
          <a:extLst>
            <a:ext uri="{FF2B5EF4-FFF2-40B4-BE49-F238E27FC236}">
              <a16:creationId xmlns:a16="http://schemas.microsoft.com/office/drawing/2014/main" id="{F433F146-0E45-43A9-BF7F-259F9F0BEAD3}"/>
            </a:ext>
          </a:extLst>
        </xdr:cNvPr>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38" name="フローチャート: 判断 237">
          <a:extLst>
            <a:ext uri="{FF2B5EF4-FFF2-40B4-BE49-F238E27FC236}">
              <a16:creationId xmlns:a16="http://schemas.microsoft.com/office/drawing/2014/main" id="{2A8129FB-A07D-4035-AA6A-7BA7F92D8D21}"/>
            </a:ext>
          </a:extLst>
        </xdr:cNvPr>
        <xdr:cNvSpPr/>
      </xdr:nvSpPr>
      <xdr:spPr>
        <a:xfrm>
          <a:off x="8699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9" name="フローチャート: 判断 238">
          <a:extLst>
            <a:ext uri="{FF2B5EF4-FFF2-40B4-BE49-F238E27FC236}">
              <a16:creationId xmlns:a16="http://schemas.microsoft.com/office/drawing/2014/main" id="{4923DF27-C3FB-4E1D-9C51-38BAD09BA065}"/>
            </a:ext>
          </a:extLst>
        </xdr:cNvPr>
        <xdr:cNvSpPr/>
      </xdr:nvSpPr>
      <xdr:spPr>
        <a:xfrm>
          <a:off x="7810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a:extLst>
            <a:ext uri="{FF2B5EF4-FFF2-40B4-BE49-F238E27FC236}">
              <a16:creationId xmlns:a16="http://schemas.microsoft.com/office/drawing/2014/main" id="{08BF6BA2-11C1-43B9-B755-273190E563EA}"/>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3209F8E-6674-4D02-BB43-1D47C53D6BE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60D52A6-DCDE-479B-B334-502BE46C7E2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414E640-E8F1-4AFF-9624-EA2762E9C5A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E9639B2-0695-48B0-BC53-62C6C6640F5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3B890D6E-C8A8-4711-BA2E-4D2F384C09D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78740</xdr:rowOff>
    </xdr:from>
    <xdr:to>
      <xdr:col>55</xdr:col>
      <xdr:colOff>50800</xdr:colOff>
      <xdr:row>61</xdr:row>
      <xdr:rowOff>8890</xdr:rowOff>
    </xdr:to>
    <xdr:sp macro="" textlink="">
      <xdr:nvSpPr>
        <xdr:cNvPr id="246" name="楕円 245">
          <a:extLst>
            <a:ext uri="{FF2B5EF4-FFF2-40B4-BE49-F238E27FC236}">
              <a16:creationId xmlns:a16="http://schemas.microsoft.com/office/drawing/2014/main" id="{9D529942-ED68-4844-96B5-3FBF2A1E977F}"/>
            </a:ext>
          </a:extLst>
        </xdr:cNvPr>
        <xdr:cNvSpPr/>
      </xdr:nvSpPr>
      <xdr:spPr>
        <a:xfrm>
          <a:off x="104267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101617</xdr:rowOff>
    </xdr:from>
    <xdr:ext cx="469744" cy="259045"/>
    <xdr:sp macro="" textlink="">
      <xdr:nvSpPr>
        <xdr:cNvPr id="247" name="【体育館・プール】&#10;一人当たり面積該当値テキスト">
          <a:extLst>
            <a:ext uri="{FF2B5EF4-FFF2-40B4-BE49-F238E27FC236}">
              <a16:creationId xmlns:a16="http://schemas.microsoft.com/office/drawing/2014/main" id="{882FF46D-C0B6-4628-988D-67A039A180E6}"/>
            </a:ext>
          </a:extLst>
        </xdr:cNvPr>
        <xdr:cNvSpPr txBox="1"/>
      </xdr:nvSpPr>
      <xdr:spPr>
        <a:xfrm>
          <a:off x="10515600"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82550</xdr:rowOff>
    </xdr:from>
    <xdr:to>
      <xdr:col>50</xdr:col>
      <xdr:colOff>165100</xdr:colOff>
      <xdr:row>61</xdr:row>
      <xdr:rowOff>12700</xdr:rowOff>
    </xdr:to>
    <xdr:sp macro="" textlink="">
      <xdr:nvSpPr>
        <xdr:cNvPr id="248" name="楕円 247">
          <a:extLst>
            <a:ext uri="{FF2B5EF4-FFF2-40B4-BE49-F238E27FC236}">
              <a16:creationId xmlns:a16="http://schemas.microsoft.com/office/drawing/2014/main" id="{513FFA10-59F0-4983-9697-DFE15DDEC8A0}"/>
            </a:ext>
          </a:extLst>
        </xdr:cNvPr>
        <xdr:cNvSpPr/>
      </xdr:nvSpPr>
      <xdr:spPr>
        <a:xfrm>
          <a:off x="9588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129540</xdr:rowOff>
    </xdr:from>
    <xdr:to>
      <xdr:col>55</xdr:col>
      <xdr:colOff>0</xdr:colOff>
      <xdr:row>60</xdr:row>
      <xdr:rowOff>133350</xdr:rowOff>
    </xdr:to>
    <xdr:cxnSp macro="">
      <xdr:nvCxnSpPr>
        <xdr:cNvPr id="249" name="直線コネクタ 248">
          <a:extLst>
            <a:ext uri="{FF2B5EF4-FFF2-40B4-BE49-F238E27FC236}">
              <a16:creationId xmlns:a16="http://schemas.microsoft.com/office/drawing/2014/main" id="{EA393CF6-1B46-4300-BCCA-E05A5294F897}"/>
            </a:ext>
          </a:extLst>
        </xdr:cNvPr>
        <xdr:cNvCxnSpPr/>
      </xdr:nvCxnSpPr>
      <xdr:spPr>
        <a:xfrm flipV="1">
          <a:off x="9639300" y="104165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87630</xdr:rowOff>
    </xdr:from>
    <xdr:to>
      <xdr:col>46</xdr:col>
      <xdr:colOff>38100</xdr:colOff>
      <xdr:row>61</xdr:row>
      <xdr:rowOff>17780</xdr:rowOff>
    </xdr:to>
    <xdr:sp macro="" textlink="">
      <xdr:nvSpPr>
        <xdr:cNvPr id="250" name="楕円 249">
          <a:extLst>
            <a:ext uri="{FF2B5EF4-FFF2-40B4-BE49-F238E27FC236}">
              <a16:creationId xmlns:a16="http://schemas.microsoft.com/office/drawing/2014/main" id="{90B0C1E0-4631-4B04-8C16-EAE66B53098A}"/>
            </a:ext>
          </a:extLst>
        </xdr:cNvPr>
        <xdr:cNvSpPr/>
      </xdr:nvSpPr>
      <xdr:spPr>
        <a:xfrm>
          <a:off x="8699500" y="1037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133350</xdr:rowOff>
    </xdr:from>
    <xdr:to>
      <xdr:col>50</xdr:col>
      <xdr:colOff>114300</xdr:colOff>
      <xdr:row>60</xdr:row>
      <xdr:rowOff>138430</xdr:rowOff>
    </xdr:to>
    <xdr:cxnSp macro="">
      <xdr:nvCxnSpPr>
        <xdr:cNvPr id="251" name="直線コネクタ 250">
          <a:extLst>
            <a:ext uri="{FF2B5EF4-FFF2-40B4-BE49-F238E27FC236}">
              <a16:creationId xmlns:a16="http://schemas.microsoft.com/office/drawing/2014/main" id="{156B4F07-2E53-44E5-ADA8-A08F22214737}"/>
            </a:ext>
          </a:extLst>
        </xdr:cNvPr>
        <xdr:cNvCxnSpPr/>
      </xdr:nvCxnSpPr>
      <xdr:spPr>
        <a:xfrm flipV="1">
          <a:off x="8750300" y="1042035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95250</xdr:rowOff>
    </xdr:from>
    <xdr:to>
      <xdr:col>41</xdr:col>
      <xdr:colOff>101600</xdr:colOff>
      <xdr:row>61</xdr:row>
      <xdr:rowOff>25400</xdr:rowOff>
    </xdr:to>
    <xdr:sp macro="" textlink="">
      <xdr:nvSpPr>
        <xdr:cNvPr id="252" name="楕円 251">
          <a:extLst>
            <a:ext uri="{FF2B5EF4-FFF2-40B4-BE49-F238E27FC236}">
              <a16:creationId xmlns:a16="http://schemas.microsoft.com/office/drawing/2014/main" id="{87170B49-2B52-40FB-B729-47CCE19C7AEC}"/>
            </a:ext>
          </a:extLst>
        </xdr:cNvPr>
        <xdr:cNvSpPr/>
      </xdr:nvSpPr>
      <xdr:spPr>
        <a:xfrm>
          <a:off x="78105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138430</xdr:rowOff>
    </xdr:from>
    <xdr:to>
      <xdr:col>45</xdr:col>
      <xdr:colOff>177800</xdr:colOff>
      <xdr:row>60</xdr:row>
      <xdr:rowOff>146050</xdr:rowOff>
    </xdr:to>
    <xdr:cxnSp macro="">
      <xdr:nvCxnSpPr>
        <xdr:cNvPr id="253" name="直線コネクタ 252">
          <a:extLst>
            <a:ext uri="{FF2B5EF4-FFF2-40B4-BE49-F238E27FC236}">
              <a16:creationId xmlns:a16="http://schemas.microsoft.com/office/drawing/2014/main" id="{ACC4C537-D82B-4BBE-B87B-0C32A11A0769}"/>
            </a:ext>
          </a:extLst>
        </xdr:cNvPr>
        <xdr:cNvCxnSpPr/>
      </xdr:nvCxnSpPr>
      <xdr:spPr>
        <a:xfrm flipV="1">
          <a:off x="7861300" y="104254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0</xdr:rowOff>
    </xdr:from>
    <xdr:to>
      <xdr:col>36</xdr:col>
      <xdr:colOff>165100</xdr:colOff>
      <xdr:row>63</xdr:row>
      <xdr:rowOff>101600</xdr:rowOff>
    </xdr:to>
    <xdr:sp macro="" textlink="">
      <xdr:nvSpPr>
        <xdr:cNvPr id="254" name="楕円 253">
          <a:extLst>
            <a:ext uri="{FF2B5EF4-FFF2-40B4-BE49-F238E27FC236}">
              <a16:creationId xmlns:a16="http://schemas.microsoft.com/office/drawing/2014/main" id="{F0BE8C9B-CF1F-4E46-8CD4-2E0C56C0B1EB}"/>
            </a:ext>
          </a:extLst>
        </xdr:cNvPr>
        <xdr:cNvSpPr/>
      </xdr:nvSpPr>
      <xdr:spPr>
        <a:xfrm>
          <a:off x="6921500" y="1080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146050</xdr:rowOff>
    </xdr:from>
    <xdr:to>
      <xdr:col>41</xdr:col>
      <xdr:colOff>50800</xdr:colOff>
      <xdr:row>63</xdr:row>
      <xdr:rowOff>50800</xdr:rowOff>
    </xdr:to>
    <xdr:cxnSp macro="">
      <xdr:nvCxnSpPr>
        <xdr:cNvPr id="255" name="直線コネクタ 254">
          <a:extLst>
            <a:ext uri="{FF2B5EF4-FFF2-40B4-BE49-F238E27FC236}">
              <a16:creationId xmlns:a16="http://schemas.microsoft.com/office/drawing/2014/main" id="{ACCF7B51-1EB9-4A46-9DF9-368D1902AFD4}"/>
            </a:ext>
          </a:extLst>
        </xdr:cNvPr>
        <xdr:cNvCxnSpPr/>
      </xdr:nvCxnSpPr>
      <xdr:spPr>
        <a:xfrm flipV="1">
          <a:off x="6972300" y="1043305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137177</xdr:rowOff>
    </xdr:from>
    <xdr:ext cx="469744" cy="259045"/>
    <xdr:sp macro="" textlink="">
      <xdr:nvSpPr>
        <xdr:cNvPr id="256" name="n_1aveValue【体育館・プール】&#10;一人当たり面積">
          <a:extLst>
            <a:ext uri="{FF2B5EF4-FFF2-40B4-BE49-F238E27FC236}">
              <a16:creationId xmlns:a16="http://schemas.microsoft.com/office/drawing/2014/main" id="{74269080-6E75-451C-9697-37B3093BCABB}"/>
            </a:ext>
          </a:extLst>
        </xdr:cNvPr>
        <xdr:cNvSpPr txBox="1"/>
      </xdr:nvSpPr>
      <xdr:spPr>
        <a:xfrm>
          <a:off x="9391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154957</xdr:rowOff>
    </xdr:from>
    <xdr:ext cx="469744" cy="259045"/>
    <xdr:sp macro="" textlink="">
      <xdr:nvSpPr>
        <xdr:cNvPr id="257" name="n_2aveValue【体育館・プール】&#10;一人当たり面積">
          <a:extLst>
            <a:ext uri="{FF2B5EF4-FFF2-40B4-BE49-F238E27FC236}">
              <a16:creationId xmlns:a16="http://schemas.microsoft.com/office/drawing/2014/main" id="{7DD36607-AF1C-4196-911F-0D93BD110701}"/>
            </a:ext>
          </a:extLst>
        </xdr:cNvPr>
        <xdr:cNvSpPr txBox="1"/>
      </xdr:nvSpPr>
      <xdr:spPr>
        <a:xfrm>
          <a:off x="8515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165117</xdr:rowOff>
    </xdr:from>
    <xdr:ext cx="469744" cy="259045"/>
    <xdr:sp macro="" textlink="">
      <xdr:nvSpPr>
        <xdr:cNvPr id="258" name="n_3aveValue【体育館・プール】&#10;一人当たり面積">
          <a:extLst>
            <a:ext uri="{FF2B5EF4-FFF2-40B4-BE49-F238E27FC236}">
              <a16:creationId xmlns:a16="http://schemas.microsoft.com/office/drawing/2014/main" id="{F520756C-0DF0-42B7-8780-8BB74D7D21F1}"/>
            </a:ext>
          </a:extLst>
        </xdr:cNvPr>
        <xdr:cNvSpPr txBox="1"/>
      </xdr:nvSpPr>
      <xdr:spPr>
        <a:xfrm>
          <a:off x="76264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72407</xdr:rowOff>
    </xdr:from>
    <xdr:ext cx="469744" cy="259045"/>
    <xdr:sp macro="" textlink="">
      <xdr:nvSpPr>
        <xdr:cNvPr id="259" name="n_4aveValue【体育館・プール】&#10;一人当たり面積">
          <a:extLst>
            <a:ext uri="{FF2B5EF4-FFF2-40B4-BE49-F238E27FC236}">
              <a16:creationId xmlns:a16="http://schemas.microsoft.com/office/drawing/2014/main" id="{F29C7BDA-64F2-44BC-9B40-0F825E126BBC}"/>
            </a:ext>
          </a:extLst>
        </xdr:cNvPr>
        <xdr:cNvSpPr txBox="1"/>
      </xdr:nvSpPr>
      <xdr:spPr>
        <a:xfrm>
          <a:off x="6737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29227</xdr:rowOff>
    </xdr:from>
    <xdr:ext cx="469744" cy="259045"/>
    <xdr:sp macro="" textlink="">
      <xdr:nvSpPr>
        <xdr:cNvPr id="260" name="n_1mainValue【体育館・プール】&#10;一人当たり面積">
          <a:extLst>
            <a:ext uri="{FF2B5EF4-FFF2-40B4-BE49-F238E27FC236}">
              <a16:creationId xmlns:a16="http://schemas.microsoft.com/office/drawing/2014/main" id="{C7EA69A8-E24B-4379-A3CE-F600A4E739B5}"/>
            </a:ext>
          </a:extLst>
        </xdr:cNvPr>
        <xdr:cNvSpPr txBox="1"/>
      </xdr:nvSpPr>
      <xdr:spPr>
        <a:xfrm>
          <a:off x="9391727"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34307</xdr:rowOff>
    </xdr:from>
    <xdr:ext cx="469744" cy="259045"/>
    <xdr:sp macro="" textlink="">
      <xdr:nvSpPr>
        <xdr:cNvPr id="261" name="n_2mainValue【体育館・プール】&#10;一人当たり面積">
          <a:extLst>
            <a:ext uri="{FF2B5EF4-FFF2-40B4-BE49-F238E27FC236}">
              <a16:creationId xmlns:a16="http://schemas.microsoft.com/office/drawing/2014/main" id="{A097F80B-273B-4B38-BAE5-19C96F093EA5}"/>
            </a:ext>
          </a:extLst>
        </xdr:cNvPr>
        <xdr:cNvSpPr txBox="1"/>
      </xdr:nvSpPr>
      <xdr:spPr>
        <a:xfrm>
          <a:off x="8515427" y="1014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41927</xdr:rowOff>
    </xdr:from>
    <xdr:ext cx="469744" cy="259045"/>
    <xdr:sp macro="" textlink="">
      <xdr:nvSpPr>
        <xdr:cNvPr id="262" name="n_3mainValue【体育館・プール】&#10;一人当たり面積">
          <a:extLst>
            <a:ext uri="{FF2B5EF4-FFF2-40B4-BE49-F238E27FC236}">
              <a16:creationId xmlns:a16="http://schemas.microsoft.com/office/drawing/2014/main" id="{D39C7933-4436-40CA-AD23-F213184894FE}"/>
            </a:ext>
          </a:extLst>
        </xdr:cNvPr>
        <xdr:cNvSpPr txBox="1"/>
      </xdr:nvSpPr>
      <xdr:spPr>
        <a:xfrm>
          <a:off x="7626427" y="1015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92727</xdr:rowOff>
    </xdr:from>
    <xdr:ext cx="469744" cy="259045"/>
    <xdr:sp macro="" textlink="">
      <xdr:nvSpPr>
        <xdr:cNvPr id="263" name="n_4mainValue【体育館・プール】&#10;一人当たり面積">
          <a:extLst>
            <a:ext uri="{FF2B5EF4-FFF2-40B4-BE49-F238E27FC236}">
              <a16:creationId xmlns:a16="http://schemas.microsoft.com/office/drawing/2014/main" id="{BF51F9F4-A9A2-451A-B2FD-F326F2A29229}"/>
            </a:ext>
          </a:extLst>
        </xdr:cNvPr>
        <xdr:cNvSpPr txBox="1"/>
      </xdr:nvSpPr>
      <xdr:spPr>
        <a:xfrm>
          <a:off x="6737427" y="1089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1C104A1A-102C-4AB0-965D-EF511D91598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E81C51EE-0126-464B-855A-37D59FA7933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FF00CF97-2ECD-489B-A798-E353AAE9C3A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B0A0D97F-1F49-4690-85F5-D1B5B36C29C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C5E9D60-FF10-4101-94CC-85C1BE52DF4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5CDDDCF-4905-4F18-983E-4CCA4ED21C5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1757CF8A-8034-49FF-8B52-58B1E68E0D9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30179D8D-4CEF-4DC7-8BA7-2A6A969313E8}"/>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FC3C2E8B-08D0-4F90-94CB-41CC6F2BC96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CAC7DDDE-82D3-44F0-9CE6-4D8A000EA4A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67BD5689-F4F2-4BAD-A24B-7F66706347E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D714C5C7-9296-44E4-8EE9-13FA2531EF8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718C8650-CC8A-490C-A0F7-A7CC3DEF1C6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45B65727-1B14-4126-9E69-3B5C1AF5177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0D06A43B-F722-401D-AF56-530BD6DE88B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4A00FCC2-1013-406B-ADD9-B39D6AED92A2}"/>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7A1907E4-4569-4025-AF4D-3DD977ACDFB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C3D8EFB5-C622-4E7B-B3AD-63C22EE932B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16AEDD62-8205-4A5F-92C1-D9455F64B18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065D3EA6-D5BE-44C4-B960-981812F4744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E66A2747-5D06-4FE8-A78E-7C08C97E679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980B4E56-987A-4C38-BA78-D039DBD61BC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75A281CE-D1D4-4BDC-8C3B-4E6DE689C19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DEE48670-0B20-4D07-87CA-5389B6D18A5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a:extLst>
            <a:ext uri="{FF2B5EF4-FFF2-40B4-BE49-F238E27FC236}">
              <a16:creationId xmlns:a16="http://schemas.microsoft.com/office/drawing/2014/main" id="{152160F3-6460-4E6E-AA23-21BC507DDF6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a:extLst>
            <a:ext uri="{FF2B5EF4-FFF2-40B4-BE49-F238E27FC236}">
              <a16:creationId xmlns:a16="http://schemas.microsoft.com/office/drawing/2014/main" id="{0CEEB055-9FA1-4BAE-8432-9CF1B0C2185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a:extLst>
            <a:ext uri="{FF2B5EF4-FFF2-40B4-BE49-F238E27FC236}">
              <a16:creationId xmlns:a16="http://schemas.microsoft.com/office/drawing/2014/main" id="{076421BF-FABF-4CDF-B23A-A4364EFCCFC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a:extLst>
            <a:ext uri="{FF2B5EF4-FFF2-40B4-BE49-F238E27FC236}">
              <a16:creationId xmlns:a16="http://schemas.microsoft.com/office/drawing/2014/main" id="{46453D4C-AB93-49AE-AD5B-83670087A9A8}"/>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2" name="テキスト ボックス 291">
          <a:extLst>
            <a:ext uri="{FF2B5EF4-FFF2-40B4-BE49-F238E27FC236}">
              <a16:creationId xmlns:a16="http://schemas.microsoft.com/office/drawing/2014/main" id="{09BB52A8-54E6-4926-87AB-DDD0A5CFC714}"/>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a:extLst>
            <a:ext uri="{FF2B5EF4-FFF2-40B4-BE49-F238E27FC236}">
              <a16:creationId xmlns:a16="http://schemas.microsoft.com/office/drawing/2014/main" id="{BB2CF7B7-0F18-4880-86DB-CA937F7A338C}"/>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a:extLst>
            <a:ext uri="{FF2B5EF4-FFF2-40B4-BE49-F238E27FC236}">
              <a16:creationId xmlns:a16="http://schemas.microsoft.com/office/drawing/2014/main" id="{A5F93DCF-A9F5-4D12-A31F-B9596D0E78CC}"/>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a:extLst>
            <a:ext uri="{FF2B5EF4-FFF2-40B4-BE49-F238E27FC236}">
              <a16:creationId xmlns:a16="http://schemas.microsoft.com/office/drawing/2014/main" id="{6D856238-626F-42E6-8A7C-580183B01E0E}"/>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a:extLst>
            <a:ext uri="{FF2B5EF4-FFF2-40B4-BE49-F238E27FC236}">
              <a16:creationId xmlns:a16="http://schemas.microsoft.com/office/drawing/2014/main" id="{2A097B7C-30B2-4FBF-9989-61B16D2E191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a:extLst>
            <a:ext uri="{FF2B5EF4-FFF2-40B4-BE49-F238E27FC236}">
              <a16:creationId xmlns:a16="http://schemas.microsoft.com/office/drawing/2014/main" id="{C8876FA6-9CD0-4F41-B8C7-91536134F971}"/>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a:extLst>
            <a:ext uri="{FF2B5EF4-FFF2-40B4-BE49-F238E27FC236}">
              <a16:creationId xmlns:a16="http://schemas.microsoft.com/office/drawing/2014/main" id="{787621D6-7DD9-48D9-A291-E92BE6586A8E}"/>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a:extLst>
            <a:ext uri="{FF2B5EF4-FFF2-40B4-BE49-F238E27FC236}">
              <a16:creationId xmlns:a16="http://schemas.microsoft.com/office/drawing/2014/main" id="{E1070B06-3A58-4322-BC05-B6AAF8DB7479}"/>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a:extLst>
            <a:ext uri="{FF2B5EF4-FFF2-40B4-BE49-F238E27FC236}">
              <a16:creationId xmlns:a16="http://schemas.microsoft.com/office/drawing/2014/main" id="{BED51C20-24BF-4CA9-AD57-2B1ADD732CFE}"/>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a:extLst>
            <a:ext uri="{FF2B5EF4-FFF2-40B4-BE49-F238E27FC236}">
              <a16:creationId xmlns:a16="http://schemas.microsoft.com/office/drawing/2014/main" id="{7E95DFFB-8109-4871-A1C7-85907895D8B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2" name="テキスト ボックス 301">
          <a:extLst>
            <a:ext uri="{FF2B5EF4-FFF2-40B4-BE49-F238E27FC236}">
              <a16:creationId xmlns:a16="http://schemas.microsoft.com/office/drawing/2014/main" id="{49510195-B970-424C-9C04-92F80307B846}"/>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a:extLst>
            <a:ext uri="{FF2B5EF4-FFF2-40B4-BE49-F238E27FC236}">
              <a16:creationId xmlns:a16="http://schemas.microsoft.com/office/drawing/2014/main" id="{9783F082-37CE-4C10-A9B5-82C8BC97A72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a:extLst>
            <a:ext uri="{FF2B5EF4-FFF2-40B4-BE49-F238E27FC236}">
              <a16:creationId xmlns:a16="http://schemas.microsoft.com/office/drawing/2014/main" id="{0BC9BE5B-20FC-4873-BB81-5B3D3A7A917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305" name="直線コネクタ 304">
          <a:extLst>
            <a:ext uri="{FF2B5EF4-FFF2-40B4-BE49-F238E27FC236}">
              <a16:creationId xmlns:a16="http://schemas.microsoft.com/office/drawing/2014/main" id="{AB3E16E0-0A81-46A7-9299-92EA0A751C28}"/>
            </a:ext>
          </a:extLst>
        </xdr:cNvPr>
        <xdr:cNvCxnSpPr/>
      </xdr:nvCxnSpPr>
      <xdr:spPr>
        <a:xfrm flipV="1">
          <a:off x="4634865" y="1724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6" name="【市民会館】&#10;有形固定資産減価償却率最小値テキスト">
          <a:extLst>
            <a:ext uri="{FF2B5EF4-FFF2-40B4-BE49-F238E27FC236}">
              <a16:creationId xmlns:a16="http://schemas.microsoft.com/office/drawing/2014/main" id="{53E29BAE-019C-4BF9-B4EE-5B404CE72AFF}"/>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7" name="直線コネクタ 306">
          <a:extLst>
            <a:ext uri="{FF2B5EF4-FFF2-40B4-BE49-F238E27FC236}">
              <a16:creationId xmlns:a16="http://schemas.microsoft.com/office/drawing/2014/main" id="{601C2129-C842-48DB-94C7-8DA56689D052}"/>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308" name="【市民会館】&#10;有形固定資産減価償却率最大値テキスト">
          <a:extLst>
            <a:ext uri="{FF2B5EF4-FFF2-40B4-BE49-F238E27FC236}">
              <a16:creationId xmlns:a16="http://schemas.microsoft.com/office/drawing/2014/main" id="{0021A5CB-A145-47F4-933A-69BFA19378D7}"/>
            </a:ext>
          </a:extLst>
        </xdr:cNvPr>
        <xdr:cNvSpPr txBox="1"/>
      </xdr:nvSpPr>
      <xdr:spPr>
        <a:xfrm>
          <a:off x="4673600" y="1701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309" name="直線コネクタ 308">
          <a:extLst>
            <a:ext uri="{FF2B5EF4-FFF2-40B4-BE49-F238E27FC236}">
              <a16:creationId xmlns:a16="http://schemas.microsoft.com/office/drawing/2014/main" id="{F5DF9BE8-8E0D-4EF8-8B36-8E8CC5872984}"/>
            </a:ext>
          </a:extLst>
        </xdr:cNvPr>
        <xdr:cNvCxnSpPr/>
      </xdr:nvCxnSpPr>
      <xdr:spPr>
        <a:xfrm>
          <a:off x="4546600" y="1724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310" name="【市民会館】&#10;有形固定資産減価償却率平均値テキスト">
          <a:extLst>
            <a:ext uri="{FF2B5EF4-FFF2-40B4-BE49-F238E27FC236}">
              <a16:creationId xmlns:a16="http://schemas.microsoft.com/office/drawing/2014/main" id="{87A42F8A-A422-4269-AEB7-649E4FE13B3D}"/>
            </a:ext>
          </a:extLst>
        </xdr:cNvPr>
        <xdr:cNvSpPr txBox="1"/>
      </xdr:nvSpPr>
      <xdr:spPr>
        <a:xfrm>
          <a:off x="4673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311" name="フローチャート: 判断 310">
          <a:extLst>
            <a:ext uri="{FF2B5EF4-FFF2-40B4-BE49-F238E27FC236}">
              <a16:creationId xmlns:a16="http://schemas.microsoft.com/office/drawing/2014/main" id="{675070C2-7CD6-425B-91AD-AFEF88537094}"/>
            </a:ext>
          </a:extLst>
        </xdr:cNvPr>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12" name="フローチャート: 判断 311">
          <a:extLst>
            <a:ext uri="{FF2B5EF4-FFF2-40B4-BE49-F238E27FC236}">
              <a16:creationId xmlns:a16="http://schemas.microsoft.com/office/drawing/2014/main" id="{6F971E39-4432-494C-A070-E6CACC8D937B}"/>
            </a:ext>
          </a:extLst>
        </xdr:cNvPr>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313" name="フローチャート: 判断 312">
          <a:extLst>
            <a:ext uri="{FF2B5EF4-FFF2-40B4-BE49-F238E27FC236}">
              <a16:creationId xmlns:a16="http://schemas.microsoft.com/office/drawing/2014/main" id="{DECE6E61-E132-4F3B-BDCB-EDB0CBBF4679}"/>
            </a:ext>
          </a:extLst>
        </xdr:cNvPr>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314" name="フローチャート: 判断 313">
          <a:extLst>
            <a:ext uri="{FF2B5EF4-FFF2-40B4-BE49-F238E27FC236}">
              <a16:creationId xmlns:a16="http://schemas.microsoft.com/office/drawing/2014/main" id="{1760EB39-2452-4FF4-910B-BD5F755463CC}"/>
            </a:ext>
          </a:extLst>
        </xdr:cNvPr>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315" name="フローチャート: 判断 314">
          <a:extLst>
            <a:ext uri="{FF2B5EF4-FFF2-40B4-BE49-F238E27FC236}">
              <a16:creationId xmlns:a16="http://schemas.microsoft.com/office/drawing/2014/main" id="{9EC00A1C-D605-417A-8429-D647A7EEBFCD}"/>
            </a:ext>
          </a:extLst>
        </xdr:cNvPr>
        <xdr:cNvSpPr/>
      </xdr:nvSpPr>
      <xdr:spPr>
        <a:xfrm>
          <a:off x="107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6652EEAC-D128-4189-8CB3-6D94B6EE020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30431B53-1819-48B1-AA4B-5B3A750F0F3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FCD4F620-23DA-48BC-B818-17B12D85288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3583F610-7072-4EF9-A9DF-208BC1A3603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71BB2830-D538-4828-AA3D-E61FBCB7FAE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82550</xdr:rowOff>
    </xdr:from>
    <xdr:to>
      <xdr:col>24</xdr:col>
      <xdr:colOff>114300</xdr:colOff>
      <xdr:row>106</xdr:row>
      <xdr:rowOff>12700</xdr:rowOff>
    </xdr:to>
    <xdr:sp macro="" textlink="">
      <xdr:nvSpPr>
        <xdr:cNvPr id="321" name="楕円 320">
          <a:extLst>
            <a:ext uri="{FF2B5EF4-FFF2-40B4-BE49-F238E27FC236}">
              <a16:creationId xmlns:a16="http://schemas.microsoft.com/office/drawing/2014/main" id="{C61A78FB-5175-47A5-8251-A90A777A9990}"/>
            </a:ext>
          </a:extLst>
        </xdr:cNvPr>
        <xdr:cNvSpPr/>
      </xdr:nvSpPr>
      <xdr:spPr>
        <a:xfrm>
          <a:off x="4584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60977</xdr:rowOff>
    </xdr:from>
    <xdr:ext cx="405111" cy="259045"/>
    <xdr:sp macro="" textlink="">
      <xdr:nvSpPr>
        <xdr:cNvPr id="322" name="【市民会館】&#10;有形固定資産減価償却率該当値テキスト">
          <a:extLst>
            <a:ext uri="{FF2B5EF4-FFF2-40B4-BE49-F238E27FC236}">
              <a16:creationId xmlns:a16="http://schemas.microsoft.com/office/drawing/2014/main" id="{5F5292CF-A7A2-4024-9405-4EA2684B95C2}"/>
            </a:ext>
          </a:extLst>
        </xdr:cNvPr>
        <xdr:cNvSpPr txBox="1"/>
      </xdr:nvSpPr>
      <xdr:spPr>
        <a:xfrm>
          <a:off x="4673600"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46627</xdr:rowOff>
    </xdr:from>
    <xdr:to>
      <xdr:col>20</xdr:col>
      <xdr:colOff>38100</xdr:colOff>
      <xdr:row>105</xdr:row>
      <xdr:rowOff>148227</xdr:rowOff>
    </xdr:to>
    <xdr:sp macro="" textlink="">
      <xdr:nvSpPr>
        <xdr:cNvPr id="323" name="楕円 322">
          <a:extLst>
            <a:ext uri="{FF2B5EF4-FFF2-40B4-BE49-F238E27FC236}">
              <a16:creationId xmlns:a16="http://schemas.microsoft.com/office/drawing/2014/main" id="{7574A6FE-50BE-4B54-AD45-DC601331340D}"/>
            </a:ext>
          </a:extLst>
        </xdr:cNvPr>
        <xdr:cNvSpPr/>
      </xdr:nvSpPr>
      <xdr:spPr>
        <a:xfrm>
          <a:off x="3746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97427</xdr:rowOff>
    </xdr:from>
    <xdr:to>
      <xdr:col>24</xdr:col>
      <xdr:colOff>63500</xdr:colOff>
      <xdr:row>105</xdr:row>
      <xdr:rowOff>133350</xdr:rowOff>
    </xdr:to>
    <xdr:cxnSp macro="">
      <xdr:nvCxnSpPr>
        <xdr:cNvPr id="324" name="直線コネクタ 323">
          <a:extLst>
            <a:ext uri="{FF2B5EF4-FFF2-40B4-BE49-F238E27FC236}">
              <a16:creationId xmlns:a16="http://schemas.microsoft.com/office/drawing/2014/main" id="{A2F79BDC-9703-4C7D-BF59-815931E7CDDE}"/>
            </a:ext>
          </a:extLst>
        </xdr:cNvPr>
        <xdr:cNvCxnSpPr/>
      </xdr:nvCxnSpPr>
      <xdr:spPr>
        <a:xfrm>
          <a:off x="3797300" y="1809967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9071</xdr:rowOff>
    </xdr:from>
    <xdr:to>
      <xdr:col>15</xdr:col>
      <xdr:colOff>101600</xdr:colOff>
      <xdr:row>105</xdr:row>
      <xdr:rowOff>110671</xdr:rowOff>
    </xdr:to>
    <xdr:sp macro="" textlink="">
      <xdr:nvSpPr>
        <xdr:cNvPr id="325" name="楕円 324">
          <a:extLst>
            <a:ext uri="{FF2B5EF4-FFF2-40B4-BE49-F238E27FC236}">
              <a16:creationId xmlns:a16="http://schemas.microsoft.com/office/drawing/2014/main" id="{533D0710-B498-4796-8A39-2AA37BDFD8B0}"/>
            </a:ext>
          </a:extLst>
        </xdr:cNvPr>
        <xdr:cNvSpPr/>
      </xdr:nvSpPr>
      <xdr:spPr>
        <a:xfrm>
          <a:off x="28575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59871</xdr:rowOff>
    </xdr:from>
    <xdr:to>
      <xdr:col>19</xdr:col>
      <xdr:colOff>177800</xdr:colOff>
      <xdr:row>105</xdr:row>
      <xdr:rowOff>97427</xdr:rowOff>
    </xdr:to>
    <xdr:cxnSp macro="">
      <xdr:nvCxnSpPr>
        <xdr:cNvPr id="326" name="直線コネクタ 325">
          <a:extLst>
            <a:ext uri="{FF2B5EF4-FFF2-40B4-BE49-F238E27FC236}">
              <a16:creationId xmlns:a16="http://schemas.microsoft.com/office/drawing/2014/main" id="{FDCFFE12-2CA8-43A4-8AD8-A44DFF5DC2E4}"/>
            </a:ext>
          </a:extLst>
        </xdr:cNvPr>
        <xdr:cNvCxnSpPr/>
      </xdr:nvCxnSpPr>
      <xdr:spPr>
        <a:xfrm>
          <a:off x="2908300" y="1806212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144599</xdr:rowOff>
    </xdr:from>
    <xdr:to>
      <xdr:col>10</xdr:col>
      <xdr:colOff>165100</xdr:colOff>
      <xdr:row>105</xdr:row>
      <xdr:rowOff>74749</xdr:rowOff>
    </xdr:to>
    <xdr:sp macro="" textlink="">
      <xdr:nvSpPr>
        <xdr:cNvPr id="327" name="楕円 326">
          <a:extLst>
            <a:ext uri="{FF2B5EF4-FFF2-40B4-BE49-F238E27FC236}">
              <a16:creationId xmlns:a16="http://schemas.microsoft.com/office/drawing/2014/main" id="{5CA0780B-A73D-4D78-AD01-6BD1574E3EBF}"/>
            </a:ext>
          </a:extLst>
        </xdr:cNvPr>
        <xdr:cNvSpPr/>
      </xdr:nvSpPr>
      <xdr:spPr>
        <a:xfrm>
          <a:off x="1968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23949</xdr:rowOff>
    </xdr:from>
    <xdr:to>
      <xdr:col>15</xdr:col>
      <xdr:colOff>50800</xdr:colOff>
      <xdr:row>105</xdr:row>
      <xdr:rowOff>59871</xdr:rowOff>
    </xdr:to>
    <xdr:cxnSp macro="">
      <xdr:nvCxnSpPr>
        <xdr:cNvPr id="328" name="直線コネクタ 327">
          <a:extLst>
            <a:ext uri="{FF2B5EF4-FFF2-40B4-BE49-F238E27FC236}">
              <a16:creationId xmlns:a16="http://schemas.microsoft.com/office/drawing/2014/main" id="{ABACDE95-2E96-4E63-B3AA-209783BCB728}"/>
            </a:ext>
          </a:extLst>
        </xdr:cNvPr>
        <xdr:cNvCxnSpPr/>
      </xdr:nvCxnSpPr>
      <xdr:spPr>
        <a:xfrm>
          <a:off x="2019300" y="1802619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107043</xdr:rowOff>
    </xdr:from>
    <xdr:to>
      <xdr:col>6</xdr:col>
      <xdr:colOff>38100</xdr:colOff>
      <xdr:row>105</xdr:row>
      <xdr:rowOff>37193</xdr:rowOff>
    </xdr:to>
    <xdr:sp macro="" textlink="">
      <xdr:nvSpPr>
        <xdr:cNvPr id="329" name="楕円 328">
          <a:extLst>
            <a:ext uri="{FF2B5EF4-FFF2-40B4-BE49-F238E27FC236}">
              <a16:creationId xmlns:a16="http://schemas.microsoft.com/office/drawing/2014/main" id="{B9800A60-B9FC-4613-A133-12F490338235}"/>
            </a:ext>
          </a:extLst>
        </xdr:cNvPr>
        <xdr:cNvSpPr/>
      </xdr:nvSpPr>
      <xdr:spPr>
        <a:xfrm>
          <a:off x="1079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157843</xdr:rowOff>
    </xdr:from>
    <xdr:to>
      <xdr:col>10</xdr:col>
      <xdr:colOff>114300</xdr:colOff>
      <xdr:row>105</xdr:row>
      <xdr:rowOff>23949</xdr:rowOff>
    </xdr:to>
    <xdr:cxnSp macro="">
      <xdr:nvCxnSpPr>
        <xdr:cNvPr id="330" name="直線コネクタ 329">
          <a:extLst>
            <a:ext uri="{FF2B5EF4-FFF2-40B4-BE49-F238E27FC236}">
              <a16:creationId xmlns:a16="http://schemas.microsoft.com/office/drawing/2014/main" id="{8E6E4AD1-6AAE-4540-BE97-EDDB64E43AC6}"/>
            </a:ext>
          </a:extLst>
        </xdr:cNvPr>
        <xdr:cNvCxnSpPr/>
      </xdr:nvCxnSpPr>
      <xdr:spPr>
        <a:xfrm>
          <a:off x="1130300" y="1798864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331" name="n_1aveValue【市民会館】&#10;有形固定資産減価償却率">
          <a:extLst>
            <a:ext uri="{FF2B5EF4-FFF2-40B4-BE49-F238E27FC236}">
              <a16:creationId xmlns:a16="http://schemas.microsoft.com/office/drawing/2014/main" id="{94FBFBBC-0743-44D0-BD9D-A6AD98B5BB8C}"/>
            </a:ext>
          </a:extLst>
        </xdr:cNvPr>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332" name="n_2aveValue【市民会館】&#10;有形固定資産減価償却率">
          <a:extLst>
            <a:ext uri="{FF2B5EF4-FFF2-40B4-BE49-F238E27FC236}">
              <a16:creationId xmlns:a16="http://schemas.microsoft.com/office/drawing/2014/main" id="{6BE00BD8-5465-43B8-A373-FD26BFCAC810}"/>
            </a:ext>
          </a:extLst>
        </xdr:cNvPr>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140261</xdr:rowOff>
    </xdr:from>
    <xdr:ext cx="405111" cy="259045"/>
    <xdr:sp macro="" textlink="">
      <xdr:nvSpPr>
        <xdr:cNvPr id="333" name="n_3aveValue【市民会館】&#10;有形固定資産減価償却率">
          <a:extLst>
            <a:ext uri="{FF2B5EF4-FFF2-40B4-BE49-F238E27FC236}">
              <a16:creationId xmlns:a16="http://schemas.microsoft.com/office/drawing/2014/main" id="{1D82B32A-4EF2-459C-B1A8-8CB493573E1F}"/>
            </a:ext>
          </a:extLst>
        </xdr:cNvPr>
        <xdr:cNvSpPr txBox="1"/>
      </xdr:nvSpPr>
      <xdr:spPr>
        <a:xfrm>
          <a:off x="1816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37391</xdr:rowOff>
    </xdr:from>
    <xdr:ext cx="405111" cy="259045"/>
    <xdr:sp macro="" textlink="">
      <xdr:nvSpPr>
        <xdr:cNvPr id="334" name="n_4aveValue【市民会館】&#10;有形固定資産減価償却率">
          <a:extLst>
            <a:ext uri="{FF2B5EF4-FFF2-40B4-BE49-F238E27FC236}">
              <a16:creationId xmlns:a16="http://schemas.microsoft.com/office/drawing/2014/main" id="{0EED7B6F-C60F-43DC-8F27-9FE30CF6205B}"/>
            </a:ext>
          </a:extLst>
        </xdr:cNvPr>
        <xdr:cNvSpPr txBox="1"/>
      </xdr:nvSpPr>
      <xdr:spPr>
        <a:xfrm>
          <a:off x="927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139354</xdr:rowOff>
    </xdr:from>
    <xdr:ext cx="405111" cy="259045"/>
    <xdr:sp macro="" textlink="">
      <xdr:nvSpPr>
        <xdr:cNvPr id="335" name="n_1mainValue【市民会館】&#10;有形固定資産減価償却率">
          <a:extLst>
            <a:ext uri="{FF2B5EF4-FFF2-40B4-BE49-F238E27FC236}">
              <a16:creationId xmlns:a16="http://schemas.microsoft.com/office/drawing/2014/main" id="{1AF21C00-A96F-4D14-8299-23C4423FC572}"/>
            </a:ext>
          </a:extLst>
        </xdr:cNvPr>
        <xdr:cNvSpPr txBox="1"/>
      </xdr:nvSpPr>
      <xdr:spPr>
        <a:xfrm>
          <a:off x="3582044"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101798</xdr:rowOff>
    </xdr:from>
    <xdr:ext cx="405111" cy="259045"/>
    <xdr:sp macro="" textlink="">
      <xdr:nvSpPr>
        <xdr:cNvPr id="336" name="n_2mainValue【市民会館】&#10;有形固定資産減価償却率">
          <a:extLst>
            <a:ext uri="{FF2B5EF4-FFF2-40B4-BE49-F238E27FC236}">
              <a16:creationId xmlns:a16="http://schemas.microsoft.com/office/drawing/2014/main" id="{1FE14BF7-72EE-4979-A27E-EC5B40A6A437}"/>
            </a:ext>
          </a:extLst>
        </xdr:cNvPr>
        <xdr:cNvSpPr txBox="1"/>
      </xdr:nvSpPr>
      <xdr:spPr>
        <a:xfrm>
          <a:off x="27057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65876</xdr:rowOff>
    </xdr:from>
    <xdr:ext cx="405111" cy="259045"/>
    <xdr:sp macro="" textlink="">
      <xdr:nvSpPr>
        <xdr:cNvPr id="337" name="n_3mainValue【市民会館】&#10;有形固定資産減価償却率">
          <a:extLst>
            <a:ext uri="{FF2B5EF4-FFF2-40B4-BE49-F238E27FC236}">
              <a16:creationId xmlns:a16="http://schemas.microsoft.com/office/drawing/2014/main" id="{E1B8F65F-B721-4C76-BB75-E64AA00078CC}"/>
            </a:ext>
          </a:extLst>
        </xdr:cNvPr>
        <xdr:cNvSpPr txBox="1"/>
      </xdr:nvSpPr>
      <xdr:spPr>
        <a:xfrm>
          <a:off x="18167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28320</xdr:rowOff>
    </xdr:from>
    <xdr:ext cx="405111" cy="259045"/>
    <xdr:sp macro="" textlink="">
      <xdr:nvSpPr>
        <xdr:cNvPr id="338" name="n_4mainValue【市民会館】&#10;有形固定資産減価償却率">
          <a:extLst>
            <a:ext uri="{FF2B5EF4-FFF2-40B4-BE49-F238E27FC236}">
              <a16:creationId xmlns:a16="http://schemas.microsoft.com/office/drawing/2014/main" id="{722317A6-F4C1-48D0-B26D-3786D0B1F25E}"/>
            </a:ext>
          </a:extLst>
        </xdr:cNvPr>
        <xdr:cNvSpPr txBox="1"/>
      </xdr:nvSpPr>
      <xdr:spPr>
        <a:xfrm>
          <a:off x="9277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671C67AC-1BF9-4404-9ECF-E3F60EDDC51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1A8A9733-F50F-4F9B-BD81-D462A9E870F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3EBF6B34-74CE-42C7-86C3-C9255BCCB61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A2320565-AEA7-4989-8F46-4DD43F4240E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F1C580F2-7FDE-4859-BA03-FFE39805CED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8957BFAE-2B7A-4748-AA21-B0F4501D018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283914AD-020B-4817-B267-5112BDF027B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B9FF2235-7BAF-435B-998D-AF9A01A5571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a:extLst>
            <a:ext uri="{FF2B5EF4-FFF2-40B4-BE49-F238E27FC236}">
              <a16:creationId xmlns:a16="http://schemas.microsoft.com/office/drawing/2014/main" id="{F51ECE44-050F-40F0-A4D8-8A1CE69B2A3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a:extLst>
            <a:ext uri="{FF2B5EF4-FFF2-40B4-BE49-F238E27FC236}">
              <a16:creationId xmlns:a16="http://schemas.microsoft.com/office/drawing/2014/main" id="{FF161B83-7A15-43B1-B2E2-55392913543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9" name="直線コネクタ 348">
          <a:extLst>
            <a:ext uri="{FF2B5EF4-FFF2-40B4-BE49-F238E27FC236}">
              <a16:creationId xmlns:a16="http://schemas.microsoft.com/office/drawing/2014/main" id="{1E2D6BC6-332C-4F41-9E39-F1730683BEAF}"/>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0" name="テキスト ボックス 349">
          <a:extLst>
            <a:ext uri="{FF2B5EF4-FFF2-40B4-BE49-F238E27FC236}">
              <a16:creationId xmlns:a16="http://schemas.microsoft.com/office/drawing/2014/main" id="{774A678F-FDA9-4394-BF0E-968B2E5CA58A}"/>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1" name="直線コネクタ 350">
          <a:extLst>
            <a:ext uri="{FF2B5EF4-FFF2-40B4-BE49-F238E27FC236}">
              <a16:creationId xmlns:a16="http://schemas.microsoft.com/office/drawing/2014/main" id="{EB1FA6D1-B6D8-48AA-B006-FE958E6247C8}"/>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2" name="テキスト ボックス 351">
          <a:extLst>
            <a:ext uri="{FF2B5EF4-FFF2-40B4-BE49-F238E27FC236}">
              <a16:creationId xmlns:a16="http://schemas.microsoft.com/office/drawing/2014/main" id="{82F3235F-3927-4BAD-9926-4A95FD77FFA3}"/>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3" name="直線コネクタ 352">
          <a:extLst>
            <a:ext uri="{FF2B5EF4-FFF2-40B4-BE49-F238E27FC236}">
              <a16:creationId xmlns:a16="http://schemas.microsoft.com/office/drawing/2014/main" id="{709CA78A-9184-4BE9-A177-C33F4E277547}"/>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4" name="テキスト ボックス 353">
          <a:extLst>
            <a:ext uri="{FF2B5EF4-FFF2-40B4-BE49-F238E27FC236}">
              <a16:creationId xmlns:a16="http://schemas.microsoft.com/office/drawing/2014/main" id="{CE2058FF-158D-4CEA-B4FC-ED94EF845D0E}"/>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5" name="直線コネクタ 354">
          <a:extLst>
            <a:ext uri="{FF2B5EF4-FFF2-40B4-BE49-F238E27FC236}">
              <a16:creationId xmlns:a16="http://schemas.microsoft.com/office/drawing/2014/main" id="{138D7361-CA3A-42D2-ACA5-DEC1A6234B9C}"/>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6" name="テキスト ボックス 355">
          <a:extLst>
            <a:ext uri="{FF2B5EF4-FFF2-40B4-BE49-F238E27FC236}">
              <a16:creationId xmlns:a16="http://schemas.microsoft.com/office/drawing/2014/main" id="{E9B6FCC6-67CE-4D07-AB72-88BF5B5A4C3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7" name="直線コネクタ 356">
          <a:extLst>
            <a:ext uri="{FF2B5EF4-FFF2-40B4-BE49-F238E27FC236}">
              <a16:creationId xmlns:a16="http://schemas.microsoft.com/office/drawing/2014/main" id="{EF2EC469-FD2C-44AD-B4F7-A81D8417245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8" name="テキスト ボックス 357">
          <a:extLst>
            <a:ext uri="{FF2B5EF4-FFF2-40B4-BE49-F238E27FC236}">
              <a16:creationId xmlns:a16="http://schemas.microsoft.com/office/drawing/2014/main" id="{D22E94AB-C23C-4765-93D9-283AABED904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9" name="【市民会館】&#10;一人当たり面積グラフ枠">
          <a:extLst>
            <a:ext uri="{FF2B5EF4-FFF2-40B4-BE49-F238E27FC236}">
              <a16:creationId xmlns:a16="http://schemas.microsoft.com/office/drawing/2014/main" id="{54162C48-D89A-4935-8206-ECD3989F5DF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360" name="直線コネクタ 359">
          <a:extLst>
            <a:ext uri="{FF2B5EF4-FFF2-40B4-BE49-F238E27FC236}">
              <a16:creationId xmlns:a16="http://schemas.microsoft.com/office/drawing/2014/main" id="{CD52A65F-4E9D-45F1-9922-4DA732ABCE41}"/>
            </a:ext>
          </a:extLst>
        </xdr:cNvPr>
        <xdr:cNvCxnSpPr/>
      </xdr:nvCxnSpPr>
      <xdr:spPr>
        <a:xfrm flipV="1">
          <a:off x="10476865" y="17399508"/>
          <a:ext cx="0" cy="10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361" name="【市民会館】&#10;一人当たり面積最小値テキスト">
          <a:extLst>
            <a:ext uri="{FF2B5EF4-FFF2-40B4-BE49-F238E27FC236}">
              <a16:creationId xmlns:a16="http://schemas.microsoft.com/office/drawing/2014/main" id="{7279D6F0-80C0-4BD4-875B-D2FEE9E84AAE}"/>
            </a:ext>
          </a:extLst>
        </xdr:cNvPr>
        <xdr:cNvSpPr txBox="1"/>
      </xdr:nvSpPr>
      <xdr:spPr>
        <a:xfrm>
          <a:off x="10515600"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362" name="直線コネクタ 361">
          <a:extLst>
            <a:ext uri="{FF2B5EF4-FFF2-40B4-BE49-F238E27FC236}">
              <a16:creationId xmlns:a16="http://schemas.microsoft.com/office/drawing/2014/main" id="{A1CB22B2-8712-43F3-8FEF-F3987FF9EA9B}"/>
            </a:ext>
          </a:extLst>
        </xdr:cNvPr>
        <xdr:cNvCxnSpPr/>
      </xdr:nvCxnSpPr>
      <xdr:spPr>
        <a:xfrm>
          <a:off x="10388600" y="184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363" name="【市民会館】&#10;一人当たり面積最大値テキスト">
          <a:extLst>
            <a:ext uri="{FF2B5EF4-FFF2-40B4-BE49-F238E27FC236}">
              <a16:creationId xmlns:a16="http://schemas.microsoft.com/office/drawing/2014/main" id="{6EEF3CA7-821A-4AC9-9457-4148A6AA9CE8}"/>
            </a:ext>
          </a:extLst>
        </xdr:cNvPr>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364" name="直線コネクタ 363">
          <a:extLst>
            <a:ext uri="{FF2B5EF4-FFF2-40B4-BE49-F238E27FC236}">
              <a16:creationId xmlns:a16="http://schemas.microsoft.com/office/drawing/2014/main" id="{04274564-3850-47CA-A5FA-FD6063A30A3F}"/>
            </a:ext>
          </a:extLst>
        </xdr:cNvPr>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23131</xdr:rowOff>
    </xdr:from>
    <xdr:ext cx="469744" cy="259045"/>
    <xdr:sp macro="" textlink="">
      <xdr:nvSpPr>
        <xdr:cNvPr id="365" name="【市民会館】&#10;一人当たり面積平均値テキスト">
          <a:extLst>
            <a:ext uri="{FF2B5EF4-FFF2-40B4-BE49-F238E27FC236}">
              <a16:creationId xmlns:a16="http://schemas.microsoft.com/office/drawing/2014/main" id="{E8DD5AD2-86D2-49FE-B610-5BFAF4F1062D}"/>
            </a:ext>
          </a:extLst>
        </xdr:cNvPr>
        <xdr:cNvSpPr txBox="1"/>
      </xdr:nvSpPr>
      <xdr:spPr>
        <a:xfrm>
          <a:off x="10515600" y="17853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366" name="フローチャート: 判断 365">
          <a:extLst>
            <a:ext uri="{FF2B5EF4-FFF2-40B4-BE49-F238E27FC236}">
              <a16:creationId xmlns:a16="http://schemas.microsoft.com/office/drawing/2014/main" id="{55714A2E-E2D5-4C18-BAF2-0ED0891ECD4D}"/>
            </a:ext>
          </a:extLst>
        </xdr:cNvPr>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367" name="フローチャート: 判断 366">
          <a:extLst>
            <a:ext uri="{FF2B5EF4-FFF2-40B4-BE49-F238E27FC236}">
              <a16:creationId xmlns:a16="http://schemas.microsoft.com/office/drawing/2014/main" id="{1F54F316-C87F-41BB-8847-40CE0FEA006C}"/>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368" name="フローチャート: 判断 367">
          <a:extLst>
            <a:ext uri="{FF2B5EF4-FFF2-40B4-BE49-F238E27FC236}">
              <a16:creationId xmlns:a16="http://schemas.microsoft.com/office/drawing/2014/main" id="{80136A6E-E718-45B1-B211-A4C6E3D8DCA6}"/>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369" name="フローチャート: 判断 368">
          <a:extLst>
            <a:ext uri="{FF2B5EF4-FFF2-40B4-BE49-F238E27FC236}">
              <a16:creationId xmlns:a16="http://schemas.microsoft.com/office/drawing/2014/main" id="{76513BD4-ADAF-47F6-AA44-AA4ADBBD69BA}"/>
            </a:ext>
          </a:extLst>
        </xdr:cNvPr>
        <xdr:cNvSpPr/>
      </xdr:nvSpPr>
      <xdr:spPr>
        <a:xfrm>
          <a:off x="7810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45974</xdr:rowOff>
    </xdr:from>
    <xdr:to>
      <xdr:col>36</xdr:col>
      <xdr:colOff>165100</xdr:colOff>
      <xdr:row>105</xdr:row>
      <xdr:rowOff>147574</xdr:rowOff>
    </xdr:to>
    <xdr:sp macro="" textlink="">
      <xdr:nvSpPr>
        <xdr:cNvPr id="370" name="フローチャート: 判断 369">
          <a:extLst>
            <a:ext uri="{FF2B5EF4-FFF2-40B4-BE49-F238E27FC236}">
              <a16:creationId xmlns:a16="http://schemas.microsoft.com/office/drawing/2014/main" id="{E35BF369-7F5E-41DA-A8D0-B43D5445FC39}"/>
            </a:ext>
          </a:extLst>
        </xdr:cNvPr>
        <xdr:cNvSpPr/>
      </xdr:nvSpPr>
      <xdr:spPr>
        <a:xfrm>
          <a:off x="6921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FA63A48B-98DD-43A8-A2F3-82D07E715B6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2CE6FB3D-8108-45E6-ACEC-ED58E42CC74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CB3094C6-B91D-4714-A24F-6C6F517398F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730D5060-D06D-47C7-81B5-5407E558400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A04A33A0-6CBD-4001-9E1F-CFDF9DB2AD3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43687</xdr:rowOff>
    </xdr:from>
    <xdr:to>
      <xdr:col>55</xdr:col>
      <xdr:colOff>50800</xdr:colOff>
      <xdr:row>106</xdr:row>
      <xdr:rowOff>145287</xdr:rowOff>
    </xdr:to>
    <xdr:sp macro="" textlink="">
      <xdr:nvSpPr>
        <xdr:cNvPr id="376" name="楕円 375">
          <a:extLst>
            <a:ext uri="{FF2B5EF4-FFF2-40B4-BE49-F238E27FC236}">
              <a16:creationId xmlns:a16="http://schemas.microsoft.com/office/drawing/2014/main" id="{2EC7034A-0B15-47DD-8F0D-0028199015B3}"/>
            </a:ext>
          </a:extLst>
        </xdr:cNvPr>
        <xdr:cNvSpPr/>
      </xdr:nvSpPr>
      <xdr:spPr>
        <a:xfrm>
          <a:off x="104267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22114</xdr:rowOff>
    </xdr:from>
    <xdr:ext cx="469744" cy="259045"/>
    <xdr:sp macro="" textlink="">
      <xdr:nvSpPr>
        <xdr:cNvPr id="377" name="【市民会館】&#10;一人当たり面積該当値テキスト">
          <a:extLst>
            <a:ext uri="{FF2B5EF4-FFF2-40B4-BE49-F238E27FC236}">
              <a16:creationId xmlns:a16="http://schemas.microsoft.com/office/drawing/2014/main" id="{4A0EE991-616A-440B-884A-645C949D7343}"/>
            </a:ext>
          </a:extLst>
        </xdr:cNvPr>
        <xdr:cNvSpPr txBox="1"/>
      </xdr:nvSpPr>
      <xdr:spPr>
        <a:xfrm>
          <a:off x="10515600"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48261</xdr:rowOff>
    </xdr:from>
    <xdr:to>
      <xdr:col>50</xdr:col>
      <xdr:colOff>165100</xdr:colOff>
      <xdr:row>106</xdr:row>
      <xdr:rowOff>149861</xdr:rowOff>
    </xdr:to>
    <xdr:sp macro="" textlink="">
      <xdr:nvSpPr>
        <xdr:cNvPr id="378" name="楕円 377">
          <a:extLst>
            <a:ext uri="{FF2B5EF4-FFF2-40B4-BE49-F238E27FC236}">
              <a16:creationId xmlns:a16="http://schemas.microsoft.com/office/drawing/2014/main" id="{1C32EA2E-26BF-4299-A064-EE322BE83DDE}"/>
            </a:ext>
          </a:extLst>
        </xdr:cNvPr>
        <xdr:cNvSpPr/>
      </xdr:nvSpPr>
      <xdr:spPr>
        <a:xfrm>
          <a:off x="9588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94487</xdr:rowOff>
    </xdr:from>
    <xdr:to>
      <xdr:col>55</xdr:col>
      <xdr:colOff>0</xdr:colOff>
      <xdr:row>106</xdr:row>
      <xdr:rowOff>99061</xdr:rowOff>
    </xdr:to>
    <xdr:cxnSp macro="">
      <xdr:nvCxnSpPr>
        <xdr:cNvPr id="379" name="直線コネクタ 378">
          <a:extLst>
            <a:ext uri="{FF2B5EF4-FFF2-40B4-BE49-F238E27FC236}">
              <a16:creationId xmlns:a16="http://schemas.microsoft.com/office/drawing/2014/main" id="{0E9C3E24-B41C-4F98-B8EA-5576BFEF547A}"/>
            </a:ext>
          </a:extLst>
        </xdr:cNvPr>
        <xdr:cNvCxnSpPr/>
      </xdr:nvCxnSpPr>
      <xdr:spPr>
        <a:xfrm flipV="1">
          <a:off x="9639300" y="1826818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52832</xdr:rowOff>
    </xdr:from>
    <xdr:to>
      <xdr:col>46</xdr:col>
      <xdr:colOff>38100</xdr:colOff>
      <xdr:row>106</xdr:row>
      <xdr:rowOff>154432</xdr:rowOff>
    </xdr:to>
    <xdr:sp macro="" textlink="">
      <xdr:nvSpPr>
        <xdr:cNvPr id="380" name="楕円 379">
          <a:extLst>
            <a:ext uri="{FF2B5EF4-FFF2-40B4-BE49-F238E27FC236}">
              <a16:creationId xmlns:a16="http://schemas.microsoft.com/office/drawing/2014/main" id="{9E28E4C1-CC0F-40D3-B20A-5AD691C8FC02}"/>
            </a:ext>
          </a:extLst>
        </xdr:cNvPr>
        <xdr:cNvSpPr/>
      </xdr:nvSpPr>
      <xdr:spPr>
        <a:xfrm>
          <a:off x="8699500" y="182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99061</xdr:rowOff>
    </xdr:from>
    <xdr:to>
      <xdr:col>50</xdr:col>
      <xdr:colOff>114300</xdr:colOff>
      <xdr:row>106</xdr:row>
      <xdr:rowOff>103632</xdr:rowOff>
    </xdr:to>
    <xdr:cxnSp macro="">
      <xdr:nvCxnSpPr>
        <xdr:cNvPr id="381" name="直線コネクタ 380">
          <a:extLst>
            <a:ext uri="{FF2B5EF4-FFF2-40B4-BE49-F238E27FC236}">
              <a16:creationId xmlns:a16="http://schemas.microsoft.com/office/drawing/2014/main" id="{D5E1CA5D-3052-4C47-9583-E6176AB8A24E}"/>
            </a:ext>
          </a:extLst>
        </xdr:cNvPr>
        <xdr:cNvCxnSpPr/>
      </xdr:nvCxnSpPr>
      <xdr:spPr>
        <a:xfrm flipV="1">
          <a:off x="8750300" y="182727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57404</xdr:rowOff>
    </xdr:from>
    <xdr:to>
      <xdr:col>41</xdr:col>
      <xdr:colOff>101600</xdr:colOff>
      <xdr:row>106</xdr:row>
      <xdr:rowOff>159004</xdr:rowOff>
    </xdr:to>
    <xdr:sp macro="" textlink="">
      <xdr:nvSpPr>
        <xdr:cNvPr id="382" name="楕円 381">
          <a:extLst>
            <a:ext uri="{FF2B5EF4-FFF2-40B4-BE49-F238E27FC236}">
              <a16:creationId xmlns:a16="http://schemas.microsoft.com/office/drawing/2014/main" id="{99DF3196-8B96-4719-9C1C-B4F5B9EB69C1}"/>
            </a:ext>
          </a:extLst>
        </xdr:cNvPr>
        <xdr:cNvSpPr/>
      </xdr:nvSpPr>
      <xdr:spPr>
        <a:xfrm>
          <a:off x="7810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103632</xdr:rowOff>
    </xdr:from>
    <xdr:to>
      <xdr:col>45</xdr:col>
      <xdr:colOff>177800</xdr:colOff>
      <xdr:row>106</xdr:row>
      <xdr:rowOff>108204</xdr:rowOff>
    </xdr:to>
    <xdr:cxnSp macro="">
      <xdr:nvCxnSpPr>
        <xdr:cNvPr id="383" name="直線コネクタ 382">
          <a:extLst>
            <a:ext uri="{FF2B5EF4-FFF2-40B4-BE49-F238E27FC236}">
              <a16:creationId xmlns:a16="http://schemas.microsoft.com/office/drawing/2014/main" id="{3613E721-256A-48E4-8B88-2090CB6BA696}"/>
            </a:ext>
          </a:extLst>
        </xdr:cNvPr>
        <xdr:cNvCxnSpPr/>
      </xdr:nvCxnSpPr>
      <xdr:spPr>
        <a:xfrm flipV="1">
          <a:off x="7861300" y="18277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57404</xdr:rowOff>
    </xdr:from>
    <xdr:to>
      <xdr:col>36</xdr:col>
      <xdr:colOff>165100</xdr:colOff>
      <xdr:row>106</xdr:row>
      <xdr:rowOff>159004</xdr:rowOff>
    </xdr:to>
    <xdr:sp macro="" textlink="">
      <xdr:nvSpPr>
        <xdr:cNvPr id="384" name="楕円 383">
          <a:extLst>
            <a:ext uri="{FF2B5EF4-FFF2-40B4-BE49-F238E27FC236}">
              <a16:creationId xmlns:a16="http://schemas.microsoft.com/office/drawing/2014/main" id="{96A02BDD-B4C5-452E-A0CC-2FAF64F30E8F}"/>
            </a:ext>
          </a:extLst>
        </xdr:cNvPr>
        <xdr:cNvSpPr/>
      </xdr:nvSpPr>
      <xdr:spPr>
        <a:xfrm>
          <a:off x="6921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108204</xdr:rowOff>
    </xdr:from>
    <xdr:to>
      <xdr:col>41</xdr:col>
      <xdr:colOff>50800</xdr:colOff>
      <xdr:row>106</xdr:row>
      <xdr:rowOff>108204</xdr:rowOff>
    </xdr:to>
    <xdr:cxnSp macro="">
      <xdr:nvCxnSpPr>
        <xdr:cNvPr id="385" name="直線コネクタ 384">
          <a:extLst>
            <a:ext uri="{FF2B5EF4-FFF2-40B4-BE49-F238E27FC236}">
              <a16:creationId xmlns:a16="http://schemas.microsoft.com/office/drawing/2014/main" id="{783EE86A-8A9E-4ABB-B1C8-CCDCFF9DA245}"/>
            </a:ext>
          </a:extLst>
        </xdr:cNvPr>
        <xdr:cNvCxnSpPr/>
      </xdr:nvCxnSpPr>
      <xdr:spPr>
        <a:xfrm>
          <a:off x="6972300" y="18281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386" name="n_1aveValue【市民会館】&#10;一人当たり面積">
          <a:extLst>
            <a:ext uri="{FF2B5EF4-FFF2-40B4-BE49-F238E27FC236}">
              <a16:creationId xmlns:a16="http://schemas.microsoft.com/office/drawing/2014/main" id="{BDF21171-2226-47BF-B19B-76F668835F70}"/>
            </a:ext>
          </a:extLst>
        </xdr:cNvPr>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387" name="n_2aveValue【市民会館】&#10;一人当たり面積">
          <a:extLst>
            <a:ext uri="{FF2B5EF4-FFF2-40B4-BE49-F238E27FC236}">
              <a16:creationId xmlns:a16="http://schemas.microsoft.com/office/drawing/2014/main" id="{15257502-717C-4490-85AD-72CE4E8DC10B}"/>
            </a:ext>
          </a:extLst>
        </xdr:cNvPr>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122953</xdr:rowOff>
    </xdr:from>
    <xdr:ext cx="469744" cy="259045"/>
    <xdr:sp macro="" textlink="">
      <xdr:nvSpPr>
        <xdr:cNvPr id="388" name="n_3aveValue【市民会館】&#10;一人当たり面積">
          <a:extLst>
            <a:ext uri="{FF2B5EF4-FFF2-40B4-BE49-F238E27FC236}">
              <a16:creationId xmlns:a16="http://schemas.microsoft.com/office/drawing/2014/main" id="{4A5BCB33-0A4E-4C8B-A516-F1A751F2A055}"/>
            </a:ext>
          </a:extLst>
        </xdr:cNvPr>
        <xdr:cNvSpPr txBox="1"/>
      </xdr:nvSpPr>
      <xdr:spPr>
        <a:xfrm>
          <a:off x="7626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164101</xdr:rowOff>
    </xdr:from>
    <xdr:ext cx="469744" cy="259045"/>
    <xdr:sp macro="" textlink="">
      <xdr:nvSpPr>
        <xdr:cNvPr id="389" name="n_4aveValue【市民会館】&#10;一人当たり面積">
          <a:extLst>
            <a:ext uri="{FF2B5EF4-FFF2-40B4-BE49-F238E27FC236}">
              <a16:creationId xmlns:a16="http://schemas.microsoft.com/office/drawing/2014/main" id="{D5D66600-FD58-4E1A-8198-C3044DBEDBF7}"/>
            </a:ext>
          </a:extLst>
        </xdr:cNvPr>
        <xdr:cNvSpPr txBox="1"/>
      </xdr:nvSpPr>
      <xdr:spPr>
        <a:xfrm>
          <a:off x="6737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140988</xdr:rowOff>
    </xdr:from>
    <xdr:ext cx="469744" cy="259045"/>
    <xdr:sp macro="" textlink="">
      <xdr:nvSpPr>
        <xdr:cNvPr id="390" name="n_1mainValue【市民会館】&#10;一人当たり面積">
          <a:extLst>
            <a:ext uri="{FF2B5EF4-FFF2-40B4-BE49-F238E27FC236}">
              <a16:creationId xmlns:a16="http://schemas.microsoft.com/office/drawing/2014/main" id="{1879341B-2E03-43D1-B7A1-20F94EEBF486}"/>
            </a:ext>
          </a:extLst>
        </xdr:cNvPr>
        <xdr:cNvSpPr txBox="1"/>
      </xdr:nvSpPr>
      <xdr:spPr>
        <a:xfrm>
          <a:off x="9391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145559</xdr:rowOff>
    </xdr:from>
    <xdr:ext cx="469744" cy="259045"/>
    <xdr:sp macro="" textlink="">
      <xdr:nvSpPr>
        <xdr:cNvPr id="391" name="n_2mainValue【市民会館】&#10;一人当たり面積">
          <a:extLst>
            <a:ext uri="{FF2B5EF4-FFF2-40B4-BE49-F238E27FC236}">
              <a16:creationId xmlns:a16="http://schemas.microsoft.com/office/drawing/2014/main" id="{E96F370D-3032-454E-8614-77C45602BDA9}"/>
            </a:ext>
          </a:extLst>
        </xdr:cNvPr>
        <xdr:cNvSpPr txBox="1"/>
      </xdr:nvSpPr>
      <xdr:spPr>
        <a:xfrm>
          <a:off x="85154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150131</xdr:rowOff>
    </xdr:from>
    <xdr:ext cx="469744" cy="259045"/>
    <xdr:sp macro="" textlink="">
      <xdr:nvSpPr>
        <xdr:cNvPr id="392" name="n_3mainValue【市民会館】&#10;一人当たり面積">
          <a:extLst>
            <a:ext uri="{FF2B5EF4-FFF2-40B4-BE49-F238E27FC236}">
              <a16:creationId xmlns:a16="http://schemas.microsoft.com/office/drawing/2014/main" id="{E2C5533F-D5E7-4A60-B99F-100ADFF3C47A}"/>
            </a:ext>
          </a:extLst>
        </xdr:cNvPr>
        <xdr:cNvSpPr txBox="1"/>
      </xdr:nvSpPr>
      <xdr:spPr>
        <a:xfrm>
          <a:off x="7626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150131</xdr:rowOff>
    </xdr:from>
    <xdr:ext cx="469744" cy="259045"/>
    <xdr:sp macro="" textlink="">
      <xdr:nvSpPr>
        <xdr:cNvPr id="393" name="n_4mainValue【市民会館】&#10;一人当たり面積">
          <a:extLst>
            <a:ext uri="{FF2B5EF4-FFF2-40B4-BE49-F238E27FC236}">
              <a16:creationId xmlns:a16="http://schemas.microsoft.com/office/drawing/2014/main" id="{301C3A40-D9C0-4BD1-B87D-C68DB3AAFE6D}"/>
            </a:ext>
          </a:extLst>
        </xdr:cNvPr>
        <xdr:cNvSpPr txBox="1"/>
      </xdr:nvSpPr>
      <xdr:spPr>
        <a:xfrm>
          <a:off x="6737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5EC3BE17-BBF2-4184-B269-0B72EABA249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A5433372-EBC5-40A5-BE96-E1A06D9CD9F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1436CB67-41BF-4669-BB43-146B6C86523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C94FC272-66B3-4061-B814-027374AC3CB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27F022E8-62BF-4D4A-AE83-B3FF997185F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13BB60AB-C664-4613-B2E1-91FB860A288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AB55EBC1-58AE-453A-A962-DA5E29CC2C7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14A36D63-1F5C-4C3B-96B3-58491B5875B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4AF5B873-64C7-453B-A46D-BEDFE845E9D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9412C6FA-2C37-4669-9F72-C8C4C5266C6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1D90CA6E-1104-4AE9-A6C7-08E81361A24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49E79CD2-F403-432C-9FD0-4E772E53243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7B710560-CC08-4E1D-BC5D-4559A0CE3C5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53FAB286-833F-4638-88CE-D442C4A3C4E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D7B31269-06CF-4A19-BD98-400C015575A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326E14DD-F423-49A8-91E2-CE79DBC6B51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474931B4-F5EE-4D86-AD16-A9AB4D91DC4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1CE41AAE-74BA-4B92-886A-EB28B9C5360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AA44BDA9-10AF-465D-AC60-5E526F6B29A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E3D73260-2BB2-4231-B952-CAD6B2D15A2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1E84DC0F-EF94-43C2-A85A-DCA6F2CEFA1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161EE791-6F4E-4BF8-AA16-ED757F82747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FB90384B-DE6C-4863-9692-B8A7CD41D0C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F7A60819-6D9E-432A-BD63-65C3D609980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a:extLst>
            <a:ext uri="{FF2B5EF4-FFF2-40B4-BE49-F238E27FC236}">
              <a16:creationId xmlns:a16="http://schemas.microsoft.com/office/drawing/2014/main" id="{9F896274-4904-42B0-9165-194237E743B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69669</xdr:rowOff>
    </xdr:to>
    <xdr:cxnSp macro="">
      <xdr:nvCxnSpPr>
        <xdr:cNvPr id="419" name="直線コネクタ 418">
          <a:extLst>
            <a:ext uri="{FF2B5EF4-FFF2-40B4-BE49-F238E27FC236}">
              <a16:creationId xmlns:a16="http://schemas.microsoft.com/office/drawing/2014/main" id="{9CC878E9-4CD1-44C7-96A3-4211A87B7F8C}"/>
            </a:ext>
          </a:extLst>
        </xdr:cNvPr>
        <xdr:cNvCxnSpPr/>
      </xdr:nvCxnSpPr>
      <xdr:spPr>
        <a:xfrm flipV="1">
          <a:off x="16318864" y="5769973"/>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73496</xdr:rowOff>
    </xdr:from>
    <xdr:ext cx="405111" cy="259045"/>
    <xdr:sp macro="" textlink="">
      <xdr:nvSpPr>
        <xdr:cNvPr id="420" name="【一般廃棄物処理施設】&#10;有形固定資産減価償却率最小値テキスト">
          <a:extLst>
            <a:ext uri="{FF2B5EF4-FFF2-40B4-BE49-F238E27FC236}">
              <a16:creationId xmlns:a16="http://schemas.microsoft.com/office/drawing/2014/main" id="{094B9508-B040-477E-AECF-FD1B6F5AE523}"/>
            </a:ext>
          </a:extLst>
        </xdr:cNvPr>
        <xdr:cNvSpPr txBox="1"/>
      </xdr:nvSpPr>
      <xdr:spPr>
        <a:xfrm>
          <a:off x="16357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69669</xdr:rowOff>
    </xdr:from>
    <xdr:to>
      <xdr:col>86</xdr:col>
      <xdr:colOff>25400</xdr:colOff>
      <xdr:row>42</xdr:row>
      <xdr:rowOff>69669</xdr:rowOff>
    </xdr:to>
    <xdr:cxnSp macro="">
      <xdr:nvCxnSpPr>
        <xdr:cNvPr id="421" name="直線コネクタ 420">
          <a:extLst>
            <a:ext uri="{FF2B5EF4-FFF2-40B4-BE49-F238E27FC236}">
              <a16:creationId xmlns:a16="http://schemas.microsoft.com/office/drawing/2014/main" id="{8D9A6E96-FD50-4FF5-B944-64ED39B083FD}"/>
            </a:ext>
          </a:extLst>
        </xdr:cNvPr>
        <xdr:cNvCxnSpPr/>
      </xdr:nvCxnSpPr>
      <xdr:spPr>
        <a:xfrm>
          <a:off x="16230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22" name="【一般廃棄物処理施設】&#10;有形固定資産減価償却率最大値テキスト">
          <a:extLst>
            <a:ext uri="{FF2B5EF4-FFF2-40B4-BE49-F238E27FC236}">
              <a16:creationId xmlns:a16="http://schemas.microsoft.com/office/drawing/2014/main" id="{89E8D94C-9AAF-47B6-8876-63D532059685}"/>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23" name="直線コネクタ 422">
          <a:extLst>
            <a:ext uri="{FF2B5EF4-FFF2-40B4-BE49-F238E27FC236}">
              <a16:creationId xmlns:a16="http://schemas.microsoft.com/office/drawing/2014/main" id="{FE6CEBEF-AB31-49EE-8CE0-D8FFF10F3EBA}"/>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79301</xdr:rowOff>
    </xdr:from>
    <xdr:ext cx="405111" cy="259045"/>
    <xdr:sp macro="" textlink="">
      <xdr:nvSpPr>
        <xdr:cNvPr id="424" name="【一般廃棄物処理施設】&#10;有形固定資産減価償却率平均値テキスト">
          <a:extLst>
            <a:ext uri="{FF2B5EF4-FFF2-40B4-BE49-F238E27FC236}">
              <a16:creationId xmlns:a16="http://schemas.microsoft.com/office/drawing/2014/main" id="{814A2CDB-B1AC-49A6-9646-120EFDC8E630}"/>
            </a:ext>
          </a:extLst>
        </xdr:cNvPr>
        <xdr:cNvSpPr txBox="1"/>
      </xdr:nvSpPr>
      <xdr:spPr>
        <a:xfrm>
          <a:off x="16357600" y="642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425" name="フローチャート: 判断 424">
          <a:extLst>
            <a:ext uri="{FF2B5EF4-FFF2-40B4-BE49-F238E27FC236}">
              <a16:creationId xmlns:a16="http://schemas.microsoft.com/office/drawing/2014/main" id="{7BE281D3-5FF6-4242-80F8-3BA38E60A4F9}"/>
            </a:ext>
          </a:extLst>
        </xdr:cNvPr>
        <xdr:cNvSpPr/>
      </xdr:nvSpPr>
      <xdr:spPr>
        <a:xfrm>
          <a:off x="162687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15603</xdr:rowOff>
    </xdr:from>
    <xdr:to>
      <xdr:col>81</xdr:col>
      <xdr:colOff>101600</xdr:colOff>
      <xdr:row>38</xdr:row>
      <xdr:rowOff>117203</xdr:rowOff>
    </xdr:to>
    <xdr:sp macro="" textlink="">
      <xdr:nvSpPr>
        <xdr:cNvPr id="426" name="フローチャート: 判断 425">
          <a:extLst>
            <a:ext uri="{FF2B5EF4-FFF2-40B4-BE49-F238E27FC236}">
              <a16:creationId xmlns:a16="http://schemas.microsoft.com/office/drawing/2014/main" id="{FB4A0F30-BBD0-4AAA-A0B4-286DEB3A7C19}"/>
            </a:ext>
          </a:extLst>
        </xdr:cNvPr>
        <xdr:cNvSpPr/>
      </xdr:nvSpPr>
      <xdr:spPr>
        <a:xfrm>
          <a:off x="15430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427" name="フローチャート: 判断 426">
          <a:extLst>
            <a:ext uri="{FF2B5EF4-FFF2-40B4-BE49-F238E27FC236}">
              <a16:creationId xmlns:a16="http://schemas.microsoft.com/office/drawing/2014/main" id="{AAC182B3-2E54-419A-9B17-04E914FFD5FC}"/>
            </a:ext>
          </a:extLst>
        </xdr:cNvPr>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28" name="フローチャート: 判断 427">
          <a:extLst>
            <a:ext uri="{FF2B5EF4-FFF2-40B4-BE49-F238E27FC236}">
              <a16:creationId xmlns:a16="http://schemas.microsoft.com/office/drawing/2014/main" id="{19FC3A04-DA42-452B-B2E6-B045195292C2}"/>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429" name="フローチャート: 判断 428">
          <a:extLst>
            <a:ext uri="{FF2B5EF4-FFF2-40B4-BE49-F238E27FC236}">
              <a16:creationId xmlns:a16="http://schemas.microsoft.com/office/drawing/2014/main" id="{22FA4521-BFC0-4E71-B2D7-EF635C2D14AC}"/>
            </a:ext>
          </a:extLst>
        </xdr:cNvPr>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D0AF76B0-3495-44C5-9DE7-188691C4249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C1E08D41-FAA6-45DE-AB23-F3394331B74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2566D803-4955-41C5-8573-EDDF6BEFAA2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A57DF6F0-0F9C-4324-995F-F8ADB293AB7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DDDAE08F-8936-427B-A46D-CD7361F37F9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17235</xdr:rowOff>
    </xdr:from>
    <xdr:to>
      <xdr:col>85</xdr:col>
      <xdr:colOff>177800</xdr:colOff>
      <xdr:row>39</xdr:row>
      <xdr:rowOff>118835</xdr:rowOff>
    </xdr:to>
    <xdr:sp macro="" textlink="">
      <xdr:nvSpPr>
        <xdr:cNvPr id="435" name="楕円 434">
          <a:extLst>
            <a:ext uri="{FF2B5EF4-FFF2-40B4-BE49-F238E27FC236}">
              <a16:creationId xmlns:a16="http://schemas.microsoft.com/office/drawing/2014/main" id="{9ADCEFC4-BA98-4BAA-830A-A1504FB5B909}"/>
            </a:ext>
          </a:extLst>
        </xdr:cNvPr>
        <xdr:cNvSpPr/>
      </xdr:nvSpPr>
      <xdr:spPr>
        <a:xfrm>
          <a:off x="162687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167112</xdr:rowOff>
    </xdr:from>
    <xdr:ext cx="405111" cy="259045"/>
    <xdr:sp macro="" textlink="">
      <xdr:nvSpPr>
        <xdr:cNvPr id="436" name="【一般廃棄物処理施設】&#10;有形固定資産減価償却率該当値テキスト">
          <a:extLst>
            <a:ext uri="{FF2B5EF4-FFF2-40B4-BE49-F238E27FC236}">
              <a16:creationId xmlns:a16="http://schemas.microsoft.com/office/drawing/2014/main" id="{300A358E-811C-455D-B91C-967CF9A71A08}"/>
            </a:ext>
          </a:extLst>
        </xdr:cNvPr>
        <xdr:cNvSpPr txBox="1"/>
      </xdr:nvSpPr>
      <xdr:spPr>
        <a:xfrm>
          <a:off x="16357600"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121738</xdr:rowOff>
    </xdr:from>
    <xdr:to>
      <xdr:col>81</xdr:col>
      <xdr:colOff>101600</xdr:colOff>
      <xdr:row>39</xdr:row>
      <xdr:rowOff>51888</xdr:rowOff>
    </xdr:to>
    <xdr:sp macro="" textlink="">
      <xdr:nvSpPr>
        <xdr:cNvPr id="437" name="楕円 436">
          <a:extLst>
            <a:ext uri="{FF2B5EF4-FFF2-40B4-BE49-F238E27FC236}">
              <a16:creationId xmlns:a16="http://schemas.microsoft.com/office/drawing/2014/main" id="{21FE6F64-5F2A-4AF8-A0A2-DB14DCEA1B03}"/>
            </a:ext>
          </a:extLst>
        </xdr:cNvPr>
        <xdr:cNvSpPr/>
      </xdr:nvSpPr>
      <xdr:spPr>
        <a:xfrm>
          <a:off x="15430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1088</xdr:rowOff>
    </xdr:from>
    <xdr:to>
      <xdr:col>85</xdr:col>
      <xdr:colOff>127000</xdr:colOff>
      <xdr:row>39</xdr:row>
      <xdr:rowOff>68035</xdr:rowOff>
    </xdr:to>
    <xdr:cxnSp macro="">
      <xdr:nvCxnSpPr>
        <xdr:cNvPr id="438" name="直線コネクタ 437">
          <a:extLst>
            <a:ext uri="{FF2B5EF4-FFF2-40B4-BE49-F238E27FC236}">
              <a16:creationId xmlns:a16="http://schemas.microsoft.com/office/drawing/2014/main" id="{185B6912-AFED-4197-9B85-081953091CD3}"/>
            </a:ext>
          </a:extLst>
        </xdr:cNvPr>
        <xdr:cNvCxnSpPr/>
      </xdr:nvCxnSpPr>
      <xdr:spPr>
        <a:xfrm>
          <a:off x="15481300" y="6687638"/>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54791</xdr:rowOff>
    </xdr:from>
    <xdr:to>
      <xdr:col>76</xdr:col>
      <xdr:colOff>165100</xdr:colOff>
      <xdr:row>38</xdr:row>
      <xdr:rowOff>156391</xdr:rowOff>
    </xdr:to>
    <xdr:sp macro="" textlink="">
      <xdr:nvSpPr>
        <xdr:cNvPr id="439" name="楕円 438">
          <a:extLst>
            <a:ext uri="{FF2B5EF4-FFF2-40B4-BE49-F238E27FC236}">
              <a16:creationId xmlns:a16="http://schemas.microsoft.com/office/drawing/2014/main" id="{0D9D319F-FCB8-456F-A41A-60372CE48A1E}"/>
            </a:ext>
          </a:extLst>
        </xdr:cNvPr>
        <xdr:cNvSpPr/>
      </xdr:nvSpPr>
      <xdr:spPr>
        <a:xfrm>
          <a:off x="14541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105591</xdr:rowOff>
    </xdr:from>
    <xdr:to>
      <xdr:col>81</xdr:col>
      <xdr:colOff>50800</xdr:colOff>
      <xdr:row>39</xdr:row>
      <xdr:rowOff>1088</xdr:rowOff>
    </xdr:to>
    <xdr:cxnSp macro="">
      <xdr:nvCxnSpPr>
        <xdr:cNvPr id="440" name="直線コネクタ 439">
          <a:extLst>
            <a:ext uri="{FF2B5EF4-FFF2-40B4-BE49-F238E27FC236}">
              <a16:creationId xmlns:a16="http://schemas.microsoft.com/office/drawing/2014/main" id="{67FA8A5E-3505-4188-8EC5-8DF71F2A834D}"/>
            </a:ext>
          </a:extLst>
        </xdr:cNvPr>
        <xdr:cNvCxnSpPr/>
      </xdr:nvCxnSpPr>
      <xdr:spPr>
        <a:xfrm>
          <a:off x="14592300" y="6620691"/>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159294</xdr:rowOff>
    </xdr:from>
    <xdr:to>
      <xdr:col>72</xdr:col>
      <xdr:colOff>38100</xdr:colOff>
      <xdr:row>38</xdr:row>
      <xdr:rowOff>89444</xdr:rowOff>
    </xdr:to>
    <xdr:sp macro="" textlink="">
      <xdr:nvSpPr>
        <xdr:cNvPr id="441" name="楕円 440">
          <a:extLst>
            <a:ext uri="{FF2B5EF4-FFF2-40B4-BE49-F238E27FC236}">
              <a16:creationId xmlns:a16="http://schemas.microsoft.com/office/drawing/2014/main" id="{41F4E353-8349-4BC2-9887-6ECF8EA62CEE}"/>
            </a:ext>
          </a:extLst>
        </xdr:cNvPr>
        <xdr:cNvSpPr/>
      </xdr:nvSpPr>
      <xdr:spPr>
        <a:xfrm>
          <a:off x="136525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38644</xdr:rowOff>
    </xdr:from>
    <xdr:to>
      <xdr:col>76</xdr:col>
      <xdr:colOff>114300</xdr:colOff>
      <xdr:row>38</xdr:row>
      <xdr:rowOff>105591</xdr:rowOff>
    </xdr:to>
    <xdr:cxnSp macro="">
      <xdr:nvCxnSpPr>
        <xdr:cNvPr id="442" name="直線コネクタ 441">
          <a:extLst>
            <a:ext uri="{FF2B5EF4-FFF2-40B4-BE49-F238E27FC236}">
              <a16:creationId xmlns:a16="http://schemas.microsoft.com/office/drawing/2014/main" id="{2C9782B5-FA75-4D67-B067-5C6D9D395166}"/>
            </a:ext>
          </a:extLst>
        </xdr:cNvPr>
        <xdr:cNvCxnSpPr/>
      </xdr:nvCxnSpPr>
      <xdr:spPr>
        <a:xfrm>
          <a:off x="13703300" y="6553744"/>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93980</xdr:rowOff>
    </xdr:from>
    <xdr:to>
      <xdr:col>67</xdr:col>
      <xdr:colOff>101600</xdr:colOff>
      <xdr:row>38</xdr:row>
      <xdr:rowOff>24130</xdr:rowOff>
    </xdr:to>
    <xdr:sp macro="" textlink="">
      <xdr:nvSpPr>
        <xdr:cNvPr id="443" name="楕円 442">
          <a:extLst>
            <a:ext uri="{FF2B5EF4-FFF2-40B4-BE49-F238E27FC236}">
              <a16:creationId xmlns:a16="http://schemas.microsoft.com/office/drawing/2014/main" id="{F7A76375-7C38-4EF0-86C9-DEE90E46F05B}"/>
            </a:ext>
          </a:extLst>
        </xdr:cNvPr>
        <xdr:cNvSpPr/>
      </xdr:nvSpPr>
      <xdr:spPr>
        <a:xfrm>
          <a:off x="12763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144780</xdr:rowOff>
    </xdr:from>
    <xdr:to>
      <xdr:col>71</xdr:col>
      <xdr:colOff>177800</xdr:colOff>
      <xdr:row>38</xdr:row>
      <xdr:rowOff>38644</xdr:rowOff>
    </xdr:to>
    <xdr:cxnSp macro="">
      <xdr:nvCxnSpPr>
        <xdr:cNvPr id="444" name="直線コネクタ 443">
          <a:extLst>
            <a:ext uri="{FF2B5EF4-FFF2-40B4-BE49-F238E27FC236}">
              <a16:creationId xmlns:a16="http://schemas.microsoft.com/office/drawing/2014/main" id="{F26F9E25-A9F4-46B3-BCB6-3EBCF24E5155}"/>
            </a:ext>
          </a:extLst>
        </xdr:cNvPr>
        <xdr:cNvCxnSpPr/>
      </xdr:nvCxnSpPr>
      <xdr:spPr>
        <a:xfrm>
          <a:off x="12814300" y="648843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133730</xdr:rowOff>
    </xdr:from>
    <xdr:ext cx="405111" cy="259045"/>
    <xdr:sp macro="" textlink="">
      <xdr:nvSpPr>
        <xdr:cNvPr id="445" name="n_1aveValue【一般廃棄物処理施設】&#10;有形固定資産減価償却率">
          <a:extLst>
            <a:ext uri="{FF2B5EF4-FFF2-40B4-BE49-F238E27FC236}">
              <a16:creationId xmlns:a16="http://schemas.microsoft.com/office/drawing/2014/main" id="{0E807198-5A32-4FB5-B6F5-C4ADE8109481}"/>
            </a:ext>
          </a:extLst>
        </xdr:cNvPr>
        <xdr:cNvSpPr txBox="1"/>
      </xdr:nvSpPr>
      <xdr:spPr>
        <a:xfrm>
          <a:off x="152660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446" name="n_2aveValue【一般廃棄物処理施設】&#10;有形固定資産減価償却率">
          <a:extLst>
            <a:ext uri="{FF2B5EF4-FFF2-40B4-BE49-F238E27FC236}">
              <a16:creationId xmlns:a16="http://schemas.microsoft.com/office/drawing/2014/main" id="{016010EC-9855-405B-B734-7B8CC49BEF64}"/>
            </a:ext>
          </a:extLst>
        </xdr:cNvPr>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447" name="n_3aveValue【一般廃棄物処理施設】&#10;有形固定資産減価償却率">
          <a:extLst>
            <a:ext uri="{FF2B5EF4-FFF2-40B4-BE49-F238E27FC236}">
              <a16:creationId xmlns:a16="http://schemas.microsoft.com/office/drawing/2014/main" id="{59DD3B45-742B-4AAD-95FD-F88DBC33FEA7}"/>
            </a:ext>
          </a:extLst>
        </xdr:cNvPr>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96900</xdr:rowOff>
    </xdr:from>
    <xdr:ext cx="405111" cy="259045"/>
    <xdr:sp macro="" textlink="">
      <xdr:nvSpPr>
        <xdr:cNvPr id="448" name="n_4aveValue【一般廃棄物処理施設】&#10;有形固定資産減価償却率">
          <a:extLst>
            <a:ext uri="{FF2B5EF4-FFF2-40B4-BE49-F238E27FC236}">
              <a16:creationId xmlns:a16="http://schemas.microsoft.com/office/drawing/2014/main" id="{BA1426D5-29ED-4258-A9E5-FE0D419384BA}"/>
            </a:ext>
          </a:extLst>
        </xdr:cNvPr>
        <xdr:cNvSpPr txBox="1"/>
      </xdr:nvSpPr>
      <xdr:spPr>
        <a:xfrm>
          <a:off x="12611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43015</xdr:rowOff>
    </xdr:from>
    <xdr:ext cx="405111" cy="259045"/>
    <xdr:sp macro="" textlink="">
      <xdr:nvSpPr>
        <xdr:cNvPr id="449" name="n_1mainValue【一般廃棄物処理施設】&#10;有形固定資産減価償却率">
          <a:extLst>
            <a:ext uri="{FF2B5EF4-FFF2-40B4-BE49-F238E27FC236}">
              <a16:creationId xmlns:a16="http://schemas.microsoft.com/office/drawing/2014/main" id="{A42A0C0B-E54B-447E-A1CB-20E70331A892}"/>
            </a:ext>
          </a:extLst>
        </xdr:cNvPr>
        <xdr:cNvSpPr txBox="1"/>
      </xdr:nvSpPr>
      <xdr:spPr>
        <a:xfrm>
          <a:off x="152660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147518</xdr:rowOff>
    </xdr:from>
    <xdr:ext cx="405111" cy="259045"/>
    <xdr:sp macro="" textlink="">
      <xdr:nvSpPr>
        <xdr:cNvPr id="450" name="n_2mainValue【一般廃棄物処理施設】&#10;有形固定資産減価償却率">
          <a:extLst>
            <a:ext uri="{FF2B5EF4-FFF2-40B4-BE49-F238E27FC236}">
              <a16:creationId xmlns:a16="http://schemas.microsoft.com/office/drawing/2014/main" id="{425BE12C-6B5D-4E96-A20B-365621E732EE}"/>
            </a:ext>
          </a:extLst>
        </xdr:cNvPr>
        <xdr:cNvSpPr txBox="1"/>
      </xdr:nvSpPr>
      <xdr:spPr>
        <a:xfrm>
          <a:off x="14389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80571</xdr:rowOff>
    </xdr:from>
    <xdr:ext cx="405111" cy="259045"/>
    <xdr:sp macro="" textlink="">
      <xdr:nvSpPr>
        <xdr:cNvPr id="451" name="n_3mainValue【一般廃棄物処理施設】&#10;有形固定資産減価償却率">
          <a:extLst>
            <a:ext uri="{FF2B5EF4-FFF2-40B4-BE49-F238E27FC236}">
              <a16:creationId xmlns:a16="http://schemas.microsoft.com/office/drawing/2014/main" id="{B2FEACA4-7B91-442D-8CB3-9A19AD6C4ADF}"/>
            </a:ext>
          </a:extLst>
        </xdr:cNvPr>
        <xdr:cNvSpPr txBox="1"/>
      </xdr:nvSpPr>
      <xdr:spPr>
        <a:xfrm>
          <a:off x="135007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40657</xdr:rowOff>
    </xdr:from>
    <xdr:ext cx="405111" cy="259045"/>
    <xdr:sp macro="" textlink="">
      <xdr:nvSpPr>
        <xdr:cNvPr id="452" name="n_4mainValue【一般廃棄物処理施設】&#10;有形固定資産減価償却率">
          <a:extLst>
            <a:ext uri="{FF2B5EF4-FFF2-40B4-BE49-F238E27FC236}">
              <a16:creationId xmlns:a16="http://schemas.microsoft.com/office/drawing/2014/main" id="{056B88AD-F2FA-4130-8C29-21BD69522BBD}"/>
            </a:ext>
          </a:extLst>
        </xdr:cNvPr>
        <xdr:cNvSpPr txBox="1"/>
      </xdr:nvSpPr>
      <xdr:spPr>
        <a:xfrm>
          <a:off x="12611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8C19BA3C-CA42-44FE-8743-1F6122555E4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F55F3FD8-2A48-4AE9-8650-D6DF4DA2665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55053250-2BFA-4289-A73E-9C7A9B8422B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1221F7EB-E846-47C5-AF66-8F8BB57114B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C2DD8F9D-19B4-44B3-A6D5-BE4C1BAA923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FCCCB9FF-8B0A-4233-95F1-08BB0401EBF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BA821D7D-278B-4B11-821D-DA20AB7A467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20326C2E-E909-48FB-97A8-F049D7AA936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4FA76DF9-CB4D-4773-A8C7-23B05921167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2A37CDF1-64B0-4072-8DD2-BA35F20ED21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0F48A138-B02F-40F4-8F12-64688FFF9E3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4" name="テキスト ボックス 463">
          <a:extLst>
            <a:ext uri="{FF2B5EF4-FFF2-40B4-BE49-F238E27FC236}">
              <a16:creationId xmlns:a16="http://schemas.microsoft.com/office/drawing/2014/main" id="{1DBF30BE-56C8-40D0-A4AF-FF707DA16E58}"/>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4FC9018D-DF1C-4229-9453-25F25595523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6" name="テキスト ボックス 465">
          <a:extLst>
            <a:ext uri="{FF2B5EF4-FFF2-40B4-BE49-F238E27FC236}">
              <a16:creationId xmlns:a16="http://schemas.microsoft.com/office/drawing/2014/main" id="{8DE3D3CD-779F-4922-9E40-3A80CBC95F7C}"/>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CF493CCE-FD17-47A9-87FC-173AD74117B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8" name="テキスト ボックス 467">
          <a:extLst>
            <a:ext uri="{FF2B5EF4-FFF2-40B4-BE49-F238E27FC236}">
              <a16:creationId xmlns:a16="http://schemas.microsoft.com/office/drawing/2014/main" id="{731B99CA-E69A-4E7E-8162-7E608257C8C9}"/>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870D376D-0040-4950-8F49-5295339F74E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0" name="テキスト ボックス 469">
          <a:extLst>
            <a:ext uri="{FF2B5EF4-FFF2-40B4-BE49-F238E27FC236}">
              <a16:creationId xmlns:a16="http://schemas.microsoft.com/office/drawing/2014/main" id="{EAEDC9C1-885E-4223-ADBE-A0A12121A449}"/>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AF578E24-BAC9-4F34-9272-6F1B1B878D2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a:extLst>
            <a:ext uri="{FF2B5EF4-FFF2-40B4-BE49-F238E27FC236}">
              <a16:creationId xmlns:a16="http://schemas.microsoft.com/office/drawing/2014/main" id="{EE135D3C-5793-4F12-8902-8F5EDE97AA71}"/>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a:extLst>
            <a:ext uri="{FF2B5EF4-FFF2-40B4-BE49-F238E27FC236}">
              <a16:creationId xmlns:a16="http://schemas.microsoft.com/office/drawing/2014/main" id="{4D30023A-097D-47CE-9E78-6A2C56F0A29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20746</xdr:rowOff>
    </xdr:from>
    <xdr:to>
      <xdr:col>116</xdr:col>
      <xdr:colOff>62864</xdr:colOff>
      <xdr:row>41</xdr:row>
      <xdr:rowOff>121156</xdr:rowOff>
    </xdr:to>
    <xdr:cxnSp macro="">
      <xdr:nvCxnSpPr>
        <xdr:cNvPr id="474" name="直線コネクタ 473">
          <a:extLst>
            <a:ext uri="{FF2B5EF4-FFF2-40B4-BE49-F238E27FC236}">
              <a16:creationId xmlns:a16="http://schemas.microsoft.com/office/drawing/2014/main" id="{809CE0AC-1205-4FFC-ABC8-9A61BDD2E748}"/>
            </a:ext>
          </a:extLst>
        </xdr:cNvPr>
        <xdr:cNvCxnSpPr/>
      </xdr:nvCxnSpPr>
      <xdr:spPr>
        <a:xfrm flipV="1">
          <a:off x="22160864" y="6021496"/>
          <a:ext cx="0" cy="112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124983</xdr:rowOff>
    </xdr:from>
    <xdr:ext cx="469744" cy="259045"/>
    <xdr:sp macro="" textlink="">
      <xdr:nvSpPr>
        <xdr:cNvPr id="475" name="【一般廃棄物処理施設】&#10;一人当たり有形固定資産（償却資産）額最小値テキスト">
          <a:extLst>
            <a:ext uri="{FF2B5EF4-FFF2-40B4-BE49-F238E27FC236}">
              <a16:creationId xmlns:a16="http://schemas.microsoft.com/office/drawing/2014/main" id="{6437E5C0-8408-493F-8D05-6A7C9BDF8DDA}"/>
            </a:ext>
          </a:extLst>
        </xdr:cNvPr>
        <xdr:cNvSpPr txBox="1"/>
      </xdr:nvSpPr>
      <xdr:spPr>
        <a:xfrm>
          <a:off x="22199600" y="715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121156</xdr:rowOff>
    </xdr:from>
    <xdr:to>
      <xdr:col>116</xdr:col>
      <xdr:colOff>152400</xdr:colOff>
      <xdr:row>41</xdr:row>
      <xdr:rowOff>121156</xdr:rowOff>
    </xdr:to>
    <xdr:cxnSp macro="">
      <xdr:nvCxnSpPr>
        <xdr:cNvPr id="476" name="直線コネクタ 475">
          <a:extLst>
            <a:ext uri="{FF2B5EF4-FFF2-40B4-BE49-F238E27FC236}">
              <a16:creationId xmlns:a16="http://schemas.microsoft.com/office/drawing/2014/main" id="{5D6F5E45-1570-499B-AE81-52B7C4EF3EEA}"/>
            </a:ext>
          </a:extLst>
        </xdr:cNvPr>
        <xdr:cNvCxnSpPr/>
      </xdr:nvCxnSpPr>
      <xdr:spPr>
        <a:xfrm>
          <a:off x="22072600" y="715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138873</xdr:rowOff>
    </xdr:from>
    <xdr:ext cx="599010" cy="259045"/>
    <xdr:sp macro="" textlink="">
      <xdr:nvSpPr>
        <xdr:cNvPr id="477" name="【一般廃棄物処理施設】&#10;一人当たり有形固定資産（償却資産）額最大値テキスト">
          <a:extLst>
            <a:ext uri="{FF2B5EF4-FFF2-40B4-BE49-F238E27FC236}">
              <a16:creationId xmlns:a16="http://schemas.microsoft.com/office/drawing/2014/main" id="{5CC0D1E8-66D9-4F33-ADF6-27FE00668DEA}"/>
            </a:ext>
          </a:extLst>
        </xdr:cNvPr>
        <xdr:cNvSpPr txBox="1"/>
      </xdr:nvSpPr>
      <xdr:spPr>
        <a:xfrm>
          <a:off x="22199600" y="579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20746</xdr:rowOff>
    </xdr:from>
    <xdr:to>
      <xdr:col>116</xdr:col>
      <xdr:colOff>152400</xdr:colOff>
      <xdr:row>35</xdr:row>
      <xdr:rowOff>20746</xdr:rowOff>
    </xdr:to>
    <xdr:cxnSp macro="">
      <xdr:nvCxnSpPr>
        <xdr:cNvPr id="478" name="直線コネクタ 477">
          <a:extLst>
            <a:ext uri="{FF2B5EF4-FFF2-40B4-BE49-F238E27FC236}">
              <a16:creationId xmlns:a16="http://schemas.microsoft.com/office/drawing/2014/main" id="{AE997B5F-9108-43B2-A97E-6DCA87988529}"/>
            </a:ext>
          </a:extLst>
        </xdr:cNvPr>
        <xdr:cNvCxnSpPr/>
      </xdr:nvCxnSpPr>
      <xdr:spPr>
        <a:xfrm>
          <a:off x="22072600" y="602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50257</xdr:rowOff>
    </xdr:from>
    <xdr:ext cx="534377" cy="259045"/>
    <xdr:sp macro="" textlink="">
      <xdr:nvSpPr>
        <xdr:cNvPr id="479" name="【一般廃棄物処理施設】&#10;一人当たり有形固定資産（償却資産）額平均値テキスト">
          <a:extLst>
            <a:ext uri="{FF2B5EF4-FFF2-40B4-BE49-F238E27FC236}">
              <a16:creationId xmlns:a16="http://schemas.microsoft.com/office/drawing/2014/main" id="{E2B0F0CC-CD14-44B7-83DA-CE0EF1F2223F}"/>
            </a:ext>
          </a:extLst>
        </xdr:cNvPr>
        <xdr:cNvSpPr txBox="1"/>
      </xdr:nvSpPr>
      <xdr:spPr>
        <a:xfrm>
          <a:off x="22199600" y="6565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27380</xdr:rowOff>
    </xdr:from>
    <xdr:to>
      <xdr:col>116</xdr:col>
      <xdr:colOff>114300</xdr:colOff>
      <xdr:row>39</xdr:row>
      <xdr:rowOff>128980</xdr:rowOff>
    </xdr:to>
    <xdr:sp macro="" textlink="">
      <xdr:nvSpPr>
        <xdr:cNvPr id="480" name="フローチャート: 判断 479">
          <a:extLst>
            <a:ext uri="{FF2B5EF4-FFF2-40B4-BE49-F238E27FC236}">
              <a16:creationId xmlns:a16="http://schemas.microsoft.com/office/drawing/2014/main" id="{50B6F726-556E-4979-8141-5B3BBE4B0F2C}"/>
            </a:ext>
          </a:extLst>
        </xdr:cNvPr>
        <xdr:cNvSpPr/>
      </xdr:nvSpPr>
      <xdr:spPr>
        <a:xfrm>
          <a:off x="22110700" y="671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30827</xdr:rowOff>
    </xdr:from>
    <xdr:to>
      <xdr:col>112</xdr:col>
      <xdr:colOff>38100</xdr:colOff>
      <xdr:row>39</xdr:row>
      <xdr:rowOff>132427</xdr:rowOff>
    </xdr:to>
    <xdr:sp macro="" textlink="">
      <xdr:nvSpPr>
        <xdr:cNvPr id="481" name="フローチャート: 判断 480">
          <a:extLst>
            <a:ext uri="{FF2B5EF4-FFF2-40B4-BE49-F238E27FC236}">
              <a16:creationId xmlns:a16="http://schemas.microsoft.com/office/drawing/2014/main" id="{EC9E8766-718C-4C8A-A6BF-2E63BD753F31}"/>
            </a:ext>
          </a:extLst>
        </xdr:cNvPr>
        <xdr:cNvSpPr/>
      </xdr:nvSpPr>
      <xdr:spPr>
        <a:xfrm>
          <a:off x="21272500" y="671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64788</xdr:rowOff>
    </xdr:from>
    <xdr:to>
      <xdr:col>107</xdr:col>
      <xdr:colOff>101600</xdr:colOff>
      <xdr:row>39</xdr:row>
      <xdr:rowOff>166388</xdr:rowOff>
    </xdr:to>
    <xdr:sp macro="" textlink="">
      <xdr:nvSpPr>
        <xdr:cNvPr id="482" name="フローチャート: 判断 481">
          <a:extLst>
            <a:ext uri="{FF2B5EF4-FFF2-40B4-BE49-F238E27FC236}">
              <a16:creationId xmlns:a16="http://schemas.microsoft.com/office/drawing/2014/main" id="{0232E307-F7A5-44BC-B196-099CD92AF1A5}"/>
            </a:ext>
          </a:extLst>
        </xdr:cNvPr>
        <xdr:cNvSpPr/>
      </xdr:nvSpPr>
      <xdr:spPr>
        <a:xfrm>
          <a:off x="20383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77278</xdr:rowOff>
    </xdr:from>
    <xdr:to>
      <xdr:col>102</xdr:col>
      <xdr:colOff>165100</xdr:colOff>
      <xdr:row>40</xdr:row>
      <xdr:rowOff>7428</xdr:rowOff>
    </xdr:to>
    <xdr:sp macro="" textlink="">
      <xdr:nvSpPr>
        <xdr:cNvPr id="483" name="フローチャート: 判断 482">
          <a:extLst>
            <a:ext uri="{FF2B5EF4-FFF2-40B4-BE49-F238E27FC236}">
              <a16:creationId xmlns:a16="http://schemas.microsoft.com/office/drawing/2014/main" id="{EF066C3B-E027-4AD8-A8D9-3EF3B4A29449}"/>
            </a:ext>
          </a:extLst>
        </xdr:cNvPr>
        <xdr:cNvSpPr/>
      </xdr:nvSpPr>
      <xdr:spPr>
        <a:xfrm>
          <a:off x="19494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140153</xdr:rowOff>
    </xdr:from>
    <xdr:to>
      <xdr:col>98</xdr:col>
      <xdr:colOff>38100</xdr:colOff>
      <xdr:row>40</xdr:row>
      <xdr:rowOff>70303</xdr:rowOff>
    </xdr:to>
    <xdr:sp macro="" textlink="">
      <xdr:nvSpPr>
        <xdr:cNvPr id="484" name="フローチャート: 判断 483">
          <a:extLst>
            <a:ext uri="{FF2B5EF4-FFF2-40B4-BE49-F238E27FC236}">
              <a16:creationId xmlns:a16="http://schemas.microsoft.com/office/drawing/2014/main" id="{0D51932B-E7D2-401E-B547-9929522A67A0}"/>
            </a:ext>
          </a:extLst>
        </xdr:cNvPr>
        <xdr:cNvSpPr/>
      </xdr:nvSpPr>
      <xdr:spPr>
        <a:xfrm>
          <a:off x="18605500" y="68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387E3486-139E-434A-B3F5-4F0D7FF9B03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50349ABC-EC00-49D1-8B13-4D1F8D843BC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40E4EE7-AA69-4BCE-9E5F-901CB68AC50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6B0D54E2-E33F-481B-9F40-659E1FFB473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9A3ED75D-9A04-4D89-9141-5A176594653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16521</xdr:rowOff>
    </xdr:from>
    <xdr:to>
      <xdr:col>116</xdr:col>
      <xdr:colOff>114300</xdr:colOff>
      <xdr:row>41</xdr:row>
      <xdr:rowOff>118121</xdr:rowOff>
    </xdr:to>
    <xdr:sp macro="" textlink="">
      <xdr:nvSpPr>
        <xdr:cNvPr id="490" name="楕円 489">
          <a:extLst>
            <a:ext uri="{FF2B5EF4-FFF2-40B4-BE49-F238E27FC236}">
              <a16:creationId xmlns:a16="http://schemas.microsoft.com/office/drawing/2014/main" id="{D362F1E9-291A-47F5-AA85-9A1B6DA2EC49}"/>
            </a:ext>
          </a:extLst>
        </xdr:cNvPr>
        <xdr:cNvSpPr/>
      </xdr:nvSpPr>
      <xdr:spPr>
        <a:xfrm>
          <a:off x="22110700" y="704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102898</xdr:rowOff>
    </xdr:from>
    <xdr:ext cx="534377" cy="259045"/>
    <xdr:sp macro="" textlink="">
      <xdr:nvSpPr>
        <xdr:cNvPr id="491" name="【一般廃棄物処理施設】&#10;一人当たり有形固定資産（償却資産）額該当値テキスト">
          <a:extLst>
            <a:ext uri="{FF2B5EF4-FFF2-40B4-BE49-F238E27FC236}">
              <a16:creationId xmlns:a16="http://schemas.microsoft.com/office/drawing/2014/main" id="{C6E209A6-224C-4641-AE8F-A2B209EB335D}"/>
            </a:ext>
          </a:extLst>
        </xdr:cNvPr>
        <xdr:cNvSpPr txBox="1"/>
      </xdr:nvSpPr>
      <xdr:spPr>
        <a:xfrm>
          <a:off x="22199600" y="696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17028</xdr:rowOff>
    </xdr:from>
    <xdr:to>
      <xdr:col>112</xdr:col>
      <xdr:colOff>38100</xdr:colOff>
      <xdr:row>41</xdr:row>
      <xdr:rowOff>118628</xdr:rowOff>
    </xdr:to>
    <xdr:sp macro="" textlink="">
      <xdr:nvSpPr>
        <xdr:cNvPr id="492" name="楕円 491">
          <a:extLst>
            <a:ext uri="{FF2B5EF4-FFF2-40B4-BE49-F238E27FC236}">
              <a16:creationId xmlns:a16="http://schemas.microsoft.com/office/drawing/2014/main" id="{686CE88F-569A-4ADB-AD2F-654D912EBFF4}"/>
            </a:ext>
          </a:extLst>
        </xdr:cNvPr>
        <xdr:cNvSpPr/>
      </xdr:nvSpPr>
      <xdr:spPr>
        <a:xfrm>
          <a:off x="21272500" y="704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67321</xdr:rowOff>
    </xdr:from>
    <xdr:to>
      <xdr:col>116</xdr:col>
      <xdr:colOff>63500</xdr:colOff>
      <xdr:row>41</xdr:row>
      <xdr:rowOff>67828</xdr:rowOff>
    </xdr:to>
    <xdr:cxnSp macro="">
      <xdr:nvCxnSpPr>
        <xdr:cNvPr id="493" name="直線コネクタ 492">
          <a:extLst>
            <a:ext uri="{FF2B5EF4-FFF2-40B4-BE49-F238E27FC236}">
              <a16:creationId xmlns:a16="http://schemas.microsoft.com/office/drawing/2014/main" id="{17EFE198-BA26-4E0C-AB49-A3A1707B80DF}"/>
            </a:ext>
          </a:extLst>
        </xdr:cNvPr>
        <xdr:cNvCxnSpPr/>
      </xdr:nvCxnSpPr>
      <xdr:spPr>
        <a:xfrm flipV="1">
          <a:off x="21323300" y="7096771"/>
          <a:ext cx="8382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17642</xdr:rowOff>
    </xdr:from>
    <xdr:to>
      <xdr:col>107</xdr:col>
      <xdr:colOff>101600</xdr:colOff>
      <xdr:row>41</xdr:row>
      <xdr:rowOff>119242</xdr:rowOff>
    </xdr:to>
    <xdr:sp macro="" textlink="">
      <xdr:nvSpPr>
        <xdr:cNvPr id="494" name="楕円 493">
          <a:extLst>
            <a:ext uri="{FF2B5EF4-FFF2-40B4-BE49-F238E27FC236}">
              <a16:creationId xmlns:a16="http://schemas.microsoft.com/office/drawing/2014/main" id="{12B6EC7F-D928-419C-B15E-24D4534D563C}"/>
            </a:ext>
          </a:extLst>
        </xdr:cNvPr>
        <xdr:cNvSpPr/>
      </xdr:nvSpPr>
      <xdr:spPr>
        <a:xfrm>
          <a:off x="20383500" y="70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67828</xdr:rowOff>
    </xdr:from>
    <xdr:to>
      <xdr:col>111</xdr:col>
      <xdr:colOff>177800</xdr:colOff>
      <xdr:row>41</xdr:row>
      <xdr:rowOff>68442</xdr:rowOff>
    </xdr:to>
    <xdr:cxnSp macro="">
      <xdr:nvCxnSpPr>
        <xdr:cNvPr id="495" name="直線コネクタ 494">
          <a:extLst>
            <a:ext uri="{FF2B5EF4-FFF2-40B4-BE49-F238E27FC236}">
              <a16:creationId xmlns:a16="http://schemas.microsoft.com/office/drawing/2014/main" id="{15955BB1-D66B-44ED-A55F-1F1CA8D4B805}"/>
            </a:ext>
          </a:extLst>
        </xdr:cNvPr>
        <xdr:cNvCxnSpPr/>
      </xdr:nvCxnSpPr>
      <xdr:spPr>
        <a:xfrm flipV="1">
          <a:off x="20434300" y="7097278"/>
          <a:ext cx="889000" cy="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18446</xdr:rowOff>
    </xdr:from>
    <xdr:to>
      <xdr:col>102</xdr:col>
      <xdr:colOff>165100</xdr:colOff>
      <xdr:row>41</xdr:row>
      <xdr:rowOff>120046</xdr:rowOff>
    </xdr:to>
    <xdr:sp macro="" textlink="">
      <xdr:nvSpPr>
        <xdr:cNvPr id="496" name="楕円 495">
          <a:extLst>
            <a:ext uri="{FF2B5EF4-FFF2-40B4-BE49-F238E27FC236}">
              <a16:creationId xmlns:a16="http://schemas.microsoft.com/office/drawing/2014/main" id="{E828A1D0-8EF9-455B-8975-C0B7D9A314E5}"/>
            </a:ext>
          </a:extLst>
        </xdr:cNvPr>
        <xdr:cNvSpPr/>
      </xdr:nvSpPr>
      <xdr:spPr>
        <a:xfrm>
          <a:off x="19494500" y="704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68442</xdr:rowOff>
    </xdr:from>
    <xdr:to>
      <xdr:col>107</xdr:col>
      <xdr:colOff>50800</xdr:colOff>
      <xdr:row>41</xdr:row>
      <xdr:rowOff>69246</xdr:rowOff>
    </xdr:to>
    <xdr:cxnSp macro="">
      <xdr:nvCxnSpPr>
        <xdr:cNvPr id="497" name="直線コネクタ 496">
          <a:extLst>
            <a:ext uri="{FF2B5EF4-FFF2-40B4-BE49-F238E27FC236}">
              <a16:creationId xmlns:a16="http://schemas.microsoft.com/office/drawing/2014/main" id="{E0254805-4004-42E5-AF4D-CD6471E92F1D}"/>
            </a:ext>
          </a:extLst>
        </xdr:cNvPr>
        <xdr:cNvCxnSpPr/>
      </xdr:nvCxnSpPr>
      <xdr:spPr>
        <a:xfrm flipV="1">
          <a:off x="19545300" y="7097892"/>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18972</xdr:rowOff>
    </xdr:from>
    <xdr:to>
      <xdr:col>98</xdr:col>
      <xdr:colOff>38100</xdr:colOff>
      <xdr:row>41</xdr:row>
      <xdr:rowOff>120572</xdr:rowOff>
    </xdr:to>
    <xdr:sp macro="" textlink="">
      <xdr:nvSpPr>
        <xdr:cNvPr id="498" name="楕円 497">
          <a:extLst>
            <a:ext uri="{FF2B5EF4-FFF2-40B4-BE49-F238E27FC236}">
              <a16:creationId xmlns:a16="http://schemas.microsoft.com/office/drawing/2014/main" id="{2E8B0A76-BD3E-4522-8B6B-7763735F561B}"/>
            </a:ext>
          </a:extLst>
        </xdr:cNvPr>
        <xdr:cNvSpPr/>
      </xdr:nvSpPr>
      <xdr:spPr>
        <a:xfrm>
          <a:off x="18605500" y="704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69246</xdr:rowOff>
    </xdr:from>
    <xdr:to>
      <xdr:col>102</xdr:col>
      <xdr:colOff>114300</xdr:colOff>
      <xdr:row>41</xdr:row>
      <xdr:rowOff>69772</xdr:rowOff>
    </xdr:to>
    <xdr:cxnSp macro="">
      <xdr:nvCxnSpPr>
        <xdr:cNvPr id="499" name="直線コネクタ 498">
          <a:extLst>
            <a:ext uri="{FF2B5EF4-FFF2-40B4-BE49-F238E27FC236}">
              <a16:creationId xmlns:a16="http://schemas.microsoft.com/office/drawing/2014/main" id="{CA524062-974C-437E-ACBF-B37818623F38}"/>
            </a:ext>
          </a:extLst>
        </xdr:cNvPr>
        <xdr:cNvCxnSpPr/>
      </xdr:nvCxnSpPr>
      <xdr:spPr>
        <a:xfrm flipV="1">
          <a:off x="18656300" y="7098696"/>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148954</xdr:rowOff>
    </xdr:from>
    <xdr:ext cx="534377" cy="259045"/>
    <xdr:sp macro="" textlink="">
      <xdr:nvSpPr>
        <xdr:cNvPr id="500" name="n_1aveValue【一般廃棄物処理施設】&#10;一人当たり有形固定資産（償却資産）額">
          <a:extLst>
            <a:ext uri="{FF2B5EF4-FFF2-40B4-BE49-F238E27FC236}">
              <a16:creationId xmlns:a16="http://schemas.microsoft.com/office/drawing/2014/main" id="{03B0E528-6222-4F1C-83C7-39EC489B148F}"/>
            </a:ext>
          </a:extLst>
        </xdr:cNvPr>
        <xdr:cNvSpPr txBox="1"/>
      </xdr:nvSpPr>
      <xdr:spPr>
        <a:xfrm>
          <a:off x="21043411" y="649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11465</xdr:rowOff>
    </xdr:from>
    <xdr:ext cx="534377" cy="259045"/>
    <xdr:sp macro="" textlink="">
      <xdr:nvSpPr>
        <xdr:cNvPr id="501" name="n_2aveValue【一般廃棄物処理施設】&#10;一人当たり有形固定資産（償却資産）額">
          <a:extLst>
            <a:ext uri="{FF2B5EF4-FFF2-40B4-BE49-F238E27FC236}">
              <a16:creationId xmlns:a16="http://schemas.microsoft.com/office/drawing/2014/main" id="{ADE9ABAD-DAC5-48C5-9AEB-AC546FFCDF48}"/>
            </a:ext>
          </a:extLst>
        </xdr:cNvPr>
        <xdr:cNvSpPr txBox="1"/>
      </xdr:nvSpPr>
      <xdr:spPr>
        <a:xfrm>
          <a:off x="20167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23955</xdr:rowOff>
    </xdr:from>
    <xdr:ext cx="534377" cy="259045"/>
    <xdr:sp macro="" textlink="">
      <xdr:nvSpPr>
        <xdr:cNvPr id="502" name="n_3aveValue【一般廃棄物処理施設】&#10;一人当たり有形固定資産（償却資産）額">
          <a:extLst>
            <a:ext uri="{FF2B5EF4-FFF2-40B4-BE49-F238E27FC236}">
              <a16:creationId xmlns:a16="http://schemas.microsoft.com/office/drawing/2014/main" id="{8B96E942-7DB2-45F8-AB99-21A767623CC7}"/>
            </a:ext>
          </a:extLst>
        </xdr:cNvPr>
        <xdr:cNvSpPr txBox="1"/>
      </xdr:nvSpPr>
      <xdr:spPr>
        <a:xfrm>
          <a:off x="19278111" y="65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86830</xdr:rowOff>
    </xdr:from>
    <xdr:ext cx="534377" cy="259045"/>
    <xdr:sp macro="" textlink="">
      <xdr:nvSpPr>
        <xdr:cNvPr id="503" name="n_4aveValue【一般廃棄物処理施設】&#10;一人当たり有形固定資産（償却資産）額">
          <a:extLst>
            <a:ext uri="{FF2B5EF4-FFF2-40B4-BE49-F238E27FC236}">
              <a16:creationId xmlns:a16="http://schemas.microsoft.com/office/drawing/2014/main" id="{F14630AA-BF0A-4FE4-A3D2-F59D271EB1F3}"/>
            </a:ext>
          </a:extLst>
        </xdr:cNvPr>
        <xdr:cNvSpPr txBox="1"/>
      </xdr:nvSpPr>
      <xdr:spPr>
        <a:xfrm>
          <a:off x="18389111" y="66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109755</xdr:rowOff>
    </xdr:from>
    <xdr:ext cx="534377" cy="259045"/>
    <xdr:sp macro="" textlink="">
      <xdr:nvSpPr>
        <xdr:cNvPr id="504" name="n_1mainValue【一般廃棄物処理施設】&#10;一人当たり有形固定資産（償却資産）額">
          <a:extLst>
            <a:ext uri="{FF2B5EF4-FFF2-40B4-BE49-F238E27FC236}">
              <a16:creationId xmlns:a16="http://schemas.microsoft.com/office/drawing/2014/main" id="{53729795-DE89-4109-A020-8DE704E70106}"/>
            </a:ext>
          </a:extLst>
        </xdr:cNvPr>
        <xdr:cNvSpPr txBox="1"/>
      </xdr:nvSpPr>
      <xdr:spPr>
        <a:xfrm>
          <a:off x="21043411" y="713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110369</xdr:rowOff>
    </xdr:from>
    <xdr:ext cx="534377" cy="259045"/>
    <xdr:sp macro="" textlink="">
      <xdr:nvSpPr>
        <xdr:cNvPr id="505" name="n_2mainValue【一般廃棄物処理施設】&#10;一人当たり有形固定資産（償却資産）額">
          <a:extLst>
            <a:ext uri="{FF2B5EF4-FFF2-40B4-BE49-F238E27FC236}">
              <a16:creationId xmlns:a16="http://schemas.microsoft.com/office/drawing/2014/main" id="{2D363761-A5A7-4C6F-84A1-FCAC14F9A415}"/>
            </a:ext>
          </a:extLst>
        </xdr:cNvPr>
        <xdr:cNvSpPr txBox="1"/>
      </xdr:nvSpPr>
      <xdr:spPr>
        <a:xfrm>
          <a:off x="20167111" y="713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111173</xdr:rowOff>
    </xdr:from>
    <xdr:ext cx="534377" cy="259045"/>
    <xdr:sp macro="" textlink="">
      <xdr:nvSpPr>
        <xdr:cNvPr id="506" name="n_3mainValue【一般廃棄物処理施設】&#10;一人当たり有形固定資産（償却資産）額">
          <a:extLst>
            <a:ext uri="{FF2B5EF4-FFF2-40B4-BE49-F238E27FC236}">
              <a16:creationId xmlns:a16="http://schemas.microsoft.com/office/drawing/2014/main" id="{10C1EF53-B5C2-402A-8F7D-1517A04A1C8F}"/>
            </a:ext>
          </a:extLst>
        </xdr:cNvPr>
        <xdr:cNvSpPr txBox="1"/>
      </xdr:nvSpPr>
      <xdr:spPr>
        <a:xfrm>
          <a:off x="19278111" y="714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111699</xdr:rowOff>
    </xdr:from>
    <xdr:ext cx="534377" cy="259045"/>
    <xdr:sp macro="" textlink="">
      <xdr:nvSpPr>
        <xdr:cNvPr id="507" name="n_4mainValue【一般廃棄物処理施設】&#10;一人当たり有形固定資産（償却資産）額">
          <a:extLst>
            <a:ext uri="{FF2B5EF4-FFF2-40B4-BE49-F238E27FC236}">
              <a16:creationId xmlns:a16="http://schemas.microsoft.com/office/drawing/2014/main" id="{48F5BFA4-8C87-488C-BAF6-120A63B39E94}"/>
            </a:ext>
          </a:extLst>
        </xdr:cNvPr>
        <xdr:cNvSpPr txBox="1"/>
      </xdr:nvSpPr>
      <xdr:spPr>
        <a:xfrm>
          <a:off x="18389111" y="714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3BC1DBD3-7287-451D-971B-CF0DD128920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F37918CA-EE8B-42E2-B8A0-20721767CE7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8BBBA767-5EB1-4801-B809-6BB1D00DADD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12954F13-7DC3-41BB-AE8D-12F12B35925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DA4A9F04-E338-49B1-8044-BCE96D70CBC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9CB243E5-7C12-488E-B1C6-AD47AF15F54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83EB7C6E-0D93-4E60-826B-C007ECD0472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339095C6-AD99-4E3A-9D2B-BA0B776DF91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F061C427-E72B-4096-9699-28C8BA7BB1E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F447DCFB-8968-44D3-88B6-5442A01DAC0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1A00E860-005B-4C56-A3AB-DCA840DA4FE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id="{060935EE-E079-4423-B2B9-4ACCC913ED1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a:extLst>
            <a:ext uri="{FF2B5EF4-FFF2-40B4-BE49-F238E27FC236}">
              <a16:creationId xmlns:a16="http://schemas.microsoft.com/office/drawing/2014/main" id="{C128B466-C960-4024-A38F-2A6540E1E0D1}"/>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id="{D2A27A03-91FE-427D-ADA8-40407211B44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id="{87EA701C-0C3D-4F5D-9662-033A006678F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id="{084838B9-ADBB-4DD0-9384-6111C4786DC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id="{E413DE03-8DDB-4A28-9D98-9C63E373C15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id="{8CC5ABC1-F647-4FE7-B69C-E46B757F118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id="{CE464D0F-BB32-41B3-9907-368811EB875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id="{680AFB80-0611-4125-ABE8-49070F6C348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id="{F8DBA262-178D-4448-9FFC-85D6DED9B05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id="{1B6F8A80-935F-4C05-A4FB-9A774C12590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a:extLst>
            <a:ext uri="{FF2B5EF4-FFF2-40B4-BE49-F238E27FC236}">
              <a16:creationId xmlns:a16="http://schemas.microsoft.com/office/drawing/2014/main" id="{A5113A56-91AA-4529-9FA4-2C6AB155B5A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B1A65145-B9A0-4F13-8EC2-5E2EFBA4807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a:extLst>
            <a:ext uri="{FF2B5EF4-FFF2-40B4-BE49-F238E27FC236}">
              <a16:creationId xmlns:a16="http://schemas.microsoft.com/office/drawing/2014/main" id="{F5C02518-C30B-40A5-B86C-3093872409B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533" name="直線コネクタ 532">
          <a:extLst>
            <a:ext uri="{FF2B5EF4-FFF2-40B4-BE49-F238E27FC236}">
              <a16:creationId xmlns:a16="http://schemas.microsoft.com/office/drawing/2014/main" id="{83E01199-868F-4C19-831B-80D9FF74572F}"/>
            </a:ext>
          </a:extLst>
        </xdr:cNvPr>
        <xdr:cNvCxnSpPr/>
      </xdr:nvCxnSpPr>
      <xdr:spPr>
        <a:xfrm flipV="1">
          <a:off x="16318864" y="9529354"/>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534" name="【保健センター・保健所】&#10;有形固定資産減価償却率最小値テキスト">
          <a:extLst>
            <a:ext uri="{FF2B5EF4-FFF2-40B4-BE49-F238E27FC236}">
              <a16:creationId xmlns:a16="http://schemas.microsoft.com/office/drawing/2014/main" id="{A1B559CD-D958-4FBD-B870-1D3EFC4F5960}"/>
            </a:ext>
          </a:extLst>
        </xdr:cNvPr>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535" name="直線コネクタ 534">
          <a:extLst>
            <a:ext uri="{FF2B5EF4-FFF2-40B4-BE49-F238E27FC236}">
              <a16:creationId xmlns:a16="http://schemas.microsoft.com/office/drawing/2014/main" id="{E43D6F71-DEB1-457D-9A9A-333E6E655D6F}"/>
            </a:ext>
          </a:extLst>
        </xdr:cNvPr>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536" name="【保健センター・保健所】&#10;有形固定資産減価償却率最大値テキスト">
          <a:extLst>
            <a:ext uri="{FF2B5EF4-FFF2-40B4-BE49-F238E27FC236}">
              <a16:creationId xmlns:a16="http://schemas.microsoft.com/office/drawing/2014/main" id="{69C4CC92-AB6B-4A44-BFAC-7A18A366E25C}"/>
            </a:ext>
          </a:extLst>
        </xdr:cNvPr>
        <xdr:cNvSpPr txBox="1"/>
      </xdr:nvSpPr>
      <xdr:spPr>
        <a:xfrm>
          <a:off x="16357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37" name="直線コネクタ 536">
          <a:extLst>
            <a:ext uri="{FF2B5EF4-FFF2-40B4-BE49-F238E27FC236}">
              <a16:creationId xmlns:a16="http://schemas.microsoft.com/office/drawing/2014/main" id="{A74FF4C2-605A-4432-9496-003126264A8B}"/>
            </a:ext>
          </a:extLst>
        </xdr:cNvPr>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89643</xdr:rowOff>
    </xdr:from>
    <xdr:ext cx="405111" cy="259045"/>
    <xdr:sp macro="" textlink="">
      <xdr:nvSpPr>
        <xdr:cNvPr id="538" name="【保健センター・保健所】&#10;有形固定資産減価償却率平均値テキスト">
          <a:extLst>
            <a:ext uri="{FF2B5EF4-FFF2-40B4-BE49-F238E27FC236}">
              <a16:creationId xmlns:a16="http://schemas.microsoft.com/office/drawing/2014/main" id="{2F294DA3-9D91-42BC-B5BB-05A0AE62FCFB}"/>
            </a:ext>
          </a:extLst>
        </xdr:cNvPr>
        <xdr:cNvSpPr txBox="1"/>
      </xdr:nvSpPr>
      <xdr:spPr>
        <a:xfrm>
          <a:off x="16357600" y="10033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539" name="フローチャート: 判断 538">
          <a:extLst>
            <a:ext uri="{FF2B5EF4-FFF2-40B4-BE49-F238E27FC236}">
              <a16:creationId xmlns:a16="http://schemas.microsoft.com/office/drawing/2014/main" id="{5C5652C6-9DBC-4571-A712-CB7672C55270}"/>
            </a:ext>
          </a:extLst>
        </xdr:cNvPr>
        <xdr:cNvSpPr/>
      </xdr:nvSpPr>
      <xdr:spPr>
        <a:xfrm>
          <a:off x="162687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540" name="フローチャート: 判断 539">
          <a:extLst>
            <a:ext uri="{FF2B5EF4-FFF2-40B4-BE49-F238E27FC236}">
              <a16:creationId xmlns:a16="http://schemas.microsoft.com/office/drawing/2014/main" id="{A8C8A178-2F53-455F-9796-7D6F8445BC5A}"/>
            </a:ext>
          </a:extLst>
        </xdr:cNvPr>
        <xdr:cNvSpPr/>
      </xdr:nvSpPr>
      <xdr:spPr>
        <a:xfrm>
          <a:off x="15430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541" name="フローチャート: 判断 540">
          <a:extLst>
            <a:ext uri="{FF2B5EF4-FFF2-40B4-BE49-F238E27FC236}">
              <a16:creationId xmlns:a16="http://schemas.microsoft.com/office/drawing/2014/main" id="{6C75FBEE-286B-4EFB-ABBC-556A127C8E6E}"/>
            </a:ext>
          </a:extLst>
        </xdr:cNvPr>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542" name="フローチャート: 判断 541">
          <a:extLst>
            <a:ext uri="{FF2B5EF4-FFF2-40B4-BE49-F238E27FC236}">
              <a16:creationId xmlns:a16="http://schemas.microsoft.com/office/drawing/2014/main" id="{FDAA739B-EA42-4F14-B807-913F687693A8}"/>
            </a:ext>
          </a:extLst>
        </xdr:cNvPr>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543" name="フローチャート: 判断 542">
          <a:extLst>
            <a:ext uri="{FF2B5EF4-FFF2-40B4-BE49-F238E27FC236}">
              <a16:creationId xmlns:a16="http://schemas.microsoft.com/office/drawing/2014/main" id="{CA47A39F-39E5-4647-BC65-68E76A776E3F}"/>
            </a:ext>
          </a:extLst>
        </xdr:cNvPr>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945B4A86-42B8-470B-A0B5-65FFF3C9C2D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335D7358-12B3-4B9F-918E-8E46AE5237C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54A99AB4-2366-46B5-87E4-EC2DFD53856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E1E2C89B-9891-4811-9FF0-D134CDBBF93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F95962D4-74C7-495B-ABE9-B8F72BF9600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70031</xdr:rowOff>
    </xdr:from>
    <xdr:to>
      <xdr:col>85</xdr:col>
      <xdr:colOff>177800</xdr:colOff>
      <xdr:row>61</xdr:row>
      <xdr:rowOff>181</xdr:rowOff>
    </xdr:to>
    <xdr:sp macro="" textlink="">
      <xdr:nvSpPr>
        <xdr:cNvPr id="549" name="楕円 548">
          <a:extLst>
            <a:ext uri="{FF2B5EF4-FFF2-40B4-BE49-F238E27FC236}">
              <a16:creationId xmlns:a16="http://schemas.microsoft.com/office/drawing/2014/main" id="{270ACB08-7565-4386-A21F-D1360769E13D}"/>
            </a:ext>
          </a:extLst>
        </xdr:cNvPr>
        <xdr:cNvSpPr/>
      </xdr:nvSpPr>
      <xdr:spPr>
        <a:xfrm>
          <a:off x="162687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48458</xdr:rowOff>
    </xdr:from>
    <xdr:ext cx="405111" cy="259045"/>
    <xdr:sp macro="" textlink="">
      <xdr:nvSpPr>
        <xdr:cNvPr id="550" name="【保健センター・保健所】&#10;有形固定資産減価償却率該当値テキスト">
          <a:extLst>
            <a:ext uri="{FF2B5EF4-FFF2-40B4-BE49-F238E27FC236}">
              <a16:creationId xmlns:a16="http://schemas.microsoft.com/office/drawing/2014/main" id="{068F97ED-C89F-4D62-A62E-C8B918CAE335}"/>
            </a:ext>
          </a:extLst>
        </xdr:cNvPr>
        <xdr:cNvSpPr txBox="1"/>
      </xdr:nvSpPr>
      <xdr:spPr>
        <a:xfrm>
          <a:off x="16357600"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39007</xdr:rowOff>
    </xdr:from>
    <xdr:to>
      <xdr:col>81</xdr:col>
      <xdr:colOff>101600</xdr:colOff>
      <xdr:row>60</xdr:row>
      <xdr:rowOff>140607</xdr:rowOff>
    </xdr:to>
    <xdr:sp macro="" textlink="">
      <xdr:nvSpPr>
        <xdr:cNvPr id="551" name="楕円 550">
          <a:extLst>
            <a:ext uri="{FF2B5EF4-FFF2-40B4-BE49-F238E27FC236}">
              <a16:creationId xmlns:a16="http://schemas.microsoft.com/office/drawing/2014/main" id="{B17A127B-2FDB-4B1E-BFF1-BE562BAE3382}"/>
            </a:ext>
          </a:extLst>
        </xdr:cNvPr>
        <xdr:cNvSpPr/>
      </xdr:nvSpPr>
      <xdr:spPr>
        <a:xfrm>
          <a:off x="15430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89807</xdr:rowOff>
    </xdr:from>
    <xdr:to>
      <xdr:col>85</xdr:col>
      <xdr:colOff>127000</xdr:colOff>
      <xdr:row>60</xdr:row>
      <xdr:rowOff>120831</xdr:rowOff>
    </xdr:to>
    <xdr:cxnSp macro="">
      <xdr:nvCxnSpPr>
        <xdr:cNvPr id="552" name="直線コネクタ 551">
          <a:extLst>
            <a:ext uri="{FF2B5EF4-FFF2-40B4-BE49-F238E27FC236}">
              <a16:creationId xmlns:a16="http://schemas.microsoft.com/office/drawing/2014/main" id="{06207171-B1A4-4732-898C-2827AE6DC9EB}"/>
            </a:ext>
          </a:extLst>
        </xdr:cNvPr>
        <xdr:cNvCxnSpPr/>
      </xdr:nvCxnSpPr>
      <xdr:spPr>
        <a:xfrm>
          <a:off x="15481300" y="1037680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169635</xdr:rowOff>
    </xdr:from>
    <xdr:to>
      <xdr:col>76</xdr:col>
      <xdr:colOff>165100</xdr:colOff>
      <xdr:row>60</xdr:row>
      <xdr:rowOff>99785</xdr:rowOff>
    </xdr:to>
    <xdr:sp macro="" textlink="">
      <xdr:nvSpPr>
        <xdr:cNvPr id="553" name="楕円 552">
          <a:extLst>
            <a:ext uri="{FF2B5EF4-FFF2-40B4-BE49-F238E27FC236}">
              <a16:creationId xmlns:a16="http://schemas.microsoft.com/office/drawing/2014/main" id="{B2CD0103-4D47-4239-BE92-A14F532343D2}"/>
            </a:ext>
          </a:extLst>
        </xdr:cNvPr>
        <xdr:cNvSpPr/>
      </xdr:nvSpPr>
      <xdr:spPr>
        <a:xfrm>
          <a:off x="14541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48985</xdr:rowOff>
    </xdr:from>
    <xdr:to>
      <xdr:col>81</xdr:col>
      <xdr:colOff>50800</xdr:colOff>
      <xdr:row>60</xdr:row>
      <xdr:rowOff>89807</xdr:rowOff>
    </xdr:to>
    <xdr:cxnSp macro="">
      <xdr:nvCxnSpPr>
        <xdr:cNvPr id="554" name="直線コネクタ 553">
          <a:extLst>
            <a:ext uri="{FF2B5EF4-FFF2-40B4-BE49-F238E27FC236}">
              <a16:creationId xmlns:a16="http://schemas.microsoft.com/office/drawing/2014/main" id="{2914F94E-C3F4-442F-AAA5-0BE5D1DC102C}"/>
            </a:ext>
          </a:extLst>
        </xdr:cNvPr>
        <xdr:cNvCxnSpPr/>
      </xdr:nvCxnSpPr>
      <xdr:spPr>
        <a:xfrm>
          <a:off x="14592300" y="10335985"/>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128815</xdr:rowOff>
    </xdr:from>
    <xdr:to>
      <xdr:col>72</xdr:col>
      <xdr:colOff>38100</xdr:colOff>
      <xdr:row>60</xdr:row>
      <xdr:rowOff>58965</xdr:rowOff>
    </xdr:to>
    <xdr:sp macro="" textlink="">
      <xdr:nvSpPr>
        <xdr:cNvPr id="555" name="楕円 554">
          <a:extLst>
            <a:ext uri="{FF2B5EF4-FFF2-40B4-BE49-F238E27FC236}">
              <a16:creationId xmlns:a16="http://schemas.microsoft.com/office/drawing/2014/main" id="{81B50D52-8DB9-48A8-9E6E-57EF12C73323}"/>
            </a:ext>
          </a:extLst>
        </xdr:cNvPr>
        <xdr:cNvSpPr/>
      </xdr:nvSpPr>
      <xdr:spPr>
        <a:xfrm>
          <a:off x="136525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8165</xdr:rowOff>
    </xdr:from>
    <xdr:to>
      <xdr:col>76</xdr:col>
      <xdr:colOff>114300</xdr:colOff>
      <xdr:row>60</xdr:row>
      <xdr:rowOff>48985</xdr:rowOff>
    </xdr:to>
    <xdr:cxnSp macro="">
      <xdr:nvCxnSpPr>
        <xdr:cNvPr id="556" name="直線コネクタ 555">
          <a:extLst>
            <a:ext uri="{FF2B5EF4-FFF2-40B4-BE49-F238E27FC236}">
              <a16:creationId xmlns:a16="http://schemas.microsoft.com/office/drawing/2014/main" id="{29484EB2-AE7C-4A10-8918-3ACEDE918CD9}"/>
            </a:ext>
          </a:extLst>
        </xdr:cNvPr>
        <xdr:cNvCxnSpPr/>
      </xdr:nvCxnSpPr>
      <xdr:spPr>
        <a:xfrm>
          <a:off x="13703300" y="10295165"/>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86360</xdr:rowOff>
    </xdr:from>
    <xdr:to>
      <xdr:col>67</xdr:col>
      <xdr:colOff>101600</xdr:colOff>
      <xdr:row>60</xdr:row>
      <xdr:rowOff>16510</xdr:rowOff>
    </xdr:to>
    <xdr:sp macro="" textlink="">
      <xdr:nvSpPr>
        <xdr:cNvPr id="557" name="楕円 556">
          <a:extLst>
            <a:ext uri="{FF2B5EF4-FFF2-40B4-BE49-F238E27FC236}">
              <a16:creationId xmlns:a16="http://schemas.microsoft.com/office/drawing/2014/main" id="{F2BA5A09-4C43-4443-B448-CE71353CF471}"/>
            </a:ext>
          </a:extLst>
        </xdr:cNvPr>
        <xdr:cNvSpPr/>
      </xdr:nvSpPr>
      <xdr:spPr>
        <a:xfrm>
          <a:off x="12763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137160</xdr:rowOff>
    </xdr:from>
    <xdr:to>
      <xdr:col>71</xdr:col>
      <xdr:colOff>177800</xdr:colOff>
      <xdr:row>60</xdr:row>
      <xdr:rowOff>8165</xdr:rowOff>
    </xdr:to>
    <xdr:cxnSp macro="">
      <xdr:nvCxnSpPr>
        <xdr:cNvPr id="558" name="直線コネクタ 557">
          <a:extLst>
            <a:ext uri="{FF2B5EF4-FFF2-40B4-BE49-F238E27FC236}">
              <a16:creationId xmlns:a16="http://schemas.microsoft.com/office/drawing/2014/main" id="{5D3CCEC6-7D58-4B46-A6CA-E403F1247273}"/>
            </a:ext>
          </a:extLst>
        </xdr:cNvPr>
        <xdr:cNvCxnSpPr/>
      </xdr:nvCxnSpPr>
      <xdr:spPr>
        <a:xfrm>
          <a:off x="12814300" y="10252710"/>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24873</xdr:rowOff>
    </xdr:from>
    <xdr:ext cx="405111" cy="259045"/>
    <xdr:sp macro="" textlink="">
      <xdr:nvSpPr>
        <xdr:cNvPr id="559" name="n_1aveValue【保健センター・保健所】&#10;有形固定資産減価償却率">
          <a:extLst>
            <a:ext uri="{FF2B5EF4-FFF2-40B4-BE49-F238E27FC236}">
              <a16:creationId xmlns:a16="http://schemas.microsoft.com/office/drawing/2014/main" id="{6EC61C22-5F7F-4034-990C-C01F2C36C848}"/>
            </a:ext>
          </a:extLst>
        </xdr:cNvPr>
        <xdr:cNvSpPr txBox="1"/>
      </xdr:nvSpPr>
      <xdr:spPr>
        <a:xfrm>
          <a:off x="152660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560" name="n_2aveValue【保健センター・保健所】&#10;有形固定資産減価償却率">
          <a:extLst>
            <a:ext uri="{FF2B5EF4-FFF2-40B4-BE49-F238E27FC236}">
              <a16:creationId xmlns:a16="http://schemas.microsoft.com/office/drawing/2014/main" id="{B68088E6-3305-43B6-A3EA-DFCD97E0AA94}"/>
            </a:ext>
          </a:extLst>
        </xdr:cNvPr>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561" name="n_3aveValue【保健センター・保健所】&#10;有形固定資産減価償却率">
          <a:extLst>
            <a:ext uri="{FF2B5EF4-FFF2-40B4-BE49-F238E27FC236}">
              <a16:creationId xmlns:a16="http://schemas.microsoft.com/office/drawing/2014/main" id="{613FD6D6-E27E-48C4-8D95-2702FD8DBBC2}"/>
            </a:ext>
          </a:extLst>
        </xdr:cNvPr>
        <xdr:cNvSpPr txBox="1"/>
      </xdr:nvSpPr>
      <xdr:spPr>
        <a:xfrm>
          <a:off x="13500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562" name="n_4aveValue【保健センター・保健所】&#10;有形固定資産減価償却率">
          <a:extLst>
            <a:ext uri="{FF2B5EF4-FFF2-40B4-BE49-F238E27FC236}">
              <a16:creationId xmlns:a16="http://schemas.microsoft.com/office/drawing/2014/main" id="{9398BBFA-BA85-43F1-A79B-4DDF30C90E82}"/>
            </a:ext>
          </a:extLst>
        </xdr:cNvPr>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131734</xdr:rowOff>
    </xdr:from>
    <xdr:ext cx="405111" cy="259045"/>
    <xdr:sp macro="" textlink="">
      <xdr:nvSpPr>
        <xdr:cNvPr id="563" name="n_1mainValue【保健センター・保健所】&#10;有形固定資産減価償却率">
          <a:extLst>
            <a:ext uri="{FF2B5EF4-FFF2-40B4-BE49-F238E27FC236}">
              <a16:creationId xmlns:a16="http://schemas.microsoft.com/office/drawing/2014/main" id="{8CECD3D2-38C4-4817-AB61-6DC590C7A00A}"/>
            </a:ext>
          </a:extLst>
        </xdr:cNvPr>
        <xdr:cNvSpPr txBox="1"/>
      </xdr:nvSpPr>
      <xdr:spPr>
        <a:xfrm>
          <a:off x="152660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90912</xdr:rowOff>
    </xdr:from>
    <xdr:ext cx="405111" cy="259045"/>
    <xdr:sp macro="" textlink="">
      <xdr:nvSpPr>
        <xdr:cNvPr id="564" name="n_2mainValue【保健センター・保健所】&#10;有形固定資産減価償却率">
          <a:extLst>
            <a:ext uri="{FF2B5EF4-FFF2-40B4-BE49-F238E27FC236}">
              <a16:creationId xmlns:a16="http://schemas.microsoft.com/office/drawing/2014/main" id="{902FE52B-45F4-4841-B623-CB6405095DBB}"/>
            </a:ext>
          </a:extLst>
        </xdr:cNvPr>
        <xdr:cNvSpPr txBox="1"/>
      </xdr:nvSpPr>
      <xdr:spPr>
        <a:xfrm>
          <a:off x="14389744"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50092</xdr:rowOff>
    </xdr:from>
    <xdr:ext cx="405111" cy="259045"/>
    <xdr:sp macro="" textlink="">
      <xdr:nvSpPr>
        <xdr:cNvPr id="565" name="n_3mainValue【保健センター・保健所】&#10;有形固定資産減価償却率">
          <a:extLst>
            <a:ext uri="{FF2B5EF4-FFF2-40B4-BE49-F238E27FC236}">
              <a16:creationId xmlns:a16="http://schemas.microsoft.com/office/drawing/2014/main" id="{C6DF25D8-C120-4532-86C6-47619182F76D}"/>
            </a:ext>
          </a:extLst>
        </xdr:cNvPr>
        <xdr:cNvSpPr txBox="1"/>
      </xdr:nvSpPr>
      <xdr:spPr>
        <a:xfrm>
          <a:off x="13500744" y="1033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7637</xdr:rowOff>
    </xdr:from>
    <xdr:ext cx="405111" cy="259045"/>
    <xdr:sp macro="" textlink="">
      <xdr:nvSpPr>
        <xdr:cNvPr id="566" name="n_4mainValue【保健センター・保健所】&#10;有形固定資産減価償却率">
          <a:extLst>
            <a:ext uri="{FF2B5EF4-FFF2-40B4-BE49-F238E27FC236}">
              <a16:creationId xmlns:a16="http://schemas.microsoft.com/office/drawing/2014/main" id="{7EA05E8B-CA6F-41EE-A7FD-F8C0D0E24C4B}"/>
            </a:ext>
          </a:extLst>
        </xdr:cNvPr>
        <xdr:cNvSpPr txBox="1"/>
      </xdr:nvSpPr>
      <xdr:spPr>
        <a:xfrm>
          <a:off x="12611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F69453BE-1408-40EB-8626-4CA8FCA5DCC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B3705632-FC83-4747-B119-C3C44D43D0F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278ADEFA-02D3-46A8-A96F-3E7CB92EE7D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A246524A-8C74-40F4-AF13-9B1F9509383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9C91B5FC-49F2-4E31-AC19-2660A06CB58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BC229FCE-9DA9-40D3-B475-7B64D4146FA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91C8D6FE-3687-42E6-A4C1-3AABED98228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C5643914-789F-4C2E-8CD9-552F7FF907A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94878C80-A739-4521-A2CC-87B657F684E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C87A100A-6147-4305-891C-F79FBC4D4DD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a:extLst>
            <a:ext uri="{FF2B5EF4-FFF2-40B4-BE49-F238E27FC236}">
              <a16:creationId xmlns:a16="http://schemas.microsoft.com/office/drawing/2014/main" id="{A42FCE4F-DC37-4148-8CDF-4728BF5DECB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8" name="テキスト ボックス 577">
          <a:extLst>
            <a:ext uri="{FF2B5EF4-FFF2-40B4-BE49-F238E27FC236}">
              <a16:creationId xmlns:a16="http://schemas.microsoft.com/office/drawing/2014/main" id="{703D7DD6-C3FC-434D-9123-ACD136BEF27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a:extLst>
            <a:ext uri="{FF2B5EF4-FFF2-40B4-BE49-F238E27FC236}">
              <a16:creationId xmlns:a16="http://schemas.microsoft.com/office/drawing/2014/main" id="{7E1CA49B-C058-4467-89E7-73677BF3549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0" name="テキスト ボックス 579">
          <a:extLst>
            <a:ext uri="{FF2B5EF4-FFF2-40B4-BE49-F238E27FC236}">
              <a16:creationId xmlns:a16="http://schemas.microsoft.com/office/drawing/2014/main" id="{A7579F4D-7BAA-4E6F-AA47-43650824943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a:extLst>
            <a:ext uri="{FF2B5EF4-FFF2-40B4-BE49-F238E27FC236}">
              <a16:creationId xmlns:a16="http://schemas.microsoft.com/office/drawing/2014/main" id="{6E8A1AE1-0031-45A9-B890-AFCDA30F51F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2" name="テキスト ボックス 581">
          <a:extLst>
            <a:ext uri="{FF2B5EF4-FFF2-40B4-BE49-F238E27FC236}">
              <a16:creationId xmlns:a16="http://schemas.microsoft.com/office/drawing/2014/main" id="{93960D84-9F88-47DC-9C65-23FDB836913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a:extLst>
            <a:ext uri="{FF2B5EF4-FFF2-40B4-BE49-F238E27FC236}">
              <a16:creationId xmlns:a16="http://schemas.microsoft.com/office/drawing/2014/main" id="{400168CB-4D48-4653-948B-6B2BB438077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4" name="テキスト ボックス 583">
          <a:extLst>
            <a:ext uri="{FF2B5EF4-FFF2-40B4-BE49-F238E27FC236}">
              <a16:creationId xmlns:a16="http://schemas.microsoft.com/office/drawing/2014/main" id="{286D2DCB-FD28-4020-92B8-512342EF280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a:extLst>
            <a:ext uri="{FF2B5EF4-FFF2-40B4-BE49-F238E27FC236}">
              <a16:creationId xmlns:a16="http://schemas.microsoft.com/office/drawing/2014/main" id="{87021A6C-2F78-4CE4-9361-D87E7C2A36B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6" name="テキスト ボックス 585">
          <a:extLst>
            <a:ext uri="{FF2B5EF4-FFF2-40B4-BE49-F238E27FC236}">
              <a16:creationId xmlns:a16="http://schemas.microsoft.com/office/drawing/2014/main" id="{6BFC1792-0A6B-402E-A9A9-7A193959348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F242FB24-8FA4-4E7E-AEF8-8EC7FED3D23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5C245FE5-DDA1-4C5D-BB81-18EAC9493B9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保健センター・保健所】&#10;一人当たり面積グラフ枠">
          <a:extLst>
            <a:ext uri="{FF2B5EF4-FFF2-40B4-BE49-F238E27FC236}">
              <a16:creationId xmlns:a16="http://schemas.microsoft.com/office/drawing/2014/main" id="{6BB37049-B142-401E-9468-CA5590C4074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590" name="直線コネクタ 589">
          <a:extLst>
            <a:ext uri="{FF2B5EF4-FFF2-40B4-BE49-F238E27FC236}">
              <a16:creationId xmlns:a16="http://schemas.microsoft.com/office/drawing/2014/main" id="{3062E83F-E4E7-4E4D-BE07-FD1DC2C4BDD9}"/>
            </a:ext>
          </a:extLst>
        </xdr:cNvPr>
        <xdr:cNvCxnSpPr/>
      </xdr:nvCxnSpPr>
      <xdr:spPr>
        <a:xfrm flipV="1">
          <a:off x="22160864" y="96697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91" name="【保健センター・保健所】&#10;一人当たり面積最小値テキスト">
          <a:extLst>
            <a:ext uri="{FF2B5EF4-FFF2-40B4-BE49-F238E27FC236}">
              <a16:creationId xmlns:a16="http://schemas.microsoft.com/office/drawing/2014/main" id="{43071286-819C-44EE-B355-B9DE829F699B}"/>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92" name="直線コネクタ 591">
          <a:extLst>
            <a:ext uri="{FF2B5EF4-FFF2-40B4-BE49-F238E27FC236}">
              <a16:creationId xmlns:a16="http://schemas.microsoft.com/office/drawing/2014/main" id="{F6613CD7-5E09-42CA-BC3B-30AB8C12A416}"/>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593" name="【保健センター・保健所】&#10;一人当たり面積最大値テキスト">
          <a:extLst>
            <a:ext uri="{FF2B5EF4-FFF2-40B4-BE49-F238E27FC236}">
              <a16:creationId xmlns:a16="http://schemas.microsoft.com/office/drawing/2014/main" id="{3ED1840B-2833-4785-9602-0D9F102FE4C6}"/>
            </a:ext>
          </a:extLst>
        </xdr:cNvPr>
        <xdr:cNvSpPr txBox="1"/>
      </xdr:nvSpPr>
      <xdr:spPr>
        <a:xfrm>
          <a:off x="221996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594" name="直線コネクタ 593">
          <a:extLst>
            <a:ext uri="{FF2B5EF4-FFF2-40B4-BE49-F238E27FC236}">
              <a16:creationId xmlns:a16="http://schemas.microsoft.com/office/drawing/2014/main" id="{7102F7B0-094E-4D19-9001-6DE7A0ABF7F8}"/>
            </a:ext>
          </a:extLst>
        </xdr:cNvPr>
        <xdr:cNvCxnSpPr/>
      </xdr:nvCxnSpPr>
      <xdr:spPr>
        <a:xfrm>
          <a:off x="22072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595" name="【保健センター・保健所】&#10;一人当たり面積平均値テキスト">
          <a:extLst>
            <a:ext uri="{FF2B5EF4-FFF2-40B4-BE49-F238E27FC236}">
              <a16:creationId xmlns:a16="http://schemas.microsoft.com/office/drawing/2014/main" id="{22EEEE6B-8FB8-48ED-BB4F-4345628327C6}"/>
            </a:ext>
          </a:extLst>
        </xdr:cNvPr>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596" name="フローチャート: 判断 595">
          <a:extLst>
            <a:ext uri="{FF2B5EF4-FFF2-40B4-BE49-F238E27FC236}">
              <a16:creationId xmlns:a16="http://schemas.microsoft.com/office/drawing/2014/main" id="{4A58024E-4139-4276-9548-52BA5CC169FE}"/>
            </a:ext>
          </a:extLst>
        </xdr:cNvPr>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597" name="フローチャート: 判断 596">
          <a:extLst>
            <a:ext uri="{FF2B5EF4-FFF2-40B4-BE49-F238E27FC236}">
              <a16:creationId xmlns:a16="http://schemas.microsoft.com/office/drawing/2014/main" id="{DEC11EF8-4CCC-42CF-BC7A-B661A7EE78A7}"/>
            </a:ext>
          </a:extLst>
        </xdr:cNvPr>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598" name="フローチャート: 判断 597">
          <a:extLst>
            <a:ext uri="{FF2B5EF4-FFF2-40B4-BE49-F238E27FC236}">
              <a16:creationId xmlns:a16="http://schemas.microsoft.com/office/drawing/2014/main" id="{69820B20-7977-4D10-AE34-A79936C71241}"/>
            </a:ext>
          </a:extLst>
        </xdr:cNvPr>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599" name="フローチャート: 判断 598">
          <a:extLst>
            <a:ext uri="{FF2B5EF4-FFF2-40B4-BE49-F238E27FC236}">
              <a16:creationId xmlns:a16="http://schemas.microsoft.com/office/drawing/2014/main" id="{B9475403-ABFC-4EE4-8F50-B9E54B7ACE6C}"/>
            </a:ext>
          </a:extLst>
        </xdr:cNvPr>
        <xdr:cNvSpPr/>
      </xdr:nvSpPr>
      <xdr:spPr>
        <a:xfrm>
          <a:off x="19494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600" name="フローチャート: 判断 599">
          <a:extLst>
            <a:ext uri="{FF2B5EF4-FFF2-40B4-BE49-F238E27FC236}">
              <a16:creationId xmlns:a16="http://schemas.microsoft.com/office/drawing/2014/main" id="{7BD919E1-B903-470D-8D99-F597100FC44C}"/>
            </a:ext>
          </a:extLst>
        </xdr:cNvPr>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A1F4E70-1F3E-463E-88C3-7BC34C4D049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63BEF049-A5C6-4754-8032-D089388D081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EEFEA0A5-4C1E-409D-A73E-6AA3427087F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DBC6D52D-03CB-44ED-9EBA-D61F87D78E3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680B6D38-B6B1-41D8-80E6-CE12C8F902A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93980</xdr:rowOff>
    </xdr:from>
    <xdr:to>
      <xdr:col>116</xdr:col>
      <xdr:colOff>114300</xdr:colOff>
      <xdr:row>61</xdr:row>
      <xdr:rowOff>24130</xdr:rowOff>
    </xdr:to>
    <xdr:sp macro="" textlink="">
      <xdr:nvSpPr>
        <xdr:cNvPr id="606" name="楕円 605">
          <a:extLst>
            <a:ext uri="{FF2B5EF4-FFF2-40B4-BE49-F238E27FC236}">
              <a16:creationId xmlns:a16="http://schemas.microsoft.com/office/drawing/2014/main" id="{D0727128-770F-4566-8739-45368E08169A}"/>
            </a:ext>
          </a:extLst>
        </xdr:cNvPr>
        <xdr:cNvSpPr/>
      </xdr:nvSpPr>
      <xdr:spPr>
        <a:xfrm>
          <a:off x="221107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116857</xdr:rowOff>
    </xdr:from>
    <xdr:ext cx="469744" cy="259045"/>
    <xdr:sp macro="" textlink="">
      <xdr:nvSpPr>
        <xdr:cNvPr id="607" name="【保健センター・保健所】&#10;一人当たり面積該当値テキスト">
          <a:extLst>
            <a:ext uri="{FF2B5EF4-FFF2-40B4-BE49-F238E27FC236}">
              <a16:creationId xmlns:a16="http://schemas.microsoft.com/office/drawing/2014/main" id="{2D9F286D-9768-4E0D-9297-DBA46A158F78}"/>
            </a:ext>
          </a:extLst>
        </xdr:cNvPr>
        <xdr:cNvSpPr txBox="1"/>
      </xdr:nvSpPr>
      <xdr:spPr>
        <a:xfrm>
          <a:off x="22199600" y="1023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101600</xdr:rowOff>
    </xdr:from>
    <xdr:to>
      <xdr:col>112</xdr:col>
      <xdr:colOff>38100</xdr:colOff>
      <xdr:row>61</xdr:row>
      <xdr:rowOff>31750</xdr:rowOff>
    </xdr:to>
    <xdr:sp macro="" textlink="">
      <xdr:nvSpPr>
        <xdr:cNvPr id="608" name="楕円 607">
          <a:extLst>
            <a:ext uri="{FF2B5EF4-FFF2-40B4-BE49-F238E27FC236}">
              <a16:creationId xmlns:a16="http://schemas.microsoft.com/office/drawing/2014/main" id="{CF5F34BC-3546-44AB-94DA-89A880CD41D2}"/>
            </a:ext>
          </a:extLst>
        </xdr:cNvPr>
        <xdr:cNvSpPr/>
      </xdr:nvSpPr>
      <xdr:spPr>
        <a:xfrm>
          <a:off x="21272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144780</xdr:rowOff>
    </xdr:from>
    <xdr:to>
      <xdr:col>116</xdr:col>
      <xdr:colOff>63500</xdr:colOff>
      <xdr:row>60</xdr:row>
      <xdr:rowOff>152400</xdr:rowOff>
    </xdr:to>
    <xdr:cxnSp macro="">
      <xdr:nvCxnSpPr>
        <xdr:cNvPr id="609" name="直線コネクタ 608">
          <a:extLst>
            <a:ext uri="{FF2B5EF4-FFF2-40B4-BE49-F238E27FC236}">
              <a16:creationId xmlns:a16="http://schemas.microsoft.com/office/drawing/2014/main" id="{08B9E893-C1F6-46AA-AEFF-EDB5EAA1062E}"/>
            </a:ext>
          </a:extLst>
        </xdr:cNvPr>
        <xdr:cNvCxnSpPr/>
      </xdr:nvCxnSpPr>
      <xdr:spPr>
        <a:xfrm flipV="1">
          <a:off x="21323300" y="10431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101600</xdr:rowOff>
    </xdr:from>
    <xdr:to>
      <xdr:col>107</xdr:col>
      <xdr:colOff>101600</xdr:colOff>
      <xdr:row>61</xdr:row>
      <xdr:rowOff>31750</xdr:rowOff>
    </xdr:to>
    <xdr:sp macro="" textlink="">
      <xdr:nvSpPr>
        <xdr:cNvPr id="610" name="楕円 609">
          <a:extLst>
            <a:ext uri="{FF2B5EF4-FFF2-40B4-BE49-F238E27FC236}">
              <a16:creationId xmlns:a16="http://schemas.microsoft.com/office/drawing/2014/main" id="{9B5A98CE-9BF7-48EF-A1BF-62CB409F815B}"/>
            </a:ext>
          </a:extLst>
        </xdr:cNvPr>
        <xdr:cNvSpPr/>
      </xdr:nvSpPr>
      <xdr:spPr>
        <a:xfrm>
          <a:off x="20383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152400</xdr:rowOff>
    </xdr:from>
    <xdr:to>
      <xdr:col>111</xdr:col>
      <xdr:colOff>177800</xdr:colOff>
      <xdr:row>60</xdr:row>
      <xdr:rowOff>152400</xdr:rowOff>
    </xdr:to>
    <xdr:cxnSp macro="">
      <xdr:nvCxnSpPr>
        <xdr:cNvPr id="611" name="直線コネクタ 610">
          <a:extLst>
            <a:ext uri="{FF2B5EF4-FFF2-40B4-BE49-F238E27FC236}">
              <a16:creationId xmlns:a16="http://schemas.microsoft.com/office/drawing/2014/main" id="{993647FB-C7E6-4485-9091-61526BDE0169}"/>
            </a:ext>
          </a:extLst>
        </xdr:cNvPr>
        <xdr:cNvCxnSpPr/>
      </xdr:nvCxnSpPr>
      <xdr:spPr>
        <a:xfrm>
          <a:off x="20434300" y="1043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109220</xdr:rowOff>
    </xdr:from>
    <xdr:to>
      <xdr:col>102</xdr:col>
      <xdr:colOff>165100</xdr:colOff>
      <xdr:row>61</xdr:row>
      <xdr:rowOff>39370</xdr:rowOff>
    </xdr:to>
    <xdr:sp macro="" textlink="">
      <xdr:nvSpPr>
        <xdr:cNvPr id="612" name="楕円 611">
          <a:extLst>
            <a:ext uri="{FF2B5EF4-FFF2-40B4-BE49-F238E27FC236}">
              <a16:creationId xmlns:a16="http://schemas.microsoft.com/office/drawing/2014/main" id="{56AD122B-2CF8-495B-AE26-561E64CFADA4}"/>
            </a:ext>
          </a:extLst>
        </xdr:cNvPr>
        <xdr:cNvSpPr/>
      </xdr:nvSpPr>
      <xdr:spPr>
        <a:xfrm>
          <a:off x="19494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152400</xdr:rowOff>
    </xdr:from>
    <xdr:to>
      <xdr:col>107</xdr:col>
      <xdr:colOff>50800</xdr:colOff>
      <xdr:row>60</xdr:row>
      <xdr:rowOff>160020</xdr:rowOff>
    </xdr:to>
    <xdr:cxnSp macro="">
      <xdr:nvCxnSpPr>
        <xdr:cNvPr id="613" name="直線コネクタ 612">
          <a:extLst>
            <a:ext uri="{FF2B5EF4-FFF2-40B4-BE49-F238E27FC236}">
              <a16:creationId xmlns:a16="http://schemas.microsoft.com/office/drawing/2014/main" id="{41FD9B89-EEC4-4177-ADEA-A8C279B99506}"/>
            </a:ext>
          </a:extLst>
        </xdr:cNvPr>
        <xdr:cNvCxnSpPr/>
      </xdr:nvCxnSpPr>
      <xdr:spPr>
        <a:xfrm flipV="1">
          <a:off x="19545300" y="10439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116840</xdr:rowOff>
    </xdr:from>
    <xdr:to>
      <xdr:col>98</xdr:col>
      <xdr:colOff>38100</xdr:colOff>
      <xdr:row>61</xdr:row>
      <xdr:rowOff>46990</xdr:rowOff>
    </xdr:to>
    <xdr:sp macro="" textlink="">
      <xdr:nvSpPr>
        <xdr:cNvPr id="614" name="楕円 613">
          <a:extLst>
            <a:ext uri="{FF2B5EF4-FFF2-40B4-BE49-F238E27FC236}">
              <a16:creationId xmlns:a16="http://schemas.microsoft.com/office/drawing/2014/main" id="{BE7BC6F7-ED41-4D01-A35B-AB86174C60E6}"/>
            </a:ext>
          </a:extLst>
        </xdr:cNvPr>
        <xdr:cNvSpPr/>
      </xdr:nvSpPr>
      <xdr:spPr>
        <a:xfrm>
          <a:off x="18605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160020</xdr:rowOff>
    </xdr:from>
    <xdr:to>
      <xdr:col>102</xdr:col>
      <xdr:colOff>114300</xdr:colOff>
      <xdr:row>60</xdr:row>
      <xdr:rowOff>167640</xdr:rowOff>
    </xdr:to>
    <xdr:cxnSp macro="">
      <xdr:nvCxnSpPr>
        <xdr:cNvPr id="615" name="直線コネクタ 614">
          <a:extLst>
            <a:ext uri="{FF2B5EF4-FFF2-40B4-BE49-F238E27FC236}">
              <a16:creationId xmlns:a16="http://schemas.microsoft.com/office/drawing/2014/main" id="{6D8DD594-B56F-4E1C-91B0-DD30C34D5791}"/>
            </a:ext>
          </a:extLst>
        </xdr:cNvPr>
        <xdr:cNvCxnSpPr/>
      </xdr:nvCxnSpPr>
      <xdr:spPr>
        <a:xfrm flipV="1">
          <a:off x="18656300" y="10447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57167</xdr:rowOff>
    </xdr:from>
    <xdr:ext cx="469744" cy="259045"/>
    <xdr:sp macro="" textlink="">
      <xdr:nvSpPr>
        <xdr:cNvPr id="616" name="n_1aveValue【保健センター・保健所】&#10;一人当たり面積">
          <a:extLst>
            <a:ext uri="{FF2B5EF4-FFF2-40B4-BE49-F238E27FC236}">
              <a16:creationId xmlns:a16="http://schemas.microsoft.com/office/drawing/2014/main" id="{DD3E5071-1356-46ED-B1FE-558B5EE2047C}"/>
            </a:ext>
          </a:extLst>
        </xdr:cNvPr>
        <xdr:cNvSpPr txBox="1"/>
      </xdr:nvSpPr>
      <xdr:spPr>
        <a:xfrm>
          <a:off x="210757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57167</xdr:rowOff>
    </xdr:from>
    <xdr:ext cx="469744" cy="259045"/>
    <xdr:sp macro="" textlink="">
      <xdr:nvSpPr>
        <xdr:cNvPr id="617" name="n_2aveValue【保健センター・保健所】&#10;一人当たり面積">
          <a:extLst>
            <a:ext uri="{FF2B5EF4-FFF2-40B4-BE49-F238E27FC236}">
              <a16:creationId xmlns:a16="http://schemas.microsoft.com/office/drawing/2014/main" id="{07582310-1859-4808-AFDE-4260FD1133E5}"/>
            </a:ext>
          </a:extLst>
        </xdr:cNvPr>
        <xdr:cNvSpPr txBox="1"/>
      </xdr:nvSpPr>
      <xdr:spPr>
        <a:xfrm>
          <a:off x="20199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49547</xdr:rowOff>
    </xdr:from>
    <xdr:ext cx="469744" cy="259045"/>
    <xdr:sp macro="" textlink="">
      <xdr:nvSpPr>
        <xdr:cNvPr id="618" name="n_3aveValue【保健センター・保健所】&#10;一人当たり面積">
          <a:extLst>
            <a:ext uri="{FF2B5EF4-FFF2-40B4-BE49-F238E27FC236}">
              <a16:creationId xmlns:a16="http://schemas.microsoft.com/office/drawing/2014/main" id="{805CEC77-A7AF-49FE-B296-38B26214D45B}"/>
            </a:ext>
          </a:extLst>
        </xdr:cNvPr>
        <xdr:cNvSpPr txBox="1"/>
      </xdr:nvSpPr>
      <xdr:spPr>
        <a:xfrm>
          <a:off x="19310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41927</xdr:rowOff>
    </xdr:from>
    <xdr:ext cx="469744" cy="259045"/>
    <xdr:sp macro="" textlink="">
      <xdr:nvSpPr>
        <xdr:cNvPr id="619" name="n_4aveValue【保健センター・保健所】&#10;一人当たり面積">
          <a:extLst>
            <a:ext uri="{FF2B5EF4-FFF2-40B4-BE49-F238E27FC236}">
              <a16:creationId xmlns:a16="http://schemas.microsoft.com/office/drawing/2014/main" id="{B610C386-4BCF-42F4-B9DA-CF45FE6CB8B7}"/>
            </a:ext>
          </a:extLst>
        </xdr:cNvPr>
        <xdr:cNvSpPr txBox="1"/>
      </xdr:nvSpPr>
      <xdr:spPr>
        <a:xfrm>
          <a:off x="18421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48277</xdr:rowOff>
    </xdr:from>
    <xdr:ext cx="469744" cy="259045"/>
    <xdr:sp macro="" textlink="">
      <xdr:nvSpPr>
        <xdr:cNvPr id="620" name="n_1mainValue【保健センター・保健所】&#10;一人当たり面積">
          <a:extLst>
            <a:ext uri="{FF2B5EF4-FFF2-40B4-BE49-F238E27FC236}">
              <a16:creationId xmlns:a16="http://schemas.microsoft.com/office/drawing/2014/main" id="{7A8DD3BF-8F64-4EA0-ACC5-776B25E93ED1}"/>
            </a:ext>
          </a:extLst>
        </xdr:cNvPr>
        <xdr:cNvSpPr txBox="1"/>
      </xdr:nvSpPr>
      <xdr:spPr>
        <a:xfrm>
          <a:off x="210757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48277</xdr:rowOff>
    </xdr:from>
    <xdr:ext cx="469744" cy="259045"/>
    <xdr:sp macro="" textlink="">
      <xdr:nvSpPr>
        <xdr:cNvPr id="621" name="n_2mainValue【保健センター・保健所】&#10;一人当たり面積">
          <a:extLst>
            <a:ext uri="{FF2B5EF4-FFF2-40B4-BE49-F238E27FC236}">
              <a16:creationId xmlns:a16="http://schemas.microsoft.com/office/drawing/2014/main" id="{64D0185F-52AA-4AD6-BDAD-6890FED1A259}"/>
            </a:ext>
          </a:extLst>
        </xdr:cNvPr>
        <xdr:cNvSpPr txBox="1"/>
      </xdr:nvSpPr>
      <xdr:spPr>
        <a:xfrm>
          <a:off x="20199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55897</xdr:rowOff>
    </xdr:from>
    <xdr:ext cx="469744" cy="259045"/>
    <xdr:sp macro="" textlink="">
      <xdr:nvSpPr>
        <xdr:cNvPr id="622" name="n_3mainValue【保健センター・保健所】&#10;一人当たり面積">
          <a:extLst>
            <a:ext uri="{FF2B5EF4-FFF2-40B4-BE49-F238E27FC236}">
              <a16:creationId xmlns:a16="http://schemas.microsoft.com/office/drawing/2014/main" id="{59CE444A-6C68-41E7-829A-2CCCFBFB5611}"/>
            </a:ext>
          </a:extLst>
        </xdr:cNvPr>
        <xdr:cNvSpPr txBox="1"/>
      </xdr:nvSpPr>
      <xdr:spPr>
        <a:xfrm>
          <a:off x="19310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63517</xdr:rowOff>
    </xdr:from>
    <xdr:ext cx="469744" cy="259045"/>
    <xdr:sp macro="" textlink="">
      <xdr:nvSpPr>
        <xdr:cNvPr id="623" name="n_4mainValue【保健センター・保健所】&#10;一人当たり面積">
          <a:extLst>
            <a:ext uri="{FF2B5EF4-FFF2-40B4-BE49-F238E27FC236}">
              <a16:creationId xmlns:a16="http://schemas.microsoft.com/office/drawing/2014/main" id="{BC16F561-A7A2-4077-88CB-1AD938700908}"/>
            </a:ext>
          </a:extLst>
        </xdr:cNvPr>
        <xdr:cNvSpPr txBox="1"/>
      </xdr:nvSpPr>
      <xdr:spPr>
        <a:xfrm>
          <a:off x="18421427" y="1017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6E4AC58B-08FF-4B92-859E-D70B92ECB6E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420F871B-FCB3-491E-9EB8-2823C97695F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5D7465DD-D706-4711-BDB2-307CE569685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C15F15B6-824F-4383-9761-BAF3237C8EA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12FC40D7-A101-4FBB-84FB-EDA29BAE8A3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4705A297-20F3-4519-A251-364D2A5DCDB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7FE6B4D1-C37B-4BF3-8ACB-F92437277EC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54C95D34-BEF6-471F-BEFF-F488FC8A465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CED8B1B8-A857-48E3-AB00-511ABC5FDEC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A821E782-91AD-446A-8E1E-DE540FDBA52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0918CAEC-F7BB-4602-B2F1-FB3DFC07E5B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a:extLst>
            <a:ext uri="{FF2B5EF4-FFF2-40B4-BE49-F238E27FC236}">
              <a16:creationId xmlns:a16="http://schemas.microsoft.com/office/drawing/2014/main" id="{C9D273EC-84A0-4B41-8BB7-78C19DF78F9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a:extLst>
            <a:ext uri="{FF2B5EF4-FFF2-40B4-BE49-F238E27FC236}">
              <a16:creationId xmlns:a16="http://schemas.microsoft.com/office/drawing/2014/main" id="{1FE7A2A4-A706-43E0-BA00-1D7510E090A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a:extLst>
            <a:ext uri="{FF2B5EF4-FFF2-40B4-BE49-F238E27FC236}">
              <a16:creationId xmlns:a16="http://schemas.microsoft.com/office/drawing/2014/main" id="{A0F8799A-5C95-442D-9DA4-F05FA1AA382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a:extLst>
            <a:ext uri="{FF2B5EF4-FFF2-40B4-BE49-F238E27FC236}">
              <a16:creationId xmlns:a16="http://schemas.microsoft.com/office/drawing/2014/main" id="{726CC1E6-B253-46E8-9496-56DCE4976D5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a:extLst>
            <a:ext uri="{FF2B5EF4-FFF2-40B4-BE49-F238E27FC236}">
              <a16:creationId xmlns:a16="http://schemas.microsoft.com/office/drawing/2014/main" id="{16E92D4D-7137-41D7-BEB3-A8838CA7A82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a:extLst>
            <a:ext uri="{FF2B5EF4-FFF2-40B4-BE49-F238E27FC236}">
              <a16:creationId xmlns:a16="http://schemas.microsoft.com/office/drawing/2014/main" id="{3BBCAC20-89D6-406A-A125-CFCE87874E7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a:extLst>
            <a:ext uri="{FF2B5EF4-FFF2-40B4-BE49-F238E27FC236}">
              <a16:creationId xmlns:a16="http://schemas.microsoft.com/office/drawing/2014/main" id="{B08B4502-F3C5-42FF-B7FC-4D98A68FD3A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a:extLst>
            <a:ext uri="{FF2B5EF4-FFF2-40B4-BE49-F238E27FC236}">
              <a16:creationId xmlns:a16="http://schemas.microsoft.com/office/drawing/2014/main" id="{9BF26A80-6375-4A88-801D-D6A9C32CC0F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a:extLst>
            <a:ext uri="{FF2B5EF4-FFF2-40B4-BE49-F238E27FC236}">
              <a16:creationId xmlns:a16="http://schemas.microsoft.com/office/drawing/2014/main" id="{56F37ECA-0A37-42E1-A991-6278B146331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a:extLst>
            <a:ext uri="{FF2B5EF4-FFF2-40B4-BE49-F238E27FC236}">
              <a16:creationId xmlns:a16="http://schemas.microsoft.com/office/drawing/2014/main" id="{1AB57CCD-4F6C-4937-8F7C-066CB1A41CA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a:extLst>
            <a:ext uri="{FF2B5EF4-FFF2-40B4-BE49-F238E27FC236}">
              <a16:creationId xmlns:a16="http://schemas.microsoft.com/office/drawing/2014/main" id="{EA2B35DC-516C-4E07-BDBF-8845E8BF50F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a:extLst>
            <a:ext uri="{FF2B5EF4-FFF2-40B4-BE49-F238E27FC236}">
              <a16:creationId xmlns:a16="http://schemas.microsoft.com/office/drawing/2014/main" id="{D9DA2AAA-6B27-41F7-B431-35B2DB81892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FD033887-0C0E-438B-A736-64664EDDEA7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a:extLst>
            <a:ext uri="{FF2B5EF4-FFF2-40B4-BE49-F238E27FC236}">
              <a16:creationId xmlns:a16="http://schemas.microsoft.com/office/drawing/2014/main" id="{1A6D322E-5F9E-4567-A26D-33F0411BBC3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649" name="直線コネクタ 648">
          <a:extLst>
            <a:ext uri="{FF2B5EF4-FFF2-40B4-BE49-F238E27FC236}">
              <a16:creationId xmlns:a16="http://schemas.microsoft.com/office/drawing/2014/main" id="{C1F3E671-8DE5-4D44-89B4-5E3D4F31376E}"/>
            </a:ext>
          </a:extLst>
        </xdr:cNvPr>
        <xdr:cNvCxnSpPr/>
      </xdr:nvCxnSpPr>
      <xdr:spPr>
        <a:xfrm flipV="1">
          <a:off x="16318864"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650" name="【消防施設】&#10;有形固定資産減価償却率最小値テキスト">
          <a:extLst>
            <a:ext uri="{FF2B5EF4-FFF2-40B4-BE49-F238E27FC236}">
              <a16:creationId xmlns:a16="http://schemas.microsoft.com/office/drawing/2014/main" id="{4D831FE8-1FA5-46A5-B272-731FED98AF33}"/>
            </a:ext>
          </a:extLst>
        </xdr:cNvPr>
        <xdr:cNvSpPr txBox="1"/>
      </xdr:nvSpPr>
      <xdr:spPr>
        <a:xfrm>
          <a:off x="16357600"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651" name="直線コネクタ 650">
          <a:extLst>
            <a:ext uri="{FF2B5EF4-FFF2-40B4-BE49-F238E27FC236}">
              <a16:creationId xmlns:a16="http://schemas.microsoft.com/office/drawing/2014/main" id="{4D8579CD-9481-4F73-8433-C823BA95D7CA}"/>
            </a:ext>
          </a:extLst>
        </xdr:cNvPr>
        <xdr:cNvCxnSpPr/>
      </xdr:nvCxnSpPr>
      <xdr:spPr>
        <a:xfrm>
          <a:off x="16230600" y="1469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652" name="【消防施設】&#10;有形固定資産減価償却率最大値テキスト">
          <a:extLst>
            <a:ext uri="{FF2B5EF4-FFF2-40B4-BE49-F238E27FC236}">
              <a16:creationId xmlns:a16="http://schemas.microsoft.com/office/drawing/2014/main" id="{FB61E3F4-04D9-41F9-9B49-50AB7062E166}"/>
            </a:ext>
          </a:extLst>
        </xdr:cNvPr>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653" name="直線コネクタ 652">
          <a:extLst>
            <a:ext uri="{FF2B5EF4-FFF2-40B4-BE49-F238E27FC236}">
              <a16:creationId xmlns:a16="http://schemas.microsoft.com/office/drawing/2014/main" id="{C38CCC1C-F4D5-4C64-B57A-DB8606B628D5}"/>
            </a:ext>
          </a:extLst>
        </xdr:cNvPr>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127743</xdr:rowOff>
    </xdr:from>
    <xdr:ext cx="405111" cy="259045"/>
    <xdr:sp macro="" textlink="">
      <xdr:nvSpPr>
        <xdr:cNvPr id="654" name="【消防施設】&#10;有形固定資産減価償却率平均値テキスト">
          <a:extLst>
            <a:ext uri="{FF2B5EF4-FFF2-40B4-BE49-F238E27FC236}">
              <a16:creationId xmlns:a16="http://schemas.microsoft.com/office/drawing/2014/main" id="{83D55080-6A82-465D-9EDC-7337AE5C0FD0}"/>
            </a:ext>
          </a:extLst>
        </xdr:cNvPr>
        <xdr:cNvSpPr txBox="1"/>
      </xdr:nvSpPr>
      <xdr:spPr>
        <a:xfrm>
          <a:off x="16357600" y="14015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655" name="フローチャート: 判断 654">
          <a:extLst>
            <a:ext uri="{FF2B5EF4-FFF2-40B4-BE49-F238E27FC236}">
              <a16:creationId xmlns:a16="http://schemas.microsoft.com/office/drawing/2014/main" id="{10B2C139-6AFA-47AA-A777-86DA9E5CE3E7}"/>
            </a:ext>
          </a:extLst>
        </xdr:cNvPr>
        <xdr:cNvSpPr/>
      </xdr:nvSpPr>
      <xdr:spPr>
        <a:xfrm>
          <a:off x="16268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656" name="フローチャート: 判断 655">
          <a:extLst>
            <a:ext uri="{FF2B5EF4-FFF2-40B4-BE49-F238E27FC236}">
              <a16:creationId xmlns:a16="http://schemas.microsoft.com/office/drawing/2014/main" id="{0914D08C-9ED7-4635-AA19-66C5FBC2519B}"/>
            </a:ext>
          </a:extLst>
        </xdr:cNvPr>
        <xdr:cNvSpPr/>
      </xdr:nvSpPr>
      <xdr:spPr>
        <a:xfrm>
          <a:off x="15430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57" name="フローチャート: 判断 656">
          <a:extLst>
            <a:ext uri="{FF2B5EF4-FFF2-40B4-BE49-F238E27FC236}">
              <a16:creationId xmlns:a16="http://schemas.microsoft.com/office/drawing/2014/main" id="{BFB9AA5F-8263-4469-AACE-B410563C84B5}"/>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658" name="フローチャート: 判断 657">
          <a:extLst>
            <a:ext uri="{FF2B5EF4-FFF2-40B4-BE49-F238E27FC236}">
              <a16:creationId xmlns:a16="http://schemas.microsoft.com/office/drawing/2014/main" id="{CD174736-5B7F-495D-8DD9-F60A5DC86F29}"/>
            </a:ext>
          </a:extLst>
        </xdr:cNvPr>
        <xdr:cNvSpPr/>
      </xdr:nvSpPr>
      <xdr:spPr>
        <a:xfrm>
          <a:off x="13652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659" name="フローチャート: 判断 658">
          <a:extLst>
            <a:ext uri="{FF2B5EF4-FFF2-40B4-BE49-F238E27FC236}">
              <a16:creationId xmlns:a16="http://schemas.microsoft.com/office/drawing/2014/main" id="{E64100BF-7E24-4D02-97B9-39A8825591A5}"/>
            </a:ext>
          </a:extLst>
        </xdr:cNvPr>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7A29E1F9-B447-43B4-A4AB-5AB1A44E8D4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69FA0DAD-80DD-4E8C-84D1-8D413740D6C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4CE51B06-AE77-404F-877C-305067E47D0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E6F898C2-1471-416B-B519-34CC48F7D97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CADA34D-3FF2-471E-B218-595B8C788B2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665" name="楕円 664">
          <a:extLst>
            <a:ext uri="{FF2B5EF4-FFF2-40B4-BE49-F238E27FC236}">
              <a16:creationId xmlns:a16="http://schemas.microsoft.com/office/drawing/2014/main" id="{CF80AA6C-6B76-49FD-AB4A-484570457869}"/>
            </a:ext>
          </a:extLst>
        </xdr:cNvPr>
        <xdr:cNvSpPr/>
      </xdr:nvSpPr>
      <xdr:spPr>
        <a:xfrm>
          <a:off x="16268700" y="1419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111051</xdr:rowOff>
    </xdr:from>
    <xdr:ext cx="405111" cy="259045"/>
    <xdr:sp macro="" textlink="">
      <xdr:nvSpPr>
        <xdr:cNvPr id="666" name="【消防施設】&#10;有形固定資産減価償却率該当値テキスト">
          <a:extLst>
            <a:ext uri="{FF2B5EF4-FFF2-40B4-BE49-F238E27FC236}">
              <a16:creationId xmlns:a16="http://schemas.microsoft.com/office/drawing/2014/main" id="{193A1540-8913-45AF-A6C5-3D0B75A6B76F}"/>
            </a:ext>
          </a:extLst>
        </xdr:cNvPr>
        <xdr:cNvSpPr txBox="1"/>
      </xdr:nvSpPr>
      <xdr:spPr>
        <a:xfrm>
          <a:off x="16357600"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93436</xdr:rowOff>
    </xdr:from>
    <xdr:to>
      <xdr:col>81</xdr:col>
      <xdr:colOff>101600</xdr:colOff>
      <xdr:row>83</xdr:row>
      <xdr:rowOff>23586</xdr:rowOff>
    </xdr:to>
    <xdr:sp macro="" textlink="">
      <xdr:nvSpPr>
        <xdr:cNvPr id="667" name="楕円 666">
          <a:extLst>
            <a:ext uri="{FF2B5EF4-FFF2-40B4-BE49-F238E27FC236}">
              <a16:creationId xmlns:a16="http://schemas.microsoft.com/office/drawing/2014/main" id="{E6D58790-9526-4174-B8BC-B82890B5CD46}"/>
            </a:ext>
          </a:extLst>
        </xdr:cNvPr>
        <xdr:cNvSpPr/>
      </xdr:nvSpPr>
      <xdr:spPr>
        <a:xfrm>
          <a:off x="15430500" y="141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144236</xdr:rowOff>
    </xdr:from>
    <xdr:to>
      <xdr:col>85</xdr:col>
      <xdr:colOff>127000</xdr:colOff>
      <xdr:row>83</xdr:row>
      <xdr:rowOff>11974</xdr:rowOff>
    </xdr:to>
    <xdr:cxnSp macro="">
      <xdr:nvCxnSpPr>
        <xdr:cNvPr id="668" name="直線コネクタ 667">
          <a:extLst>
            <a:ext uri="{FF2B5EF4-FFF2-40B4-BE49-F238E27FC236}">
              <a16:creationId xmlns:a16="http://schemas.microsoft.com/office/drawing/2014/main" id="{E68DA1AC-E096-4163-8CA8-032062D0FB00}"/>
            </a:ext>
          </a:extLst>
        </xdr:cNvPr>
        <xdr:cNvCxnSpPr/>
      </xdr:nvCxnSpPr>
      <xdr:spPr>
        <a:xfrm>
          <a:off x="15481300" y="1420313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68943</xdr:rowOff>
    </xdr:from>
    <xdr:to>
      <xdr:col>76</xdr:col>
      <xdr:colOff>165100</xdr:colOff>
      <xdr:row>82</xdr:row>
      <xdr:rowOff>170543</xdr:rowOff>
    </xdr:to>
    <xdr:sp macro="" textlink="">
      <xdr:nvSpPr>
        <xdr:cNvPr id="669" name="楕円 668">
          <a:extLst>
            <a:ext uri="{FF2B5EF4-FFF2-40B4-BE49-F238E27FC236}">
              <a16:creationId xmlns:a16="http://schemas.microsoft.com/office/drawing/2014/main" id="{67AF5973-11EA-4724-8F19-E321780F764F}"/>
            </a:ext>
          </a:extLst>
        </xdr:cNvPr>
        <xdr:cNvSpPr/>
      </xdr:nvSpPr>
      <xdr:spPr>
        <a:xfrm>
          <a:off x="14541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119743</xdr:rowOff>
    </xdr:from>
    <xdr:to>
      <xdr:col>81</xdr:col>
      <xdr:colOff>50800</xdr:colOff>
      <xdr:row>82</xdr:row>
      <xdr:rowOff>144236</xdr:rowOff>
    </xdr:to>
    <xdr:cxnSp macro="">
      <xdr:nvCxnSpPr>
        <xdr:cNvPr id="670" name="直線コネクタ 669">
          <a:extLst>
            <a:ext uri="{FF2B5EF4-FFF2-40B4-BE49-F238E27FC236}">
              <a16:creationId xmlns:a16="http://schemas.microsoft.com/office/drawing/2014/main" id="{8621F315-0217-41E8-A2A1-0C8B2BC4EDFD}"/>
            </a:ext>
          </a:extLst>
        </xdr:cNvPr>
        <xdr:cNvCxnSpPr/>
      </xdr:nvCxnSpPr>
      <xdr:spPr>
        <a:xfrm>
          <a:off x="14592300" y="1417864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42818</xdr:rowOff>
    </xdr:from>
    <xdr:to>
      <xdr:col>72</xdr:col>
      <xdr:colOff>38100</xdr:colOff>
      <xdr:row>82</xdr:row>
      <xdr:rowOff>144418</xdr:rowOff>
    </xdr:to>
    <xdr:sp macro="" textlink="">
      <xdr:nvSpPr>
        <xdr:cNvPr id="671" name="楕円 670">
          <a:extLst>
            <a:ext uri="{FF2B5EF4-FFF2-40B4-BE49-F238E27FC236}">
              <a16:creationId xmlns:a16="http://schemas.microsoft.com/office/drawing/2014/main" id="{D5A90748-1553-4505-9B87-0EFF38CDF5E1}"/>
            </a:ext>
          </a:extLst>
        </xdr:cNvPr>
        <xdr:cNvSpPr/>
      </xdr:nvSpPr>
      <xdr:spPr>
        <a:xfrm>
          <a:off x="136525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93618</xdr:rowOff>
    </xdr:from>
    <xdr:to>
      <xdr:col>76</xdr:col>
      <xdr:colOff>114300</xdr:colOff>
      <xdr:row>82</xdr:row>
      <xdr:rowOff>119743</xdr:rowOff>
    </xdr:to>
    <xdr:cxnSp macro="">
      <xdr:nvCxnSpPr>
        <xdr:cNvPr id="672" name="直線コネクタ 671">
          <a:extLst>
            <a:ext uri="{FF2B5EF4-FFF2-40B4-BE49-F238E27FC236}">
              <a16:creationId xmlns:a16="http://schemas.microsoft.com/office/drawing/2014/main" id="{FD01E4B0-1DEC-4774-A5F0-D542892959F9}"/>
            </a:ext>
          </a:extLst>
        </xdr:cNvPr>
        <xdr:cNvCxnSpPr/>
      </xdr:nvCxnSpPr>
      <xdr:spPr>
        <a:xfrm>
          <a:off x="13703300" y="1415251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24856</xdr:rowOff>
    </xdr:from>
    <xdr:to>
      <xdr:col>67</xdr:col>
      <xdr:colOff>101600</xdr:colOff>
      <xdr:row>82</xdr:row>
      <xdr:rowOff>126456</xdr:rowOff>
    </xdr:to>
    <xdr:sp macro="" textlink="">
      <xdr:nvSpPr>
        <xdr:cNvPr id="673" name="楕円 672">
          <a:extLst>
            <a:ext uri="{FF2B5EF4-FFF2-40B4-BE49-F238E27FC236}">
              <a16:creationId xmlns:a16="http://schemas.microsoft.com/office/drawing/2014/main" id="{6508576C-E86D-46F7-B4B2-EE88094A61C0}"/>
            </a:ext>
          </a:extLst>
        </xdr:cNvPr>
        <xdr:cNvSpPr/>
      </xdr:nvSpPr>
      <xdr:spPr>
        <a:xfrm>
          <a:off x="127635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75656</xdr:rowOff>
    </xdr:from>
    <xdr:to>
      <xdr:col>71</xdr:col>
      <xdr:colOff>177800</xdr:colOff>
      <xdr:row>82</xdr:row>
      <xdr:rowOff>93618</xdr:rowOff>
    </xdr:to>
    <xdr:cxnSp macro="">
      <xdr:nvCxnSpPr>
        <xdr:cNvPr id="674" name="直線コネクタ 673">
          <a:extLst>
            <a:ext uri="{FF2B5EF4-FFF2-40B4-BE49-F238E27FC236}">
              <a16:creationId xmlns:a16="http://schemas.microsoft.com/office/drawing/2014/main" id="{902D422B-0381-4692-BFFD-5F05CEEFE3A5}"/>
            </a:ext>
          </a:extLst>
        </xdr:cNvPr>
        <xdr:cNvCxnSpPr/>
      </xdr:nvCxnSpPr>
      <xdr:spPr>
        <a:xfrm>
          <a:off x="12814300" y="14134556"/>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24509</xdr:rowOff>
    </xdr:from>
    <xdr:ext cx="405111" cy="259045"/>
    <xdr:sp macro="" textlink="">
      <xdr:nvSpPr>
        <xdr:cNvPr id="675" name="n_1aveValue【消防施設】&#10;有形固定資産減価償却率">
          <a:extLst>
            <a:ext uri="{FF2B5EF4-FFF2-40B4-BE49-F238E27FC236}">
              <a16:creationId xmlns:a16="http://schemas.microsoft.com/office/drawing/2014/main" id="{45DE4CAA-1B71-4977-97B3-3AF53867FA88}"/>
            </a:ext>
          </a:extLst>
        </xdr:cNvPr>
        <xdr:cNvSpPr txBox="1"/>
      </xdr:nvSpPr>
      <xdr:spPr>
        <a:xfrm>
          <a:off x="152660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676" name="n_2aveValue【消防施設】&#10;有形固定資産減価償却率">
          <a:extLst>
            <a:ext uri="{FF2B5EF4-FFF2-40B4-BE49-F238E27FC236}">
              <a16:creationId xmlns:a16="http://schemas.microsoft.com/office/drawing/2014/main" id="{02F359B1-7226-48CC-8F9B-6ADFF55FB470}"/>
            </a:ext>
          </a:extLst>
        </xdr:cNvPr>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168201</xdr:rowOff>
    </xdr:from>
    <xdr:ext cx="405111" cy="259045"/>
    <xdr:sp macro="" textlink="">
      <xdr:nvSpPr>
        <xdr:cNvPr id="677" name="n_3aveValue【消防施設】&#10;有形固定資産減価償却率">
          <a:extLst>
            <a:ext uri="{FF2B5EF4-FFF2-40B4-BE49-F238E27FC236}">
              <a16:creationId xmlns:a16="http://schemas.microsoft.com/office/drawing/2014/main" id="{C8AE1A05-806A-494B-A412-492C27FCF758}"/>
            </a:ext>
          </a:extLst>
        </xdr:cNvPr>
        <xdr:cNvSpPr txBox="1"/>
      </xdr:nvSpPr>
      <xdr:spPr>
        <a:xfrm>
          <a:off x="13500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3283</xdr:rowOff>
    </xdr:from>
    <xdr:ext cx="405111" cy="259045"/>
    <xdr:sp macro="" textlink="">
      <xdr:nvSpPr>
        <xdr:cNvPr id="678" name="n_4aveValue【消防施設】&#10;有形固定資産減価償却率">
          <a:extLst>
            <a:ext uri="{FF2B5EF4-FFF2-40B4-BE49-F238E27FC236}">
              <a16:creationId xmlns:a16="http://schemas.microsoft.com/office/drawing/2014/main" id="{0A0382A7-9921-41FF-893C-E02684744858}"/>
            </a:ext>
          </a:extLst>
        </xdr:cNvPr>
        <xdr:cNvSpPr txBox="1"/>
      </xdr:nvSpPr>
      <xdr:spPr>
        <a:xfrm>
          <a:off x="12611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40113</xdr:rowOff>
    </xdr:from>
    <xdr:ext cx="405111" cy="259045"/>
    <xdr:sp macro="" textlink="">
      <xdr:nvSpPr>
        <xdr:cNvPr id="679" name="n_1mainValue【消防施設】&#10;有形固定資産減価償却率">
          <a:extLst>
            <a:ext uri="{FF2B5EF4-FFF2-40B4-BE49-F238E27FC236}">
              <a16:creationId xmlns:a16="http://schemas.microsoft.com/office/drawing/2014/main" id="{999B24E6-0E71-4F20-8D80-24CB2B593834}"/>
            </a:ext>
          </a:extLst>
        </xdr:cNvPr>
        <xdr:cNvSpPr txBox="1"/>
      </xdr:nvSpPr>
      <xdr:spPr>
        <a:xfrm>
          <a:off x="152660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15620</xdr:rowOff>
    </xdr:from>
    <xdr:ext cx="405111" cy="259045"/>
    <xdr:sp macro="" textlink="">
      <xdr:nvSpPr>
        <xdr:cNvPr id="680" name="n_2mainValue【消防施設】&#10;有形固定資産減価償却率">
          <a:extLst>
            <a:ext uri="{FF2B5EF4-FFF2-40B4-BE49-F238E27FC236}">
              <a16:creationId xmlns:a16="http://schemas.microsoft.com/office/drawing/2014/main" id="{8F49D03C-6E55-4C7C-8D14-F81CF9C05382}"/>
            </a:ext>
          </a:extLst>
        </xdr:cNvPr>
        <xdr:cNvSpPr txBox="1"/>
      </xdr:nvSpPr>
      <xdr:spPr>
        <a:xfrm>
          <a:off x="14389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160945</xdr:rowOff>
    </xdr:from>
    <xdr:ext cx="405111" cy="259045"/>
    <xdr:sp macro="" textlink="">
      <xdr:nvSpPr>
        <xdr:cNvPr id="681" name="n_3mainValue【消防施設】&#10;有形固定資産減価償却率">
          <a:extLst>
            <a:ext uri="{FF2B5EF4-FFF2-40B4-BE49-F238E27FC236}">
              <a16:creationId xmlns:a16="http://schemas.microsoft.com/office/drawing/2014/main" id="{DE51EA9A-53A5-40A6-B4E9-F045F33F711C}"/>
            </a:ext>
          </a:extLst>
        </xdr:cNvPr>
        <xdr:cNvSpPr txBox="1"/>
      </xdr:nvSpPr>
      <xdr:spPr>
        <a:xfrm>
          <a:off x="13500744" y="1387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142983</xdr:rowOff>
    </xdr:from>
    <xdr:ext cx="405111" cy="259045"/>
    <xdr:sp macro="" textlink="">
      <xdr:nvSpPr>
        <xdr:cNvPr id="682" name="n_4mainValue【消防施設】&#10;有形固定資産減価償却率">
          <a:extLst>
            <a:ext uri="{FF2B5EF4-FFF2-40B4-BE49-F238E27FC236}">
              <a16:creationId xmlns:a16="http://schemas.microsoft.com/office/drawing/2014/main" id="{143B540C-3A88-4B39-B5D8-DD17517FBBFA}"/>
            </a:ext>
          </a:extLst>
        </xdr:cNvPr>
        <xdr:cNvSpPr txBox="1"/>
      </xdr:nvSpPr>
      <xdr:spPr>
        <a:xfrm>
          <a:off x="126117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4A4FB468-0241-432B-A672-282119B3F24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283F37C5-FE8E-4776-A043-3202D775832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D7AB586A-5F3C-49AA-B966-1BC3F6B5BEB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AAC573AD-97F3-49F1-8C01-18906693FEB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07CA886C-4177-497A-992C-47EAC6C4EFB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694F8F5D-92F5-47F3-BCA7-5EADDD67E8D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D679100B-2C6D-4508-A023-645D771AF2F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721298BB-DDBC-4C73-81BB-4617D42C995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C9F65113-78C0-4939-9BC5-335A5FBF597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B40E47A4-A5E3-446A-9416-134EC771213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3" name="直線コネクタ 692">
          <a:extLst>
            <a:ext uri="{FF2B5EF4-FFF2-40B4-BE49-F238E27FC236}">
              <a16:creationId xmlns:a16="http://schemas.microsoft.com/office/drawing/2014/main" id="{764E7388-F599-430F-90F9-EFBB3C97010B}"/>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4" name="テキスト ボックス 693">
          <a:extLst>
            <a:ext uri="{FF2B5EF4-FFF2-40B4-BE49-F238E27FC236}">
              <a16:creationId xmlns:a16="http://schemas.microsoft.com/office/drawing/2014/main" id="{72EE3F02-5EF5-43EB-9682-CAB66436AECC}"/>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5" name="直線コネクタ 694">
          <a:extLst>
            <a:ext uri="{FF2B5EF4-FFF2-40B4-BE49-F238E27FC236}">
              <a16:creationId xmlns:a16="http://schemas.microsoft.com/office/drawing/2014/main" id="{C6EA38D4-FE70-4878-A445-B8DAD57FD90C}"/>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6" name="テキスト ボックス 695">
          <a:extLst>
            <a:ext uri="{FF2B5EF4-FFF2-40B4-BE49-F238E27FC236}">
              <a16:creationId xmlns:a16="http://schemas.microsoft.com/office/drawing/2014/main" id="{52745A87-F64D-4AAD-ADC1-20CB4244F5D3}"/>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7" name="直線コネクタ 696">
          <a:extLst>
            <a:ext uri="{FF2B5EF4-FFF2-40B4-BE49-F238E27FC236}">
              <a16:creationId xmlns:a16="http://schemas.microsoft.com/office/drawing/2014/main" id="{3829A80E-2776-4953-97ED-BB38E54554DB}"/>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8" name="テキスト ボックス 697">
          <a:extLst>
            <a:ext uri="{FF2B5EF4-FFF2-40B4-BE49-F238E27FC236}">
              <a16:creationId xmlns:a16="http://schemas.microsoft.com/office/drawing/2014/main" id="{81E951F7-94E0-4DEE-9B53-F4991871784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9" name="直線コネクタ 698">
          <a:extLst>
            <a:ext uri="{FF2B5EF4-FFF2-40B4-BE49-F238E27FC236}">
              <a16:creationId xmlns:a16="http://schemas.microsoft.com/office/drawing/2014/main" id="{F99A5ADD-BD89-4C39-9064-9A4E2E3FA09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0" name="テキスト ボックス 699">
          <a:extLst>
            <a:ext uri="{FF2B5EF4-FFF2-40B4-BE49-F238E27FC236}">
              <a16:creationId xmlns:a16="http://schemas.microsoft.com/office/drawing/2014/main" id="{D9135F92-2516-41A6-895D-D6A9A50E6824}"/>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5F6BBF22-93FD-447B-9853-6E953B1A68D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3E0C402B-89F9-4B6D-AC1C-B8F53BEBDD5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消防施設】&#10;一人当たり面積グラフ枠">
          <a:extLst>
            <a:ext uri="{FF2B5EF4-FFF2-40B4-BE49-F238E27FC236}">
              <a16:creationId xmlns:a16="http://schemas.microsoft.com/office/drawing/2014/main" id="{3D5778F6-55CE-4D1A-9045-0FA86512399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704" name="直線コネクタ 703">
          <a:extLst>
            <a:ext uri="{FF2B5EF4-FFF2-40B4-BE49-F238E27FC236}">
              <a16:creationId xmlns:a16="http://schemas.microsoft.com/office/drawing/2014/main" id="{69114AE6-18A8-4966-8069-1236E35D4D2B}"/>
            </a:ext>
          </a:extLst>
        </xdr:cNvPr>
        <xdr:cNvCxnSpPr/>
      </xdr:nvCxnSpPr>
      <xdr:spPr>
        <a:xfrm flipV="1">
          <a:off x="221608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05" name="【消防施設】&#10;一人当たり面積最小値テキスト">
          <a:extLst>
            <a:ext uri="{FF2B5EF4-FFF2-40B4-BE49-F238E27FC236}">
              <a16:creationId xmlns:a16="http://schemas.microsoft.com/office/drawing/2014/main" id="{8E505D03-EFCD-48B5-A346-5209904C3004}"/>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06" name="直線コネクタ 705">
          <a:extLst>
            <a:ext uri="{FF2B5EF4-FFF2-40B4-BE49-F238E27FC236}">
              <a16:creationId xmlns:a16="http://schemas.microsoft.com/office/drawing/2014/main" id="{4E396D8D-9FBF-4AB9-92D9-3FD5F246E216}"/>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707" name="【消防施設】&#10;一人当たり面積最大値テキスト">
          <a:extLst>
            <a:ext uri="{FF2B5EF4-FFF2-40B4-BE49-F238E27FC236}">
              <a16:creationId xmlns:a16="http://schemas.microsoft.com/office/drawing/2014/main" id="{EB41CD7E-A0AD-4D7C-95A6-C5DC374DFE81}"/>
            </a:ext>
          </a:extLst>
        </xdr:cNvPr>
        <xdr:cNvSpPr txBox="1"/>
      </xdr:nvSpPr>
      <xdr:spPr>
        <a:xfrm>
          <a:off x="221996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708" name="直線コネクタ 707">
          <a:extLst>
            <a:ext uri="{FF2B5EF4-FFF2-40B4-BE49-F238E27FC236}">
              <a16:creationId xmlns:a16="http://schemas.microsoft.com/office/drawing/2014/main" id="{2C874474-55FA-4D0D-8DB4-B62BCA10630A}"/>
            </a:ext>
          </a:extLst>
        </xdr:cNvPr>
        <xdr:cNvCxnSpPr/>
      </xdr:nvCxnSpPr>
      <xdr:spPr>
        <a:xfrm>
          <a:off x="22072600" y="13694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709" name="【消防施設】&#10;一人当たり面積平均値テキスト">
          <a:extLst>
            <a:ext uri="{FF2B5EF4-FFF2-40B4-BE49-F238E27FC236}">
              <a16:creationId xmlns:a16="http://schemas.microsoft.com/office/drawing/2014/main" id="{69112315-86BE-4E5E-B996-DE525CAA3DE7}"/>
            </a:ext>
          </a:extLst>
        </xdr:cNvPr>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10" name="フローチャート: 判断 709">
          <a:extLst>
            <a:ext uri="{FF2B5EF4-FFF2-40B4-BE49-F238E27FC236}">
              <a16:creationId xmlns:a16="http://schemas.microsoft.com/office/drawing/2014/main" id="{9CBCBB94-C5F4-4B93-A86D-EE8924076AAC}"/>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711" name="フローチャート: 判断 710">
          <a:extLst>
            <a:ext uri="{FF2B5EF4-FFF2-40B4-BE49-F238E27FC236}">
              <a16:creationId xmlns:a16="http://schemas.microsoft.com/office/drawing/2014/main" id="{32A01D17-B29E-478B-819B-894DDA76576D}"/>
            </a:ext>
          </a:extLst>
        </xdr:cNvPr>
        <xdr:cNvSpPr/>
      </xdr:nvSpPr>
      <xdr:spPr>
        <a:xfrm>
          <a:off x="21272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712" name="フローチャート: 判断 711">
          <a:extLst>
            <a:ext uri="{FF2B5EF4-FFF2-40B4-BE49-F238E27FC236}">
              <a16:creationId xmlns:a16="http://schemas.microsoft.com/office/drawing/2014/main" id="{ABE7C9CB-0635-4385-B500-CD3337BEDD0D}"/>
            </a:ext>
          </a:extLst>
        </xdr:cNvPr>
        <xdr:cNvSpPr/>
      </xdr:nvSpPr>
      <xdr:spPr>
        <a:xfrm>
          <a:off x="20383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713" name="フローチャート: 判断 712">
          <a:extLst>
            <a:ext uri="{FF2B5EF4-FFF2-40B4-BE49-F238E27FC236}">
              <a16:creationId xmlns:a16="http://schemas.microsoft.com/office/drawing/2014/main" id="{163EC762-2965-4B75-B6C4-02A6CEF3F22D}"/>
            </a:ext>
          </a:extLst>
        </xdr:cNvPr>
        <xdr:cNvSpPr/>
      </xdr:nvSpPr>
      <xdr:spPr>
        <a:xfrm>
          <a:off x="19494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14" name="フローチャート: 判断 713">
          <a:extLst>
            <a:ext uri="{FF2B5EF4-FFF2-40B4-BE49-F238E27FC236}">
              <a16:creationId xmlns:a16="http://schemas.microsoft.com/office/drawing/2014/main" id="{06078AB4-5A3A-4DD6-9D29-5CE97BD5B5AC}"/>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AA71EA78-A9B7-46DD-8A21-3316D708CB5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501F5F1A-6E39-4272-96DD-406286B271E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F2A395C0-D5B2-42F2-96D2-F5C86334F15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476B50D1-F7F6-4726-B68B-E1DE70E3486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995EC2F4-03C2-4EA2-89DC-E4231F12408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108458</xdr:rowOff>
    </xdr:from>
    <xdr:to>
      <xdr:col>116</xdr:col>
      <xdr:colOff>114300</xdr:colOff>
      <xdr:row>84</xdr:row>
      <xdr:rowOff>38608</xdr:rowOff>
    </xdr:to>
    <xdr:sp macro="" textlink="">
      <xdr:nvSpPr>
        <xdr:cNvPr id="720" name="楕円 719">
          <a:extLst>
            <a:ext uri="{FF2B5EF4-FFF2-40B4-BE49-F238E27FC236}">
              <a16:creationId xmlns:a16="http://schemas.microsoft.com/office/drawing/2014/main" id="{45996EB5-8B88-49B4-A369-B215CD1991F8}"/>
            </a:ext>
          </a:extLst>
        </xdr:cNvPr>
        <xdr:cNvSpPr/>
      </xdr:nvSpPr>
      <xdr:spPr>
        <a:xfrm>
          <a:off x="221107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86885</xdr:rowOff>
    </xdr:from>
    <xdr:ext cx="469744" cy="259045"/>
    <xdr:sp macro="" textlink="">
      <xdr:nvSpPr>
        <xdr:cNvPr id="721" name="【消防施設】&#10;一人当たり面積該当値テキスト">
          <a:extLst>
            <a:ext uri="{FF2B5EF4-FFF2-40B4-BE49-F238E27FC236}">
              <a16:creationId xmlns:a16="http://schemas.microsoft.com/office/drawing/2014/main" id="{DFE84EA0-BF15-4912-AC91-B64CAC2B54B5}"/>
            </a:ext>
          </a:extLst>
        </xdr:cNvPr>
        <xdr:cNvSpPr txBox="1"/>
      </xdr:nvSpPr>
      <xdr:spPr>
        <a:xfrm>
          <a:off x="22199600" y="1431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113030</xdr:rowOff>
    </xdr:from>
    <xdr:to>
      <xdr:col>112</xdr:col>
      <xdr:colOff>38100</xdr:colOff>
      <xdr:row>84</xdr:row>
      <xdr:rowOff>43180</xdr:rowOff>
    </xdr:to>
    <xdr:sp macro="" textlink="">
      <xdr:nvSpPr>
        <xdr:cNvPr id="722" name="楕円 721">
          <a:extLst>
            <a:ext uri="{FF2B5EF4-FFF2-40B4-BE49-F238E27FC236}">
              <a16:creationId xmlns:a16="http://schemas.microsoft.com/office/drawing/2014/main" id="{A3F966C4-5FA8-4C15-A19B-EFE9CBA54982}"/>
            </a:ext>
          </a:extLst>
        </xdr:cNvPr>
        <xdr:cNvSpPr/>
      </xdr:nvSpPr>
      <xdr:spPr>
        <a:xfrm>
          <a:off x="21272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159258</xdr:rowOff>
    </xdr:from>
    <xdr:to>
      <xdr:col>116</xdr:col>
      <xdr:colOff>63500</xdr:colOff>
      <xdr:row>83</xdr:row>
      <xdr:rowOff>163830</xdr:rowOff>
    </xdr:to>
    <xdr:cxnSp macro="">
      <xdr:nvCxnSpPr>
        <xdr:cNvPr id="723" name="直線コネクタ 722">
          <a:extLst>
            <a:ext uri="{FF2B5EF4-FFF2-40B4-BE49-F238E27FC236}">
              <a16:creationId xmlns:a16="http://schemas.microsoft.com/office/drawing/2014/main" id="{36DE89A5-EE13-4B52-A1D1-DDDB2ED1295A}"/>
            </a:ext>
          </a:extLst>
        </xdr:cNvPr>
        <xdr:cNvCxnSpPr/>
      </xdr:nvCxnSpPr>
      <xdr:spPr>
        <a:xfrm flipV="1">
          <a:off x="21323300" y="143896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117602</xdr:rowOff>
    </xdr:from>
    <xdr:to>
      <xdr:col>107</xdr:col>
      <xdr:colOff>101600</xdr:colOff>
      <xdr:row>84</xdr:row>
      <xdr:rowOff>47752</xdr:rowOff>
    </xdr:to>
    <xdr:sp macro="" textlink="">
      <xdr:nvSpPr>
        <xdr:cNvPr id="724" name="楕円 723">
          <a:extLst>
            <a:ext uri="{FF2B5EF4-FFF2-40B4-BE49-F238E27FC236}">
              <a16:creationId xmlns:a16="http://schemas.microsoft.com/office/drawing/2014/main" id="{B7CCB2BB-610B-488D-9526-F9F898EAD5BB}"/>
            </a:ext>
          </a:extLst>
        </xdr:cNvPr>
        <xdr:cNvSpPr/>
      </xdr:nvSpPr>
      <xdr:spPr>
        <a:xfrm>
          <a:off x="20383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163830</xdr:rowOff>
    </xdr:from>
    <xdr:to>
      <xdr:col>111</xdr:col>
      <xdr:colOff>177800</xdr:colOff>
      <xdr:row>83</xdr:row>
      <xdr:rowOff>168402</xdr:rowOff>
    </xdr:to>
    <xdr:cxnSp macro="">
      <xdr:nvCxnSpPr>
        <xdr:cNvPr id="725" name="直線コネクタ 724">
          <a:extLst>
            <a:ext uri="{FF2B5EF4-FFF2-40B4-BE49-F238E27FC236}">
              <a16:creationId xmlns:a16="http://schemas.microsoft.com/office/drawing/2014/main" id="{265476A7-E9D3-474F-BE07-AB41CCD9E2FE}"/>
            </a:ext>
          </a:extLst>
        </xdr:cNvPr>
        <xdr:cNvCxnSpPr/>
      </xdr:nvCxnSpPr>
      <xdr:spPr>
        <a:xfrm flipV="1">
          <a:off x="20434300" y="143941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122174</xdr:rowOff>
    </xdr:from>
    <xdr:to>
      <xdr:col>102</xdr:col>
      <xdr:colOff>165100</xdr:colOff>
      <xdr:row>84</xdr:row>
      <xdr:rowOff>52324</xdr:rowOff>
    </xdr:to>
    <xdr:sp macro="" textlink="">
      <xdr:nvSpPr>
        <xdr:cNvPr id="726" name="楕円 725">
          <a:extLst>
            <a:ext uri="{FF2B5EF4-FFF2-40B4-BE49-F238E27FC236}">
              <a16:creationId xmlns:a16="http://schemas.microsoft.com/office/drawing/2014/main" id="{13EA5545-C943-4DC0-B0B3-B4005FD498DB}"/>
            </a:ext>
          </a:extLst>
        </xdr:cNvPr>
        <xdr:cNvSpPr/>
      </xdr:nvSpPr>
      <xdr:spPr>
        <a:xfrm>
          <a:off x="19494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168402</xdr:rowOff>
    </xdr:from>
    <xdr:to>
      <xdr:col>107</xdr:col>
      <xdr:colOff>50800</xdr:colOff>
      <xdr:row>84</xdr:row>
      <xdr:rowOff>1524</xdr:rowOff>
    </xdr:to>
    <xdr:cxnSp macro="">
      <xdr:nvCxnSpPr>
        <xdr:cNvPr id="727" name="直線コネクタ 726">
          <a:extLst>
            <a:ext uri="{FF2B5EF4-FFF2-40B4-BE49-F238E27FC236}">
              <a16:creationId xmlns:a16="http://schemas.microsoft.com/office/drawing/2014/main" id="{33A29CC4-DA45-4F3C-8CFE-C267F12CABBF}"/>
            </a:ext>
          </a:extLst>
        </xdr:cNvPr>
        <xdr:cNvCxnSpPr/>
      </xdr:nvCxnSpPr>
      <xdr:spPr>
        <a:xfrm flipV="1">
          <a:off x="19545300" y="14398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117602</xdr:rowOff>
    </xdr:from>
    <xdr:to>
      <xdr:col>98</xdr:col>
      <xdr:colOff>38100</xdr:colOff>
      <xdr:row>84</xdr:row>
      <xdr:rowOff>47752</xdr:rowOff>
    </xdr:to>
    <xdr:sp macro="" textlink="">
      <xdr:nvSpPr>
        <xdr:cNvPr id="728" name="楕円 727">
          <a:extLst>
            <a:ext uri="{FF2B5EF4-FFF2-40B4-BE49-F238E27FC236}">
              <a16:creationId xmlns:a16="http://schemas.microsoft.com/office/drawing/2014/main" id="{B9F7F5C1-10F2-4B4F-90B8-7F15B17E9891}"/>
            </a:ext>
          </a:extLst>
        </xdr:cNvPr>
        <xdr:cNvSpPr/>
      </xdr:nvSpPr>
      <xdr:spPr>
        <a:xfrm>
          <a:off x="18605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168402</xdr:rowOff>
    </xdr:from>
    <xdr:to>
      <xdr:col>102</xdr:col>
      <xdr:colOff>114300</xdr:colOff>
      <xdr:row>84</xdr:row>
      <xdr:rowOff>1524</xdr:rowOff>
    </xdr:to>
    <xdr:cxnSp macro="">
      <xdr:nvCxnSpPr>
        <xdr:cNvPr id="729" name="直線コネクタ 728">
          <a:extLst>
            <a:ext uri="{FF2B5EF4-FFF2-40B4-BE49-F238E27FC236}">
              <a16:creationId xmlns:a16="http://schemas.microsoft.com/office/drawing/2014/main" id="{0AAB23C2-25E0-42DD-AD63-7A0511CE3C25}"/>
            </a:ext>
          </a:extLst>
        </xdr:cNvPr>
        <xdr:cNvCxnSpPr/>
      </xdr:nvCxnSpPr>
      <xdr:spPr>
        <a:xfrm>
          <a:off x="18656300" y="14398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167149</xdr:rowOff>
    </xdr:from>
    <xdr:ext cx="469744" cy="259045"/>
    <xdr:sp macro="" textlink="">
      <xdr:nvSpPr>
        <xdr:cNvPr id="730" name="n_1aveValue【消防施設】&#10;一人当たり面積">
          <a:extLst>
            <a:ext uri="{FF2B5EF4-FFF2-40B4-BE49-F238E27FC236}">
              <a16:creationId xmlns:a16="http://schemas.microsoft.com/office/drawing/2014/main" id="{A46B3FA9-0132-48D6-A077-D4E3EF2D8120}"/>
            </a:ext>
          </a:extLst>
        </xdr:cNvPr>
        <xdr:cNvSpPr txBox="1"/>
      </xdr:nvSpPr>
      <xdr:spPr>
        <a:xfrm>
          <a:off x="21075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158005</xdr:rowOff>
    </xdr:from>
    <xdr:ext cx="469744" cy="259045"/>
    <xdr:sp macro="" textlink="">
      <xdr:nvSpPr>
        <xdr:cNvPr id="731" name="n_2aveValue【消防施設】&#10;一人当たり面積">
          <a:extLst>
            <a:ext uri="{FF2B5EF4-FFF2-40B4-BE49-F238E27FC236}">
              <a16:creationId xmlns:a16="http://schemas.microsoft.com/office/drawing/2014/main" id="{F5C0808D-CFAC-4103-9DC4-7D95EDF90442}"/>
            </a:ext>
          </a:extLst>
        </xdr:cNvPr>
        <xdr:cNvSpPr txBox="1"/>
      </xdr:nvSpPr>
      <xdr:spPr>
        <a:xfrm>
          <a:off x="20199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4842</xdr:rowOff>
    </xdr:from>
    <xdr:ext cx="469744" cy="259045"/>
    <xdr:sp macro="" textlink="">
      <xdr:nvSpPr>
        <xdr:cNvPr id="732" name="n_3aveValue【消防施設】&#10;一人当たり面積">
          <a:extLst>
            <a:ext uri="{FF2B5EF4-FFF2-40B4-BE49-F238E27FC236}">
              <a16:creationId xmlns:a16="http://schemas.microsoft.com/office/drawing/2014/main" id="{E8CEDA5D-9767-417A-BE2B-DB0F272A3CF0}"/>
            </a:ext>
          </a:extLst>
        </xdr:cNvPr>
        <xdr:cNvSpPr txBox="1"/>
      </xdr:nvSpPr>
      <xdr:spPr>
        <a:xfrm>
          <a:off x="19310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733" name="n_4aveValue【消防施設】&#10;一人当たり面積">
          <a:extLst>
            <a:ext uri="{FF2B5EF4-FFF2-40B4-BE49-F238E27FC236}">
              <a16:creationId xmlns:a16="http://schemas.microsoft.com/office/drawing/2014/main" id="{2DBE321B-F5C1-430D-AADA-763822E72246}"/>
            </a:ext>
          </a:extLst>
        </xdr:cNvPr>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34307</xdr:rowOff>
    </xdr:from>
    <xdr:ext cx="469744" cy="259045"/>
    <xdr:sp macro="" textlink="">
      <xdr:nvSpPr>
        <xdr:cNvPr id="734" name="n_1mainValue【消防施設】&#10;一人当たり面積">
          <a:extLst>
            <a:ext uri="{FF2B5EF4-FFF2-40B4-BE49-F238E27FC236}">
              <a16:creationId xmlns:a16="http://schemas.microsoft.com/office/drawing/2014/main" id="{EC7F0453-235B-46DE-AB25-26E963026E1E}"/>
            </a:ext>
          </a:extLst>
        </xdr:cNvPr>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38879</xdr:rowOff>
    </xdr:from>
    <xdr:ext cx="469744" cy="259045"/>
    <xdr:sp macro="" textlink="">
      <xdr:nvSpPr>
        <xdr:cNvPr id="735" name="n_2mainValue【消防施設】&#10;一人当たり面積">
          <a:extLst>
            <a:ext uri="{FF2B5EF4-FFF2-40B4-BE49-F238E27FC236}">
              <a16:creationId xmlns:a16="http://schemas.microsoft.com/office/drawing/2014/main" id="{059780DE-75C6-49F7-9D8B-2491B7B9971A}"/>
            </a:ext>
          </a:extLst>
        </xdr:cNvPr>
        <xdr:cNvSpPr txBox="1"/>
      </xdr:nvSpPr>
      <xdr:spPr>
        <a:xfrm>
          <a:off x="20199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43451</xdr:rowOff>
    </xdr:from>
    <xdr:ext cx="469744" cy="259045"/>
    <xdr:sp macro="" textlink="">
      <xdr:nvSpPr>
        <xdr:cNvPr id="736" name="n_3mainValue【消防施設】&#10;一人当たり面積">
          <a:extLst>
            <a:ext uri="{FF2B5EF4-FFF2-40B4-BE49-F238E27FC236}">
              <a16:creationId xmlns:a16="http://schemas.microsoft.com/office/drawing/2014/main" id="{0C590315-7B65-4D61-9675-30975C3DDD7B}"/>
            </a:ext>
          </a:extLst>
        </xdr:cNvPr>
        <xdr:cNvSpPr txBox="1"/>
      </xdr:nvSpPr>
      <xdr:spPr>
        <a:xfrm>
          <a:off x="19310427"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38879</xdr:rowOff>
    </xdr:from>
    <xdr:ext cx="469744" cy="259045"/>
    <xdr:sp macro="" textlink="">
      <xdr:nvSpPr>
        <xdr:cNvPr id="737" name="n_4mainValue【消防施設】&#10;一人当たり面積">
          <a:extLst>
            <a:ext uri="{FF2B5EF4-FFF2-40B4-BE49-F238E27FC236}">
              <a16:creationId xmlns:a16="http://schemas.microsoft.com/office/drawing/2014/main" id="{8FBC1222-88DD-4511-A56C-43B5CC32523E}"/>
            </a:ext>
          </a:extLst>
        </xdr:cNvPr>
        <xdr:cNvSpPr txBox="1"/>
      </xdr:nvSpPr>
      <xdr:spPr>
        <a:xfrm>
          <a:off x="18421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CBB737FD-F91D-4978-8475-90B10F4E0F7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54144FE0-6CBD-413B-8D33-C3723ABB393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35345DF8-C4D2-48C3-A685-9971362DA8C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9796AA71-409E-45E3-80CB-2DA940A9486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714AC934-A6F1-4913-AAF9-F02BBE3FD04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CB66E9D4-5886-4DBA-AD71-231D08CD17B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5AD1F783-0833-4D0B-B9CA-1B63029A97C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06BFF0A3-FD1D-45D5-B0C4-CDA64FB497B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94141077-10A7-4F3E-A9D4-0A583C315B7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CB598EA9-8942-47C3-9307-B1328F3A55D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7E43D15E-D22A-4EB5-A617-C5D8718CE0D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a:extLst>
            <a:ext uri="{FF2B5EF4-FFF2-40B4-BE49-F238E27FC236}">
              <a16:creationId xmlns:a16="http://schemas.microsoft.com/office/drawing/2014/main" id="{809E0D2B-D0AA-4D4A-92C5-E24E0733E39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a:extLst>
            <a:ext uri="{FF2B5EF4-FFF2-40B4-BE49-F238E27FC236}">
              <a16:creationId xmlns:a16="http://schemas.microsoft.com/office/drawing/2014/main" id="{108E6D3E-B1B2-43A1-B328-02242FA91C2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a:extLst>
            <a:ext uri="{FF2B5EF4-FFF2-40B4-BE49-F238E27FC236}">
              <a16:creationId xmlns:a16="http://schemas.microsoft.com/office/drawing/2014/main" id="{2E289188-27DD-4A3E-A932-BD4E1962E75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a:extLst>
            <a:ext uri="{FF2B5EF4-FFF2-40B4-BE49-F238E27FC236}">
              <a16:creationId xmlns:a16="http://schemas.microsoft.com/office/drawing/2014/main" id="{CF5890FE-3F69-463B-9BED-29543BC785C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a:extLst>
            <a:ext uri="{FF2B5EF4-FFF2-40B4-BE49-F238E27FC236}">
              <a16:creationId xmlns:a16="http://schemas.microsoft.com/office/drawing/2014/main" id="{029C0A96-0DAC-440E-B888-F5A855F9D6E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a:extLst>
            <a:ext uri="{FF2B5EF4-FFF2-40B4-BE49-F238E27FC236}">
              <a16:creationId xmlns:a16="http://schemas.microsoft.com/office/drawing/2014/main" id="{0F6D68B5-593A-402A-957D-59A89B76C13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a:extLst>
            <a:ext uri="{FF2B5EF4-FFF2-40B4-BE49-F238E27FC236}">
              <a16:creationId xmlns:a16="http://schemas.microsoft.com/office/drawing/2014/main" id="{B257CFE0-246B-4D91-A90A-C1B956647C7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a:extLst>
            <a:ext uri="{FF2B5EF4-FFF2-40B4-BE49-F238E27FC236}">
              <a16:creationId xmlns:a16="http://schemas.microsoft.com/office/drawing/2014/main" id="{1F3EA0A0-1C34-4A26-A014-928F81B924B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a:extLst>
            <a:ext uri="{FF2B5EF4-FFF2-40B4-BE49-F238E27FC236}">
              <a16:creationId xmlns:a16="http://schemas.microsoft.com/office/drawing/2014/main" id="{3F05A532-24DF-44C4-941E-3FE3B57D3EF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a:extLst>
            <a:ext uri="{FF2B5EF4-FFF2-40B4-BE49-F238E27FC236}">
              <a16:creationId xmlns:a16="http://schemas.microsoft.com/office/drawing/2014/main" id="{10642F8F-4C00-477F-A491-4D6B8306AF5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a:extLst>
            <a:ext uri="{FF2B5EF4-FFF2-40B4-BE49-F238E27FC236}">
              <a16:creationId xmlns:a16="http://schemas.microsoft.com/office/drawing/2014/main" id="{69BEC2D4-9D02-4FE3-9BA1-4FAA6A48632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a:extLst>
            <a:ext uri="{FF2B5EF4-FFF2-40B4-BE49-F238E27FC236}">
              <a16:creationId xmlns:a16="http://schemas.microsoft.com/office/drawing/2014/main" id="{9B0A9841-296F-462D-992C-FA9E5605455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1DE5AD16-63CB-4AD2-899A-E4E2CAD66DD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庁舎】&#10;有形固定資産減価償却率グラフ枠">
          <a:extLst>
            <a:ext uri="{FF2B5EF4-FFF2-40B4-BE49-F238E27FC236}">
              <a16:creationId xmlns:a16="http://schemas.microsoft.com/office/drawing/2014/main" id="{F3B96A3B-5ADA-486D-8093-186529EA9BD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763" name="直線コネクタ 762">
          <a:extLst>
            <a:ext uri="{FF2B5EF4-FFF2-40B4-BE49-F238E27FC236}">
              <a16:creationId xmlns:a16="http://schemas.microsoft.com/office/drawing/2014/main" id="{00591D1F-D4AC-4C60-AB7C-BFB9172E087B}"/>
            </a:ext>
          </a:extLst>
        </xdr:cNvPr>
        <xdr:cNvCxnSpPr/>
      </xdr:nvCxnSpPr>
      <xdr:spPr>
        <a:xfrm flipV="1">
          <a:off x="16318864"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764" name="【庁舎】&#10;有形固定資産減価償却率最小値テキスト">
          <a:extLst>
            <a:ext uri="{FF2B5EF4-FFF2-40B4-BE49-F238E27FC236}">
              <a16:creationId xmlns:a16="http://schemas.microsoft.com/office/drawing/2014/main" id="{76B2710C-CBEF-4682-8089-1E2D47F4BC84}"/>
            </a:ext>
          </a:extLst>
        </xdr:cNvPr>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765" name="直線コネクタ 764">
          <a:extLst>
            <a:ext uri="{FF2B5EF4-FFF2-40B4-BE49-F238E27FC236}">
              <a16:creationId xmlns:a16="http://schemas.microsoft.com/office/drawing/2014/main" id="{FFBD53FF-8D59-4969-A4C3-5B808F85F17F}"/>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766" name="【庁舎】&#10;有形固定資産減価償却率最大値テキスト">
          <a:extLst>
            <a:ext uri="{FF2B5EF4-FFF2-40B4-BE49-F238E27FC236}">
              <a16:creationId xmlns:a16="http://schemas.microsoft.com/office/drawing/2014/main" id="{722B14EC-A3E0-46EA-8ED7-21F9540A1477}"/>
            </a:ext>
          </a:extLst>
        </xdr:cNvPr>
        <xdr:cNvSpPr txBox="1"/>
      </xdr:nvSpPr>
      <xdr:spPr>
        <a:xfrm>
          <a:off x="16357600"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767" name="直線コネクタ 766">
          <a:extLst>
            <a:ext uri="{FF2B5EF4-FFF2-40B4-BE49-F238E27FC236}">
              <a16:creationId xmlns:a16="http://schemas.microsoft.com/office/drawing/2014/main" id="{44E69F78-C3CC-4A6F-BD2D-6E727A0DE93D}"/>
            </a:ext>
          </a:extLst>
        </xdr:cNvPr>
        <xdr:cNvCxnSpPr/>
      </xdr:nvCxnSpPr>
      <xdr:spPr>
        <a:xfrm>
          <a:off x="16230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147882</xdr:rowOff>
    </xdr:from>
    <xdr:ext cx="405111" cy="259045"/>
    <xdr:sp macro="" textlink="">
      <xdr:nvSpPr>
        <xdr:cNvPr id="768" name="【庁舎】&#10;有形固定資産減価償却率平均値テキスト">
          <a:extLst>
            <a:ext uri="{FF2B5EF4-FFF2-40B4-BE49-F238E27FC236}">
              <a16:creationId xmlns:a16="http://schemas.microsoft.com/office/drawing/2014/main" id="{40DC98C0-E567-4DC2-BD05-4BBA91268D68}"/>
            </a:ext>
          </a:extLst>
        </xdr:cNvPr>
        <xdr:cNvSpPr txBox="1"/>
      </xdr:nvSpPr>
      <xdr:spPr>
        <a:xfrm>
          <a:off x="16357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769" name="フローチャート: 判断 768">
          <a:extLst>
            <a:ext uri="{FF2B5EF4-FFF2-40B4-BE49-F238E27FC236}">
              <a16:creationId xmlns:a16="http://schemas.microsoft.com/office/drawing/2014/main" id="{A7E0A965-3525-4EBA-866F-B442E1190D87}"/>
            </a:ext>
          </a:extLst>
        </xdr:cNvPr>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770" name="フローチャート: 判断 769">
          <a:extLst>
            <a:ext uri="{FF2B5EF4-FFF2-40B4-BE49-F238E27FC236}">
              <a16:creationId xmlns:a16="http://schemas.microsoft.com/office/drawing/2014/main" id="{7F294AFD-58D7-4D15-BC7C-F47D163941CC}"/>
            </a:ext>
          </a:extLst>
        </xdr:cNvPr>
        <xdr:cNvSpPr/>
      </xdr:nvSpPr>
      <xdr:spPr>
        <a:xfrm>
          <a:off x="15430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771" name="フローチャート: 判断 770">
          <a:extLst>
            <a:ext uri="{FF2B5EF4-FFF2-40B4-BE49-F238E27FC236}">
              <a16:creationId xmlns:a16="http://schemas.microsoft.com/office/drawing/2014/main" id="{A968D0A0-6C60-4857-A89D-0AB333BC7727}"/>
            </a:ext>
          </a:extLst>
        </xdr:cNvPr>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772" name="フローチャート: 判断 771">
          <a:extLst>
            <a:ext uri="{FF2B5EF4-FFF2-40B4-BE49-F238E27FC236}">
              <a16:creationId xmlns:a16="http://schemas.microsoft.com/office/drawing/2014/main" id="{D6EC8E4C-89FC-443F-8795-3CBC3F083D79}"/>
            </a:ext>
          </a:extLst>
        </xdr:cNvPr>
        <xdr:cNvSpPr/>
      </xdr:nvSpPr>
      <xdr:spPr>
        <a:xfrm>
          <a:off x="13652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773" name="フローチャート: 判断 772">
          <a:extLst>
            <a:ext uri="{FF2B5EF4-FFF2-40B4-BE49-F238E27FC236}">
              <a16:creationId xmlns:a16="http://schemas.microsoft.com/office/drawing/2014/main" id="{6330D7C7-F79E-4D36-9A6D-358A0BE25E1B}"/>
            </a:ext>
          </a:extLst>
        </xdr:cNvPr>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648F41-D922-4D10-9207-CD6E72BC940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C7CB05C5-3FAE-48DC-9A9E-77AB040D743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D7C81610-2FE8-4920-A4B7-A7F2F3EFAEB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AD80237C-5370-4791-8584-59960AB03EE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BBA98B46-BE8B-4200-8DB6-1FEF04D4121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30299</xdr:rowOff>
    </xdr:from>
    <xdr:to>
      <xdr:col>85</xdr:col>
      <xdr:colOff>177800</xdr:colOff>
      <xdr:row>107</xdr:row>
      <xdr:rowOff>131899</xdr:rowOff>
    </xdr:to>
    <xdr:sp macro="" textlink="">
      <xdr:nvSpPr>
        <xdr:cNvPr id="779" name="楕円 778">
          <a:extLst>
            <a:ext uri="{FF2B5EF4-FFF2-40B4-BE49-F238E27FC236}">
              <a16:creationId xmlns:a16="http://schemas.microsoft.com/office/drawing/2014/main" id="{0A85491C-5EF7-408A-8A67-822039E56FE6}"/>
            </a:ext>
          </a:extLst>
        </xdr:cNvPr>
        <xdr:cNvSpPr/>
      </xdr:nvSpPr>
      <xdr:spPr>
        <a:xfrm>
          <a:off x="162687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8726</xdr:rowOff>
    </xdr:from>
    <xdr:ext cx="405111" cy="259045"/>
    <xdr:sp macro="" textlink="">
      <xdr:nvSpPr>
        <xdr:cNvPr id="780" name="【庁舎】&#10;有形固定資産減価償却率該当値テキスト">
          <a:extLst>
            <a:ext uri="{FF2B5EF4-FFF2-40B4-BE49-F238E27FC236}">
              <a16:creationId xmlns:a16="http://schemas.microsoft.com/office/drawing/2014/main" id="{1383C980-5D81-46CD-8F5F-45419FF85D4D}"/>
            </a:ext>
          </a:extLst>
        </xdr:cNvPr>
        <xdr:cNvSpPr txBox="1"/>
      </xdr:nvSpPr>
      <xdr:spPr>
        <a:xfrm>
          <a:off x="16357600"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2539</xdr:rowOff>
    </xdr:from>
    <xdr:to>
      <xdr:col>81</xdr:col>
      <xdr:colOff>101600</xdr:colOff>
      <xdr:row>107</xdr:row>
      <xdr:rowOff>104139</xdr:rowOff>
    </xdr:to>
    <xdr:sp macro="" textlink="">
      <xdr:nvSpPr>
        <xdr:cNvPr id="781" name="楕円 780">
          <a:extLst>
            <a:ext uri="{FF2B5EF4-FFF2-40B4-BE49-F238E27FC236}">
              <a16:creationId xmlns:a16="http://schemas.microsoft.com/office/drawing/2014/main" id="{8CA8757A-E5B7-4B18-A713-A27FD593444A}"/>
            </a:ext>
          </a:extLst>
        </xdr:cNvPr>
        <xdr:cNvSpPr/>
      </xdr:nvSpPr>
      <xdr:spPr>
        <a:xfrm>
          <a:off x="15430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53339</xdr:rowOff>
    </xdr:from>
    <xdr:to>
      <xdr:col>85</xdr:col>
      <xdr:colOff>127000</xdr:colOff>
      <xdr:row>107</xdr:row>
      <xdr:rowOff>81099</xdr:rowOff>
    </xdr:to>
    <xdr:cxnSp macro="">
      <xdr:nvCxnSpPr>
        <xdr:cNvPr id="782" name="直線コネクタ 781">
          <a:extLst>
            <a:ext uri="{FF2B5EF4-FFF2-40B4-BE49-F238E27FC236}">
              <a16:creationId xmlns:a16="http://schemas.microsoft.com/office/drawing/2014/main" id="{BD71FB9E-81B6-4EC6-88A4-4659C31970D9}"/>
            </a:ext>
          </a:extLst>
        </xdr:cNvPr>
        <xdr:cNvCxnSpPr/>
      </xdr:nvCxnSpPr>
      <xdr:spPr>
        <a:xfrm>
          <a:off x="15481300" y="18398489"/>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125005</xdr:rowOff>
    </xdr:from>
    <xdr:to>
      <xdr:col>76</xdr:col>
      <xdr:colOff>165100</xdr:colOff>
      <xdr:row>107</xdr:row>
      <xdr:rowOff>55155</xdr:rowOff>
    </xdr:to>
    <xdr:sp macro="" textlink="">
      <xdr:nvSpPr>
        <xdr:cNvPr id="783" name="楕円 782">
          <a:extLst>
            <a:ext uri="{FF2B5EF4-FFF2-40B4-BE49-F238E27FC236}">
              <a16:creationId xmlns:a16="http://schemas.microsoft.com/office/drawing/2014/main" id="{ED9A3CA3-27E0-4ED1-B5EE-5C92743AC22B}"/>
            </a:ext>
          </a:extLst>
        </xdr:cNvPr>
        <xdr:cNvSpPr/>
      </xdr:nvSpPr>
      <xdr:spPr>
        <a:xfrm>
          <a:off x="14541500" y="182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4355</xdr:rowOff>
    </xdr:from>
    <xdr:to>
      <xdr:col>81</xdr:col>
      <xdr:colOff>50800</xdr:colOff>
      <xdr:row>107</xdr:row>
      <xdr:rowOff>53339</xdr:rowOff>
    </xdr:to>
    <xdr:cxnSp macro="">
      <xdr:nvCxnSpPr>
        <xdr:cNvPr id="784" name="直線コネクタ 783">
          <a:extLst>
            <a:ext uri="{FF2B5EF4-FFF2-40B4-BE49-F238E27FC236}">
              <a16:creationId xmlns:a16="http://schemas.microsoft.com/office/drawing/2014/main" id="{2C9FA22A-0BA4-4086-8D11-C1FF6B46CB98}"/>
            </a:ext>
          </a:extLst>
        </xdr:cNvPr>
        <xdr:cNvCxnSpPr/>
      </xdr:nvCxnSpPr>
      <xdr:spPr>
        <a:xfrm>
          <a:off x="14592300" y="18349505"/>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118473</xdr:rowOff>
    </xdr:from>
    <xdr:to>
      <xdr:col>72</xdr:col>
      <xdr:colOff>38100</xdr:colOff>
      <xdr:row>107</xdr:row>
      <xdr:rowOff>48623</xdr:rowOff>
    </xdr:to>
    <xdr:sp macro="" textlink="">
      <xdr:nvSpPr>
        <xdr:cNvPr id="785" name="楕円 784">
          <a:extLst>
            <a:ext uri="{FF2B5EF4-FFF2-40B4-BE49-F238E27FC236}">
              <a16:creationId xmlns:a16="http://schemas.microsoft.com/office/drawing/2014/main" id="{2F167ED9-DD26-44FE-81DB-F7BA5A013B6B}"/>
            </a:ext>
          </a:extLst>
        </xdr:cNvPr>
        <xdr:cNvSpPr/>
      </xdr:nvSpPr>
      <xdr:spPr>
        <a:xfrm>
          <a:off x="136525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169273</xdr:rowOff>
    </xdr:from>
    <xdr:to>
      <xdr:col>76</xdr:col>
      <xdr:colOff>114300</xdr:colOff>
      <xdr:row>107</xdr:row>
      <xdr:rowOff>4355</xdr:rowOff>
    </xdr:to>
    <xdr:cxnSp macro="">
      <xdr:nvCxnSpPr>
        <xdr:cNvPr id="786" name="直線コネクタ 785">
          <a:extLst>
            <a:ext uri="{FF2B5EF4-FFF2-40B4-BE49-F238E27FC236}">
              <a16:creationId xmlns:a16="http://schemas.microsoft.com/office/drawing/2014/main" id="{48227859-9DEE-4773-A03D-FFDC880AAB38}"/>
            </a:ext>
          </a:extLst>
        </xdr:cNvPr>
        <xdr:cNvCxnSpPr/>
      </xdr:nvCxnSpPr>
      <xdr:spPr>
        <a:xfrm>
          <a:off x="13703300" y="1834297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90714</xdr:rowOff>
    </xdr:from>
    <xdr:to>
      <xdr:col>67</xdr:col>
      <xdr:colOff>101600</xdr:colOff>
      <xdr:row>107</xdr:row>
      <xdr:rowOff>20864</xdr:rowOff>
    </xdr:to>
    <xdr:sp macro="" textlink="">
      <xdr:nvSpPr>
        <xdr:cNvPr id="787" name="楕円 786">
          <a:extLst>
            <a:ext uri="{FF2B5EF4-FFF2-40B4-BE49-F238E27FC236}">
              <a16:creationId xmlns:a16="http://schemas.microsoft.com/office/drawing/2014/main" id="{5D1A5E7C-704E-4A70-9C8C-A64A1F93F7E2}"/>
            </a:ext>
          </a:extLst>
        </xdr:cNvPr>
        <xdr:cNvSpPr/>
      </xdr:nvSpPr>
      <xdr:spPr>
        <a:xfrm>
          <a:off x="12763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141514</xdr:rowOff>
    </xdr:from>
    <xdr:to>
      <xdr:col>71</xdr:col>
      <xdr:colOff>177800</xdr:colOff>
      <xdr:row>106</xdr:row>
      <xdr:rowOff>169273</xdr:rowOff>
    </xdr:to>
    <xdr:cxnSp macro="">
      <xdr:nvCxnSpPr>
        <xdr:cNvPr id="788" name="直線コネクタ 787">
          <a:extLst>
            <a:ext uri="{FF2B5EF4-FFF2-40B4-BE49-F238E27FC236}">
              <a16:creationId xmlns:a16="http://schemas.microsoft.com/office/drawing/2014/main" id="{6A87B8E3-637B-4F55-A121-41D291A514FD}"/>
            </a:ext>
          </a:extLst>
        </xdr:cNvPr>
        <xdr:cNvCxnSpPr/>
      </xdr:nvCxnSpPr>
      <xdr:spPr>
        <a:xfrm>
          <a:off x="12814300" y="1831521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92908</xdr:rowOff>
    </xdr:from>
    <xdr:ext cx="405111" cy="259045"/>
    <xdr:sp macro="" textlink="">
      <xdr:nvSpPr>
        <xdr:cNvPr id="789" name="n_1aveValue【庁舎】&#10;有形固定資産減価償却率">
          <a:extLst>
            <a:ext uri="{FF2B5EF4-FFF2-40B4-BE49-F238E27FC236}">
              <a16:creationId xmlns:a16="http://schemas.microsoft.com/office/drawing/2014/main" id="{3B532C36-8A35-494B-9FD6-BAAEA3137A6A}"/>
            </a:ext>
          </a:extLst>
        </xdr:cNvPr>
        <xdr:cNvSpPr txBox="1"/>
      </xdr:nvSpPr>
      <xdr:spPr>
        <a:xfrm>
          <a:off x="15266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790" name="n_2aveValue【庁舎】&#10;有形固定資産減価償却率">
          <a:extLst>
            <a:ext uri="{FF2B5EF4-FFF2-40B4-BE49-F238E27FC236}">
              <a16:creationId xmlns:a16="http://schemas.microsoft.com/office/drawing/2014/main" id="{72EDEF52-3299-442B-9F81-562D4A032003}"/>
            </a:ext>
          </a:extLst>
        </xdr:cNvPr>
        <xdr:cNvSpPr txBox="1"/>
      </xdr:nvSpPr>
      <xdr:spPr>
        <a:xfrm>
          <a:off x="14389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104339</xdr:rowOff>
    </xdr:from>
    <xdr:ext cx="405111" cy="259045"/>
    <xdr:sp macro="" textlink="">
      <xdr:nvSpPr>
        <xdr:cNvPr id="791" name="n_3aveValue【庁舎】&#10;有形固定資産減価償却率">
          <a:extLst>
            <a:ext uri="{FF2B5EF4-FFF2-40B4-BE49-F238E27FC236}">
              <a16:creationId xmlns:a16="http://schemas.microsoft.com/office/drawing/2014/main" id="{440E3FAB-C958-4B8B-A612-67ECCE4B4725}"/>
            </a:ext>
          </a:extLst>
        </xdr:cNvPr>
        <xdr:cNvSpPr txBox="1"/>
      </xdr:nvSpPr>
      <xdr:spPr>
        <a:xfrm>
          <a:off x="13500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169653</xdr:rowOff>
    </xdr:from>
    <xdr:ext cx="405111" cy="259045"/>
    <xdr:sp macro="" textlink="">
      <xdr:nvSpPr>
        <xdr:cNvPr id="792" name="n_4aveValue【庁舎】&#10;有形固定資産減価償却率">
          <a:extLst>
            <a:ext uri="{FF2B5EF4-FFF2-40B4-BE49-F238E27FC236}">
              <a16:creationId xmlns:a16="http://schemas.microsoft.com/office/drawing/2014/main" id="{12CE05E8-855B-4324-BE7A-9424CC52F8C6}"/>
            </a:ext>
          </a:extLst>
        </xdr:cNvPr>
        <xdr:cNvSpPr txBox="1"/>
      </xdr:nvSpPr>
      <xdr:spPr>
        <a:xfrm>
          <a:off x="12611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95266</xdr:rowOff>
    </xdr:from>
    <xdr:ext cx="405111" cy="259045"/>
    <xdr:sp macro="" textlink="">
      <xdr:nvSpPr>
        <xdr:cNvPr id="793" name="n_1mainValue【庁舎】&#10;有形固定資産減価償却率">
          <a:extLst>
            <a:ext uri="{FF2B5EF4-FFF2-40B4-BE49-F238E27FC236}">
              <a16:creationId xmlns:a16="http://schemas.microsoft.com/office/drawing/2014/main" id="{77991059-7176-4862-BBFA-0BF3E64EE873}"/>
            </a:ext>
          </a:extLst>
        </xdr:cNvPr>
        <xdr:cNvSpPr txBox="1"/>
      </xdr:nvSpPr>
      <xdr:spPr>
        <a:xfrm>
          <a:off x="152660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46282</xdr:rowOff>
    </xdr:from>
    <xdr:ext cx="405111" cy="259045"/>
    <xdr:sp macro="" textlink="">
      <xdr:nvSpPr>
        <xdr:cNvPr id="794" name="n_2mainValue【庁舎】&#10;有形固定資産減価償却率">
          <a:extLst>
            <a:ext uri="{FF2B5EF4-FFF2-40B4-BE49-F238E27FC236}">
              <a16:creationId xmlns:a16="http://schemas.microsoft.com/office/drawing/2014/main" id="{0EF3B1C5-A2DF-44D9-AD73-39F7DF5D59AE}"/>
            </a:ext>
          </a:extLst>
        </xdr:cNvPr>
        <xdr:cNvSpPr txBox="1"/>
      </xdr:nvSpPr>
      <xdr:spPr>
        <a:xfrm>
          <a:off x="14389744" y="1839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39750</xdr:rowOff>
    </xdr:from>
    <xdr:ext cx="405111" cy="259045"/>
    <xdr:sp macro="" textlink="">
      <xdr:nvSpPr>
        <xdr:cNvPr id="795" name="n_3mainValue【庁舎】&#10;有形固定資産減価償却率">
          <a:extLst>
            <a:ext uri="{FF2B5EF4-FFF2-40B4-BE49-F238E27FC236}">
              <a16:creationId xmlns:a16="http://schemas.microsoft.com/office/drawing/2014/main" id="{FDBCA2C7-BF71-44C2-908F-264122D8F825}"/>
            </a:ext>
          </a:extLst>
        </xdr:cNvPr>
        <xdr:cNvSpPr txBox="1"/>
      </xdr:nvSpPr>
      <xdr:spPr>
        <a:xfrm>
          <a:off x="13500744" y="1838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11991</xdr:rowOff>
    </xdr:from>
    <xdr:ext cx="405111" cy="259045"/>
    <xdr:sp macro="" textlink="">
      <xdr:nvSpPr>
        <xdr:cNvPr id="796" name="n_4mainValue【庁舎】&#10;有形固定資産減価償却率">
          <a:extLst>
            <a:ext uri="{FF2B5EF4-FFF2-40B4-BE49-F238E27FC236}">
              <a16:creationId xmlns:a16="http://schemas.microsoft.com/office/drawing/2014/main" id="{8F84EE49-049D-48C7-9042-6D898C4576E3}"/>
            </a:ext>
          </a:extLst>
        </xdr:cNvPr>
        <xdr:cNvSpPr txBox="1"/>
      </xdr:nvSpPr>
      <xdr:spPr>
        <a:xfrm>
          <a:off x="12611744" y="183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5A8E2CD5-8F96-44E4-9499-DB51601EFA9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0487D318-96E3-437F-A8BE-D82E96A432F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1649D299-C9FC-46B2-B3A6-2F3A5D89588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0F4F2245-EACF-421A-BA46-D09F17D17FE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04315AD0-DA8F-497D-90B5-540CBE6C569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38EB5260-66B1-45E1-A911-590691A65B0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1BD3B91B-48C6-43F9-8FF2-D94275C913B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53068367-D0D8-4EC7-99FA-4CD1F8BAC32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C8DBBF2D-35C0-4294-9CD5-4407C50A566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407B47A4-247B-47F4-B57A-6ACC62107F9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7" name="直線コネクタ 806">
          <a:extLst>
            <a:ext uri="{FF2B5EF4-FFF2-40B4-BE49-F238E27FC236}">
              <a16:creationId xmlns:a16="http://schemas.microsoft.com/office/drawing/2014/main" id="{F0A751A1-8AE9-4E97-8C39-4F7DB893C15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8" name="テキスト ボックス 807">
          <a:extLst>
            <a:ext uri="{FF2B5EF4-FFF2-40B4-BE49-F238E27FC236}">
              <a16:creationId xmlns:a16="http://schemas.microsoft.com/office/drawing/2014/main" id="{B2A40AE0-C7B2-460D-9A23-3B5FF632940E}"/>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9" name="直線コネクタ 808">
          <a:extLst>
            <a:ext uri="{FF2B5EF4-FFF2-40B4-BE49-F238E27FC236}">
              <a16:creationId xmlns:a16="http://schemas.microsoft.com/office/drawing/2014/main" id="{821BD366-078E-4EF2-995B-53848F566188}"/>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0" name="テキスト ボックス 809">
          <a:extLst>
            <a:ext uri="{FF2B5EF4-FFF2-40B4-BE49-F238E27FC236}">
              <a16:creationId xmlns:a16="http://schemas.microsoft.com/office/drawing/2014/main" id="{9247B69E-6213-4275-9553-A4E8CDD58A6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1" name="直線コネクタ 810">
          <a:extLst>
            <a:ext uri="{FF2B5EF4-FFF2-40B4-BE49-F238E27FC236}">
              <a16:creationId xmlns:a16="http://schemas.microsoft.com/office/drawing/2014/main" id="{44D5D775-B05D-4C18-B8E9-93DEF94A92A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2" name="テキスト ボックス 811">
          <a:extLst>
            <a:ext uri="{FF2B5EF4-FFF2-40B4-BE49-F238E27FC236}">
              <a16:creationId xmlns:a16="http://schemas.microsoft.com/office/drawing/2014/main" id="{3F757653-4638-4681-A1FF-A3D6A79F8E6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3" name="直線コネクタ 812">
          <a:extLst>
            <a:ext uri="{FF2B5EF4-FFF2-40B4-BE49-F238E27FC236}">
              <a16:creationId xmlns:a16="http://schemas.microsoft.com/office/drawing/2014/main" id="{1E905DD8-239B-434F-BC94-DC7C11F4B1E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4" name="テキスト ボックス 813">
          <a:extLst>
            <a:ext uri="{FF2B5EF4-FFF2-40B4-BE49-F238E27FC236}">
              <a16:creationId xmlns:a16="http://schemas.microsoft.com/office/drawing/2014/main" id="{75A2C021-1E07-41B6-8FA0-37945A4CE6D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5" name="直線コネクタ 814">
          <a:extLst>
            <a:ext uri="{FF2B5EF4-FFF2-40B4-BE49-F238E27FC236}">
              <a16:creationId xmlns:a16="http://schemas.microsoft.com/office/drawing/2014/main" id="{03444D4E-497D-42EC-B45F-6731FC26488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6" name="テキスト ボックス 815">
          <a:extLst>
            <a:ext uri="{FF2B5EF4-FFF2-40B4-BE49-F238E27FC236}">
              <a16:creationId xmlns:a16="http://schemas.microsoft.com/office/drawing/2014/main" id="{78C110EE-9BF7-4168-AA68-6992BFAAAB8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7" name="直線コネクタ 816">
          <a:extLst>
            <a:ext uri="{FF2B5EF4-FFF2-40B4-BE49-F238E27FC236}">
              <a16:creationId xmlns:a16="http://schemas.microsoft.com/office/drawing/2014/main" id="{80BB9BA8-80BA-463B-BFA0-E75E551623C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8" name="テキスト ボックス 817">
          <a:extLst>
            <a:ext uri="{FF2B5EF4-FFF2-40B4-BE49-F238E27FC236}">
              <a16:creationId xmlns:a16="http://schemas.microsoft.com/office/drawing/2014/main" id="{E4981F05-1485-490C-94AB-0EBD9F249E7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a:extLst>
            <a:ext uri="{FF2B5EF4-FFF2-40B4-BE49-F238E27FC236}">
              <a16:creationId xmlns:a16="http://schemas.microsoft.com/office/drawing/2014/main" id="{AFC0110C-9586-457D-B910-0B7DA771890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a:extLst>
            <a:ext uri="{FF2B5EF4-FFF2-40B4-BE49-F238E27FC236}">
              <a16:creationId xmlns:a16="http://schemas.microsoft.com/office/drawing/2014/main" id="{F23922E7-1F67-4209-860D-46B39E2E792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庁舎】&#10;一人当たり面積グラフ枠">
          <a:extLst>
            <a:ext uri="{FF2B5EF4-FFF2-40B4-BE49-F238E27FC236}">
              <a16:creationId xmlns:a16="http://schemas.microsoft.com/office/drawing/2014/main" id="{A63182F9-42BB-4FAD-AABC-9E31ABF096F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822" name="直線コネクタ 821">
          <a:extLst>
            <a:ext uri="{FF2B5EF4-FFF2-40B4-BE49-F238E27FC236}">
              <a16:creationId xmlns:a16="http://schemas.microsoft.com/office/drawing/2014/main" id="{2700E0F0-EF0D-47F6-BA1B-43898D136A4D}"/>
            </a:ext>
          </a:extLst>
        </xdr:cNvPr>
        <xdr:cNvCxnSpPr/>
      </xdr:nvCxnSpPr>
      <xdr:spPr>
        <a:xfrm flipV="1">
          <a:off x="22160864" y="17208137"/>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823" name="【庁舎】&#10;一人当たり面積最小値テキスト">
          <a:extLst>
            <a:ext uri="{FF2B5EF4-FFF2-40B4-BE49-F238E27FC236}">
              <a16:creationId xmlns:a16="http://schemas.microsoft.com/office/drawing/2014/main" id="{2B82ADA9-62D6-4A52-ACF3-6F8F2E69D0E7}"/>
            </a:ext>
          </a:extLst>
        </xdr:cNvPr>
        <xdr:cNvSpPr txBox="1"/>
      </xdr:nvSpPr>
      <xdr:spPr>
        <a:xfrm>
          <a:off x="22199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824" name="直線コネクタ 823">
          <a:extLst>
            <a:ext uri="{FF2B5EF4-FFF2-40B4-BE49-F238E27FC236}">
              <a16:creationId xmlns:a16="http://schemas.microsoft.com/office/drawing/2014/main" id="{A6EEA2D2-A50D-4CD1-9E61-0B48241489B1}"/>
            </a:ext>
          </a:extLst>
        </xdr:cNvPr>
        <xdr:cNvCxnSpPr/>
      </xdr:nvCxnSpPr>
      <xdr:spPr>
        <a:xfrm>
          <a:off x="22072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825" name="【庁舎】&#10;一人当たり面積最大値テキスト">
          <a:extLst>
            <a:ext uri="{FF2B5EF4-FFF2-40B4-BE49-F238E27FC236}">
              <a16:creationId xmlns:a16="http://schemas.microsoft.com/office/drawing/2014/main" id="{3B6F12F9-8A72-4204-974A-502DFA258652}"/>
            </a:ext>
          </a:extLst>
        </xdr:cNvPr>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826" name="直線コネクタ 825">
          <a:extLst>
            <a:ext uri="{FF2B5EF4-FFF2-40B4-BE49-F238E27FC236}">
              <a16:creationId xmlns:a16="http://schemas.microsoft.com/office/drawing/2014/main" id="{769C57DA-C23D-4100-8F53-A77A27DA5065}"/>
            </a:ext>
          </a:extLst>
        </xdr:cNvPr>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77669</xdr:rowOff>
    </xdr:from>
    <xdr:ext cx="469744" cy="259045"/>
    <xdr:sp macro="" textlink="">
      <xdr:nvSpPr>
        <xdr:cNvPr id="827" name="【庁舎】&#10;一人当たり面積平均値テキスト">
          <a:extLst>
            <a:ext uri="{FF2B5EF4-FFF2-40B4-BE49-F238E27FC236}">
              <a16:creationId xmlns:a16="http://schemas.microsoft.com/office/drawing/2014/main" id="{FCE14614-3F07-42B4-945A-3148894752E8}"/>
            </a:ext>
          </a:extLst>
        </xdr:cNvPr>
        <xdr:cNvSpPr txBox="1"/>
      </xdr:nvSpPr>
      <xdr:spPr>
        <a:xfrm>
          <a:off x="22199600" y="18079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828" name="フローチャート: 判断 827">
          <a:extLst>
            <a:ext uri="{FF2B5EF4-FFF2-40B4-BE49-F238E27FC236}">
              <a16:creationId xmlns:a16="http://schemas.microsoft.com/office/drawing/2014/main" id="{80C26EB2-E7A0-4463-A7F4-C46ED16280A1}"/>
            </a:ext>
          </a:extLst>
        </xdr:cNvPr>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829" name="フローチャート: 判断 828">
          <a:extLst>
            <a:ext uri="{FF2B5EF4-FFF2-40B4-BE49-F238E27FC236}">
              <a16:creationId xmlns:a16="http://schemas.microsoft.com/office/drawing/2014/main" id="{FACC96E1-83DF-49CD-8DE4-233168FD2A6B}"/>
            </a:ext>
          </a:extLst>
        </xdr:cNvPr>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830" name="フローチャート: 判断 829">
          <a:extLst>
            <a:ext uri="{FF2B5EF4-FFF2-40B4-BE49-F238E27FC236}">
              <a16:creationId xmlns:a16="http://schemas.microsoft.com/office/drawing/2014/main" id="{C89DF378-11EA-4FCC-9921-3165E461287E}"/>
            </a:ext>
          </a:extLst>
        </xdr:cNvPr>
        <xdr:cNvSpPr/>
      </xdr:nvSpPr>
      <xdr:spPr>
        <a:xfrm>
          <a:off x="20383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831" name="フローチャート: 判断 830">
          <a:extLst>
            <a:ext uri="{FF2B5EF4-FFF2-40B4-BE49-F238E27FC236}">
              <a16:creationId xmlns:a16="http://schemas.microsoft.com/office/drawing/2014/main" id="{7C46F469-7261-4A00-A4DB-1264E6271788}"/>
            </a:ext>
          </a:extLst>
        </xdr:cNvPr>
        <xdr:cNvSpPr/>
      </xdr:nvSpPr>
      <xdr:spPr>
        <a:xfrm>
          <a:off x="19494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832" name="フローチャート: 判断 831">
          <a:extLst>
            <a:ext uri="{FF2B5EF4-FFF2-40B4-BE49-F238E27FC236}">
              <a16:creationId xmlns:a16="http://schemas.microsoft.com/office/drawing/2014/main" id="{A8D2379A-723D-4B89-BCD3-D00CFC1FF659}"/>
            </a:ext>
          </a:extLst>
        </xdr:cNvPr>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6A9454-3541-4BBF-A73F-4798518EF8F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2F5EB8BD-5B63-47EF-82B3-BC95B436089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30210BE2-2B62-42F7-AAD3-0C5CFDC8EF8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D1CFE5C8-644B-49E5-BA11-1F292D7088F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96CF54EC-CB29-4868-A02E-A30BF90BAE8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121738</xdr:rowOff>
    </xdr:from>
    <xdr:to>
      <xdr:col>116</xdr:col>
      <xdr:colOff>114300</xdr:colOff>
      <xdr:row>107</xdr:row>
      <xdr:rowOff>51888</xdr:rowOff>
    </xdr:to>
    <xdr:sp macro="" textlink="">
      <xdr:nvSpPr>
        <xdr:cNvPr id="838" name="楕円 837">
          <a:extLst>
            <a:ext uri="{FF2B5EF4-FFF2-40B4-BE49-F238E27FC236}">
              <a16:creationId xmlns:a16="http://schemas.microsoft.com/office/drawing/2014/main" id="{65191FAD-991B-41F3-875C-94FD0C2E3812}"/>
            </a:ext>
          </a:extLst>
        </xdr:cNvPr>
        <xdr:cNvSpPr/>
      </xdr:nvSpPr>
      <xdr:spPr>
        <a:xfrm>
          <a:off x="221107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100165</xdr:rowOff>
    </xdr:from>
    <xdr:ext cx="469744" cy="259045"/>
    <xdr:sp macro="" textlink="">
      <xdr:nvSpPr>
        <xdr:cNvPr id="839" name="【庁舎】&#10;一人当たり面積該当値テキスト">
          <a:extLst>
            <a:ext uri="{FF2B5EF4-FFF2-40B4-BE49-F238E27FC236}">
              <a16:creationId xmlns:a16="http://schemas.microsoft.com/office/drawing/2014/main" id="{61B7A7D1-FBCC-4C4A-ACE9-02E73A82F3F2}"/>
            </a:ext>
          </a:extLst>
        </xdr:cNvPr>
        <xdr:cNvSpPr txBox="1"/>
      </xdr:nvSpPr>
      <xdr:spPr>
        <a:xfrm>
          <a:off x="22199600" y="1827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108676</xdr:rowOff>
    </xdr:from>
    <xdr:to>
      <xdr:col>112</xdr:col>
      <xdr:colOff>38100</xdr:colOff>
      <xdr:row>107</xdr:row>
      <xdr:rowOff>38826</xdr:rowOff>
    </xdr:to>
    <xdr:sp macro="" textlink="">
      <xdr:nvSpPr>
        <xdr:cNvPr id="840" name="楕円 839">
          <a:extLst>
            <a:ext uri="{FF2B5EF4-FFF2-40B4-BE49-F238E27FC236}">
              <a16:creationId xmlns:a16="http://schemas.microsoft.com/office/drawing/2014/main" id="{B911D3F6-D90E-4EB0-8435-C5FFA343E5F4}"/>
            </a:ext>
          </a:extLst>
        </xdr:cNvPr>
        <xdr:cNvSpPr/>
      </xdr:nvSpPr>
      <xdr:spPr>
        <a:xfrm>
          <a:off x="212725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159476</xdr:rowOff>
    </xdr:from>
    <xdr:to>
      <xdr:col>116</xdr:col>
      <xdr:colOff>63500</xdr:colOff>
      <xdr:row>107</xdr:row>
      <xdr:rowOff>1088</xdr:rowOff>
    </xdr:to>
    <xdr:cxnSp macro="">
      <xdr:nvCxnSpPr>
        <xdr:cNvPr id="841" name="直線コネクタ 840">
          <a:extLst>
            <a:ext uri="{FF2B5EF4-FFF2-40B4-BE49-F238E27FC236}">
              <a16:creationId xmlns:a16="http://schemas.microsoft.com/office/drawing/2014/main" id="{73FFFE6A-1DFD-49F2-A26A-19604AE0EA9A}"/>
            </a:ext>
          </a:extLst>
        </xdr:cNvPr>
        <xdr:cNvCxnSpPr/>
      </xdr:nvCxnSpPr>
      <xdr:spPr>
        <a:xfrm>
          <a:off x="21323300" y="18333176"/>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111942</xdr:rowOff>
    </xdr:from>
    <xdr:to>
      <xdr:col>107</xdr:col>
      <xdr:colOff>101600</xdr:colOff>
      <xdr:row>107</xdr:row>
      <xdr:rowOff>42092</xdr:rowOff>
    </xdr:to>
    <xdr:sp macro="" textlink="">
      <xdr:nvSpPr>
        <xdr:cNvPr id="842" name="楕円 841">
          <a:extLst>
            <a:ext uri="{FF2B5EF4-FFF2-40B4-BE49-F238E27FC236}">
              <a16:creationId xmlns:a16="http://schemas.microsoft.com/office/drawing/2014/main" id="{64721463-6A7D-4F21-AAF6-62CB0D781398}"/>
            </a:ext>
          </a:extLst>
        </xdr:cNvPr>
        <xdr:cNvSpPr/>
      </xdr:nvSpPr>
      <xdr:spPr>
        <a:xfrm>
          <a:off x="20383500" y="18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159476</xdr:rowOff>
    </xdr:from>
    <xdr:to>
      <xdr:col>111</xdr:col>
      <xdr:colOff>177800</xdr:colOff>
      <xdr:row>106</xdr:row>
      <xdr:rowOff>162742</xdr:rowOff>
    </xdr:to>
    <xdr:cxnSp macro="">
      <xdr:nvCxnSpPr>
        <xdr:cNvPr id="843" name="直線コネクタ 842">
          <a:extLst>
            <a:ext uri="{FF2B5EF4-FFF2-40B4-BE49-F238E27FC236}">
              <a16:creationId xmlns:a16="http://schemas.microsoft.com/office/drawing/2014/main" id="{8C6194EF-79C6-40FD-B743-63A2C8C83813}"/>
            </a:ext>
          </a:extLst>
        </xdr:cNvPr>
        <xdr:cNvCxnSpPr/>
      </xdr:nvCxnSpPr>
      <xdr:spPr>
        <a:xfrm flipV="1">
          <a:off x="20434300" y="1833317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844" name="楕円 843">
          <a:extLst>
            <a:ext uri="{FF2B5EF4-FFF2-40B4-BE49-F238E27FC236}">
              <a16:creationId xmlns:a16="http://schemas.microsoft.com/office/drawing/2014/main" id="{0C1255EB-9CB2-4F88-A468-7C8842C8DA99}"/>
            </a:ext>
          </a:extLst>
        </xdr:cNvPr>
        <xdr:cNvSpPr/>
      </xdr:nvSpPr>
      <xdr:spPr>
        <a:xfrm>
          <a:off x="19494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162742</xdr:rowOff>
    </xdr:from>
    <xdr:to>
      <xdr:col>107</xdr:col>
      <xdr:colOff>50800</xdr:colOff>
      <xdr:row>106</xdr:row>
      <xdr:rowOff>167639</xdr:rowOff>
    </xdr:to>
    <xdr:cxnSp macro="">
      <xdr:nvCxnSpPr>
        <xdr:cNvPr id="845" name="直線コネクタ 844">
          <a:extLst>
            <a:ext uri="{FF2B5EF4-FFF2-40B4-BE49-F238E27FC236}">
              <a16:creationId xmlns:a16="http://schemas.microsoft.com/office/drawing/2014/main" id="{1AB38878-1B17-4F66-9A44-27F3737275D2}"/>
            </a:ext>
          </a:extLst>
        </xdr:cNvPr>
        <xdr:cNvCxnSpPr/>
      </xdr:nvCxnSpPr>
      <xdr:spPr>
        <a:xfrm flipV="1">
          <a:off x="19545300" y="18336442"/>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133169</xdr:rowOff>
    </xdr:from>
    <xdr:to>
      <xdr:col>98</xdr:col>
      <xdr:colOff>38100</xdr:colOff>
      <xdr:row>107</xdr:row>
      <xdr:rowOff>63319</xdr:rowOff>
    </xdr:to>
    <xdr:sp macro="" textlink="">
      <xdr:nvSpPr>
        <xdr:cNvPr id="846" name="楕円 845">
          <a:extLst>
            <a:ext uri="{FF2B5EF4-FFF2-40B4-BE49-F238E27FC236}">
              <a16:creationId xmlns:a16="http://schemas.microsoft.com/office/drawing/2014/main" id="{8BF540FA-C137-4960-80D9-133E7C46B61C}"/>
            </a:ext>
          </a:extLst>
        </xdr:cNvPr>
        <xdr:cNvSpPr/>
      </xdr:nvSpPr>
      <xdr:spPr>
        <a:xfrm>
          <a:off x="18605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167639</xdr:rowOff>
    </xdr:from>
    <xdr:to>
      <xdr:col>102</xdr:col>
      <xdr:colOff>114300</xdr:colOff>
      <xdr:row>107</xdr:row>
      <xdr:rowOff>12519</xdr:rowOff>
    </xdr:to>
    <xdr:cxnSp macro="">
      <xdr:nvCxnSpPr>
        <xdr:cNvPr id="847" name="直線コネクタ 846">
          <a:extLst>
            <a:ext uri="{FF2B5EF4-FFF2-40B4-BE49-F238E27FC236}">
              <a16:creationId xmlns:a16="http://schemas.microsoft.com/office/drawing/2014/main" id="{18F0E819-78E9-45FE-ADC2-AEC7203607EE}"/>
            </a:ext>
          </a:extLst>
        </xdr:cNvPr>
        <xdr:cNvCxnSpPr/>
      </xdr:nvCxnSpPr>
      <xdr:spPr>
        <a:xfrm flipV="1">
          <a:off x="18656300" y="18341339"/>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9633</xdr:rowOff>
    </xdr:from>
    <xdr:ext cx="469744" cy="259045"/>
    <xdr:sp macro="" textlink="">
      <xdr:nvSpPr>
        <xdr:cNvPr id="848" name="n_1aveValue【庁舎】&#10;一人当たり面積">
          <a:extLst>
            <a:ext uri="{FF2B5EF4-FFF2-40B4-BE49-F238E27FC236}">
              <a16:creationId xmlns:a16="http://schemas.microsoft.com/office/drawing/2014/main" id="{E370A475-F682-4C73-AB61-D0D9D2147877}"/>
            </a:ext>
          </a:extLst>
        </xdr:cNvPr>
        <xdr:cNvSpPr txBox="1"/>
      </xdr:nvSpPr>
      <xdr:spPr>
        <a:xfrm>
          <a:off x="210757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12898</xdr:rowOff>
    </xdr:from>
    <xdr:ext cx="469744" cy="259045"/>
    <xdr:sp macro="" textlink="">
      <xdr:nvSpPr>
        <xdr:cNvPr id="849" name="n_2aveValue【庁舎】&#10;一人当たり面積">
          <a:extLst>
            <a:ext uri="{FF2B5EF4-FFF2-40B4-BE49-F238E27FC236}">
              <a16:creationId xmlns:a16="http://schemas.microsoft.com/office/drawing/2014/main" id="{DEEFA6EF-5FF4-45FA-A4A4-12DABB8EBCA2}"/>
            </a:ext>
          </a:extLst>
        </xdr:cNvPr>
        <xdr:cNvSpPr txBox="1"/>
      </xdr:nvSpPr>
      <xdr:spPr>
        <a:xfrm>
          <a:off x="20199427" y="1801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125565</xdr:rowOff>
    </xdr:from>
    <xdr:ext cx="469744" cy="259045"/>
    <xdr:sp macro="" textlink="">
      <xdr:nvSpPr>
        <xdr:cNvPr id="850" name="n_3aveValue【庁舎】&#10;一人当たり面積">
          <a:extLst>
            <a:ext uri="{FF2B5EF4-FFF2-40B4-BE49-F238E27FC236}">
              <a16:creationId xmlns:a16="http://schemas.microsoft.com/office/drawing/2014/main" id="{171C2948-CFF3-49C3-8335-19A7F0E48BFB}"/>
            </a:ext>
          </a:extLst>
        </xdr:cNvPr>
        <xdr:cNvSpPr txBox="1"/>
      </xdr:nvSpPr>
      <xdr:spPr>
        <a:xfrm>
          <a:off x="19310427" y="179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70048</xdr:rowOff>
    </xdr:from>
    <xdr:ext cx="469744" cy="259045"/>
    <xdr:sp macro="" textlink="">
      <xdr:nvSpPr>
        <xdr:cNvPr id="851" name="n_4aveValue【庁舎】&#10;一人当たり面積">
          <a:extLst>
            <a:ext uri="{FF2B5EF4-FFF2-40B4-BE49-F238E27FC236}">
              <a16:creationId xmlns:a16="http://schemas.microsoft.com/office/drawing/2014/main" id="{4F5967A3-93EA-4372-925A-C064800895F4}"/>
            </a:ext>
          </a:extLst>
        </xdr:cNvPr>
        <xdr:cNvSpPr txBox="1"/>
      </xdr:nvSpPr>
      <xdr:spPr>
        <a:xfrm>
          <a:off x="18421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29953</xdr:rowOff>
    </xdr:from>
    <xdr:ext cx="469744" cy="259045"/>
    <xdr:sp macro="" textlink="">
      <xdr:nvSpPr>
        <xdr:cNvPr id="852" name="n_1mainValue【庁舎】&#10;一人当たり面積">
          <a:extLst>
            <a:ext uri="{FF2B5EF4-FFF2-40B4-BE49-F238E27FC236}">
              <a16:creationId xmlns:a16="http://schemas.microsoft.com/office/drawing/2014/main" id="{AFB5072D-32CF-49A6-B0CF-1B5B6AF847D3}"/>
            </a:ext>
          </a:extLst>
        </xdr:cNvPr>
        <xdr:cNvSpPr txBox="1"/>
      </xdr:nvSpPr>
      <xdr:spPr>
        <a:xfrm>
          <a:off x="21075727" y="183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33219</xdr:rowOff>
    </xdr:from>
    <xdr:ext cx="469744" cy="259045"/>
    <xdr:sp macro="" textlink="">
      <xdr:nvSpPr>
        <xdr:cNvPr id="853" name="n_2mainValue【庁舎】&#10;一人当たり面積">
          <a:extLst>
            <a:ext uri="{FF2B5EF4-FFF2-40B4-BE49-F238E27FC236}">
              <a16:creationId xmlns:a16="http://schemas.microsoft.com/office/drawing/2014/main" id="{8BA3911C-260D-495B-A2C3-714396E7AC5D}"/>
            </a:ext>
          </a:extLst>
        </xdr:cNvPr>
        <xdr:cNvSpPr txBox="1"/>
      </xdr:nvSpPr>
      <xdr:spPr>
        <a:xfrm>
          <a:off x="20199427" y="1837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38116</xdr:rowOff>
    </xdr:from>
    <xdr:ext cx="469744" cy="259045"/>
    <xdr:sp macro="" textlink="">
      <xdr:nvSpPr>
        <xdr:cNvPr id="854" name="n_3mainValue【庁舎】&#10;一人当たり面積">
          <a:extLst>
            <a:ext uri="{FF2B5EF4-FFF2-40B4-BE49-F238E27FC236}">
              <a16:creationId xmlns:a16="http://schemas.microsoft.com/office/drawing/2014/main" id="{B14F44F8-7B95-458A-8DCD-FC2A6AB946CB}"/>
            </a:ext>
          </a:extLst>
        </xdr:cNvPr>
        <xdr:cNvSpPr txBox="1"/>
      </xdr:nvSpPr>
      <xdr:spPr>
        <a:xfrm>
          <a:off x="19310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54446</xdr:rowOff>
    </xdr:from>
    <xdr:ext cx="469744" cy="259045"/>
    <xdr:sp macro="" textlink="">
      <xdr:nvSpPr>
        <xdr:cNvPr id="855" name="n_4mainValue【庁舎】&#10;一人当たり面積">
          <a:extLst>
            <a:ext uri="{FF2B5EF4-FFF2-40B4-BE49-F238E27FC236}">
              <a16:creationId xmlns:a16="http://schemas.microsoft.com/office/drawing/2014/main" id="{644A2BC7-7B35-4BE0-AF7D-490E870D2397}"/>
            </a:ext>
          </a:extLst>
        </xdr:cNvPr>
        <xdr:cNvSpPr txBox="1"/>
      </xdr:nvSpPr>
      <xdr:spPr>
        <a:xfrm>
          <a:off x="18421427" y="1839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a:extLst>
            <a:ext uri="{FF2B5EF4-FFF2-40B4-BE49-F238E27FC236}">
              <a16:creationId xmlns:a16="http://schemas.microsoft.com/office/drawing/2014/main" id="{05FF2CD8-F366-416B-871A-8CA7DC154F6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a:extLst>
            <a:ext uri="{FF2B5EF4-FFF2-40B4-BE49-F238E27FC236}">
              <a16:creationId xmlns:a16="http://schemas.microsoft.com/office/drawing/2014/main" id="{F2E55B82-E2D8-4EFD-91CB-868D41FC6EE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a:extLst>
            <a:ext uri="{FF2B5EF4-FFF2-40B4-BE49-F238E27FC236}">
              <a16:creationId xmlns:a16="http://schemas.microsoft.com/office/drawing/2014/main" id="{5BE21792-0844-4AFE-BCA5-0D5641758DE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図書館及び庁舎の有形固定資産減価償却率が類似団体に比べて著しく高い水準となっている。</a:t>
          </a:r>
        </a:p>
        <a:p>
          <a:r>
            <a:rPr kumimoji="1" lang="ja-JP" altLang="en-US" sz="1300">
              <a:latin typeface="ＭＳ Ｐゴシック" panose="020B0600070205080204" pitchFamily="50" charset="-128"/>
              <a:ea typeface="ＭＳ Ｐゴシック" panose="020B0600070205080204" pitchFamily="50" charset="-128"/>
            </a:rPr>
            <a:t>　旭市図書館は、旭市民会館に併設されており、耐用年数を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超過しているため、老朽化の進展が著しく、耐震性にも問題を抱えている。また、旧旭市の施設であるため、施設規模が小さく、市民一人当たりの面積についても類似団体平均と比較して狭いものとなっている。今後は、建物を廃止・解体し、図書館機能を千葉県立東部図書館の一部を借用して移転するため、数値の改善が図られる。</a:t>
          </a:r>
        </a:p>
        <a:p>
          <a:r>
            <a:rPr kumimoji="1" lang="ja-JP" altLang="en-US" sz="1300">
              <a:latin typeface="ＭＳ Ｐゴシック" panose="020B0600070205080204" pitchFamily="50" charset="-128"/>
              <a:ea typeface="ＭＳ Ｐゴシック" panose="020B0600070205080204" pitchFamily="50" charset="-128"/>
            </a:rPr>
            <a:t>　庁舎については、本庁舎が建設から</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年が経過しているほか、各支所においても築年数が</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年以上経過しているため、有形固定資産減価償却率が類似団体平均よりも著しく高い水準となっている。今後は、令和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年度の新庁舎完成に伴い、各支所に分散していた機能を新庁舎に集約するため、有形固定資産減価償却率は大きく改善する見込である。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千葉県旭市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65,305
63,790
130.45
34,611,753
32,090,129
1,844,807
17,769,457
32,346,337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・財政力指数は前年度と同一となり、類似団体平均との比較では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ポイント下回っている。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基準財政需要額に関しては、社会保障関係経費等による増や合併特例債等の交付税算入のある有利な起債のみを借り入れているため増加している。また、基準財政収入額に関しても、市税が年々向上してきている等の理由で増加している。基準財政需要額と基準財政収入額の増加率が同等のため財政力指数は変わらないが、市の収入は増加してい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についても、市税の徴収率のさらなる向上や受益者負担の原則に基づく使用料や負担金の見直し、交付税措置のある有利な起債の活用、未利用資産の売却など、歳入確保を徹底していくとともに、歳出では今後更なる社会保障関係経費の増加を見据え、各事業の必要性を見極め、財政基盤の強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5292</xdr:rowOff>
    </xdr:from>
    <xdr:to>
      <xdr:col>23</xdr:col>
      <xdr:colOff>133350</xdr:colOff>
      <xdr:row>42</xdr:row>
      <xdr:rowOff>5292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06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5292</xdr:rowOff>
    </xdr:from>
    <xdr:to>
      <xdr:col>19</xdr:col>
      <xdr:colOff>133350</xdr:colOff>
      <xdr:row>42</xdr:row>
      <xdr:rowOff>5292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5292</xdr:rowOff>
    </xdr:from>
    <xdr:to>
      <xdr:col>15</xdr:col>
      <xdr:colOff>82550</xdr:colOff>
      <xdr:row>42</xdr:row>
      <xdr:rowOff>5292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42</xdr:row>
      <xdr:rowOff>5292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98019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125942</xdr:rowOff>
    </xdr:from>
    <xdr:to>
      <xdr:col>19</xdr:col>
      <xdr:colOff>184150</xdr:colOff>
      <xdr:row>42</xdr:row>
      <xdr:rowOff>56092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40869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4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125942</xdr:rowOff>
    </xdr:from>
    <xdr:to>
      <xdr:col>15</xdr:col>
      <xdr:colOff>133350</xdr:colOff>
      <xdr:row>42</xdr:row>
      <xdr:rowOff>56092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40869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125942</xdr:rowOff>
    </xdr:from>
    <xdr:to>
      <xdr:col>11</xdr:col>
      <xdr:colOff>82550</xdr:colOff>
      <xdr:row>42</xdr:row>
      <xdr:rowOff>56092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40869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ポイント減少し、類似団体平均を</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ポイント下回っている。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歳入面では、市税の増加や普通交付税の増加などにより前年を上回った。歳出面では、新規地方債の償還開始による公債費の増、公共施設の老朽化に伴う維持補修費の増などがあったものの、経常的収入の増加が上回ったため経常収支比率が減少した。</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会計年度任用職員制度の影響による人件費の増や、高齢化に伴う扶助費の増など、経常収支比率の上昇要因が予想される。「行政改革アクションプラン」に基づく定員管理及び給与の適正化や、「個別施設計画（策定中）」に基づく公共施設の統廃合による維持管理費の節減など、経常経費の削減に一層努めていく。</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115026</xdr:rowOff>
    </xdr:from>
    <xdr:to>
      <xdr:col>23</xdr:col>
      <xdr:colOff>133350</xdr:colOff>
      <xdr:row>61</xdr:row>
      <xdr:rowOff>143510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402026"/>
          <a:ext cx="8382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107060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3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81462</xdr:rowOff>
    </xdr:from>
    <xdr:to>
      <xdr:col>19</xdr:col>
      <xdr:colOff>133350</xdr:colOff>
      <xdr:row>61</xdr:row>
      <xdr:rowOff>143510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539912"/>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8544</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80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73660</xdr:rowOff>
    </xdr:from>
    <xdr:to>
      <xdr:col>15</xdr:col>
      <xdr:colOff>82550</xdr:colOff>
      <xdr:row>61</xdr:row>
      <xdr:rowOff>81462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360660"/>
          <a:ext cx="889000" cy="17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131734</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114119</xdr:rowOff>
    </xdr:from>
    <xdr:to>
      <xdr:col>11</xdr:col>
      <xdr:colOff>31750</xdr:colOff>
      <xdr:row>60</xdr:row>
      <xdr:rowOff>73660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229669"/>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62792</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110144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64226</xdr:rowOff>
    </xdr:from>
    <xdr:to>
      <xdr:col>23</xdr:col>
      <xdr:colOff>184150</xdr:colOff>
      <xdr:row>60</xdr:row>
      <xdr:rowOff>165826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80753</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19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92710</xdr:rowOff>
    </xdr:from>
    <xdr:to>
      <xdr:col>19</xdr:col>
      <xdr:colOff>184150</xdr:colOff>
      <xdr:row>62</xdr:row>
      <xdr:rowOff>22860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33037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30662</xdr:rowOff>
    </xdr:from>
    <xdr:to>
      <xdr:col>15</xdr:col>
      <xdr:colOff>133350</xdr:colOff>
      <xdr:row>61</xdr:row>
      <xdr:rowOff>132262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142439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22860</xdr:rowOff>
    </xdr:from>
    <xdr:to>
      <xdr:col>11</xdr:col>
      <xdr:colOff>82550</xdr:colOff>
      <xdr:row>60</xdr:row>
      <xdr:rowOff>124460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134637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63319</xdr:rowOff>
    </xdr:from>
    <xdr:to>
      <xdr:col>7</xdr:col>
      <xdr:colOff>31750</xdr:colOff>
      <xdr:row>59</xdr:row>
      <xdr:rowOff>164919</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3646</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[131,426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2,621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円上昇したものの、類似団体平均を</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11,427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円下回っている。今後、令和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年度より導入される会計年度任用職員制度の影響、人口減少の影響等により、人口</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当たり人件費・物件費等決算額は増加すると見込まれる。新庁舎移転に伴う施設の集約化や支所の廃止等により、経費の縮減を図る。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今後も「行政改革アクションプラン」に基づく定員管理及び給与の適正化による人件費の抑制、「個別施設計画（策定中）」に基づく公共施設の統廃合の推進による修繕費、維持補修費等の抑制に努める。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100226</xdr:rowOff>
    </xdr:from>
    <xdr:to>
      <xdr:col>23</xdr:col>
      <xdr:colOff>133350</xdr:colOff>
      <xdr:row>82</xdr:row>
      <xdr:rowOff>125524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59126"/>
          <a:ext cx="838200" cy="2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157094</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15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79232</xdr:rowOff>
    </xdr:from>
    <xdr:to>
      <xdr:col>19</xdr:col>
      <xdr:colOff>133350</xdr:colOff>
      <xdr:row>82</xdr:row>
      <xdr:rowOff>100226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38132"/>
          <a:ext cx="889000" cy="2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58971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8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78132</xdr:rowOff>
    </xdr:from>
    <xdr:to>
      <xdr:col>15</xdr:col>
      <xdr:colOff>82550</xdr:colOff>
      <xdr:row>82</xdr:row>
      <xdr:rowOff>79232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37032"/>
          <a:ext cx="889000" cy="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53084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8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164</xdr:rowOff>
    </xdr:from>
    <xdr:to>
      <xdr:col>11</xdr:col>
      <xdr:colOff>31750</xdr:colOff>
      <xdr:row>82</xdr:row>
      <xdr:rowOff>78132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59064"/>
          <a:ext cx="889000" cy="7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11068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121102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74724</xdr:rowOff>
    </xdr:from>
    <xdr:to>
      <xdr:col>23</xdr:col>
      <xdr:colOff>184150</xdr:colOff>
      <xdr:row>83</xdr:row>
      <xdr:rowOff>4874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3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91251</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7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49426</xdr:rowOff>
    </xdr:from>
    <xdr:to>
      <xdr:col>19</xdr:col>
      <xdr:colOff>184150</xdr:colOff>
      <xdr:row>82</xdr:row>
      <xdr:rowOff>151026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0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161203</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77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28432</xdr:rowOff>
    </xdr:from>
    <xdr:to>
      <xdr:col>15</xdr:col>
      <xdr:colOff>133350</xdr:colOff>
      <xdr:row>82</xdr:row>
      <xdr:rowOff>130032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8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140209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5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27332</xdr:rowOff>
    </xdr:from>
    <xdr:to>
      <xdr:col>11</xdr:col>
      <xdr:colOff>82550</xdr:colOff>
      <xdr:row>82</xdr:row>
      <xdr:rowOff>128932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8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139109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5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120814</xdr:rowOff>
    </xdr:from>
    <xdr:to>
      <xdr:col>7</xdr:col>
      <xdr:colOff>31750</xdr:colOff>
      <xdr:row>82</xdr:row>
      <xdr:rowOff>50964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0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61141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7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ポイント増加し、類似団体平均を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ポイント上回っているが、千葉県内市町村の平均は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であり、県内市の中では最も低い水準を維持している。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今後も、職員採用や新庁舎開庁等による施設集約化による人員配置など、職員構成のバランスを考慮し、給与水準の適正化を推進する。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86</xdr:row>
      <xdr:rowOff>67129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794593"/>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15620</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8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86</xdr:row>
      <xdr:rowOff>84364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7945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86</xdr:row>
      <xdr:rowOff>84364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74288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85</xdr:row>
      <xdr:rowOff>169636</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6739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33564</xdr:rowOff>
    </xdr:from>
    <xdr:to>
      <xdr:col>73</xdr:col>
      <xdr:colOff>44450</xdr:colOff>
      <xdr:row>86</xdr:row>
      <xdr:rowOff>135164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119941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0.07</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し、類似団体平均を</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0.99</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ポイント上回っている。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職員数は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人で前年度からの増減はないが人口の減により数値が上昇した。</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合併に伴いごみ処理業務や消防業務等が一部事務組合から市に編入されたため職員数が増加したことや、公立保育所数が多いこと</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（保育士が多いこと）</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主な要因となり、類似団体平均より高い数値となっている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「第２次定員適正化計画」に基づく職員数の削減を進め、目標としていた「平成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年間で職員数</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6.5</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％純減」は達成されたが、今後も</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行政改革アクションプラン」に基づき、定員管理及び給与の適正化、</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個別施設計画に基づく施設の統廃合の推進による職員数の抑制を図る。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11128</xdr:rowOff>
    </xdr:from>
    <xdr:to>
      <xdr:col>81</xdr:col>
      <xdr:colOff>44450</xdr:colOff>
      <xdr:row>62</xdr:row>
      <xdr:rowOff>19171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641028"/>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42592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29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11128</xdr:rowOff>
    </xdr:from>
    <xdr:to>
      <xdr:col>77</xdr:col>
      <xdr:colOff>44450</xdr:colOff>
      <xdr:row>62</xdr:row>
      <xdr:rowOff>12277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641028"/>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133246</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4233</xdr:rowOff>
    </xdr:from>
    <xdr:to>
      <xdr:col>72</xdr:col>
      <xdr:colOff>203200</xdr:colOff>
      <xdr:row>62</xdr:row>
      <xdr:rowOff>12277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6341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140140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4233</xdr:rowOff>
    </xdr:from>
    <xdr:to>
      <xdr:col>68</xdr:col>
      <xdr:colOff>152400</xdr:colOff>
      <xdr:row>62</xdr:row>
      <xdr:rowOff>18022</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63413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134395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105669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139821</xdr:rowOff>
    </xdr:from>
    <xdr:to>
      <xdr:col>81</xdr:col>
      <xdr:colOff>95250</xdr:colOff>
      <xdr:row>62</xdr:row>
      <xdr:rowOff>69971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5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111898</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57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131778</xdr:rowOff>
    </xdr:from>
    <xdr:to>
      <xdr:col>77</xdr:col>
      <xdr:colOff>95250</xdr:colOff>
      <xdr:row>62</xdr:row>
      <xdr:rowOff>61928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59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46705</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676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132927</xdr:rowOff>
    </xdr:from>
    <xdr:to>
      <xdr:col>73</xdr:col>
      <xdr:colOff>44450</xdr:colOff>
      <xdr:row>62</xdr:row>
      <xdr:rowOff>63077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47854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124883</xdr:rowOff>
    </xdr:from>
    <xdr:to>
      <xdr:col>68</xdr:col>
      <xdr:colOff>203200</xdr:colOff>
      <xdr:row>62</xdr:row>
      <xdr:rowOff>55033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39810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138672</xdr:rowOff>
    </xdr:from>
    <xdr:to>
      <xdr:col>64</xdr:col>
      <xdr:colOff>152400</xdr:colOff>
      <xdr:row>62</xdr:row>
      <xdr:rowOff>68822</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5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53599</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68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・過去に借入を行った高利率な起債の償還が進み、元利償還金の額が減少したことに伴い、前年度から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ポイント減少したものの類似団体平均を</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ポイント上回っている。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今後、新庁舎建設事業や広域ごみ処理施設建設事業などの大規模事業の影響により地方債の借入が増加し、大規模事業分の償還開始（令和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年）以降の数年間は緩やかに上昇することを見込んでいる。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大規模事業に対する合併特例債の借り入れにより、合併特例債の借り入れ可能残高が少なくなってくるが、</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各事業の必要性を精査</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今後も交付税措置のある有利な起債を活用するとともに、臨時財政対策債の借入額の圧縮等を行い、急激な上昇の抑制に努める（目標</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％以内）。</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1512</xdr:rowOff>
    </xdr:from>
    <xdr:to>
      <xdr:col>81</xdr:col>
      <xdr:colOff>44450</xdr:colOff>
      <xdr:row>41</xdr:row>
      <xdr:rowOff>35983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6179800" y="703096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115708</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802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41</xdr:row>
      <xdr:rowOff>70455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706543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50999</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70455</xdr:rowOff>
    </xdr:from>
    <xdr:to>
      <xdr:col>72</xdr:col>
      <xdr:colOff>203200</xdr:colOff>
      <xdr:row>41</xdr:row>
      <xdr:rowOff>81945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70999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73979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81945</xdr:rowOff>
    </xdr:from>
    <xdr:to>
      <xdr:col>68</xdr:col>
      <xdr:colOff>152400</xdr:colOff>
      <xdr:row>41</xdr:row>
      <xdr:rowOff>127907</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71113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17434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122162</xdr:rowOff>
    </xdr:from>
    <xdr:to>
      <xdr:col>81</xdr:col>
      <xdr:colOff>95250</xdr:colOff>
      <xdr:row>41</xdr:row>
      <xdr:rowOff>52312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94239</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69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19655</xdr:rowOff>
    </xdr:from>
    <xdr:to>
      <xdr:col>73</xdr:col>
      <xdr:colOff>44450</xdr:colOff>
      <xdr:row>41</xdr:row>
      <xdr:rowOff>121255</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106032</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31145</xdr:rowOff>
    </xdr:from>
    <xdr:to>
      <xdr:col>68</xdr:col>
      <xdr:colOff>203200</xdr:colOff>
      <xdr:row>41</xdr:row>
      <xdr:rowOff>132745</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117522</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163484</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に係る地方債の現在高は増加したものの、地方債現在高等に係る基準財政需要額参入見込額の増加や、財政調整基金などの計画的な基金の積立額の増加により、充当可能財源が将来負担額を上回ったため、将来負担比率は前年度同様算定されなか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今後、新庁舎建設工事や広域ごみ処理施設建設事業等により、令和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年度に地方債の借入のピークを迎えることとなるが、合併特例債等の交付税措置の有利な起債の活用を徹底し、充当可能財源の確保に努める。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a:extLst>
            <a:ext uri="{FF2B5EF4-FFF2-40B4-BE49-F238E27FC236}">
              <a16:creationId xmlns:a16="http://schemas.microsoft.com/office/drawing/2014/main" id="{00000000-0008-0000-0300-0000B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a:extLst>
            <a:ext uri="{FF2B5EF4-FFF2-40B4-BE49-F238E27FC236}">
              <a16:creationId xmlns:a16="http://schemas.microsoft.com/office/drawing/2014/main" id="{00000000-0008-0000-0300-0000C0010000}"/>
            </a:ext>
          </a:extLst>
        </xdr:cNvPr>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a:extLst>
            <a:ext uri="{FF2B5EF4-FFF2-40B4-BE49-F238E27FC236}">
              <a16:creationId xmlns:a16="http://schemas.microsoft.com/office/drawing/2014/main" id="{00000000-0008-0000-0300-0000C2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97323</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49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94299</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32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37677</xdr:rowOff>
    </xdr:from>
    <xdr:to>
      <xdr:col>73</xdr:col>
      <xdr:colOff>44450</xdr:colOff>
      <xdr:row>15</xdr:row>
      <xdr:rowOff>139277</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149454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64105</xdr:rowOff>
    </xdr:from>
    <xdr:to>
      <xdr:col>68</xdr:col>
      <xdr:colOff>203200</xdr:colOff>
      <xdr:row>15</xdr:row>
      <xdr:rowOff>165705</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4432</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53720</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127544</xdr:rowOff>
    </xdr:from>
    <xdr:to>
      <xdr:col>64</xdr:col>
      <xdr:colOff>152400</xdr:colOff>
      <xdr:row>15</xdr:row>
      <xdr:rowOff>57694</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52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67871</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29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千葉県旭市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65,305
63,790
130.45
34,611,753
32,090,129
1,844,807
17,769,457
32,346,337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・人件費については昨年度と職員数は変わらないが、職員の新陳代謝等による基本給の減により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ポイント減少している（</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R1:603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人）。類似団体と比較すると</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ポイント高いが、これは合併によりごみ処理業務や消防業務を市に編入したことや市の直営の保育所（保育士）が多いことなどが主な要因である。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導入される会計年度任用職員制度の影響で人件費の増加は確実であると見込まれる。「行政改革アクションプラン」に基づき、定員管理及び給与の適正化、個別施設計画に基づく公共施設の統廃合による人員配置の見直し、指定管理者制度の導入等の検討など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134620</xdr:rowOff>
    </xdr:from>
    <xdr:to>
      <xdr:col>24</xdr:col>
      <xdr:colOff>25400</xdr:colOff>
      <xdr:row>37</xdr:row>
      <xdr:rowOff>138430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0682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37</xdr:row>
      <xdr:rowOff>161290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82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107950</xdr:rowOff>
    </xdr:from>
    <xdr:to>
      <xdr:col>15</xdr:col>
      <xdr:colOff>98425</xdr:colOff>
      <xdr:row>37</xdr:row>
      <xdr:rowOff>161290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51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107950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906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55897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57150</xdr:rowOff>
    </xdr:from>
    <xdr:to>
      <xdr:col>11</xdr:col>
      <xdr:colOff>60325</xdr:colOff>
      <xdr:row>37</xdr:row>
      <xdr:rowOff>158750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ポイント増加しているが、類似団体平均を</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ポイント下回っている。　</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前年度からの増加は、市のごみ処理施設（</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より広域ごみ処理施設へ移行）の修繕費が増加したことなどが主な要因である。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導入される会計年度任用職員制度（現在物件費で計上している臨時職員の賃金が人件費に移行するため）や、新庁舎移転に伴う施設の集約化や支所の廃止等により、物件費は減少することが予想され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庁舎のみでなく個別施設計画に基づいた公共施設の統廃合を進めるなど、施設の管理経費の削減を図り、物件費の抑制に努めていく。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10414</xdr:rowOff>
    </xdr:from>
    <xdr:to>
      <xdr:col>82</xdr:col>
      <xdr:colOff>107950</xdr:colOff>
      <xdr:row>15</xdr:row>
      <xdr:rowOff>19558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5821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87139</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58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15</xdr:row>
      <xdr:rowOff>10414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5273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14</xdr:row>
      <xdr:rowOff>127000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52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146575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90424</xdr:rowOff>
    </xdr:from>
    <xdr:to>
      <xdr:col>69</xdr:col>
      <xdr:colOff>92075</xdr:colOff>
      <xdr:row>14</xdr:row>
      <xdr:rowOff>127000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4907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119143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140208</xdr:rowOff>
    </xdr:from>
    <xdr:to>
      <xdr:col>82</xdr:col>
      <xdr:colOff>158750</xdr:colOff>
      <xdr:row>15</xdr:row>
      <xdr:rowOff>70358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156735</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8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131064</xdr:rowOff>
    </xdr:from>
    <xdr:to>
      <xdr:col>78</xdr:col>
      <xdr:colOff>120650</xdr:colOff>
      <xdr:row>15</xdr:row>
      <xdr:rowOff>61214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71391</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00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39624</xdr:rowOff>
    </xdr:from>
    <xdr:to>
      <xdr:col>65</xdr:col>
      <xdr:colOff>53975</xdr:colOff>
      <xdr:row>14</xdr:row>
      <xdr:rowOff>141224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4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151401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0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ポイント増加しているが、類似団体平均を</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ポイント下回っている。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扶助費の比率は当市に限らず全国的に上昇傾向である。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今後は、少子高齢化の影響等に伴う社会福祉費や老人福祉費の増加により、上昇が予想される。扶助費の急激な増加を抑制するため、単独事業の見直しなどに努める。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xdr:rowOff>
    </xdr:from>
    <xdr:to>
      <xdr:col>24</xdr:col>
      <xdr:colOff>25400</xdr:colOff>
      <xdr:row>55</xdr:row>
      <xdr:rowOff>77470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386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36847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66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8890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423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113047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111760</xdr:rowOff>
    </xdr:from>
    <xdr:to>
      <xdr:col>15</xdr:col>
      <xdr:colOff>98425</xdr:colOff>
      <xdr:row>54</xdr:row>
      <xdr:rowOff>165100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370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111760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347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43197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129540</xdr:rowOff>
    </xdr:from>
    <xdr:to>
      <xdr:col>20</xdr:col>
      <xdr:colOff>38100</xdr:colOff>
      <xdr:row>55</xdr:row>
      <xdr:rowOff>59690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69867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60960</xdr:rowOff>
    </xdr:from>
    <xdr:to>
      <xdr:col>11</xdr:col>
      <xdr:colOff>60325</xdr:colOff>
      <xdr:row>54</xdr:row>
      <xdr:rowOff>162560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ポイント減少し、類似団体平均を</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ポイント下回っている。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経常的繰出金への充当一般財源（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1,940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1,969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百万）は増加したものの維持補修費（</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百万）が減となったため減となった。</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今後も、公共施設の老朽化に伴い、維持補修費等も増加していくことが予想される。「個別施設計画（策定中）」に基づき、計画的に施設を維持していくことで比率上昇の抑制に努める。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xdr:rowOff>
    </xdr:from>
    <xdr:to>
      <xdr:col>82</xdr:col>
      <xdr:colOff>107950</xdr:colOff>
      <xdr:row>55</xdr:row>
      <xdr:rowOff>53522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431020"/>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164210</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93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33927</xdr:rowOff>
    </xdr:from>
    <xdr:to>
      <xdr:col>78</xdr:col>
      <xdr:colOff>69850</xdr:colOff>
      <xdr:row>55</xdr:row>
      <xdr:rowOff>53522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46367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166188</xdr:rowOff>
    </xdr:from>
    <xdr:to>
      <xdr:col>73</xdr:col>
      <xdr:colOff>180975</xdr:colOff>
      <xdr:row>55</xdr:row>
      <xdr:rowOff>33927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42448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140063</xdr:rowOff>
    </xdr:from>
    <xdr:to>
      <xdr:col>69</xdr:col>
      <xdr:colOff>92075</xdr:colOff>
      <xdr:row>54</xdr:row>
      <xdr:rowOff>166188</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3983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120123</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121920</xdr:rowOff>
    </xdr:from>
    <xdr:to>
      <xdr:col>82</xdr:col>
      <xdr:colOff>158750</xdr:colOff>
      <xdr:row>55</xdr:row>
      <xdr:rowOff>52070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138447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2722</xdr:rowOff>
    </xdr:from>
    <xdr:to>
      <xdr:col>78</xdr:col>
      <xdr:colOff>120650</xdr:colOff>
      <xdr:row>55</xdr:row>
      <xdr:rowOff>104322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114499</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154577</xdr:rowOff>
    </xdr:from>
    <xdr:to>
      <xdr:col>74</xdr:col>
      <xdr:colOff>31750</xdr:colOff>
      <xdr:row>55</xdr:row>
      <xdr:rowOff>84727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41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94904</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18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115388</xdr:rowOff>
    </xdr:from>
    <xdr:to>
      <xdr:col>69</xdr:col>
      <xdr:colOff>142875</xdr:colOff>
      <xdr:row>55</xdr:row>
      <xdr:rowOff>45538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37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55715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14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89263</xdr:rowOff>
    </xdr:from>
    <xdr:to>
      <xdr:col>65</xdr:col>
      <xdr:colOff>53975</xdr:colOff>
      <xdr:row>55</xdr:row>
      <xdr:rowOff>19413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34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29590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11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ポイント減少しているが、類似団体平均を</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ポイント上回っている。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旭市特有の費用として、旭中央病院への運営費負担金があり、これが類似団体平均を上回る主な要因であると考えられる。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今後は、広域ごみ処理施設建設工事の影響で市負担金が増加することから、令和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年度に補助費等の比率はピークを迎えることが予想される。令和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年度以降は徐々に減少していくと見込んでいる。現在行っている市単独の補助制度等は、</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経済状況に応じ</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必要性を十分に精査したうえで見直しを徹底するなど、必要以上の補助費の抑制に努める。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136144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25348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1287</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136144</xdr:rowOff>
    </xdr:from>
    <xdr:to>
      <xdr:col>78</xdr:col>
      <xdr:colOff>69850</xdr:colOff>
      <xdr:row>36</xdr:row>
      <xdr:rowOff>140716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308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36</xdr:row>
      <xdr:rowOff>140716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2992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36</xdr:row>
      <xdr:rowOff>127000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2854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2557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85344</xdr:rowOff>
    </xdr:from>
    <xdr:to>
      <xdr:col>78</xdr:col>
      <xdr:colOff>120650</xdr:colOff>
      <xdr:row>37</xdr:row>
      <xdr:rowOff>15494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ポイント増加しているが、類似団体平均を</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ポイント下回っている。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新庁舎建設事業や広域ごみ処理施設建設事業などの大規模事業の施工や大規模事業以外にも道路工事や災害復旧、公共施設の長寿命化等の需要があることから、地方債の借入額は増加が見込まれる。新規発行分の償還開始後の数年間は、公債費の増加が予想されるが、交付税措置の高い起債の有効活用を徹底するとともに、適債性のある事業であっても事業の必要性をよく精査し、公債費の適正管理に努めていく。</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162923</xdr:rowOff>
    </xdr:from>
    <xdr:to>
      <xdr:col>24</xdr:col>
      <xdr:colOff>25400</xdr:colOff>
      <xdr:row>77</xdr:row>
      <xdr:rowOff>17599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19312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76</xdr:row>
      <xdr:rowOff>162923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180061"/>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157678</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35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130266</xdr:rowOff>
    </xdr:from>
    <xdr:to>
      <xdr:col>15</xdr:col>
      <xdr:colOff>98425</xdr:colOff>
      <xdr:row>76</xdr:row>
      <xdr:rowOff>149861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160466"/>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130266</xdr:rowOff>
    </xdr:from>
    <xdr:to>
      <xdr:col>11</xdr:col>
      <xdr:colOff>9525</xdr:colOff>
      <xdr:row>76</xdr:row>
      <xdr:rowOff>149861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160466"/>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157678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118490</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138249</xdr:rowOff>
    </xdr:from>
    <xdr:to>
      <xdr:col>24</xdr:col>
      <xdr:colOff>76200</xdr:colOff>
      <xdr:row>77</xdr:row>
      <xdr:rowOff>68399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154776</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013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112123</xdr:rowOff>
    </xdr:from>
    <xdr:to>
      <xdr:col>20</xdr:col>
      <xdr:colOff>38100</xdr:colOff>
      <xdr:row>77</xdr:row>
      <xdr:rowOff>42273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52450</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91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79466</xdr:rowOff>
    </xdr:from>
    <xdr:to>
      <xdr:col>11</xdr:col>
      <xdr:colOff>60325</xdr:colOff>
      <xdr:row>77</xdr:row>
      <xdr:rowOff>9616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1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19793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ポイント減少しており、類似団体平均を</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ポイント下回っている。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物件費、扶助費は増加したものの、他の項目で減少したため公債費以外の項目としては減となった。</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老朽化した施設の修繕費や維持補修費、社会保障関係経費が増大することが見込まれるため、事業の必要性や緊急性を十分精査し、住民サービスを低下させないよう注意しながら比率上昇の抑制に努め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17272</xdr:rowOff>
    </xdr:from>
    <xdr:to>
      <xdr:col>82</xdr:col>
      <xdr:colOff>107950</xdr:colOff>
      <xdr:row>76</xdr:row>
      <xdr:rowOff>168148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047472"/>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136144</xdr:rowOff>
    </xdr:from>
    <xdr:to>
      <xdr:col>78</xdr:col>
      <xdr:colOff>69850</xdr:colOff>
      <xdr:row>76</xdr:row>
      <xdr:rowOff>168148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1663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55135</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30987</xdr:rowOff>
    </xdr:from>
    <xdr:to>
      <xdr:col>73</xdr:col>
      <xdr:colOff>180975</xdr:colOff>
      <xdr:row>76</xdr:row>
      <xdr:rowOff>136144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061187"/>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18559</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101854</xdr:rowOff>
    </xdr:from>
    <xdr:to>
      <xdr:col>69</xdr:col>
      <xdr:colOff>92075</xdr:colOff>
      <xdr:row>76</xdr:row>
      <xdr:rowOff>30987</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2960604"/>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148862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137922</xdr:rowOff>
    </xdr:from>
    <xdr:to>
      <xdr:col>82</xdr:col>
      <xdr:colOff>158750</xdr:colOff>
      <xdr:row>76</xdr:row>
      <xdr:rowOff>68072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154449</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84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117348</xdr:rowOff>
    </xdr:from>
    <xdr:to>
      <xdr:col>78</xdr:col>
      <xdr:colOff>120650</xdr:colOff>
      <xdr:row>77</xdr:row>
      <xdr:rowOff>47498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57675</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85344</xdr:rowOff>
    </xdr:from>
    <xdr:to>
      <xdr:col>74</xdr:col>
      <xdr:colOff>31750</xdr:colOff>
      <xdr:row>77</xdr:row>
      <xdr:rowOff>15494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25671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151637</xdr:rowOff>
    </xdr:from>
    <xdr:to>
      <xdr:col>69</xdr:col>
      <xdr:colOff>142875</xdr:colOff>
      <xdr:row>76</xdr:row>
      <xdr:rowOff>81787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51054</xdr:rowOff>
    </xdr:from>
    <xdr:to>
      <xdr:col>65</xdr:col>
      <xdr:colOff>53975</xdr:colOff>
      <xdr:row>75</xdr:row>
      <xdr:rowOff>152654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162831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千葉県旭市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38902</xdr:rowOff>
    </xdr:from>
    <xdr:to>
      <xdr:col>29</xdr:col>
      <xdr:colOff>127000</xdr:colOff>
      <xdr:row>16</xdr:row>
      <xdr:rowOff>49516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29727"/>
          <a:ext cx="647700" cy="10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23679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145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49516</xdr:rowOff>
    </xdr:from>
    <xdr:to>
      <xdr:col>26</xdr:col>
      <xdr:colOff>50800</xdr:colOff>
      <xdr:row>16</xdr:row>
      <xdr:rowOff>62480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40341"/>
          <a:ext cx="698500" cy="12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155501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46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62480</xdr:rowOff>
    </xdr:from>
    <xdr:to>
      <xdr:col>22</xdr:col>
      <xdr:colOff>114300</xdr:colOff>
      <xdr:row>16</xdr:row>
      <xdr:rowOff>92264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53305"/>
          <a:ext cx="698500" cy="29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154750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4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92264</xdr:rowOff>
    </xdr:from>
    <xdr:to>
      <xdr:col>18</xdr:col>
      <xdr:colOff>177800</xdr:colOff>
      <xdr:row>17</xdr:row>
      <xdr:rowOff>48193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83089"/>
          <a:ext cx="698500" cy="127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170687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29813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159552</xdr:rowOff>
    </xdr:from>
    <xdr:to>
      <xdr:col>29</xdr:col>
      <xdr:colOff>177800</xdr:colOff>
      <xdr:row>16</xdr:row>
      <xdr:rowOff>89702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78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4629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2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170166</xdr:rowOff>
    </xdr:from>
    <xdr:to>
      <xdr:col>26</xdr:col>
      <xdr:colOff>101600</xdr:colOff>
      <xdr:row>16</xdr:row>
      <xdr:rowOff>100316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89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110493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58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11680</xdr:rowOff>
    </xdr:from>
    <xdr:to>
      <xdr:col>22</xdr:col>
      <xdr:colOff>165100</xdr:colOff>
      <xdr:row>16</xdr:row>
      <xdr:rowOff>113280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02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123457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7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41464</xdr:rowOff>
    </xdr:from>
    <xdr:to>
      <xdr:col>19</xdr:col>
      <xdr:colOff>38100</xdr:colOff>
      <xdr:row>16</xdr:row>
      <xdr:rowOff>143064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32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153241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0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168843</xdr:rowOff>
    </xdr:from>
    <xdr:to>
      <xdr:col>15</xdr:col>
      <xdr:colOff>101600</xdr:colOff>
      <xdr:row>17</xdr:row>
      <xdr:rowOff>98993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59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83770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4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120188</xdr:rowOff>
    </xdr:from>
    <xdr:to>
      <xdr:col>29</xdr:col>
      <xdr:colOff>127000</xdr:colOff>
      <xdr:row>36</xdr:row>
      <xdr:rowOff>125240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73438"/>
          <a:ext cx="647700" cy="5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104965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0582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108483</xdr:rowOff>
    </xdr:from>
    <xdr:to>
      <xdr:col>26</xdr:col>
      <xdr:colOff>50800</xdr:colOff>
      <xdr:row>36</xdr:row>
      <xdr:rowOff>125240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061733"/>
          <a:ext cx="698500" cy="16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168635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2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88024</xdr:rowOff>
    </xdr:from>
    <xdr:to>
      <xdr:col>22</xdr:col>
      <xdr:colOff>114300</xdr:colOff>
      <xdr:row>36</xdr:row>
      <xdr:rowOff>108483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41274"/>
          <a:ext cx="698500" cy="20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144632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71930</xdr:rowOff>
    </xdr:from>
    <xdr:to>
      <xdr:col>18</xdr:col>
      <xdr:colOff>177800</xdr:colOff>
      <xdr:row>36</xdr:row>
      <xdr:rowOff>88024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25180"/>
          <a:ext cx="698500" cy="16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140449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121360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69388</xdr:rowOff>
    </xdr:from>
    <xdr:to>
      <xdr:col>29</xdr:col>
      <xdr:colOff>177800</xdr:colOff>
      <xdr:row>36</xdr:row>
      <xdr:rowOff>170988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22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257365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86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74440</xdr:rowOff>
    </xdr:from>
    <xdr:to>
      <xdr:col>26</xdr:col>
      <xdr:colOff>101600</xdr:colOff>
      <xdr:row>37</xdr:row>
      <xdr:rowOff>4590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27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186217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796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57683</xdr:rowOff>
    </xdr:from>
    <xdr:to>
      <xdr:col>22</xdr:col>
      <xdr:colOff>165100</xdr:colOff>
      <xdr:row>36</xdr:row>
      <xdr:rowOff>159283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10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169460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779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37224</xdr:rowOff>
    </xdr:from>
    <xdr:to>
      <xdr:col>19</xdr:col>
      <xdr:colOff>38100</xdr:colOff>
      <xdr:row>36</xdr:row>
      <xdr:rowOff>138824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90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149001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759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21130</xdr:rowOff>
    </xdr:from>
    <xdr:to>
      <xdr:col>15</xdr:col>
      <xdr:colOff>101600</xdr:colOff>
      <xdr:row>36</xdr:row>
      <xdr:rowOff>122730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74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132907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74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65,305
63,790
130.45
34,611,753
32,090,129
1,844,807
17,769,457
32,346,337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78305</xdr:rowOff>
    </xdr:from>
    <xdr:to>
      <xdr:col>24</xdr:col>
      <xdr:colOff>63500</xdr:colOff>
      <xdr:row>35</xdr:row>
      <xdr:rowOff>168030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079055"/>
          <a:ext cx="838200" cy="8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7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78305</xdr:rowOff>
    </xdr:from>
    <xdr:to>
      <xdr:col>19</xdr:col>
      <xdr:colOff>177800</xdr:colOff>
      <xdr:row>35</xdr:row>
      <xdr:rowOff>78370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79055"/>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118729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9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78370</xdr:rowOff>
    </xdr:from>
    <xdr:to>
      <xdr:col>15</xdr:col>
      <xdr:colOff>50800</xdr:colOff>
      <xdr:row>35</xdr:row>
      <xdr:rowOff>108774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79120"/>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119121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108774</xdr:rowOff>
    </xdr:from>
    <xdr:to>
      <xdr:col>10</xdr:col>
      <xdr:colOff>114300</xdr:colOff>
      <xdr:row>36</xdr:row>
      <xdr:rowOff>92478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09524"/>
          <a:ext cx="889000" cy="1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125571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153159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117230</xdr:rowOff>
    </xdr:from>
    <xdr:to>
      <xdr:col>24</xdr:col>
      <xdr:colOff>114300</xdr:colOff>
      <xdr:row>36</xdr:row>
      <xdr:rowOff>47380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1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140107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6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27505</xdr:rowOff>
    </xdr:from>
    <xdr:to>
      <xdr:col>20</xdr:col>
      <xdr:colOff>38100</xdr:colOff>
      <xdr:row>35</xdr:row>
      <xdr:rowOff>129105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2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145632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80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27570</xdr:rowOff>
    </xdr:from>
    <xdr:to>
      <xdr:col>15</xdr:col>
      <xdr:colOff>101600</xdr:colOff>
      <xdr:row>35</xdr:row>
      <xdr:rowOff>129170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145697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0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57974</xdr:rowOff>
    </xdr:from>
    <xdr:to>
      <xdr:col>10</xdr:col>
      <xdr:colOff>165100</xdr:colOff>
      <xdr:row>35</xdr:row>
      <xdr:rowOff>159574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4651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3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41678</xdr:rowOff>
    </xdr:from>
    <xdr:to>
      <xdr:col>6</xdr:col>
      <xdr:colOff>38100</xdr:colOff>
      <xdr:row>36</xdr:row>
      <xdr:rowOff>143278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1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134405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39491</xdr:rowOff>
    </xdr:from>
    <xdr:to>
      <xdr:col>24</xdr:col>
      <xdr:colOff>63500</xdr:colOff>
      <xdr:row>58</xdr:row>
      <xdr:rowOff>104235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983591"/>
          <a:ext cx="838200" cy="6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119778</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4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104235</xdr:rowOff>
    </xdr:from>
    <xdr:to>
      <xdr:col>19</xdr:col>
      <xdr:colOff>177800</xdr:colOff>
      <xdr:row>58</xdr:row>
      <xdr:rowOff>126164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10048335"/>
          <a:ext cx="889000" cy="2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117987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101883</xdr:rowOff>
    </xdr:from>
    <xdr:to>
      <xdr:col>15</xdr:col>
      <xdr:colOff>50800</xdr:colOff>
      <xdr:row>58</xdr:row>
      <xdr:rowOff>126164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10045983"/>
          <a:ext cx="889000" cy="2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143476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99695</xdr:rowOff>
    </xdr:from>
    <xdr:to>
      <xdr:col>10</xdr:col>
      <xdr:colOff>114300</xdr:colOff>
      <xdr:row>58</xdr:row>
      <xdr:rowOff>101883</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10043795"/>
          <a:ext cx="8890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2250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142301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160141</xdr:rowOff>
    </xdr:from>
    <xdr:to>
      <xdr:col>24</xdr:col>
      <xdr:colOff>114300</xdr:colOff>
      <xdr:row>58</xdr:row>
      <xdr:rowOff>90291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93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138568</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91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53435</xdr:rowOff>
    </xdr:from>
    <xdr:to>
      <xdr:col>20</xdr:col>
      <xdr:colOff>38100</xdr:colOff>
      <xdr:row>58</xdr:row>
      <xdr:rowOff>155035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99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146162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09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75364</xdr:rowOff>
    </xdr:from>
    <xdr:to>
      <xdr:col>15</xdr:col>
      <xdr:colOff>101600</xdr:colOff>
      <xdr:row>59</xdr:row>
      <xdr:rowOff>5514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1001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168091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11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51083</xdr:rowOff>
    </xdr:from>
    <xdr:to>
      <xdr:col>10</xdr:col>
      <xdr:colOff>165100</xdr:colOff>
      <xdr:row>58</xdr:row>
      <xdr:rowOff>152683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9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143810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8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48895</xdr:rowOff>
    </xdr:from>
    <xdr:to>
      <xdr:col>6</xdr:col>
      <xdr:colOff>38100</xdr:colOff>
      <xdr:row>58</xdr:row>
      <xdr:rowOff>150495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141622</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8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162423</xdr:rowOff>
    </xdr:from>
    <xdr:to>
      <xdr:col>24</xdr:col>
      <xdr:colOff>63500</xdr:colOff>
      <xdr:row>78</xdr:row>
      <xdr:rowOff>71851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64073"/>
          <a:ext cx="838200" cy="8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8724</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38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162423</xdr:rowOff>
    </xdr:from>
    <xdr:to>
      <xdr:col>19</xdr:col>
      <xdr:colOff>177800</xdr:colOff>
      <xdr:row>78</xdr:row>
      <xdr:rowOff>18314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64073"/>
          <a:ext cx="889000" cy="2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15799</xdr:rowOff>
    </xdr:from>
    <xdr:to>
      <xdr:col>15</xdr:col>
      <xdr:colOff>50800</xdr:colOff>
      <xdr:row>78</xdr:row>
      <xdr:rowOff>18314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388899"/>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15799</xdr:rowOff>
    </xdr:from>
    <xdr:to>
      <xdr:col>10</xdr:col>
      <xdr:colOff>114300</xdr:colOff>
      <xdr:row>78</xdr:row>
      <xdr:rowOff>35916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88899"/>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70918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2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122353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21051</xdr:rowOff>
    </xdr:from>
    <xdr:to>
      <xdr:col>24</xdr:col>
      <xdr:colOff>114300</xdr:colOff>
      <xdr:row>78</xdr:row>
      <xdr:rowOff>122651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107428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111623</xdr:rowOff>
    </xdr:from>
    <xdr:to>
      <xdr:col>20</xdr:col>
      <xdr:colOff>38100</xdr:colOff>
      <xdr:row>78</xdr:row>
      <xdr:rowOff>41773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1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32900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0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138964</xdr:rowOff>
    </xdr:from>
    <xdr:to>
      <xdr:col>15</xdr:col>
      <xdr:colOff>101600</xdr:colOff>
      <xdr:row>78</xdr:row>
      <xdr:rowOff>69114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4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60241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3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136449</xdr:rowOff>
    </xdr:from>
    <xdr:to>
      <xdr:col>10</xdr:col>
      <xdr:colOff>165100</xdr:colOff>
      <xdr:row>78</xdr:row>
      <xdr:rowOff>66599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3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57726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30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156566</xdr:rowOff>
    </xdr:from>
    <xdr:to>
      <xdr:col>6</xdr:col>
      <xdr:colOff>38100</xdr:colOff>
      <xdr:row>78</xdr:row>
      <xdr:rowOff>86716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5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77843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5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140081</xdr:rowOff>
    </xdr:from>
    <xdr:to>
      <xdr:col>24</xdr:col>
      <xdr:colOff>63500</xdr:colOff>
      <xdr:row>98</xdr:row>
      <xdr:rowOff>11951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770731"/>
          <a:ext cx="8382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14177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01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170535</xdr:rowOff>
    </xdr:from>
    <xdr:to>
      <xdr:col>19</xdr:col>
      <xdr:colOff>177800</xdr:colOff>
      <xdr:row>98</xdr:row>
      <xdr:rowOff>11951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801185"/>
          <a:ext cx="889000" cy="1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160024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170535</xdr:rowOff>
    </xdr:from>
    <xdr:to>
      <xdr:col>15</xdr:col>
      <xdr:colOff>50800</xdr:colOff>
      <xdr:row>98</xdr:row>
      <xdr:rowOff>13894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01185"/>
          <a:ext cx="889000" cy="1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162196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13894</xdr:rowOff>
    </xdr:from>
    <xdr:to>
      <xdr:col>10</xdr:col>
      <xdr:colOff>114300</xdr:colOff>
      <xdr:row>98</xdr:row>
      <xdr:rowOff>80811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15994"/>
          <a:ext cx="889000" cy="6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24719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103548</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89281</xdr:rowOff>
    </xdr:from>
    <xdr:to>
      <xdr:col>24</xdr:col>
      <xdr:colOff>114300</xdr:colOff>
      <xdr:row>98</xdr:row>
      <xdr:rowOff>19431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7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67708</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69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132601</xdr:rowOff>
    </xdr:from>
    <xdr:to>
      <xdr:col>20</xdr:col>
      <xdr:colOff>38100</xdr:colOff>
      <xdr:row>98</xdr:row>
      <xdr:rowOff>62751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6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53878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85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119735</xdr:rowOff>
    </xdr:from>
    <xdr:to>
      <xdr:col>15</xdr:col>
      <xdr:colOff>101600</xdr:colOff>
      <xdr:row>98</xdr:row>
      <xdr:rowOff>49885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5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41012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84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134544</xdr:rowOff>
    </xdr:from>
    <xdr:to>
      <xdr:col>10</xdr:col>
      <xdr:colOff>165100</xdr:colOff>
      <xdr:row>98</xdr:row>
      <xdr:rowOff>64694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6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55821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85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30011</xdr:rowOff>
    </xdr:from>
    <xdr:to>
      <xdr:col>6</xdr:col>
      <xdr:colOff>38100</xdr:colOff>
      <xdr:row>98</xdr:row>
      <xdr:rowOff>131611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3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122738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2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116243</xdr:rowOff>
    </xdr:from>
    <xdr:to>
      <xdr:col>55</xdr:col>
      <xdr:colOff>0</xdr:colOff>
      <xdr:row>35</xdr:row>
      <xdr:rowOff>25324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5774093"/>
          <a:ext cx="838200" cy="25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136047</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96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159271</xdr:rowOff>
    </xdr:from>
    <xdr:to>
      <xdr:col>50</xdr:col>
      <xdr:colOff>114300</xdr:colOff>
      <xdr:row>35</xdr:row>
      <xdr:rowOff>25324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988571"/>
          <a:ext cx="889000" cy="3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127017</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1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14034</xdr:rowOff>
    </xdr:from>
    <xdr:to>
      <xdr:col>45</xdr:col>
      <xdr:colOff>177800</xdr:colOff>
      <xdr:row>34</xdr:row>
      <xdr:rowOff>159271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5671884"/>
          <a:ext cx="889000" cy="3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138256</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13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14034</xdr:rowOff>
    </xdr:from>
    <xdr:to>
      <xdr:col>41</xdr:col>
      <xdr:colOff>50800</xdr:colOff>
      <xdr:row>35</xdr:row>
      <xdr:rowOff>67069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5671884"/>
          <a:ext cx="889000" cy="39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143832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14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139438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65443</xdr:rowOff>
    </xdr:from>
    <xdr:to>
      <xdr:col>55</xdr:col>
      <xdr:colOff>50800</xdr:colOff>
      <xdr:row>33</xdr:row>
      <xdr:rowOff>167043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72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88320</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57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145974</xdr:rowOff>
    </xdr:from>
    <xdr:to>
      <xdr:col>50</xdr:col>
      <xdr:colOff>165100</xdr:colOff>
      <xdr:row>35</xdr:row>
      <xdr:rowOff>76124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97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92651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575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108471</xdr:rowOff>
    </xdr:from>
    <xdr:to>
      <xdr:col>46</xdr:col>
      <xdr:colOff>38100</xdr:colOff>
      <xdr:row>35</xdr:row>
      <xdr:rowOff>38621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93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55148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571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134684</xdr:rowOff>
    </xdr:from>
    <xdr:to>
      <xdr:col>41</xdr:col>
      <xdr:colOff>101600</xdr:colOff>
      <xdr:row>33</xdr:row>
      <xdr:rowOff>64834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562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81361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39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16269</xdr:rowOff>
    </xdr:from>
    <xdr:to>
      <xdr:col>36</xdr:col>
      <xdr:colOff>165100</xdr:colOff>
      <xdr:row>35</xdr:row>
      <xdr:rowOff>117869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01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134396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7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44762</xdr:rowOff>
    </xdr:from>
    <xdr:to>
      <xdr:col>55</xdr:col>
      <xdr:colOff>0</xdr:colOff>
      <xdr:row>55</xdr:row>
      <xdr:rowOff>151587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474512"/>
          <a:ext cx="838200" cy="10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110828</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36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44762</xdr:rowOff>
    </xdr:from>
    <xdr:to>
      <xdr:col>50</xdr:col>
      <xdr:colOff>114300</xdr:colOff>
      <xdr:row>56</xdr:row>
      <xdr:rowOff>65845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474512"/>
          <a:ext cx="889000" cy="19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14835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1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65845</xdr:rowOff>
    </xdr:from>
    <xdr:to>
      <xdr:col>45</xdr:col>
      <xdr:colOff>177800</xdr:colOff>
      <xdr:row>56</xdr:row>
      <xdr:rowOff>96689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667045"/>
          <a:ext cx="889000" cy="3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32062</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2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162794</xdr:rowOff>
    </xdr:from>
    <xdr:to>
      <xdr:col>41</xdr:col>
      <xdr:colOff>50800</xdr:colOff>
      <xdr:row>56</xdr:row>
      <xdr:rowOff>96689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592544"/>
          <a:ext cx="889000" cy="10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50899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3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79885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1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100787</xdr:rowOff>
    </xdr:from>
    <xdr:to>
      <xdr:col>55</xdr:col>
      <xdr:colOff>50800</xdr:colOff>
      <xdr:row>56</xdr:row>
      <xdr:rowOff>30937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53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79214</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50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165412</xdr:rowOff>
    </xdr:from>
    <xdr:to>
      <xdr:col>50</xdr:col>
      <xdr:colOff>165100</xdr:colOff>
      <xdr:row>55</xdr:row>
      <xdr:rowOff>95562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42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112089</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19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15045</xdr:rowOff>
    </xdr:from>
    <xdr:to>
      <xdr:col>46</xdr:col>
      <xdr:colOff>38100</xdr:colOff>
      <xdr:row>56</xdr:row>
      <xdr:rowOff>116645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6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107772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70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45889</xdr:rowOff>
    </xdr:from>
    <xdr:to>
      <xdr:col>41</xdr:col>
      <xdr:colOff>101600</xdr:colOff>
      <xdr:row>56</xdr:row>
      <xdr:rowOff>147489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64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138616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73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111994</xdr:rowOff>
    </xdr:from>
    <xdr:to>
      <xdr:col>36</xdr:col>
      <xdr:colOff>165100</xdr:colOff>
      <xdr:row>56</xdr:row>
      <xdr:rowOff>42144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54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33271</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63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165863</xdr:rowOff>
    </xdr:from>
    <xdr:to>
      <xdr:col>55</xdr:col>
      <xdr:colOff>0</xdr:colOff>
      <xdr:row>78</xdr:row>
      <xdr:rowOff>1155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367513"/>
          <a:ext cx="838200" cy="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100373</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02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165863</xdr:rowOff>
    </xdr:from>
    <xdr:to>
      <xdr:col>50</xdr:col>
      <xdr:colOff>114300</xdr:colOff>
      <xdr:row>78</xdr:row>
      <xdr:rowOff>28663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367513"/>
          <a:ext cx="889000" cy="3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22789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134238</xdr:rowOff>
    </xdr:from>
    <xdr:to>
      <xdr:col>45</xdr:col>
      <xdr:colOff>177800</xdr:colOff>
      <xdr:row>78</xdr:row>
      <xdr:rowOff>28663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335888"/>
          <a:ext cx="889000" cy="6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55287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0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97434</xdr:rowOff>
    </xdr:from>
    <xdr:to>
      <xdr:col>41</xdr:col>
      <xdr:colOff>50800</xdr:colOff>
      <xdr:row>77</xdr:row>
      <xdr:rowOff>134238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2956184"/>
          <a:ext cx="889000" cy="37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20693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0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8678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03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121805</xdr:rowOff>
    </xdr:from>
    <xdr:to>
      <xdr:col>55</xdr:col>
      <xdr:colOff>50800</xdr:colOff>
      <xdr:row>78</xdr:row>
      <xdr:rowOff>51955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32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144682</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1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115063</xdr:rowOff>
    </xdr:from>
    <xdr:to>
      <xdr:col>50</xdr:col>
      <xdr:colOff>165100</xdr:colOff>
      <xdr:row>78</xdr:row>
      <xdr:rowOff>45213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36340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40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149313</xdr:rowOff>
    </xdr:from>
    <xdr:to>
      <xdr:col>46</xdr:col>
      <xdr:colOff>38100</xdr:colOff>
      <xdr:row>78</xdr:row>
      <xdr:rowOff>79463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35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70590</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44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83438</xdr:rowOff>
    </xdr:from>
    <xdr:to>
      <xdr:col>41</xdr:col>
      <xdr:colOff>101600</xdr:colOff>
      <xdr:row>78</xdr:row>
      <xdr:rowOff>13588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28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4715</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37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46634</xdr:rowOff>
    </xdr:from>
    <xdr:to>
      <xdr:col>36</xdr:col>
      <xdr:colOff>165100</xdr:colOff>
      <xdr:row>75</xdr:row>
      <xdr:rowOff>148234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290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164761</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268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111767</xdr:rowOff>
    </xdr:from>
    <xdr:to>
      <xdr:col>55</xdr:col>
      <xdr:colOff>0</xdr:colOff>
      <xdr:row>96</xdr:row>
      <xdr:rowOff>133713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570967"/>
          <a:ext cx="8382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102695</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6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111767</xdr:rowOff>
    </xdr:from>
    <xdr:to>
      <xdr:col>50</xdr:col>
      <xdr:colOff>114300</xdr:colOff>
      <xdr:row>98</xdr:row>
      <xdr:rowOff>61627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570967"/>
          <a:ext cx="889000" cy="29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82633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71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61627</xdr:rowOff>
    </xdr:from>
    <xdr:to>
      <xdr:col>45</xdr:col>
      <xdr:colOff>177800</xdr:colOff>
      <xdr:row>98</xdr:row>
      <xdr:rowOff>102526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863727"/>
          <a:ext cx="889000" cy="4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85389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3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102526</xdr:rowOff>
    </xdr:from>
    <xdr:to>
      <xdr:col>41</xdr:col>
      <xdr:colOff>50800</xdr:colOff>
      <xdr:row>98</xdr:row>
      <xdr:rowOff>140745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904626"/>
          <a:ext cx="889000" cy="3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129706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41608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5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82913</xdr:rowOff>
    </xdr:from>
    <xdr:to>
      <xdr:col>55</xdr:col>
      <xdr:colOff>50800</xdr:colOff>
      <xdr:row>97</xdr:row>
      <xdr:rowOff>13063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54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105790</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39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60967</xdr:rowOff>
    </xdr:from>
    <xdr:to>
      <xdr:col>50</xdr:col>
      <xdr:colOff>165100</xdr:colOff>
      <xdr:row>96</xdr:row>
      <xdr:rowOff>162567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52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7644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29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10827</xdr:rowOff>
    </xdr:from>
    <xdr:to>
      <xdr:col>46</xdr:col>
      <xdr:colOff>38100</xdr:colOff>
      <xdr:row>98</xdr:row>
      <xdr:rowOff>112427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81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103554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90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51726</xdr:rowOff>
    </xdr:from>
    <xdr:to>
      <xdr:col>41</xdr:col>
      <xdr:colOff>101600</xdr:colOff>
      <xdr:row>98</xdr:row>
      <xdr:rowOff>153326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8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144453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94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89945</xdr:rowOff>
    </xdr:from>
    <xdr:to>
      <xdr:col>36</xdr:col>
      <xdr:colOff>165100</xdr:colOff>
      <xdr:row>99</xdr:row>
      <xdr:rowOff>20095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9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11222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98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86480</xdr:rowOff>
    </xdr:from>
    <xdr:to>
      <xdr:col>85</xdr:col>
      <xdr:colOff>127000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6773030"/>
          <a:ext cx="838200" cy="1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157943</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501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102111</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4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97104</xdr:rowOff>
    </xdr:from>
    <xdr:to>
      <xdr:col>76</xdr:col>
      <xdr:colOff>114300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783654"/>
          <a:ext cx="889000" cy="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126048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97104</xdr:rowOff>
    </xdr:from>
    <xdr:to>
      <xdr:col>71</xdr:col>
      <xdr:colOff>177800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783654"/>
          <a:ext cx="889000" cy="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138730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4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99193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35680</xdr:rowOff>
    </xdr:from>
    <xdr:to>
      <xdr:col>85</xdr:col>
      <xdr:colOff>177800</xdr:colOff>
      <xdr:row>39</xdr:row>
      <xdr:rowOff>137280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72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122057</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3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46304</xdr:rowOff>
    </xdr:from>
    <xdr:to>
      <xdr:col>72</xdr:col>
      <xdr:colOff>38100</xdr:colOff>
      <xdr:row>39</xdr:row>
      <xdr:rowOff>147904</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73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139031</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4017" y="6825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114249</xdr:rowOff>
    </xdr:from>
    <xdr:to>
      <xdr:col>85</xdr:col>
      <xdr:colOff>127000</xdr:colOff>
      <xdr:row>75</xdr:row>
      <xdr:rowOff>150876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2972999"/>
          <a:ext cx="838200" cy="3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9517</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696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150876</xdr:rowOff>
    </xdr:from>
    <xdr:to>
      <xdr:col>81</xdr:col>
      <xdr:colOff>50800</xdr:colOff>
      <xdr:row>76</xdr:row>
      <xdr:rowOff>13157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009626"/>
          <a:ext cx="889000" cy="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109021</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13157</xdr:rowOff>
    </xdr:from>
    <xdr:to>
      <xdr:col>76</xdr:col>
      <xdr:colOff>114300</xdr:colOff>
      <xdr:row>76</xdr:row>
      <xdr:rowOff>17120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043357"/>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96537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2311</xdr:rowOff>
    </xdr:from>
    <xdr:to>
      <xdr:col>71</xdr:col>
      <xdr:colOff>177800</xdr:colOff>
      <xdr:row>76</xdr:row>
      <xdr:rowOff>17120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032511"/>
          <a:ext cx="889000" cy="1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94111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132504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63449</xdr:rowOff>
    </xdr:from>
    <xdr:to>
      <xdr:col>85</xdr:col>
      <xdr:colOff>177800</xdr:colOff>
      <xdr:row>75</xdr:row>
      <xdr:rowOff>165049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92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41876</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90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100076</xdr:rowOff>
    </xdr:from>
    <xdr:to>
      <xdr:col>81</xdr:col>
      <xdr:colOff>101600</xdr:colOff>
      <xdr:row>76</xdr:row>
      <xdr:rowOff>30226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95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21353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05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133807</xdr:rowOff>
    </xdr:from>
    <xdr:to>
      <xdr:col>76</xdr:col>
      <xdr:colOff>165100</xdr:colOff>
      <xdr:row>76</xdr:row>
      <xdr:rowOff>63957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99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55084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08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137770</xdr:rowOff>
    </xdr:from>
    <xdr:to>
      <xdr:col>72</xdr:col>
      <xdr:colOff>38100</xdr:colOff>
      <xdr:row>76</xdr:row>
      <xdr:rowOff>67920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99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59047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08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122961</xdr:rowOff>
    </xdr:from>
    <xdr:to>
      <xdr:col>67</xdr:col>
      <xdr:colOff>101600</xdr:colOff>
      <xdr:row>76</xdr:row>
      <xdr:rowOff>53111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9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44238</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07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120681</xdr:rowOff>
    </xdr:from>
    <xdr:to>
      <xdr:col>85</xdr:col>
      <xdr:colOff>127000</xdr:colOff>
      <xdr:row>98</xdr:row>
      <xdr:rowOff>103239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751331"/>
          <a:ext cx="838200" cy="15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122316</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410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15318</xdr:rowOff>
    </xdr:from>
    <xdr:to>
      <xdr:col>81</xdr:col>
      <xdr:colOff>50800</xdr:colOff>
      <xdr:row>98</xdr:row>
      <xdr:rowOff>103239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131618"/>
          <a:ext cx="889000" cy="77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38800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15318</xdr:rowOff>
    </xdr:from>
    <xdr:to>
      <xdr:col>76</xdr:col>
      <xdr:colOff>114300</xdr:colOff>
      <xdr:row>94</xdr:row>
      <xdr:rowOff>24028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131618"/>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149212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24028</xdr:rowOff>
    </xdr:from>
    <xdr:to>
      <xdr:col>71</xdr:col>
      <xdr:colOff>177800</xdr:colOff>
      <xdr:row>95</xdr:row>
      <xdr:rowOff>89522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140328"/>
          <a:ext cx="889000" cy="23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3501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10268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69881</xdr:rowOff>
    </xdr:from>
    <xdr:to>
      <xdr:col>85</xdr:col>
      <xdr:colOff>177800</xdr:colOff>
      <xdr:row>98</xdr:row>
      <xdr:rowOff>31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70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48308</xdr:rowOff>
    </xdr:from>
    <xdr:ext cx="469744"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67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52439</xdr:rowOff>
    </xdr:from>
    <xdr:to>
      <xdr:col>81</xdr:col>
      <xdr:colOff>101600</xdr:colOff>
      <xdr:row>98</xdr:row>
      <xdr:rowOff>154039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5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145166</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694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135968</xdr:rowOff>
    </xdr:from>
    <xdr:to>
      <xdr:col>76</xdr:col>
      <xdr:colOff>165100</xdr:colOff>
      <xdr:row>94</xdr:row>
      <xdr:rowOff>66118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08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82645</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585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144678</xdr:rowOff>
    </xdr:from>
    <xdr:to>
      <xdr:col>72</xdr:col>
      <xdr:colOff>38100</xdr:colOff>
      <xdr:row>94</xdr:row>
      <xdr:rowOff>74828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08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91355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586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38722</xdr:rowOff>
    </xdr:from>
    <xdr:to>
      <xdr:col>67</xdr:col>
      <xdr:colOff>101600</xdr:colOff>
      <xdr:row>95</xdr:row>
      <xdr:rowOff>140322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3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156849</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10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38789</xdr:rowOff>
    </xdr:from>
    <xdr:to>
      <xdr:col>116</xdr:col>
      <xdr:colOff>63500</xdr:colOff>
      <xdr:row>39</xdr:row>
      <xdr:rowOff>77543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25339"/>
          <a:ext cx="838200" cy="3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155320</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2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38789</xdr:rowOff>
    </xdr:from>
    <xdr:to>
      <xdr:col>111</xdr:col>
      <xdr:colOff>177800</xdr:colOff>
      <xdr:row>39</xdr:row>
      <xdr:rowOff>76236</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725339"/>
          <a:ext cx="889000" cy="3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113519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28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148844</xdr:rowOff>
    </xdr:from>
    <xdr:to>
      <xdr:col>107</xdr:col>
      <xdr:colOff>50800</xdr:colOff>
      <xdr:row>39</xdr:row>
      <xdr:rowOff>76236</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492494"/>
          <a:ext cx="889000" cy="27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141169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148844</xdr:rowOff>
    </xdr:from>
    <xdr:to>
      <xdr:col>102</xdr:col>
      <xdr:colOff>114300</xdr:colOff>
      <xdr:row>39</xdr:row>
      <xdr:rowOff>69923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492494"/>
          <a:ext cx="889000" cy="26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125021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64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137685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26743</xdr:rowOff>
    </xdr:from>
    <xdr:to>
      <xdr:col>116</xdr:col>
      <xdr:colOff>114300</xdr:colOff>
      <xdr:row>39</xdr:row>
      <xdr:rowOff>128343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71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113120</xdr:rowOff>
    </xdr:from>
    <xdr:ext cx="378565"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628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159439</xdr:rowOff>
    </xdr:from>
    <xdr:to>
      <xdr:col>112</xdr:col>
      <xdr:colOff>38100</xdr:colOff>
      <xdr:row>39</xdr:row>
      <xdr:rowOff>89589</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7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80716</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4017" y="6767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25436</xdr:rowOff>
    </xdr:from>
    <xdr:to>
      <xdr:col>107</xdr:col>
      <xdr:colOff>101600</xdr:colOff>
      <xdr:row>39</xdr:row>
      <xdr:rowOff>127036</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118163</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5017" y="680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98044</xdr:rowOff>
    </xdr:from>
    <xdr:to>
      <xdr:col>102</xdr:col>
      <xdr:colOff>165100</xdr:colOff>
      <xdr:row>38</xdr:row>
      <xdr:rowOff>28194</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4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44721</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2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19123</xdr:rowOff>
    </xdr:from>
    <xdr:to>
      <xdr:col>98</xdr:col>
      <xdr:colOff>38100</xdr:colOff>
      <xdr:row>39</xdr:row>
      <xdr:rowOff>120723</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0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111850</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7017" y="6798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161989</xdr:rowOff>
    </xdr:from>
    <xdr:to>
      <xdr:col>116</xdr:col>
      <xdr:colOff>63500</xdr:colOff>
      <xdr:row>54</xdr:row>
      <xdr:rowOff>139243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8734489"/>
          <a:ext cx="838200" cy="66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112475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85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139243</xdr:rowOff>
    </xdr:from>
    <xdr:to>
      <xdr:col>111</xdr:col>
      <xdr:colOff>177800</xdr:colOff>
      <xdr:row>58</xdr:row>
      <xdr:rowOff>41554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9397543"/>
          <a:ext cx="889000" cy="58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50220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9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53861</xdr:rowOff>
    </xdr:from>
    <xdr:to>
      <xdr:col>107</xdr:col>
      <xdr:colOff>50800</xdr:colOff>
      <xdr:row>58</xdr:row>
      <xdr:rowOff>41554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9826511"/>
          <a:ext cx="889000" cy="15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67695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53861</xdr:rowOff>
    </xdr:from>
    <xdr:to>
      <xdr:col>102</xdr:col>
      <xdr:colOff>114300</xdr:colOff>
      <xdr:row>58</xdr:row>
      <xdr:rowOff>156616</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9826511"/>
          <a:ext cx="889000" cy="27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29646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34167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111189</xdr:rowOff>
    </xdr:from>
    <xdr:to>
      <xdr:col>116</xdr:col>
      <xdr:colOff>114300</xdr:colOff>
      <xdr:row>51</xdr:row>
      <xdr:rowOff>41339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868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64216</xdr:rowOff>
    </xdr:from>
    <xdr:ext cx="534377"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863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88443</xdr:rowOff>
    </xdr:from>
    <xdr:to>
      <xdr:col>112</xdr:col>
      <xdr:colOff>38100</xdr:colOff>
      <xdr:row>55</xdr:row>
      <xdr:rowOff>18593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34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35120</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56111" y="912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162204</xdr:rowOff>
    </xdr:from>
    <xdr:to>
      <xdr:col>107</xdr:col>
      <xdr:colOff>101600</xdr:colOff>
      <xdr:row>58</xdr:row>
      <xdr:rowOff>92354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9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83481</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1002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3061</xdr:rowOff>
    </xdr:from>
    <xdr:to>
      <xdr:col>102</xdr:col>
      <xdr:colOff>165100</xdr:colOff>
      <xdr:row>57</xdr:row>
      <xdr:rowOff>104661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77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121188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955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105816</xdr:rowOff>
    </xdr:from>
    <xdr:to>
      <xdr:col>98</xdr:col>
      <xdr:colOff>38100</xdr:colOff>
      <xdr:row>59</xdr:row>
      <xdr:rowOff>35966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0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27093</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1014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12485</xdr:rowOff>
    </xdr:from>
    <xdr:to>
      <xdr:col>116</xdr:col>
      <xdr:colOff>63500</xdr:colOff>
      <xdr:row>77</xdr:row>
      <xdr:rowOff>37097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214135"/>
          <a:ext cx="8382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158259</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45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37097</xdr:rowOff>
    </xdr:from>
    <xdr:to>
      <xdr:col>111</xdr:col>
      <xdr:colOff>177800</xdr:colOff>
      <xdr:row>77</xdr:row>
      <xdr:rowOff>42335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238747"/>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79659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7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167151</xdr:rowOff>
    </xdr:from>
    <xdr:to>
      <xdr:col>107</xdr:col>
      <xdr:colOff>50800</xdr:colOff>
      <xdr:row>77</xdr:row>
      <xdr:rowOff>42335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197351"/>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51846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167151</xdr:rowOff>
    </xdr:from>
    <xdr:to>
      <xdr:col>102</xdr:col>
      <xdr:colOff>114300</xdr:colOff>
      <xdr:row>77</xdr:row>
      <xdr:rowOff>12427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197351"/>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41406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24966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133135</xdr:rowOff>
    </xdr:from>
    <xdr:to>
      <xdr:col>116</xdr:col>
      <xdr:colOff>114300</xdr:colOff>
      <xdr:row>77</xdr:row>
      <xdr:rowOff>63285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1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111562</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14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157747</xdr:rowOff>
    </xdr:from>
    <xdr:to>
      <xdr:col>112</xdr:col>
      <xdr:colOff>38100</xdr:colOff>
      <xdr:row>77</xdr:row>
      <xdr:rowOff>87897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18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79024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28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162985</xdr:rowOff>
    </xdr:from>
    <xdr:to>
      <xdr:col>107</xdr:col>
      <xdr:colOff>101600</xdr:colOff>
      <xdr:row>77</xdr:row>
      <xdr:rowOff>93135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19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84262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28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116351</xdr:rowOff>
    </xdr:from>
    <xdr:to>
      <xdr:col>102</xdr:col>
      <xdr:colOff>165100</xdr:colOff>
      <xdr:row>77</xdr:row>
      <xdr:rowOff>46501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14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37628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23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133077</xdr:rowOff>
    </xdr:from>
    <xdr:to>
      <xdr:col>98</xdr:col>
      <xdr:colOff>38100</xdr:colOff>
      <xdr:row>77</xdr:row>
      <xdr:rowOff>63227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16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54354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2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・人件費は前年度から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5,495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円減少し、住民一人当たり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77,765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円であり、類似団体平均を</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4,648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円上回っている。類似団体と比べ市営の保育所が多く、職員数が多いこと等が主な要因となっている。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・物件費は前年度から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3,965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円増加し、住民一人当たり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54,137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円であり、類似団体平均を</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14,373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円下回っている。台風等の災害による増加はあったものの類似団体を大幅に下回っている。今後も必要性を精査し、突発的かつ緊急的な物件費の増加に耐えられるよう、経常的な物件費の抑制に努める。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・補助費は前年から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19,841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円と大幅に増加し、住民一人当たり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75,347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円であり、類似団体平均を</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20,758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円上回っている。広域ごみ処理施設建設工事による負担金の増加が主な要因となっており、令和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年度は完成に向けた本格工事となり、更に増加する。令和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年度以降は減少していくと見込んでいるが、必要性を十分に精査し、見直しを徹底するなど補助費の抑制に努める。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・普通建設事業費は前年度から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18,692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円と大幅に減少し、住民一人当たり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67,920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円であり、類似団体平均を</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2,246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円下回っている。</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は新庁舎建設事業の前払い金が増大の主な要因であったため、前年度比で</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％減となっている。今後、新庁舎建設事業や道路整備事業等により類似団体平均よりも高い状況が続くと予想される。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・貸付金は前年度から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17,403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円と大幅に増加し、住民一人当たり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37,415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円であり、類似団体平均を</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32,100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円と大幅に上回っている。旭中央病院へ看護師宿舎整備のために行った貸付金が主な要因であり、前年度比で</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87.0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％の増となっている。今後も旭中央病院の施設整備や医療機器整備の状況によっては、高い数値となることが予想される。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・積立金は前年度から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6,737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円増加し、住民一人当たり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8,332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円であり、類似団体平均を</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6,207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円下回っている。財政調整基金の運用益による増はあったものの、</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H28,H29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に庁舎整備基金に積み立てた特目基金への積み立てが、予測できない災害等がありできなかった。今後も財政調整基金だけでなく、計画的に特定目的基金へ積み立てをしていくよう努める。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65,305
63,790
130.45
34,611,753
32,090,129
1,844,807
17,769,457
32,346,337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47346</xdr:rowOff>
    </xdr:from>
    <xdr:to>
      <xdr:col>24</xdr:col>
      <xdr:colOff>63500</xdr:colOff>
      <xdr:row>36</xdr:row>
      <xdr:rowOff>16256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48096"/>
          <a:ext cx="838200" cy="14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117263</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7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157531</xdr:rowOff>
    </xdr:from>
    <xdr:to>
      <xdr:col>19</xdr:col>
      <xdr:colOff>177800</xdr:colOff>
      <xdr:row>35</xdr:row>
      <xdr:rowOff>47346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86831"/>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30548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130556</xdr:rowOff>
    </xdr:from>
    <xdr:to>
      <xdr:col>15</xdr:col>
      <xdr:colOff>50800</xdr:colOff>
      <xdr:row>34</xdr:row>
      <xdr:rowOff>157531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59856"/>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18661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15342</xdr:rowOff>
    </xdr:from>
    <xdr:to>
      <xdr:col>10</xdr:col>
      <xdr:colOff>114300</xdr:colOff>
      <xdr:row>34</xdr:row>
      <xdr:rowOff>130556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44642"/>
          <a:ext cx="889000" cy="11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7434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39692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136906</xdr:rowOff>
    </xdr:from>
    <xdr:to>
      <xdr:col>24</xdr:col>
      <xdr:colOff>114300</xdr:colOff>
      <xdr:row>36</xdr:row>
      <xdr:rowOff>67056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3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115333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1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167996</xdr:rowOff>
    </xdr:from>
    <xdr:to>
      <xdr:col>20</xdr:col>
      <xdr:colOff>38100</xdr:colOff>
      <xdr:row>35</xdr:row>
      <xdr:rowOff>98146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9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89273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106731</xdr:rowOff>
    </xdr:from>
    <xdr:to>
      <xdr:col>15</xdr:col>
      <xdr:colOff>101600</xdr:colOff>
      <xdr:row>35</xdr:row>
      <xdr:rowOff>36881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3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28008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02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79756</xdr:rowOff>
    </xdr:from>
    <xdr:to>
      <xdr:col>10</xdr:col>
      <xdr:colOff>165100</xdr:colOff>
      <xdr:row>35</xdr:row>
      <xdr:rowOff>9906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26433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8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135992</xdr:rowOff>
    </xdr:from>
    <xdr:to>
      <xdr:col>6</xdr:col>
      <xdr:colOff>38100</xdr:colOff>
      <xdr:row>34</xdr:row>
      <xdr:rowOff>66142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9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57269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88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107749</xdr:rowOff>
    </xdr:from>
    <xdr:to>
      <xdr:col>24</xdr:col>
      <xdr:colOff>63500</xdr:colOff>
      <xdr:row>56</xdr:row>
      <xdr:rowOff>157721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537499"/>
          <a:ext cx="838200" cy="22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3298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33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99330</xdr:rowOff>
    </xdr:from>
    <xdr:to>
      <xdr:col>19</xdr:col>
      <xdr:colOff>177800</xdr:colOff>
      <xdr:row>55</xdr:row>
      <xdr:rowOff>107749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529080"/>
          <a:ext cx="889000" cy="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97609</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96296</xdr:rowOff>
    </xdr:from>
    <xdr:to>
      <xdr:col>15</xdr:col>
      <xdr:colOff>50800</xdr:colOff>
      <xdr:row>55</xdr:row>
      <xdr:rowOff>99330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526046"/>
          <a:ext cx="889000" cy="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96298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96296</xdr:rowOff>
    </xdr:from>
    <xdr:to>
      <xdr:col>10</xdr:col>
      <xdr:colOff>114300</xdr:colOff>
      <xdr:row>55</xdr:row>
      <xdr:rowOff>168938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526046"/>
          <a:ext cx="889000" cy="7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86453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46128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106921</xdr:rowOff>
    </xdr:from>
    <xdr:to>
      <xdr:col>24</xdr:col>
      <xdr:colOff>114300</xdr:colOff>
      <xdr:row>57</xdr:row>
      <xdr:rowOff>37071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0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85348</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8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56949</xdr:rowOff>
    </xdr:from>
    <xdr:to>
      <xdr:col>20</xdr:col>
      <xdr:colOff>38100</xdr:colOff>
      <xdr:row>55</xdr:row>
      <xdr:rowOff>158549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48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3626</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26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48530</xdr:rowOff>
    </xdr:from>
    <xdr:to>
      <xdr:col>15</xdr:col>
      <xdr:colOff>101600</xdr:colOff>
      <xdr:row>55</xdr:row>
      <xdr:rowOff>150130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47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166657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25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45496</xdr:rowOff>
    </xdr:from>
    <xdr:to>
      <xdr:col>10</xdr:col>
      <xdr:colOff>165100</xdr:colOff>
      <xdr:row>55</xdr:row>
      <xdr:rowOff>147096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47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163623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25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118138</xdr:rowOff>
    </xdr:from>
    <xdr:to>
      <xdr:col>6</xdr:col>
      <xdr:colOff>38100</xdr:colOff>
      <xdr:row>56</xdr:row>
      <xdr:rowOff>48288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54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64815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32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23685</xdr:rowOff>
    </xdr:from>
    <xdr:to>
      <xdr:col>24</xdr:col>
      <xdr:colOff>63500</xdr:colOff>
      <xdr:row>78</xdr:row>
      <xdr:rowOff>86740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396785"/>
          <a:ext cx="838200" cy="6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64114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51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86740</xdr:rowOff>
    </xdr:from>
    <xdr:to>
      <xdr:col>19</xdr:col>
      <xdr:colOff>177800</xdr:colOff>
      <xdr:row>78</xdr:row>
      <xdr:rowOff>98323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459840"/>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58043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96647</xdr:rowOff>
    </xdr:from>
    <xdr:to>
      <xdr:col>15</xdr:col>
      <xdr:colOff>50800</xdr:colOff>
      <xdr:row>78</xdr:row>
      <xdr:rowOff>98323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469747"/>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56901</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96647</xdr:rowOff>
    </xdr:from>
    <xdr:to>
      <xdr:col>10</xdr:col>
      <xdr:colOff>114300</xdr:colOff>
      <xdr:row>79</xdr:row>
      <xdr:rowOff>12370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469747"/>
          <a:ext cx="889000" cy="8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101528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15879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144335</xdr:rowOff>
    </xdr:from>
    <xdr:to>
      <xdr:col>24</xdr:col>
      <xdr:colOff>114300</xdr:colOff>
      <xdr:row>78</xdr:row>
      <xdr:rowOff>74485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34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59262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6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35940</xdr:rowOff>
    </xdr:from>
    <xdr:to>
      <xdr:col>20</xdr:col>
      <xdr:colOff>38100</xdr:colOff>
      <xdr:row>78</xdr:row>
      <xdr:rowOff>137540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40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128667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501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47523</xdr:rowOff>
    </xdr:from>
    <xdr:to>
      <xdr:col>15</xdr:col>
      <xdr:colOff>101600</xdr:colOff>
      <xdr:row>78</xdr:row>
      <xdr:rowOff>149123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4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140250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51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45847</xdr:rowOff>
    </xdr:from>
    <xdr:to>
      <xdr:col>10</xdr:col>
      <xdr:colOff>165100</xdr:colOff>
      <xdr:row>78</xdr:row>
      <xdr:rowOff>147447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41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138574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511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133020</xdr:rowOff>
    </xdr:from>
    <xdr:to>
      <xdr:col>6</xdr:col>
      <xdr:colOff>38100</xdr:colOff>
      <xdr:row>79</xdr:row>
      <xdr:rowOff>63170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5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54297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59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45771</xdr:rowOff>
    </xdr:from>
    <xdr:to>
      <xdr:col>24</xdr:col>
      <xdr:colOff>63500</xdr:colOff>
      <xdr:row>93</xdr:row>
      <xdr:rowOff>28842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5476271"/>
          <a:ext cx="838200" cy="49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113746</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01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28842</xdr:rowOff>
    </xdr:from>
    <xdr:to>
      <xdr:col>19</xdr:col>
      <xdr:colOff>177800</xdr:colOff>
      <xdr:row>94</xdr:row>
      <xdr:rowOff>60973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5973692"/>
          <a:ext cx="889000" cy="20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81957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54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154953</xdr:rowOff>
    </xdr:from>
    <xdr:to>
      <xdr:col>15</xdr:col>
      <xdr:colOff>50800</xdr:colOff>
      <xdr:row>94</xdr:row>
      <xdr:rowOff>60973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5756903"/>
          <a:ext cx="889000" cy="42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154953</xdr:rowOff>
    </xdr:from>
    <xdr:to>
      <xdr:col>10</xdr:col>
      <xdr:colOff>114300</xdr:colOff>
      <xdr:row>94</xdr:row>
      <xdr:rowOff>159829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5756903"/>
          <a:ext cx="889000" cy="51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103471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5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65194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5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166421</xdr:rowOff>
    </xdr:from>
    <xdr:to>
      <xdr:col>24</xdr:col>
      <xdr:colOff>114300</xdr:colOff>
      <xdr:row>90</xdr:row>
      <xdr:rowOff>96571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542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119448</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5378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149492</xdr:rowOff>
    </xdr:from>
    <xdr:to>
      <xdr:col>20</xdr:col>
      <xdr:colOff>38100</xdr:colOff>
      <xdr:row>93</xdr:row>
      <xdr:rowOff>79642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592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96169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569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10173</xdr:rowOff>
    </xdr:from>
    <xdr:to>
      <xdr:col>15</xdr:col>
      <xdr:colOff>101600</xdr:colOff>
      <xdr:row>94</xdr:row>
      <xdr:rowOff>111773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12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128300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590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104153</xdr:rowOff>
    </xdr:from>
    <xdr:to>
      <xdr:col>10</xdr:col>
      <xdr:colOff>165100</xdr:colOff>
      <xdr:row>92</xdr:row>
      <xdr:rowOff>34303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570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50830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548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109029</xdr:rowOff>
    </xdr:from>
    <xdr:to>
      <xdr:col>6</xdr:col>
      <xdr:colOff>38100</xdr:colOff>
      <xdr:row>95</xdr:row>
      <xdr:rowOff>39179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22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55706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00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34163</xdr:rowOff>
    </xdr:from>
    <xdr:to>
      <xdr:col>55</xdr:col>
      <xdr:colOff>0</xdr:colOff>
      <xdr:row>39</xdr:row>
      <xdr:rowOff>34925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720713"/>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89298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261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34925</xdr:rowOff>
    </xdr:from>
    <xdr:to>
      <xdr:col>50</xdr:col>
      <xdr:colOff>114300</xdr:colOff>
      <xdr:row>39</xdr:row>
      <xdr:rowOff>34925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214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23766</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34925</xdr:rowOff>
    </xdr:from>
    <xdr:to>
      <xdr:col>45</xdr:col>
      <xdr:colOff>177800</xdr:colOff>
      <xdr:row>39</xdr:row>
      <xdr:rowOff>35306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72147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13860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35306</xdr:rowOff>
    </xdr:from>
    <xdr:to>
      <xdr:col>41</xdr:col>
      <xdr:colOff>50800</xdr:colOff>
      <xdr:row>39</xdr:row>
      <xdr:rowOff>36449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72185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2430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154813</xdr:rowOff>
    </xdr:from>
    <xdr:to>
      <xdr:col>55</xdr:col>
      <xdr:colOff>50800</xdr:colOff>
      <xdr:row>39</xdr:row>
      <xdr:rowOff>84963</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69740</xdr:rowOff>
    </xdr:from>
    <xdr:ext cx="313932"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84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155575</xdr:rowOff>
    </xdr:from>
    <xdr:to>
      <xdr:col>50</xdr:col>
      <xdr:colOff>165100</xdr:colOff>
      <xdr:row>39</xdr:row>
      <xdr:rowOff>85725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76852</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82333" y="67634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155575</xdr:rowOff>
    </xdr:from>
    <xdr:to>
      <xdr:col>46</xdr:col>
      <xdr:colOff>38100</xdr:colOff>
      <xdr:row>39</xdr:row>
      <xdr:rowOff>85725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76852</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93333" y="67634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155956</xdr:rowOff>
    </xdr:from>
    <xdr:to>
      <xdr:col>41</xdr:col>
      <xdr:colOff>101600</xdr:colOff>
      <xdr:row>39</xdr:row>
      <xdr:rowOff>86106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77233</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04333" y="6763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157099</xdr:rowOff>
    </xdr:from>
    <xdr:to>
      <xdr:col>36</xdr:col>
      <xdr:colOff>165100</xdr:colOff>
      <xdr:row>39</xdr:row>
      <xdr:rowOff>87249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78376</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15333" y="67649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84398</xdr:rowOff>
    </xdr:from>
    <xdr:to>
      <xdr:col>55</xdr:col>
      <xdr:colOff>0</xdr:colOff>
      <xdr:row>57</xdr:row>
      <xdr:rowOff>166332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685598"/>
          <a:ext cx="838200" cy="25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86612</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16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84398</xdr:rowOff>
    </xdr:from>
    <xdr:to>
      <xdr:col>50</xdr:col>
      <xdr:colOff>114300</xdr:colOff>
      <xdr:row>56</xdr:row>
      <xdr:rowOff>88456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685598"/>
          <a:ext cx="889000" cy="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152519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88456</xdr:rowOff>
    </xdr:from>
    <xdr:to>
      <xdr:col>45</xdr:col>
      <xdr:colOff>177800</xdr:colOff>
      <xdr:row>57</xdr:row>
      <xdr:rowOff>120403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689656"/>
          <a:ext cx="889000" cy="20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154468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120403</xdr:rowOff>
    </xdr:from>
    <xdr:to>
      <xdr:col>41</xdr:col>
      <xdr:colOff>50800</xdr:colOff>
      <xdr:row>58</xdr:row>
      <xdr:rowOff>6331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893053"/>
          <a:ext cx="889000" cy="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22013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85202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115532</xdr:rowOff>
    </xdr:from>
    <xdr:to>
      <xdr:col>55</xdr:col>
      <xdr:colOff>50800</xdr:colOff>
      <xdr:row>58</xdr:row>
      <xdr:rowOff>45682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8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93959</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6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33598</xdr:rowOff>
    </xdr:from>
    <xdr:to>
      <xdr:col>50</xdr:col>
      <xdr:colOff>165100</xdr:colOff>
      <xdr:row>56</xdr:row>
      <xdr:rowOff>135198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63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151725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41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37656</xdr:rowOff>
    </xdr:from>
    <xdr:to>
      <xdr:col>46</xdr:col>
      <xdr:colOff>38100</xdr:colOff>
      <xdr:row>56</xdr:row>
      <xdr:rowOff>139256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63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130383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73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69603</xdr:rowOff>
    </xdr:from>
    <xdr:to>
      <xdr:col>41</xdr:col>
      <xdr:colOff>101600</xdr:colOff>
      <xdr:row>57</xdr:row>
      <xdr:rowOff>171203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162330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93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126981</xdr:rowOff>
    </xdr:from>
    <xdr:to>
      <xdr:col>36</xdr:col>
      <xdr:colOff>165100</xdr:colOff>
      <xdr:row>58</xdr:row>
      <xdr:rowOff>57131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9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48258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9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8446</xdr:rowOff>
    </xdr:from>
    <xdr:to>
      <xdr:col>55</xdr:col>
      <xdr:colOff>0</xdr:colOff>
      <xdr:row>78</xdr:row>
      <xdr:rowOff>9931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381546"/>
          <a:ext cx="8382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45102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03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636</xdr:rowOff>
    </xdr:from>
    <xdr:to>
      <xdr:col>50</xdr:col>
      <xdr:colOff>114300</xdr:colOff>
      <xdr:row>78</xdr:row>
      <xdr:rowOff>9931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373736"/>
          <a:ext cx="889000" cy="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137113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636</xdr:rowOff>
    </xdr:from>
    <xdr:to>
      <xdr:col>45</xdr:col>
      <xdr:colOff>177800</xdr:colOff>
      <xdr:row>78</xdr:row>
      <xdr:rowOff>7989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373736"/>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123017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8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120117</xdr:rowOff>
    </xdr:from>
    <xdr:to>
      <xdr:col>41</xdr:col>
      <xdr:colOff>50800</xdr:colOff>
      <xdr:row>78</xdr:row>
      <xdr:rowOff>7989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321767"/>
          <a:ext cx="889000" cy="5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143095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8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101604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129096</xdr:rowOff>
    </xdr:from>
    <xdr:to>
      <xdr:col>55</xdr:col>
      <xdr:colOff>50800</xdr:colOff>
      <xdr:row>78</xdr:row>
      <xdr:rowOff>59246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3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107523</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0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130581</xdr:rowOff>
    </xdr:from>
    <xdr:to>
      <xdr:col>50</xdr:col>
      <xdr:colOff>165100</xdr:colOff>
      <xdr:row>78</xdr:row>
      <xdr:rowOff>60731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3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51858</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424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121286</xdr:rowOff>
    </xdr:from>
    <xdr:to>
      <xdr:col>46</xdr:col>
      <xdr:colOff>38100</xdr:colOff>
      <xdr:row>78</xdr:row>
      <xdr:rowOff>51436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42563</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41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128639</xdr:rowOff>
    </xdr:from>
    <xdr:to>
      <xdr:col>41</xdr:col>
      <xdr:colOff>101600</xdr:colOff>
      <xdr:row>78</xdr:row>
      <xdr:rowOff>58789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3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49916</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42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69317</xdr:rowOff>
    </xdr:from>
    <xdr:to>
      <xdr:col>36</xdr:col>
      <xdr:colOff>165100</xdr:colOff>
      <xdr:row>77</xdr:row>
      <xdr:rowOff>170917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7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162044</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36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135510</xdr:rowOff>
    </xdr:from>
    <xdr:to>
      <xdr:col>55</xdr:col>
      <xdr:colOff>0</xdr:colOff>
      <xdr:row>97</xdr:row>
      <xdr:rowOff>163855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766160"/>
          <a:ext cx="838200" cy="2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163117</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279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135510</xdr:rowOff>
    </xdr:from>
    <xdr:to>
      <xdr:col>50</xdr:col>
      <xdr:colOff>114300</xdr:colOff>
      <xdr:row>98</xdr:row>
      <xdr:rowOff>29039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766160"/>
          <a:ext cx="889000" cy="6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79773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95562</xdr:rowOff>
    </xdr:from>
    <xdr:to>
      <xdr:col>45</xdr:col>
      <xdr:colOff>177800</xdr:colOff>
      <xdr:row>98</xdr:row>
      <xdr:rowOff>29039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726212"/>
          <a:ext cx="889000" cy="10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53503</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1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95562</xdr:rowOff>
    </xdr:from>
    <xdr:to>
      <xdr:col>41</xdr:col>
      <xdr:colOff>50800</xdr:colOff>
      <xdr:row>97</xdr:row>
      <xdr:rowOff>156121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726212"/>
          <a:ext cx="889000" cy="6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81602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19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56305</xdr:rowOff>
    </xdr:from>
    <xdr:to>
      <xdr:col>36</xdr:col>
      <xdr:colOff>165100</xdr:colOff>
      <xdr:row>94</xdr:row>
      <xdr:rowOff>157905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1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2982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5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113055</xdr:rowOff>
    </xdr:from>
    <xdr:to>
      <xdr:col>55</xdr:col>
      <xdr:colOff>50800</xdr:colOff>
      <xdr:row>98</xdr:row>
      <xdr:rowOff>43205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7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91482</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72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84710</xdr:rowOff>
    </xdr:from>
    <xdr:to>
      <xdr:col>50</xdr:col>
      <xdr:colOff>165100</xdr:colOff>
      <xdr:row>98</xdr:row>
      <xdr:rowOff>14860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71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5987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80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149689</xdr:rowOff>
    </xdr:from>
    <xdr:to>
      <xdr:col>46</xdr:col>
      <xdr:colOff>38100</xdr:colOff>
      <xdr:row>98</xdr:row>
      <xdr:rowOff>79839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78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70966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87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44762</xdr:rowOff>
    </xdr:from>
    <xdr:to>
      <xdr:col>41</xdr:col>
      <xdr:colOff>101600</xdr:colOff>
      <xdr:row>97</xdr:row>
      <xdr:rowOff>146362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67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137489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76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105321</xdr:rowOff>
    </xdr:from>
    <xdr:to>
      <xdr:col>36</xdr:col>
      <xdr:colOff>165100</xdr:colOff>
      <xdr:row>98</xdr:row>
      <xdr:rowOff>35471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73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26598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82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105227</xdr:rowOff>
    </xdr:from>
    <xdr:to>
      <xdr:col>85</xdr:col>
      <xdr:colOff>127000</xdr:colOff>
      <xdr:row>36</xdr:row>
      <xdr:rowOff>107147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277427"/>
          <a:ext cx="8382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28750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029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105227</xdr:rowOff>
    </xdr:from>
    <xdr:to>
      <xdr:col>81</xdr:col>
      <xdr:colOff>50800</xdr:colOff>
      <xdr:row>36</xdr:row>
      <xdr:rowOff>132979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277427"/>
          <a:ext cx="889000" cy="2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137898</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108107</xdr:rowOff>
    </xdr:from>
    <xdr:to>
      <xdr:col>76</xdr:col>
      <xdr:colOff>114300</xdr:colOff>
      <xdr:row>36</xdr:row>
      <xdr:rowOff>132979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108857"/>
          <a:ext cx="889000" cy="19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149557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108107</xdr:rowOff>
    </xdr:from>
    <xdr:to>
      <xdr:col>71</xdr:col>
      <xdr:colOff>177800</xdr:colOff>
      <xdr:row>36</xdr:row>
      <xdr:rowOff>152867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108857"/>
          <a:ext cx="889000" cy="21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140433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94464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56347</xdr:rowOff>
    </xdr:from>
    <xdr:to>
      <xdr:col>85</xdr:col>
      <xdr:colOff>177800</xdr:colOff>
      <xdr:row>36</xdr:row>
      <xdr:rowOff>157947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22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34774</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20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54427</xdr:rowOff>
    </xdr:from>
    <xdr:to>
      <xdr:col>81</xdr:col>
      <xdr:colOff>101600</xdr:colOff>
      <xdr:row>36</xdr:row>
      <xdr:rowOff>156027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22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147154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31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82179</xdr:rowOff>
    </xdr:from>
    <xdr:to>
      <xdr:col>76</xdr:col>
      <xdr:colOff>165100</xdr:colOff>
      <xdr:row>37</xdr:row>
      <xdr:rowOff>12329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25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3456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34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57307</xdr:rowOff>
    </xdr:from>
    <xdr:to>
      <xdr:col>72</xdr:col>
      <xdr:colOff>38100</xdr:colOff>
      <xdr:row>35</xdr:row>
      <xdr:rowOff>158907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05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3984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83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102067</xdr:rowOff>
    </xdr:from>
    <xdr:to>
      <xdr:col>67</xdr:col>
      <xdr:colOff>101600</xdr:colOff>
      <xdr:row>37</xdr:row>
      <xdr:rowOff>32217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27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23344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36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90045</xdr:rowOff>
    </xdr:from>
    <xdr:to>
      <xdr:col>85</xdr:col>
      <xdr:colOff>127000</xdr:colOff>
      <xdr:row>58</xdr:row>
      <xdr:rowOff>6148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519795"/>
          <a:ext cx="838200" cy="43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165592</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595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82648</xdr:rowOff>
    </xdr:from>
    <xdr:to>
      <xdr:col>81</xdr:col>
      <xdr:colOff>50800</xdr:colOff>
      <xdr:row>58</xdr:row>
      <xdr:rowOff>6148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855298"/>
          <a:ext cx="889000" cy="9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165030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82648</xdr:rowOff>
    </xdr:from>
    <xdr:to>
      <xdr:col>76</xdr:col>
      <xdr:colOff>114300</xdr:colOff>
      <xdr:row>58</xdr:row>
      <xdr:rowOff>6573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855298"/>
          <a:ext cx="889000" cy="9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142660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60310</xdr:rowOff>
    </xdr:from>
    <xdr:to>
      <xdr:col>71</xdr:col>
      <xdr:colOff>177800</xdr:colOff>
      <xdr:row>58</xdr:row>
      <xdr:rowOff>6573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661510"/>
          <a:ext cx="889000" cy="28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31038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149427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75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39245</xdr:rowOff>
    </xdr:from>
    <xdr:to>
      <xdr:col>85</xdr:col>
      <xdr:colOff>177800</xdr:colOff>
      <xdr:row>55</xdr:row>
      <xdr:rowOff>140845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46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62122</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3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126798</xdr:rowOff>
    </xdr:from>
    <xdr:to>
      <xdr:col>81</xdr:col>
      <xdr:colOff>101600</xdr:colOff>
      <xdr:row>58</xdr:row>
      <xdr:rowOff>56948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9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48075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99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31848</xdr:rowOff>
    </xdr:from>
    <xdr:to>
      <xdr:col>76</xdr:col>
      <xdr:colOff>165100</xdr:colOff>
      <xdr:row>57</xdr:row>
      <xdr:rowOff>133448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0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124575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89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127223</xdr:rowOff>
    </xdr:from>
    <xdr:to>
      <xdr:col>72</xdr:col>
      <xdr:colOff>38100</xdr:colOff>
      <xdr:row>58</xdr:row>
      <xdr:rowOff>57373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9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48500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99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9510</xdr:rowOff>
    </xdr:from>
    <xdr:to>
      <xdr:col>67</xdr:col>
      <xdr:colOff>101600</xdr:colOff>
      <xdr:row>56</xdr:row>
      <xdr:rowOff>111110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61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127637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38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86480</xdr:rowOff>
    </xdr:from>
    <xdr:to>
      <xdr:col>85</xdr:col>
      <xdr:colOff>127000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631030"/>
          <a:ext cx="838200" cy="1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157943</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5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102111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97104</xdr:rowOff>
    </xdr:from>
    <xdr:to>
      <xdr:col>76</xdr:col>
      <xdr:colOff>114300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641654"/>
          <a:ext cx="889000" cy="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126047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97104</xdr:rowOff>
    </xdr:from>
    <xdr:to>
      <xdr:col>71</xdr:col>
      <xdr:colOff>177800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641654"/>
          <a:ext cx="889000" cy="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138730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34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99193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3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35680</xdr:rowOff>
    </xdr:from>
    <xdr:to>
      <xdr:col>85</xdr:col>
      <xdr:colOff>177800</xdr:colOff>
      <xdr:row>79</xdr:row>
      <xdr:rowOff>137280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8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122057</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9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46304</xdr:rowOff>
    </xdr:from>
    <xdr:to>
      <xdr:col>72</xdr:col>
      <xdr:colOff>38100</xdr:colOff>
      <xdr:row>79</xdr:row>
      <xdr:rowOff>147904</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9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139031</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4017" y="13683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114249</xdr:rowOff>
    </xdr:from>
    <xdr:to>
      <xdr:col>85</xdr:col>
      <xdr:colOff>127000</xdr:colOff>
      <xdr:row>95</xdr:row>
      <xdr:rowOff>150876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401999"/>
          <a:ext cx="838200" cy="3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9453</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125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150876</xdr:rowOff>
    </xdr:from>
    <xdr:to>
      <xdr:col>81</xdr:col>
      <xdr:colOff>50800</xdr:colOff>
      <xdr:row>96</xdr:row>
      <xdr:rowOff>13157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438626"/>
          <a:ext cx="889000" cy="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108957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13157</xdr:rowOff>
    </xdr:from>
    <xdr:to>
      <xdr:col>76</xdr:col>
      <xdr:colOff>114300</xdr:colOff>
      <xdr:row>96</xdr:row>
      <xdr:rowOff>17120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472357"/>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96460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2311</xdr:rowOff>
    </xdr:from>
    <xdr:to>
      <xdr:col>71</xdr:col>
      <xdr:colOff>177800</xdr:colOff>
      <xdr:row>96</xdr:row>
      <xdr:rowOff>17120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461511"/>
          <a:ext cx="889000" cy="1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94111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132478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63449</xdr:rowOff>
    </xdr:from>
    <xdr:to>
      <xdr:col>85</xdr:col>
      <xdr:colOff>177800</xdr:colOff>
      <xdr:row>95</xdr:row>
      <xdr:rowOff>165049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35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41876</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32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100076</xdr:rowOff>
    </xdr:from>
    <xdr:to>
      <xdr:col>81</xdr:col>
      <xdr:colOff>101600</xdr:colOff>
      <xdr:row>96</xdr:row>
      <xdr:rowOff>30226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38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21353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48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133807</xdr:rowOff>
    </xdr:from>
    <xdr:to>
      <xdr:col>76</xdr:col>
      <xdr:colOff>165100</xdr:colOff>
      <xdr:row>96</xdr:row>
      <xdr:rowOff>63957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42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55084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51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137770</xdr:rowOff>
    </xdr:from>
    <xdr:to>
      <xdr:col>72</xdr:col>
      <xdr:colOff>38100</xdr:colOff>
      <xdr:row>96</xdr:row>
      <xdr:rowOff>67920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42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59047</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122961</xdr:rowOff>
    </xdr:from>
    <xdr:to>
      <xdr:col>67</xdr:col>
      <xdr:colOff>101600</xdr:colOff>
      <xdr:row>96</xdr:row>
      <xdr:rowOff>53111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41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44238</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50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・総務費は、前年度から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29,058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円と大幅に減少し、住民一人当たり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52,635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円となった。</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は合併特例債（基金造成分）の地域振興基金積立金、</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は新庁舎建設事業の前払金があったため類似団体平均を上回っていた。</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は新庁舎の本体工事があり、数値が大幅に上昇することが見込まれるが、今後も臨時的な支出がない限りは数値を抑えていきたい。</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・民生費は、前年度から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4,965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円増加し、住民一人当たり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135,135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円となった。消費税の引き上げによる経済対策として実施したプレミアム付き商品券事業等により、前年度比で</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％の増となったものの類似団体と比較すると</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35,118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円低い状況である。今後も社会保障関係経費の増加が見込まれるため、事業の必要性を十分精査し数値の急増を抑えたい。</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・衛生費は、前年度から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39,167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円と大幅に増加し、住民一人当たり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121,396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円となった。旭中央病院への看護師宿舎整備に対する貸付金が増加したことにより、前年度比で</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47.6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％の増となっている。類似団体平均と比較すると、</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78,551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高い状況である。これは旭中央病院への負担金や貸付金が主な要因となっているもので、今後も類似団体平均より高い状況が見込まれる。また、広域ごみ処理施設建設事業の進捗状況により、市の負担金が増加することが影響し、</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更に高い状況となることが予想される。旭中央病院の貸付金に関しては、年度により金額の増減が大きく、医療機器に関しても高額となるが、毎年起債の償還分を病院事業管理特別会計で収入し返済をしているため市の実質負担はない。</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・農林水産業費は、前年度から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13,301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円と大幅に減少し、住民一人当たり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11,602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円となった。畜産競争力強化対策整備事業などの補助事業が減少したため、前年度比で</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53.4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％の大幅な減となっている。類似団体平均と比較すると今年度は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11,719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円低い状況であるが、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台風等で被災した農業者への支援事業が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に繰り越したため、</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は大幅に増加することが見込まれる。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・教育費は、前年度から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26,362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円と大幅に増加し、住民一人当たり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62,541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円となった。小中学校の空調設備設置工事や干潟公民館機能移転工事等などにより、前年度比で</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72.9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％の大幅な増となっている。類似団体平均と比較すると、</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9,059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円高い状況である。今後、個別施設計画を基に計画的に施設改修をすることで、平準化を行いたい。</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・公債費は、前年度から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2,884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円増加し、住民一人当たり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48,504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円となった。地方債新規発行分の元金償還が始まったことにより、前年度比で</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％の増となっている。類似団体平均と比較すると、</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6,053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円低い状況である。今後、令和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年度に新庁舎建設事業等の大規模事業の影響により地方債の借入が増加することから、上昇していくことが見込まれる。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・財政調整基金残高について、令和元年度は基金を</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402</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百万円取り崩したものの、決算剰余金の積立や利子の運用益等の積立により微増しており、標準財政規模比で</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0.57</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ポイント増加した。</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実質収支額については、歳入は、広域ごみ処理施設建設事業等に伴う地方債の増が主な要因となり、</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2,556</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百万円増加した。歳出は、広域ごみ処理施設建設事業の進捗による補助費の増が主な要因となり、</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1,750</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百万円増加した。実質収支額は、前年度比</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72.4</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775</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百万円の増となった。実質収支比率では</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10.4</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％となり、適正数値と言われる</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5</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％を基準とすると、高い数値となった。今後、合併特例措置の終了や大規模事業の施工が見込まれるが、適正な財政運営に努める。</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連結赤字比率については、平成</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年度以降、一般会計及び特別会計の実質収支額に赤字が生じたことはなく、また、公営企業会計においても資金不足額が生じたことはないため、連結赤字比率は算出されていない。</a:t>
          </a:r>
          <a:endParaRPr kumimoji="0" lang="ja-JP" altLang="ja-JP"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今後も赤字や資金不足が生じないよう、適正な財政運営に努める。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AM11" sqref="AM11:AT1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34611753</v>
      </c>
      <c r="BO4" s="431"/>
      <c r="BP4" s="431"/>
      <c r="BQ4" s="431"/>
      <c r="BR4" s="431"/>
      <c r="BS4" s="431"/>
      <c r="BT4" s="431"/>
      <c r="BU4" s="432"/>
      <c r="BV4" s="430">
        <v>32056217</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10.4</v>
      </c>
      <c r="CU4" s="437"/>
      <c r="CV4" s="437"/>
      <c r="CW4" s="437"/>
      <c r="CX4" s="437"/>
      <c r="CY4" s="437"/>
      <c r="CZ4" s="437"/>
      <c r="DA4" s="438"/>
      <c r="DB4" s="436">
        <v>6</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32090129</v>
      </c>
      <c r="BO5" s="468"/>
      <c r="BP5" s="468"/>
      <c r="BQ5" s="468"/>
      <c r="BR5" s="468"/>
      <c r="BS5" s="468"/>
      <c r="BT5" s="468"/>
      <c r="BU5" s="469"/>
      <c r="BV5" s="467">
        <v>30340206</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86.8</v>
      </c>
      <c r="CU5" s="465"/>
      <c r="CV5" s="465"/>
      <c r="CW5" s="465"/>
      <c r="CX5" s="465"/>
      <c r="CY5" s="465"/>
      <c r="CZ5" s="465"/>
      <c r="DA5" s="466"/>
      <c r="DB5" s="464">
        <v>89.7</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2521624</v>
      </c>
      <c r="BO6" s="468"/>
      <c r="BP6" s="468"/>
      <c r="BQ6" s="468"/>
      <c r="BR6" s="468"/>
      <c r="BS6" s="468"/>
      <c r="BT6" s="468"/>
      <c r="BU6" s="469"/>
      <c r="BV6" s="467">
        <v>1716011</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90.3</v>
      </c>
      <c r="CU6" s="505"/>
      <c r="CV6" s="505"/>
      <c r="CW6" s="505"/>
      <c r="CX6" s="505"/>
      <c r="CY6" s="505"/>
      <c r="CZ6" s="505"/>
      <c r="DA6" s="506"/>
      <c r="DB6" s="504">
        <v>93.4</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104</v>
      </c>
      <c r="AV7" s="500"/>
      <c r="AW7" s="500"/>
      <c r="AX7" s="500"/>
      <c r="AY7" s="501" t="s">
        <v>105</v>
      </c>
      <c r="AZ7" s="502"/>
      <c r="BA7" s="502"/>
      <c r="BB7" s="502"/>
      <c r="BC7" s="502"/>
      <c r="BD7" s="502"/>
      <c r="BE7" s="502"/>
      <c r="BF7" s="502"/>
      <c r="BG7" s="502"/>
      <c r="BH7" s="502"/>
      <c r="BI7" s="502"/>
      <c r="BJ7" s="502"/>
      <c r="BK7" s="502"/>
      <c r="BL7" s="502"/>
      <c r="BM7" s="503"/>
      <c r="BN7" s="467">
        <v>676817</v>
      </c>
      <c r="BO7" s="468"/>
      <c r="BP7" s="468"/>
      <c r="BQ7" s="468"/>
      <c r="BR7" s="468"/>
      <c r="BS7" s="468"/>
      <c r="BT7" s="468"/>
      <c r="BU7" s="469"/>
      <c r="BV7" s="467">
        <v>646150</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17769457</v>
      </c>
      <c r="CU7" s="468"/>
      <c r="CV7" s="468"/>
      <c r="CW7" s="468"/>
      <c r="CX7" s="468"/>
      <c r="CY7" s="468"/>
      <c r="CZ7" s="468"/>
      <c r="DA7" s="469"/>
      <c r="DB7" s="467">
        <v>17842372</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93</v>
      </c>
      <c r="AV8" s="500"/>
      <c r="AW8" s="500"/>
      <c r="AX8" s="500"/>
      <c r="AY8" s="501" t="s">
        <v>108</v>
      </c>
      <c r="AZ8" s="502"/>
      <c r="BA8" s="502"/>
      <c r="BB8" s="502"/>
      <c r="BC8" s="502"/>
      <c r="BD8" s="502"/>
      <c r="BE8" s="502"/>
      <c r="BF8" s="502"/>
      <c r="BG8" s="502"/>
      <c r="BH8" s="502"/>
      <c r="BI8" s="502"/>
      <c r="BJ8" s="502"/>
      <c r="BK8" s="502"/>
      <c r="BL8" s="502"/>
      <c r="BM8" s="503"/>
      <c r="BN8" s="467">
        <v>1844807</v>
      </c>
      <c r="BO8" s="468"/>
      <c r="BP8" s="468"/>
      <c r="BQ8" s="468"/>
      <c r="BR8" s="468"/>
      <c r="BS8" s="468"/>
      <c r="BT8" s="468"/>
      <c r="BU8" s="469"/>
      <c r="BV8" s="467">
        <v>1069861</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0.49</v>
      </c>
      <c r="CU8" s="508"/>
      <c r="CV8" s="508"/>
      <c r="CW8" s="508"/>
      <c r="CX8" s="508"/>
      <c r="CY8" s="508"/>
      <c r="CZ8" s="508"/>
      <c r="DA8" s="509"/>
      <c r="DB8" s="507">
        <v>0.49</v>
      </c>
      <c r="DC8" s="508"/>
      <c r="DD8" s="508"/>
      <c r="DE8" s="508"/>
      <c r="DF8" s="508"/>
      <c r="DG8" s="508"/>
      <c r="DH8" s="508"/>
      <c r="DI8" s="509"/>
      <c r="DJ8" s="186"/>
      <c r="DK8" s="186"/>
      <c r="DL8" s="186"/>
      <c r="DM8" s="186"/>
      <c r="DN8" s="186"/>
      <c r="DO8" s="186"/>
    </row>
    <row r="9" spans="1:119" ht="18.75" customHeight="1" thickBot="1" x14ac:dyDescent="0.2">
      <c r="A9" s="187"/>
      <c r="B9" s="461" t="s">
        <v>110</v>
      </c>
      <c r="C9" s="462"/>
      <c r="D9" s="462"/>
      <c r="E9" s="462"/>
      <c r="F9" s="462"/>
      <c r="G9" s="462"/>
      <c r="H9" s="462"/>
      <c r="I9" s="462"/>
      <c r="J9" s="462"/>
      <c r="K9" s="510"/>
      <c r="L9" s="511" t="s">
        <v>111</v>
      </c>
      <c r="M9" s="512"/>
      <c r="N9" s="512"/>
      <c r="O9" s="512"/>
      <c r="P9" s="512"/>
      <c r="Q9" s="513"/>
      <c r="R9" s="514">
        <v>66586</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114</v>
      </c>
      <c r="AV9" s="500"/>
      <c r="AW9" s="500"/>
      <c r="AX9" s="500"/>
      <c r="AY9" s="501" t="s">
        <v>115</v>
      </c>
      <c r="AZ9" s="502"/>
      <c r="BA9" s="502"/>
      <c r="BB9" s="502"/>
      <c r="BC9" s="502"/>
      <c r="BD9" s="502"/>
      <c r="BE9" s="502"/>
      <c r="BF9" s="502"/>
      <c r="BG9" s="502"/>
      <c r="BH9" s="502"/>
      <c r="BI9" s="502"/>
      <c r="BJ9" s="502"/>
      <c r="BK9" s="502"/>
      <c r="BL9" s="502"/>
      <c r="BM9" s="503"/>
      <c r="BN9" s="467">
        <v>774946</v>
      </c>
      <c r="BO9" s="468"/>
      <c r="BP9" s="468"/>
      <c r="BQ9" s="468"/>
      <c r="BR9" s="468"/>
      <c r="BS9" s="468"/>
      <c r="BT9" s="468"/>
      <c r="BU9" s="469"/>
      <c r="BV9" s="467">
        <v>304054</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13.4</v>
      </c>
      <c r="CU9" s="465"/>
      <c r="CV9" s="465"/>
      <c r="CW9" s="465"/>
      <c r="CX9" s="465"/>
      <c r="CY9" s="465"/>
      <c r="CZ9" s="465"/>
      <c r="DA9" s="466"/>
      <c r="DB9" s="464">
        <v>14.4</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69058</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114</v>
      </c>
      <c r="AV10" s="500"/>
      <c r="AW10" s="500"/>
      <c r="AX10" s="500"/>
      <c r="AY10" s="501" t="s">
        <v>119</v>
      </c>
      <c r="AZ10" s="502"/>
      <c r="BA10" s="502"/>
      <c r="BB10" s="502"/>
      <c r="BC10" s="502"/>
      <c r="BD10" s="502"/>
      <c r="BE10" s="502"/>
      <c r="BF10" s="502"/>
      <c r="BG10" s="502"/>
      <c r="BH10" s="502"/>
      <c r="BI10" s="502"/>
      <c r="BJ10" s="502"/>
      <c r="BK10" s="502"/>
      <c r="BL10" s="502"/>
      <c r="BM10" s="503"/>
      <c r="BN10" s="467">
        <v>463945</v>
      </c>
      <c r="BO10" s="468"/>
      <c r="BP10" s="468"/>
      <c r="BQ10" s="468"/>
      <c r="BR10" s="468"/>
      <c r="BS10" s="468"/>
      <c r="BT10" s="468"/>
      <c r="BU10" s="469"/>
      <c r="BV10" s="467">
        <v>28243</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124</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x14ac:dyDescent="0.15">
      <c r="A12" s="187"/>
      <c r="B12" s="527" t="s">
        <v>128</v>
      </c>
      <c r="C12" s="528"/>
      <c r="D12" s="528"/>
      <c r="E12" s="528"/>
      <c r="F12" s="528"/>
      <c r="G12" s="528"/>
      <c r="H12" s="528"/>
      <c r="I12" s="528"/>
      <c r="J12" s="528"/>
      <c r="K12" s="529"/>
      <c r="L12" s="536" t="s">
        <v>129</v>
      </c>
      <c r="M12" s="537"/>
      <c r="N12" s="537"/>
      <c r="O12" s="537"/>
      <c r="P12" s="537"/>
      <c r="Q12" s="538"/>
      <c r="R12" s="539">
        <v>65305</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133</v>
      </c>
      <c r="AV12" s="500"/>
      <c r="AW12" s="500"/>
      <c r="AX12" s="500"/>
      <c r="AY12" s="501" t="s">
        <v>134</v>
      </c>
      <c r="AZ12" s="502"/>
      <c r="BA12" s="502"/>
      <c r="BB12" s="502"/>
      <c r="BC12" s="502"/>
      <c r="BD12" s="502"/>
      <c r="BE12" s="502"/>
      <c r="BF12" s="502"/>
      <c r="BG12" s="502"/>
      <c r="BH12" s="502"/>
      <c r="BI12" s="502"/>
      <c r="BJ12" s="502"/>
      <c r="BK12" s="502"/>
      <c r="BL12" s="502"/>
      <c r="BM12" s="503"/>
      <c r="BN12" s="467">
        <v>402000</v>
      </c>
      <c r="BO12" s="468"/>
      <c r="BP12" s="468"/>
      <c r="BQ12" s="468"/>
      <c r="BR12" s="468"/>
      <c r="BS12" s="468"/>
      <c r="BT12" s="468"/>
      <c r="BU12" s="469"/>
      <c r="BV12" s="467">
        <v>0</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136</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63790</v>
      </c>
      <c r="S13" s="552"/>
      <c r="T13" s="552"/>
      <c r="U13" s="552"/>
      <c r="V13" s="553"/>
      <c r="W13" s="483" t="s">
        <v>139</v>
      </c>
      <c r="X13" s="484"/>
      <c r="Y13" s="484"/>
      <c r="Z13" s="484"/>
      <c r="AA13" s="484"/>
      <c r="AB13" s="474"/>
      <c r="AC13" s="518">
        <v>6207</v>
      </c>
      <c r="AD13" s="519"/>
      <c r="AE13" s="519"/>
      <c r="AF13" s="519"/>
      <c r="AG13" s="561"/>
      <c r="AH13" s="518">
        <v>6461</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836891</v>
      </c>
      <c r="BO13" s="468"/>
      <c r="BP13" s="468"/>
      <c r="BQ13" s="468"/>
      <c r="BR13" s="468"/>
      <c r="BS13" s="468"/>
      <c r="BT13" s="468"/>
      <c r="BU13" s="469"/>
      <c r="BV13" s="467">
        <v>332297</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7.9</v>
      </c>
      <c r="CU13" s="465"/>
      <c r="CV13" s="465"/>
      <c r="CW13" s="465"/>
      <c r="CX13" s="465"/>
      <c r="CY13" s="465"/>
      <c r="CZ13" s="465"/>
      <c r="DA13" s="466"/>
      <c r="DB13" s="464">
        <v>8.1999999999999993</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65810</v>
      </c>
      <c r="S14" s="552"/>
      <c r="T14" s="552"/>
      <c r="U14" s="552"/>
      <c r="V14" s="553"/>
      <c r="W14" s="457"/>
      <c r="X14" s="458"/>
      <c r="Y14" s="458"/>
      <c r="Z14" s="458"/>
      <c r="AA14" s="458"/>
      <c r="AB14" s="447"/>
      <c r="AC14" s="554">
        <v>18.3</v>
      </c>
      <c r="AD14" s="555"/>
      <c r="AE14" s="555"/>
      <c r="AF14" s="555"/>
      <c r="AG14" s="556"/>
      <c r="AH14" s="554">
        <v>18.5</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136</v>
      </c>
      <c r="CU14" s="566"/>
      <c r="CV14" s="566"/>
      <c r="CW14" s="566"/>
      <c r="CX14" s="566"/>
      <c r="CY14" s="566"/>
      <c r="CZ14" s="566"/>
      <c r="DA14" s="567"/>
      <c r="DB14" s="565" t="s">
        <v>137</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138</v>
      </c>
      <c r="N15" s="559"/>
      <c r="O15" s="559"/>
      <c r="P15" s="559"/>
      <c r="Q15" s="560"/>
      <c r="R15" s="551">
        <v>64419</v>
      </c>
      <c r="S15" s="552"/>
      <c r="T15" s="552"/>
      <c r="U15" s="552"/>
      <c r="V15" s="553"/>
      <c r="W15" s="483" t="s">
        <v>146</v>
      </c>
      <c r="X15" s="484"/>
      <c r="Y15" s="484"/>
      <c r="Z15" s="484"/>
      <c r="AA15" s="484"/>
      <c r="AB15" s="474"/>
      <c r="AC15" s="518">
        <v>8230</v>
      </c>
      <c r="AD15" s="519"/>
      <c r="AE15" s="519"/>
      <c r="AF15" s="519"/>
      <c r="AG15" s="561"/>
      <c r="AH15" s="518">
        <v>8519</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7263213</v>
      </c>
      <c r="BO15" s="431"/>
      <c r="BP15" s="431"/>
      <c r="BQ15" s="431"/>
      <c r="BR15" s="431"/>
      <c r="BS15" s="431"/>
      <c r="BT15" s="431"/>
      <c r="BU15" s="432"/>
      <c r="BV15" s="430">
        <v>7220358</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24.3</v>
      </c>
      <c r="AD16" s="555"/>
      <c r="AE16" s="555"/>
      <c r="AF16" s="555"/>
      <c r="AG16" s="556"/>
      <c r="AH16" s="554">
        <v>24.3</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14708524</v>
      </c>
      <c r="BO16" s="468"/>
      <c r="BP16" s="468"/>
      <c r="BQ16" s="468"/>
      <c r="BR16" s="468"/>
      <c r="BS16" s="468"/>
      <c r="BT16" s="468"/>
      <c r="BU16" s="469"/>
      <c r="BV16" s="467">
        <v>14465427</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19454</v>
      </c>
      <c r="AD17" s="519"/>
      <c r="AE17" s="519"/>
      <c r="AF17" s="519"/>
      <c r="AG17" s="561"/>
      <c r="AH17" s="518">
        <v>20013</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9189252</v>
      </c>
      <c r="BO17" s="468"/>
      <c r="BP17" s="468"/>
      <c r="BQ17" s="468"/>
      <c r="BR17" s="468"/>
      <c r="BS17" s="468"/>
      <c r="BT17" s="468"/>
      <c r="BU17" s="469"/>
      <c r="BV17" s="467">
        <v>9154791</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130.44999999999999</v>
      </c>
      <c r="M18" s="583"/>
      <c r="N18" s="583"/>
      <c r="O18" s="583"/>
      <c r="P18" s="583"/>
      <c r="Q18" s="583"/>
      <c r="R18" s="584"/>
      <c r="S18" s="584"/>
      <c r="T18" s="584"/>
      <c r="U18" s="584"/>
      <c r="V18" s="585"/>
      <c r="W18" s="485"/>
      <c r="X18" s="486"/>
      <c r="Y18" s="486"/>
      <c r="Z18" s="486"/>
      <c r="AA18" s="486"/>
      <c r="AB18" s="477"/>
      <c r="AC18" s="586">
        <v>57.4</v>
      </c>
      <c r="AD18" s="587"/>
      <c r="AE18" s="587"/>
      <c r="AF18" s="587"/>
      <c r="AG18" s="588"/>
      <c r="AH18" s="586">
        <v>57.2</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15558144</v>
      </c>
      <c r="BO18" s="468"/>
      <c r="BP18" s="468"/>
      <c r="BQ18" s="468"/>
      <c r="BR18" s="468"/>
      <c r="BS18" s="468"/>
      <c r="BT18" s="468"/>
      <c r="BU18" s="469"/>
      <c r="BV18" s="467">
        <v>15839806</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510</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22379783</v>
      </c>
      <c r="BO19" s="468"/>
      <c r="BP19" s="468"/>
      <c r="BQ19" s="468"/>
      <c r="BR19" s="468"/>
      <c r="BS19" s="468"/>
      <c r="BT19" s="468"/>
      <c r="BU19" s="469"/>
      <c r="BV19" s="467">
        <v>19976865</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23350</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32346337</v>
      </c>
      <c r="BO23" s="468"/>
      <c r="BP23" s="468"/>
      <c r="BQ23" s="468"/>
      <c r="BR23" s="468"/>
      <c r="BS23" s="468"/>
      <c r="BT23" s="468"/>
      <c r="BU23" s="469"/>
      <c r="BV23" s="467">
        <v>30014824</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7740</v>
      </c>
      <c r="R24" s="519"/>
      <c r="S24" s="519"/>
      <c r="T24" s="519"/>
      <c r="U24" s="519"/>
      <c r="V24" s="561"/>
      <c r="W24" s="620"/>
      <c r="X24" s="608"/>
      <c r="Y24" s="609"/>
      <c r="Z24" s="517" t="s">
        <v>170</v>
      </c>
      <c r="AA24" s="497"/>
      <c r="AB24" s="497"/>
      <c r="AC24" s="497"/>
      <c r="AD24" s="497"/>
      <c r="AE24" s="497"/>
      <c r="AF24" s="497"/>
      <c r="AG24" s="498"/>
      <c r="AH24" s="518">
        <v>596</v>
      </c>
      <c r="AI24" s="519"/>
      <c r="AJ24" s="519"/>
      <c r="AK24" s="519"/>
      <c r="AL24" s="561"/>
      <c r="AM24" s="518">
        <v>1792172</v>
      </c>
      <c r="AN24" s="519"/>
      <c r="AO24" s="519"/>
      <c r="AP24" s="519"/>
      <c r="AQ24" s="519"/>
      <c r="AR24" s="561"/>
      <c r="AS24" s="518">
        <v>3007</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23569078</v>
      </c>
      <c r="BO24" s="468"/>
      <c r="BP24" s="468"/>
      <c r="BQ24" s="468"/>
      <c r="BR24" s="468"/>
      <c r="BS24" s="468"/>
      <c r="BT24" s="468"/>
      <c r="BU24" s="469"/>
      <c r="BV24" s="467">
        <v>20470313</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1</v>
      </c>
      <c r="M25" s="519"/>
      <c r="N25" s="519"/>
      <c r="O25" s="519"/>
      <c r="P25" s="561"/>
      <c r="Q25" s="518">
        <v>6400</v>
      </c>
      <c r="R25" s="519"/>
      <c r="S25" s="519"/>
      <c r="T25" s="519"/>
      <c r="U25" s="519"/>
      <c r="V25" s="561"/>
      <c r="W25" s="620"/>
      <c r="X25" s="608"/>
      <c r="Y25" s="609"/>
      <c r="Z25" s="517" t="s">
        <v>173</v>
      </c>
      <c r="AA25" s="497"/>
      <c r="AB25" s="497"/>
      <c r="AC25" s="497"/>
      <c r="AD25" s="497"/>
      <c r="AE25" s="497"/>
      <c r="AF25" s="497"/>
      <c r="AG25" s="498"/>
      <c r="AH25" s="518">
        <v>119</v>
      </c>
      <c r="AI25" s="519"/>
      <c r="AJ25" s="519"/>
      <c r="AK25" s="519"/>
      <c r="AL25" s="561"/>
      <c r="AM25" s="518">
        <v>356286</v>
      </c>
      <c r="AN25" s="519"/>
      <c r="AO25" s="519"/>
      <c r="AP25" s="519"/>
      <c r="AQ25" s="519"/>
      <c r="AR25" s="561"/>
      <c r="AS25" s="518">
        <v>2994</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2475897</v>
      </c>
      <c r="BO25" s="431"/>
      <c r="BP25" s="431"/>
      <c r="BQ25" s="431"/>
      <c r="BR25" s="431"/>
      <c r="BS25" s="431"/>
      <c r="BT25" s="431"/>
      <c r="BU25" s="432"/>
      <c r="BV25" s="430">
        <v>629387</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175</v>
      </c>
      <c r="F26" s="497"/>
      <c r="G26" s="497"/>
      <c r="H26" s="497"/>
      <c r="I26" s="497"/>
      <c r="J26" s="497"/>
      <c r="K26" s="498"/>
      <c r="L26" s="518">
        <v>1</v>
      </c>
      <c r="M26" s="519"/>
      <c r="N26" s="519"/>
      <c r="O26" s="519"/>
      <c r="P26" s="561"/>
      <c r="Q26" s="518">
        <v>6000</v>
      </c>
      <c r="R26" s="519"/>
      <c r="S26" s="519"/>
      <c r="T26" s="519"/>
      <c r="U26" s="519"/>
      <c r="V26" s="561"/>
      <c r="W26" s="620"/>
      <c r="X26" s="608"/>
      <c r="Y26" s="609"/>
      <c r="Z26" s="517" t="s">
        <v>176</v>
      </c>
      <c r="AA26" s="630"/>
      <c r="AB26" s="630"/>
      <c r="AC26" s="630"/>
      <c r="AD26" s="630"/>
      <c r="AE26" s="630"/>
      <c r="AF26" s="630"/>
      <c r="AG26" s="631"/>
      <c r="AH26" s="518">
        <v>19</v>
      </c>
      <c r="AI26" s="519"/>
      <c r="AJ26" s="519"/>
      <c r="AK26" s="519"/>
      <c r="AL26" s="561"/>
      <c r="AM26" s="518">
        <v>54777</v>
      </c>
      <c r="AN26" s="519"/>
      <c r="AO26" s="519"/>
      <c r="AP26" s="519"/>
      <c r="AQ26" s="519"/>
      <c r="AR26" s="561"/>
      <c r="AS26" s="518">
        <v>2883</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178</v>
      </c>
      <c r="BO26" s="468"/>
      <c r="BP26" s="468"/>
      <c r="BQ26" s="468"/>
      <c r="BR26" s="468"/>
      <c r="BS26" s="468"/>
      <c r="BT26" s="468"/>
      <c r="BU26" s="469"/>
      <c r="BV26" s="467" t="s">
        <v>178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3950</v>
      </c>
      <c r="R27" s="519"/>
      <c r="S27" s="519"/>
      <c r="T27" s="519"/>
      <c r="U27" s="519"/>
      <c r="V27" s="561"/>
      <c r="W27" s="620"/>
      <c r="X27" s="608"/>
      <c r="Y27" s="609"/>
      <c r="Z27" s="517" t="s">
        <v>180</v>
      </c>
      <c r="AA27" s="497"/>
      <c r="AB27" s="497"/>
      <c r="AC27" s="497"/>
      <c r="AD27" s="497"/>
      <c r="AE27" s="497"/>
      <c r="AF27" s="497"/>
      <c r="AG27" s="498"/>
      <c r="AH27" s="518">
        <v>7</v>
      </c>
      <c r="AI27" s="519"/>
      <c r="AJ27" s="519"/>
      <c r="AK27" s="519"/>
      <c r="AL27" s="561"/>
      <c r="AM27" s="518">
        <v>26999</v>
      </c>
      <c r="AN27" s="519"/>
      <c r="AO27" s="519"/>
      <c r="AP27" s="519"/>
      <c r="AQ27" s="519"/>
      <c r="AR27" s="561"/>
      <c r="AS27" s="518">
        <v>3857</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t="s">
        <v>178</v>
      </c>
      <c r="BO27" s="644"/>
      <c r="BP27" s="644"/>
      <c r="BQ27" s="644"/>
      <c r="BR27" s="644"/>
      <c r="BS27" s="644"/>
      <c r="BT27" s="644"/>
      <c r="BU27" s="645"/>
      <c r="BV27" s="643" t="s">
        <v>182</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3650</v>
      </c>
      <c r="R28" s="519"/>
      <c r="S28" s="519"/>
      <c r="T28" s="519"/>
      <c r="U28" s="519"/>
      <c r="V28" s="561"/>
      <c r="W28" s="620"/>
      <c r="X28" s="608"/>
      <c r="Y28" s="609"/>
      <c r="Z28" s="517" t="s">
        <v>184</v>
      </c>
      <c r="AA28" s="497"/>
      <c r="AB28" s="497"/>
      <c r="AC28" s="497"/>
      <c r="AD28" s="497"/>
      <c r="AE28" s="497"/>
      <c r="AF28" s="497"/>
      <c r="AG28" s="498"/>
      <c r="AH28" s="518" t="s">
        <v>136</v>
      </c>
      <c r="AI28" s="519"/>
      <c r="AJ28" s="519"/>
      <c r="AK28" s="519"/>
      <c r="AL28" s="561"/>
      <c r="AM28" s="518" t="s">
        <v>185</v>
      </c>
      <c r="AN28" s="519"/>
      <c r="AO28" s="519"/>
      <c r="AP28" s="519"/>
      <c r="AQ28" s="519"/>
      <c r="AR28" s="561"/>
      <c r="AS28" s="518" t="s">
        <v>182</v>
      </c>
      <c r="AT28" s="519"/>
      <c r="AU28" s="519"/>
      <c r="AV28" s="519"/>
      <c r="AW28" s="519"/>
      <c r="AX28" s="520"/>
      <c r="AY28" s="646" t="s">
        <v>186</v>
      </c>
      <c r="AZ28" s="647"/>
      <c r="BA28" s="647"/>
      <c r="BB28" s="648"/>
      <c r="BC28" s="427" t="s">
        <v>47</v>
      </c>
      <c r="BD28" s="428"/>
      <c r="BE28" s="428"/>
      <c r="BF28" s="428"/>
      <c r="BG28" s="428"/>
      <c r="BH28" s="428"/>
      <c r="BI28" s="428"/>
      <c r="BJ28" s="428"/>
      <c r="BK28" s="428"/>
      <c r="BL28" s="428"/>
      <c r="BM28" s="429"/>
      <c r="BN28" s="430">
        <v>9579485</v>
      </c>
      <c r="BO28" s="431"/>
      <c r="BP28" s="431"/>
      <c r="BQ28" s="431"/>
      <c r="BR28" s="431"/>
      <c r="BS28" s="431"/>
      <c r="BT28" s="431"/>
      <c r="BU28" s="432"/>
      <c r="BV28" s="430">
        <v>9517540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187</v>
      </c>
      <c r="F29" s="497"/>
      <c r="G29" s="497"/>
      <c r="H29" s="497"/>
      <c r="I29" s="497"/>
      <c r="J29" s="497"/>
      <c r="K29" s="498"/>
      <c r="L29" s="518">
        <v>20</v>
      </c>
      <c r="M29" s="519"/>
      <c r="N29" s="519"/>
      <c r="O29" s="519"/>
      <c r="P29" s="561"/>
      <c r="Q29" s="518">
        <v>3400</v>
      </c>
      <c r="R29" s="519"/>
      <c r="S29" s="519"/>
      <c r="T29" s="519"/>
      <c r="U29" s="519"/>
      <c r="V29" s="561"/>
      <c r="W29" s="621"/>
      <c r="X29" s="622"/>
      <c r="Y29" s="623"/>
      <c r="Z29" s="517" t="s">
        <v>188</v>
      </c>
      <c r="AA29" s="497"/>
      <c r="AB29" s="497"/>
      <c r="AC29" s="497"/>
      <c r="AD29" s="497"/>
      <c r="AE29" s="497"/>
      <c r="AF29" s="497"/>
      <c r="AG29" s="498"/>
      <c r="AH29" s="518">
        <v>603</v>
      </c>
      <c r="AI29" s="519"/>
      <c r="AJ29" s="519"/>
      <c r="AK29" s="519"/>
      <c r="AL29" s="561"/>
      <c r="AM29" s="518">
        <v>1819171</v>
      </c>
      <c r="AN29" s="519"/>
      <c r="AO29" s="519"/>
      <c r="AP29" s="519"/>
      <c r="AQ29" s="519"/>
      <c r="AR29" s="561"/>
      <c r="AS29" s="518">
        <v>3017</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576053</v>
      </c>
      <c r="BO29" s="468"/>
      <c r="BP29" s="468"/>
      <c r="BQ29" s="468"/>
      <c r="BR29" s="468"/>
      <c r="BS29" s="468"/>
      <c r="BT29" s="468"/>
      <c r="BU29" s="469"/>
      <c r="BV29" s="467">
        <v>575936</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98.2</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7252500</v>
      </c>
      <c r="BO30" s="644"/>
      <c r="BP30" s="644"/>
      <c r="BQ30" s="644"/>
      <c r="BR30" s="644"/>
      <c r="BS30" s="644"/>
      <c r="BT30" s="644"/>
      <c r="BU30" s="645"/>
      <c r="BV30" s="643">
        <v>7372237</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199</v>
      </c>
      <c r="V33" s="491"/>
      <c r="W33" s="456" t="s">
        <v>198</v>
      </c>
      <c r="X33" s="456"/>
      <c r="Y33" s="456"/>
      <c r="Z33" s="456"/>
      <c r="AA33" s="456"/>
      <c r="AB33" s="456"/>
      <c r="AC33" s="456"/>
      <c r="AD33" s="456"/>
      <c r="AE33" s="456"/>
      <c r="AF33" s="456"/>
      <c r="AG33" s="456"/>
      <c r="AH33" s="456"/>
      <c r="AI33" s="456"/>
      <c r="AJ33" s="456"/>
      <c r="AK33" s="456"/>
      <c r="AL33" s="216"/>
      <c r="AM33" s="491" t="s">
        <v>199</v>
      </c>
      <c r="AN33" s="491"/>
      <c r="AO33" s="456" t="s">
        <v>198</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199</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旭市国民健康保険事業特別会計（事業）</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IF('各会計、関係団体の財政状況及び健全化判断比率'!B32="","",'各会計、関係団体の財政状況及び健全化判断比率'!B32)</f>
        <v>旭市水道事業会計</v>
      </c>
      <c r="AP34" s="657"/>
      <c r="AQ34" s="657"/>
      <c r="AR34" s="657"/>
      <c r="AS34" s="657"/>
      <c r="AT34" s="657"/>
      <c r="AU34" s="657"/>
      <c r="AV34" s="657"/>
      <c r="AW34" s="657"/>
      <c r="AX34" s="657"/>
      <c r="AY34" s="657"/>
      <c r="AZ34" s="657"/>
      <c r="BA34" s="657"/>
      <c r="BB34" s="657"/>
      <c r="BC34" s="657"/>
      <c r="BD34" s="214"/>
      <c r="BE34" s="656">
        <f>IF(BG34="","",MAX(C34:D43,U34:V43,AM34:AN43)+1)</f>
        <v>8</v>
      </c>
      <c r="BF34" s="656"/>
      <c r="BG34" s="657" t="str">
        <f>IF('各会計、関係団体の財政状況及び健全化判断比率'!B33="","",'各会計、関係団体の財政状況及び健全化判断比率'!B33)</f>
        <v>旭市下水道事業特別会計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東総衛生組合（一般会計）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20</v>
      </c>
      <c r="CP34" s="656"/>
      <c r="CQ34" s="657" t="str">
        <f>IF('各会計、関係団体の財政状況及び健全化判断比率'!BS7="","",'各会計、関係団体の財政状況及び健全化判断比率'!BS7)</f>
        <v>千葉県食肉公社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〇</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旭市病院事業債管理特別会計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旭市国民健康保険事業特別会計（施設）</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9</v>
      </c>
      <c r="BF35" s="656"/>
      <c r="BG35" s="657" t="str">
        <f>IF('各会計、関係団体の財政状況及び健全化判断比率'!B34="","",'各会計、関係団体の財政状況及び健全化判断比率'!B34)</f>
        <v>旭市農業集落排水事業特別会計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東総広域水道企業団（水道用水供給事業会計）</v>
      </c>
      <c r="BZ35" s="657"/>
      <c r="CA35" s="657"/>
      <c r="CB35" s="657"/>
      <c r="CC35" s="657"/>
      <c r="CD35" s="657"/>
      <c r="CE35" s="657"/>
      <c r="CF35" s="657"/>
      <c r="CG35" s="657"/>
      <c r="CH35" s="657"/>
      <c r="CI35" s="657"/>
      <c r="CJ35" s="657"/>
      <c r="CK35" s="657"/>
      <c r="CL35" s="657"/>
      <c r="CM35" s="657"/>
      <c r="CN35" s="214"/>
      <c r="CO35" s="656">
        <f t="shared" ref="CO35:CO43" si="3">IF(CQ35="","",CO34+1)</f>
        <v>21</v>
      </c>
      <c r="CP35" s="656"/>
      <c r="CQ35" s="657" t="str">
        <f>IF('各会計、関係団体の財政状況及び健全化判断比率'!BS8="","",'各会計、関係団体の財政状況及び健全化判断比率'!BS8)</f>
        <v>季楽里あさひ</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旭市介護保険事業特別会計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東総地区広域市町村圏事務組合（一般会計）</v>
      </c>
      <c r="BZ36" s="657"/>
      <c r="CA36" s="657"/>
      <c r="CB36" s="657"/>
      <c r="CC36" s="657"/>
      <c r="CD36" s="657"/>
      <c r="CE36" s="657"/>
      <c r="CF36" s="657"/>
      <c r="CG36" s="657"/>
      <c r="CH36" s="657"/>
      <c r="CI36" s="657"/>
      <c r="CJ36" s="657"/>
      <c r="CK36" s="657"/>
      <c r="CL36" s="657"/>
      <c r="CM36" s="657"/>
      <c r="CN36" s="214"/>
      <c r="CO36" s="656">
        <f t="shared" si="3"/>
        <v>22</v>
      </c>
      <c r="CP36" s="656"/>
      <c r="CQ36" s="657" t="str">
        <f>IF('各会計、関係団体の財政状況及び健全化判断比率'!BS9="","",'各会計、関係団体の財政状況及び健全化判断比率'!BS9)</f>
        <v>総合病院国保旭中央病院</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〇</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旭市後期高齢者医療特別会計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東総地区広域市町村圏事務組合（東総地区ふるさと市町村圏事業特別会計）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14</v>
      </c>
      <c r="BX38" s="656"/>
      <c r="BY38" s="657" t="str">
        <f>IF('各会計、関係団体の財政状況及び健全化判断比率'!B72="","",'各会計、関係団体の財政状況及び健全化判断比率'!B72)</f>
        <v>東総地区広域市町村圏事務組合（一般廃棄物処理事業特別会計）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15</v>
      </c>
      <c r="BX39" s="656"/>
      <c r="BY39" s="657" t="str">
        <f>IF('各会計、関係団体の財政状況及び健全化判断比率'!B73="","",'各会計、関係団体の財政状況及び健全化判断比率'!B73)</f>
        <v>千葉県市町村総合事務組合（一般会計）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16</v>
      </c>
      <c r="BX40" s="656"/>
      <c r="BY40" s="657" t="str">
        <f>IF('各会計、関係団体の財政状況及び健全化判断比率'!B74="","",'各会計、関係団体の財政状況及び健全化判断比率'!B74)</f>
        <v>千葉県市町村総合事務組合（千葉県自治会館管理運営特別会計）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17</v>
      </c>
      <c r="BX41" s="656"/>
      <c r="BY41" s="657" t="str">
        <f>IF('各会計、関係団体の財政状況及び健全化判断比率'!B75="","",'各会計、関係団体の財政状況及び健全化判断比率'!B75)</f>
        <v>千葉県市町村総合事務組合（千葉県自治研修センター特別会計）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18</v>
      </c>
      <c r="BX42" s="656"/>
      <c r="BY42" s="657" t="str">
        <f>IF('各会計、関係団体の財政状況及び健全化判断比率'!B76="","",'各会計、関係団体の財政状況及び健全化判断比率'!B76)</f>
        <v>千葉県市町村総合事務組合（千葉県市町村交通災害共済特別会計）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19</v>
      </c>
      <c r="BX43" s="656"/>
      <c r="BY43" s="657" t="str">
        <f>IF('各会計、関係団体の財政状況及び健全化判断比率'!B77="","",'各会計、関係団体の財政状況及び健全化判断比率'!B77)</f>
        <v>千葉県後期高齢者医療広域連合（一般会計）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6F3Un6pAkEQJYsfwBLOi5COnlBs73J8QU7Kd6n2wZ19vGWOIRXKW9JioJr8q2c113OfbIQGc2xWIDQZCCK4RFA==" saltValue="pf0zUYCyYnbec2R7TQTFK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48" t="s">
        <v>569</v>
      </c>
      <c r="D34" s="1248"/>
      <c r="E34" s="1249"/>
      <c r="F34" s="32">
        <v>8.25</v>
      </c>
      <c r="G34" s="33">
        <v>10.17</v>
      </c>
      <c r="H34" s="33">
        <v>12.12</v>
      </c>
      <c r="I34" s="33">
        <v>13.8</v>
      </c>
      <c r="J34" s="34">
        <v>15.86</v>
      </c>
      <c r="K34" s="22"/>
      <c r="L34" s="22"/>
      <c r="M34" s="22"/>
      <c r="N34" s="22"/>
      <c r="O34" s="22"/>
      <c r="P34" s="22"/>
    </row>
    <row r="35" spans="1:16" ht="39" customHeight="1" x14ac:dyDescent="0.15">
      <c r="A35" s="22"/>
      <c r="B35" s="35"/>
      <c r="C35" s="1242" t="s">
        <v>570</v>
      </c>
      <c r="D35" s="1243"/>
      <c r="E35" s="1244"/>
      <c r="F35" s="36">
        <v>13.53</v>
      </c>
      <c r="G35" s="37">
        <v>8.73</v>
      </c>
      <c r="H35" s="37">
        <v>4.2699999999999996</v>
      </c>
      <c r="I35" s="37">
        <v>5.99</v>
      </c>
      <c r="J35" s="38">
        <v>10.38</v>
      </c>
      <c r="K35" s="22"/>
      <c r="L35" s="22"/>
      <c r="M35" s="22"/>
      <c r="N35" s="22"/>
      <c r="O35" s="22"/>
      <c r="P35" s="22"/>
    </row>
    <row r="36" spans="1:16" ht="39" customHeight="1" x14ac:dyDescent="0.15">
      <c r="A36" s="22"/>
      <c r="B36" s="35"/>
      <c r="C36" s="1242" t="s">
        <v>571</v>
      </c>
      <c r="D36" s="1243"/>
      <c r="E36" s="1244"/>
      <c r="F36" s="36">
        <v>1.1599999999999999</v>
      </c>
      <c r="G36" s="37">
        <v>2.4300000000000002</v>
      </c>
      <c r="H36" s="37">
        <v>2.4900000000000002</v>
      </c>
      <c r="I36" s="37">
        <v>2.2799999999999998</v>
      </c>
      <c r="J36" s="38">
        <v>2.2599999999999998</v>
      </c>
      <c r="K36" s="22"/>
      <c r="L36" s="22"/>
      <c r="M36" s="22"/>
      <c r="N36" s="22"/>
      <c r="O36" s="22"/>
      <c r="P36" s="22"/>
    </row>
    <row r="37" spans="1:16" ht="39" customHeight="1" x14ac:dyDescent="0.15">
      <c r="A37" s="22"/>
      <c r="B37" s="35"/>
      <c r="C37" s="1242" t="s">
        <v>572</v>
      </c>
      <c r="D37" s="1243"/>
      <c r="E37" s="1244"/>
      <c r="F37" s="36">
        <v>0.08</v>
      </c>
      <c r="G37" s="37">
        <v>0.66</v>
      </c>
      <c r="H37" s="37">
        <v>0.42</v>
      </c>
      <c r="I37" s="37">
        <v>0.87</v>
      </c>
      <c r="J37" s="38">
        <v>0.87</v>
      </c>
      <c r="K37" s="22"/>
      <c r="L37" s="22"/>
      <c r="M37" s="22"/>
      <c r="N37" s="22"/>
      <c r="O37" s="22"/>
      <c r="P37" s="22"/>
    </row>
    <row r="38" spans="1:16" ht="39" customHeight="1" x14ac:dyDescent="0.15">
      <c r="A38" s="22"/>
      <c r="B38" s="35"/>
      <c r="C38" s="1242" t="s">
        <v>573</v>
      </c>
      <c r="D38" s="1243"/>
      <c r="E38" s="1244"/>
      <c r="F38" s="36">
        <v>0.46</v>
      </c>
      <c r="G38" s="37">
        <v>0.4</v>
      </c>
      <c r="H38" s="37">
        <v>0.41</v>
      </c>
      <c r="I38" s="37">
        <v>0.34</v>
      </c>
      <c r="J38" s="38">
        <v>0.2</v>
      </c>
      <c r="K38" s="22"/>
      <c r="L38" s="22"/>
      <c r="M38" s="22"/>
      <c r="N38" s="22"/>
      <c r="O38" s="22"/>
      <c r="P38" s="22"/>
    </row>
    <row r="39" spans="1:16" ht="39" customHeight="1" x14ac:dyDescent="0.15">
      <c r="A39" s="22"/>
      <c r="B39" s="35"/>
      <c r="C39" s="1242" t="s">
        <v>574</v>
      </c>
      <c r="D39" s="1243"/>
      <c r="E39" s="1244"/>
      <c r="F39" s="36">
        <v>0.39</v>
      </c>
      <c r="G39" s="37">
        <v>0.09</v>
      </c>
      <c r="H39" s="37">
        <v>0.06</v>
      </c>
      <c r="I39" s="37">
        <v>0.06</v>
      </c>
      <c r="J39" s="38">
        <v>0.06</v>
      </c>
      <c r="K39" s="22"/>
      <c r="L39" s="22"/>
      <c r="M39" s="22"/>
      <c r="N39" s="22"/>
      <c r="O39" s="22"/>
      <c r="P39" s="22"/>
    </row>
    <row r="40" spans="1:16" ht="39" customHeight="1" x14ac:dyDescent="0.15">
      <c r="A40" s="22"/>
      <c r="B40" s="35"/>
      <c r="C40" s="1242" t="s">
        <v>575</v>
      </c>
      <c r="D40" s="1243"/>
      <c r="E40" s="1244"/>
      <c r="F40" s="36">
        <v>0.02</v>
      </c>
      <c r="G40" s="37">
        <v>0.03</v>
      </c>
      <c r="H40" s="37">
        <v>0.03</v>
      </c>
      <c r="I40" s="37">
        <v>0.04</v>
      </c>
      <c r="J40" s="38">
        <v>0.03</v>
      </c>
      <c r="K40" s="22"/>
      <c r="L40" s="22"/>
      <c r="M40" s="22"/>
      <c r="N40" s="22"/>
      <c r="O40" s="22"/>
      <c r="P40" s="22"/>
    </row>
    <row r="41" spans="1:16" ht="39" customHeight="1" x14ac:dyDescent="0.15">
      <c r="A41" s="22"/>
      <c r="B41" s="35"/>
      <c r="C41" s="1242" t="s">
        <v>576</v>
      </c>
      <c r="D41" s="1243"/>
      <c r="E41" s="1244"/>
      <c r="F41" s="36">
        <v>0.02</v>
      </c>
      <c r="G41" s="37">
        <v>0.06</v>
      </c>
      <c r="H41" s="37">
        <v>0.06</v>
      </c>
      <c r="I41" s="37">
        <v>0.02</v>
      </c>
      <c r="J41" s="38">
        <v>0.01</v>
      </c>
      <c r="K41" s="22"/>
      <c r="L41" s="22"/>
      <c r="M41" s="22"/>
      <c r="N41" s="22"/>
      <c r="O41" s="22"/>
      <c r="P41" s="22"/>
    </row>
    <row r="42" spans="1:16" ht="39" customHeight="1" x14ac:dyDescent="0.15">
      <c r="A42" s="22"/>
      <c r="B42" s="39"/>
      <c r="C42" s="1242" t="s">
        <v>577</v>
      </c>
      <c r="D42" s="1243"/>
      <c r="E42" s="1244"/>
      <c r="F42" s="36" t="s">
        <v>522</v>
      </c>
      <c r="G42" s="37" t="s">
        <v>522</v>
      </c>
      <c r="H42" s="37" t="s">
        <v>522</v>
      </c>
      <c r="I42" s="37" t="s">
        <v>522</v>
      </c>
      <c r="J42" s="38" t="s">
        <v>522</v>
      </c>
      <c r="K42" s="22"/>
      <c r="L42" s="22"/>
      <c r="M42" s="22"/>
      <c r="N42" s="22"/>
      <c r="O42" s="22"/>
      <c r="P42" s="22"/>
    </row>
    <row r="43" spans="1:16" ht="39" customHeight="1" thickBot="1" x14ac:dyDescent="0.2">
      <c r="A43" s="22"/>
      <c r="B43" s="40"/>
      <c r="C43" s="1245" t="s">
        <v>578</v>
      </c>
      <c r="D43" s="1246"/>
      <c r="E43" s="1247"/>
      <c r="F43" s="41">
        <v>75.48</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c1zPHTLGjLx8E5cGXm2dyxuDD81YMILWBwsA7LcCtXiyQa+nvYf5a226ysxJCT9jII1HxzsKKDgtCo/QGnc1g==" saltValue="zEE8hrg9/ZM+Egse1d1i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2962</v>
      </c>
      <c r="L45" s="60">
        <v>5122</v>
      </c>
      <c r="M45" s="60">
        <v>5101</v>
      </c>
      <c r="N45" s="60">
        <v>4960</v>
      </c>
      <c r="O45" s="61">
        <v>4970</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522</v>
      </c>
      <c r="L46" s="64" t="s">
        <v>522</v>
      </c>
      <c r="M46" s="64" t="s">
        <v>522</v>
      </c>
      <c r="N46" s="64" t="s">
        <v>522</v>
      </c>
      <c r="O46" s="65" t="s">
        <v>522</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522</v>
      </c>
      <c r="L47" s="64" t="s">
        <v>522</v>
      </c>
      <c r="M47" s="64" t="s">
        <v>522</v>
      </c>
      <c r="N47" s="64" t="s">
        <v>522</v>
      </c>
      <c r="O47" s="65" t="s">
        <v>522</v>
      </c>
      <c r="P47" s="48"/>
      <c r="Q47" s="48"/>
      <c r="R47" s="48"/>
      <c r="S47" s="48"/>
      <c r="T47" s="48"/>
      <c r="U47" s="48"/>
    </row>
    <row r="48" spans="1:21" ht="30.75" customHeight="1" x14ac:dyDescent="0.15">
      <c r="A48" s="48"/>
      <c r="B48" s="1252"/>
      <c r="C48" s="1253"/>
      <c r="D48" s="62"/>
      <c r="E48" s="1258" t="s">
        <v>14</v>
      </c>
      <c r="F48" s="1258"/>
      <c r="G48" s="1258"/>
      <c r="H48" s="1258"/>
      <c r="I48" s="1258"/>
      <c r="J48" s="1259"/>
      <c r="K48" s="63">
        <v>1537</v>
      </c>
      <c r="L48" s="64">
        <v>304</v>
      </c>
      <c r="M48" s="64">
        <v>320</v>
      </c>
      <c r="N48" s="64">
        <v>326</v>
      </c>
      <c r="O48" s="65">
        <v>330</v>
      </c>
      <c r="P48" s="48"/>
      <c r="Q48" s="48"/>
      <c r="R48" s="48"/>
      <c r="S48" s="48"/>
      <c r="T48" s="48"/>
      <c r="U48" s="48"/>
    </row>
    <row r="49" spans="1:21" ht="30.75" customHeight="1" x14ac:dyDescent="0.15">
      <c r="A49" s="48"/>
      <c r="B49" s="1252"/>
      <c r="C49" s="1253"/>
      <c r="D49" s="62"/>
      <c r="E49" s="1258" t="s">
        <v>15</v>
      </c>
      <c r="F49" s="1258"/>
      <c r="G49" s="1258"/>
      <c r="H49" s="1258"/>
      <c r="I49" s="1258"/>
      <c r="J49" s="1259"/>
      <c r="K49" s="63">
        <v>43</v>
      </c>
      <c r="L49" s="64">
        <v>53</v>
      </c>
      <c r="M49" s="64">
        <v>49</v>
      </c>
      <c r="N49" s="64">
        <v>48</v>
      </c>
      <c r="O49" s="65">
        <v>48</v>
      </c>
      <c r="P49" s="48"/>
      <c r="Q49" s="48"/>
      <c r="R49" s="48"/>
      <c r="S49" s="48"/>
      <c r="T49" s="48"/>
      <c r="U49" s="48"/>
    </row>
    <row r="50" spans="1:21" ht="30.75" customHeight="1" x14ac:dyDescent="0.15">
      <c r="A50" s="48"/>
      <c r="B50" s="1252"/>
      <c r="C50" s="1253"/>
      <c r="D50" s="62"/>
      <c r="E50" s="1258" t="s">
        <v>16</v>
      </c>
      <c r="F50" s="1258"/>
      <c r="G50" s="1258"/>
      <c r="H50" s="1258"/>
      <c r="I50" s="1258"/>
      <c r="J50" s="1259"/>
      <c r="K50" s="63">
        <v>31</v>
      </c>
      <c r="L50" s="64">
        <v>29</v>
      </c>
      <c r="M50" s="64">
        <v>27</v>
      </c>
      <c r="N50" s="64">
        <v>24</v>
      </c>
      <c r="O50" s="65">
        <v>22</v>
      </c>
      <c r="P50" s="48"/>
      <c r="Q50" s="48"/>
      <c r="R50" s="48"/>
      <c r="S50" s="48"/>
      <c r="T50" s="48"/>
      <c r="U50" s="48"/>
    </row>
    <row r="51" spans="1:21" ht="30.75" customHeight="1" x14ac:dyDescent="0.15">
      <c r="A51" s="48"/>
      <c r="B51" s="1254"/>
      <c r="C51" s="1255"/>
      <c r="D51" s="66"/>
      <c r="E51" s="1258" t="s">
        <v>17</v>
      </c>
      <c r="F51" s="1258"/>
      <c r="G51" s="1258"/>
      <c r="H51" s="1258"/>
      <c r="I51" s="1258"/>
      <c r="J51" s="1259"/>
      <c r="K51" s="63" t="s">
        <v>522</v>
      </c>
      <c r="L51" s="64" t="s">
        <v>522</v>
      </c>
      <c r="M51" s="64" t="s">
        <v>522</v>
      </c>
      <c r="N51" s="64" t="s">
        <v>522</v>
      </c>
      <c r="O51" s="65" t="s">
        <v>522</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3228</v>
      </c>
      <c r="L52" s="64">
        <v>4217</v>
      </c>
      <c r="M52" s="64">
        <v>4280</v>
      </c>
      <c r="N52" s="64">
        <v>4200</v>
      </c>
      <c r="O52" s="65">
        <v>4208</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1345</v>
      </c>
      <c r="L53" s="69">
        <v>1291</v>
      </c>
      <c r="M53" s="69">
        <v>1217</v>
      </c>
      <c r="N53" s="69">
        <v>1158</v>
      </c>
      <c r="O53" s="70">
        <v>1162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66" t="s">
        <v>24</v>
      </c>
      <c r="C57" s="1267"/>
      <c r="D57" s="1270" t="s">
        <v>25</v>
      </c>
      <c r="E57" s="1271"/>
      <c r="F57" s="1271"/>
      <c r="G57" s="1271"/>
      <c r="H57" s="1271"/>
      <c r="I57" s="1271"/>
      <c r="J57" s="1272"/>
      <c r="K57" s="83" t="s">
        <v>609</v>
      </c>
      <c r="L57" s="84" t="s">
        <v>609</v>
      </c>
      <c r="M57" s="84" t="s">
        <v>609</v>
      </c>
      <c r="N57" s="84" t="s">
        <v>609</v>
      </c>
      <c r="O57" s="85" t="s">
        <v>609</v>
      </c>
    </row>
    <row r="58" spans="1:21" ht="31.5" customHeight="1" thickBot="1" x14ac:dyDescent="0.2">
      <c r="B58" s="1268"/>
      <c r="C58" s="1269"/>
      <c r="D58" s="1273" t="s">
        <v>26</v>
      </c>
      <c r="E58" s="1274"/>
      <c r="F58" s="1274"/>
      <c r="G58" s="1274"/>
      <c r="H58" s="1274"/>
      <c r="I58" s="1274"/>
      <c r="J58" s="1275"/>
      <c r="K58" s="86" t="s">
        <v>609</v>
      </c>
      <c r="L58" s="87" t="s">
        <v>609</v>
      </c>
      <c r="M58" s="87" t="s">
        <v>609</v>
      </c>
      <c r="N58" s="87" t="s">
        <v>609</v>
      </c>
      <c r="O58" s="88" t="s">
        <v>609</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pWapn+hHG5dLhE7KyrIa7/yT5XIYmtEDa6s/XX89Fu/BtbvvsexLWZf/mY2k8di/NPvjBhWsCOiI7hmW1IHaQ==" saltValue="XP95mpUhTBqj7nZu7d6ot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564</v>
      </c>
      <c r="J40" s="100" t="s">
        <v>565</v>
      </c>
      <c r="K40" s="100" t="s">
        <v>566</v>
      </c>
      <c r="L40" s="100" t="s">
        <v>567</v>
      </c>
      <c r="M40" s="101" t="s">
        <v>568</v>
      </c>
    </row>
    <row r="41" spans="2:13" ht="27.75" customHeight="1" x14ac:dyDescent="0.15">
      <c r="B41" s="1276" t="s">
        <v>29</v>
      </c>
      <c r="C41" s="1277"/>
      <c r="D41" s="102"/>
      <c r="E41" s="1282" t="s">
        <v>30</v>
      </c>
      <c r="F41" s="1282"/>
      <c r="G41" s="1282"/>
      <c r="H41" s="1283"/>
      <c r="I41" s="103">
        <v>27875</v>
      </c>
      <c r="J41" s="104">
        <v>51244</v>
      </c>
      <c r="K41" s="104">
        <v>49283</v>
      </c>
      <c r="L41" s="104">
        <v>49725</v>
      </c>
      <c r="M41" s="105">
        <v>50642</v>
      </c>
    </row>
    <row r="42" spans="2:13" ht="27.75" customHeight="1" x14ac:dyDescent="0.15">
      <c r="B42" s="1278"/>
      <c r="C42" s="1279"/>
      <c r="D42" s="106"/>
      <c r="E42" s="1284" t="s">
        <v>31</v>
      </c>
      <c r="F42" s="1284"/>
      <c r="G42" s="1284"/>
      <c r="H42" s="1285"/>
      <c r="I42" s="107" t="s">
        <v>522</v>
      </c>
      <c r="J42" s="108" t="s">
        <v>522</v>
      </c>
      <c r="K42" s="108" t="s">
        <v>522</v>
      </c>
      <c r="L42" s="108" t="s">
        <v>522</v>
      </c>
      <c r="M42" s="109" t="s">
        <v>522</v>
      </c>
    </row>
    <row r="43" spans="2:13" ht="27.75" customHeight="1" x14ac:dyDescent="0.15">
      <c r="B43" s="1278"/>
      <c r="C43" s="1279"/>
      <c r="D43" s="106"/>
      <c r="E43" s="1284" t="s">
        <v>32</v>
      </c>
      <c r="F43" s="1284"/>
      <c r="G43" s="1284"/>
      <c r="H43" s="1285"/>
      <c r="I43" s="107">
        <v>17828</v>
      </c>
      <c r="J43" s="108">
        <v>3835</v>
      </c>
      <c r="K43" s="108">
        <v>3632</v>
      </c>
      <c r="L43" s="108">
        <v>3452</v>
      </c>
      <c r="M43" s="109">
        <v>3257</v>
      </c>
    </row>
    <row r="44" spans="2:13" ht="27.75" customHeight="1" x14ac:dyDescent="0.15">
      <c r="B44" s="1278"/>
      <c r="C44" s="1279"/>
      <c r="D44" s="106"/>
      <c r="E44" s="1284" t="s">
        <v>33</v>
      </c>
      <c r="F44" s="1284"/>
      <c r="G44" s="1284"/>
      <c r="H44" s="1285"/>
      <c r="I44" s="107">
        <v>435</v>
      </c>
      <c r="J44" s="108">
        <v>392</v>
      </c>
      <c r="K44" s="108">
        <v>349</v>
      </c>
      <c r="L44" s="108">
        <v>309</v>
      </c>
      <c r="M44" s="109">
        <v>319</v>
      </c>
    </row>
    <row r="45" spans="2:13" ht="27.75" customHeight="1" x14ac:dyDescent="0.15">
      <c r="B45" s="1278"/>
      <c r="C45" s="1279"/>
      <c r="D45" s="106"/>
      <c r="E45" s="1284" t="s">
        <v>34</v>
      </c>
      <c r="F45" s="1284"/>
      <c r="G45" s="1284"/>
      <c r="H45" s="1285"/>
      <c r="I45" s="107">
        <v>3246</v>
      </c>
      <c r="J45" s="108">
        <v>2164</v>
      </c>
      <c r="K45" s="108">
        <v>2143</v>
      </c>
      <c r="L45" s="108">
        <v>1963</v>
      </c>
      <c r="M45" s="109">
        <v>2074</v>
      </c>
    </row>
    <row r="46" spans="2:13" ht="27.75" customHeight="1" x14ac:dyDescent="0.15">
      <c r="B46" s="1278"/>
      <c r="C46" s="1279"/>
      <c r="D46" s="110"/>
      <c r="E46" s="1284" t="s">
        <v>35</v>
      </c>
      <c r="F46" s="1284"/>
      <c r="G46" s="1284"/>
      <c r="H46" s="1285"/>
      <c r="I46" s="107">
        <v>617</v>
      </c>
      <c r="J46" s="108">
        <v>21</v>
      </c>
      <c r="K46" s="108">
        <v>7</v>
      </c>
      <c r="L46" s="108">
        <v>13</v>
      </c>
      <c r="M46" s="109">
        <v>14</v>
      </c>
    </row>
    <row r="47" spans="2:13" ht="27.75" customHeight="1" x14ac:dyDescent="0.15">
      <c r="B47" s="1278"/>
      <c r="C47" s="1279"/>
      <c r="D47" s="111"/>
      <c r="E47" s="1286" t="s">
        <v>36</v>
      </c>
      <c r="F47" s="1287"/>
      <c r="G47" s="1287"/>
      <c r="H47" s="1288"/>
      <c r="I47" s="107" t="s">
        <v>522</v>
      </c>
      <c r="J47" s="108" t="s">
        <v>522</v>
      </c>
      <c r="K47" s="108" t="s">
        <v>522</v>
      </c>
      <c r="L47" s="108" t="s">
        <v>522</v>
      </c>
      <c r="M47" s="109" t="s">
        <v>522</v>
      </c>
    </row>
    <row r="48" spans="2:13" ht="27.75" customHeight="1" x14ac:dyDescent="0.15">
      <c r="B48" s="1278"/>
      <c r="C48" s="1279"/>
      <c r="D48" s="106"/>
      <c r="E48" s="1284" t="s">
        <v>37</v>
      </c>
      <c r="F48" s="1284"/>
      <c r="G48" s="1284"/>
      <c r="H48" s="1285"/>
      <c r="I48" s="107" t="s">
        <v>522</v>
      </c>
      <c r="J48" s="108" t="s">
        <v>522</v>
      </c>
      <c r="K48" s="108" t="s">
        <v>522</v>
      </c>
      <c r="L48" s="108" t="s">
        <v>522</v>
      </c>
      <c r="M48" s="109" t="s">
        <v>522</v>
      </c>
    </row>
    <row r="49" spans="2:13" ht="27.75" customHeight="1" x14ac:dyDescent="0.15">
      <c r="B49" s="1280"/>
      <c r="C49" s="1281"/>
      <c r="D49" s="106"/>
      <c r="E49" s="1284" t="s">
        <v>38</v>
      </c>
      <c r="F49" s="1284"/>
      <c r="G49" s="1284"/>
      <c r="H49" s="1285"/>
      <c r="I49" s="107" t="s">
        <v>522</v>
      </c>
      <c r="J49" s="108" t="s">
        <v>522</v>
      </c>
      <c r="K49" s="108" t="s">
        <v>522</v>
      </c>
      <c r="L49" s="108" t="s">
        <v>522</v>
      </c>
      <c r="M49" s="109" t="s">
        <v>522</v>
      </c>
    </row>
    <row r="50" spans="2:13" ht="27.75" customHeight="1" x14ac:dyDescent="0.15">
      <c r="B50" s="1289" t="s">
        <v>39</v>
      </c>
      <c r="C50" s="1290"/>
      <c r="D50" s="112"/>
      <c r="E50" s="1284" t="s">
        <v>40</v>
      </c>
      <c r="F50" s="1284"/>
      <c r="G50" s="1284"/>
      <c r="H50" s="1285"/>
      <c r="I50" s="107">
        <v>10930</v>
      </c>
      <c r="J50" s="108">
        <v>13281</v>
      </c>
      <c r="K50" s="108">
        <v>14676</v>
      </c>
      <c r="L50" s="108">
        <v>14840</v>
      </c>
      <c r="M50" s="109">
        <v>15222</v>
      </c>
    </row>
    <row r="51" spans="2:13" ht="27.75" customHeight="1" x14ac:dyDescent="0.15">
      <c r="B51" s="1278"/>
      <c r="C51" s="1279"/>
      <c r="D51" s="106"/>
      <c r="E51" s="1284" t="s">
        <v>41</v>
      </c>
      <c r="F51" s="1284"/>
      <c r="G51" s="1284"/>
      <c r="H51" s="1285"/>
      <c r="I51" s="107">
        <v>2579</v>
      </c>
      <c r="J51" s="108">
        <v>12978</v>
      </c>
      <c r="K51" s="108">
        <v>12247</v>
      </c>
      <c r="L51" s="108">
        <v>11775</v>
      </c>
      <c r="M51" s="109">
        <v>11733</v>
      </c>
    </row>
    <row r="52" spans="2:13" ht="27.75" customHeight="1" x14ac:dyDescent="0.15">
      <c r="B52" s="1280"/>
      <c r="C52" s="1281"/>
      <c r="D52" s="106"/>
      <c r="E52" s="1284" t="s">
        <v>42</v>
      </c>
      <c r="F52" s="1284"/>
      <c r="G52" s="1284"/>
      <c r="H52" s="1285"/>
      <c r="I52" s="107">
        <v>32970</v>
      </c>
      <c r="J52" s="108">
        <v>32623</v>
      </c>
      <c r="K52" s="108">
        <v>32076</v>
      </c>
      <c r="L52" s="108">
        <v>32875</v>
      </c>
      <c r="M52" s="109">
        <v>32275</v>
      </c>
    </row>
    <row r="53" spans="2:13" ht="27.75" customHeight="1" thickBot="1" x14ac:dyDescent="0.2">
      <c r="B53" s="1291" t="s">
        <v>43</v>
      </c>
      <c r="C53" s="1292"/>
      <c r="D53" s="113"/>
      <c r="E53" s="1293" t="s">
        <v>44</v>
      </c>
      <c r="F53" s="1293"/>
      <c r="G53" s="1293"/>
      <c r="H53" s="1294"/>
      <c r="I53" s="114">
        <v>3521</v>
      </c>
      <c r="J53" s="115">
        <v>-1227</v>
      </c>
      <c r="K53" s="115">
        <v>-3584</v>
      </c>
      <c r="L53" s="115">
        <v>-4028</v>
      </c>
      <c r="M53" s="116">
        <v>-2924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veJXTN4YwrEFBoEREE9yKwOIMehrZLfpmzd5k6rFCemrCwLzvyvqkXqTjztPexOjboVdngUSZc5SVDknaI4VA==" saltValue="DTRCsJQXxuc3Oqwqqv5rS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303" t="s">
        <v>47</v>
      </c>
      <c r="D55" s="1303"/>
      <c r="E55" s="1304"/>
      <c r="F55" s="128">
        <v>9489</v>
      </c>
      <c r="G55" s="128">
        <v>9518</v>
      </c>
      <c r="H55" s="129">
        <v>9579</v>
      </c>
    </row>
    <row r="56" spans="2:8" ht="52.5" customHeight="1" x14ac:dyDescent="0.15">
      <c r="B56" s="130"/>
      <c r="C56" s="1305" t="s">
        <v>48</v>
      </c>
      <c r="D56" s="1305"/>
      <c r="E56" s="1306"/>
      <c r="F56" s="131">
        <v>576</v>
      </c>
      <c r="G56" s="131">
        <v>576</v>
      </c>
      <c r="H56" s="132">
        <v>576</v>
      </c>
    </row>
    <row r="57" spans="2:8" ht="53.25" customHeight="1" x14ac:dyDescent="0.15">
      <c r="B57" s="130"/>
      <c r="C57" s="1307" t="s">
        <v>49</v>
      </c>
      <c r="D57" s="1307"/>
      <c r="E57" s="1308"/>
      <c r="F57" s="133">
        <v>7709</v>
      </c>
      <c r="G57" s="133">
        <v>7372</v>
      </c>
      <c r="H57" s="134">
        <v>7253</v>
      </c>
    </row>
    <row r="58" spans="2:8" ht="45.75" customHeight="1" x14ac:dyDescent="0.15">
      <c r="B58" s="135"/>
      <c r="C58" s="1295" t="s">
        <v>604</v>
      </c>
      <c r="D58" s="1296"/>
      <c r="E58" s="1297"/>
      <c r="F58" s="136">
        <v>2995</v>
      </c>
      <c r="G58" s="136">
        <v>2860</v>
      </c>
      <c r="H58" s="137">
        <v>2762</v>
      </c>
    </row>
    <row r="59" spans="2:8" ht="45.75" customHeight="1" x14ac:dyDescent="0.15">
      <c r="B59" s="135"/>
      <c r="C59" s="1295" t="s">
        <v>605</v>
      </c>
      <c r="D59" s="1296"/>
      <c r="E59" s="1297"/>
      <c r="F59" s="136">
        <v>2048</v>
      </c>
      <c r="G59" s="136">
        <v>1919</v>
      </c>
      <c r="H59" s="137">
        <v>1910</v>
      </c>
    </row>
    <row r="60" spans="2:8" ht="45.75" customHeight="1" x14ac:dyDescent="0.15">
      <c r="B60" s="135"/>
      <c r="C60" s="1295" t="s">
        <v>606</v>
      </c>
      <c r="D60" s="1296"/>
      <c r="E60" s="1297"/>
      <c r="F60" s="136">
        <v>1000</v>
      </c>
      <c r="G60" s="136">
        <v>1002</v>
      </c>
      <c r="H60" s="137">
        <v>1004</v>
      </c>
    </row>
    <row r="61" spans="2:8" ht="45.75" customHeight="1" x14ac:dyDescent="0.15">
      <c r="B61" s="135"/>
      <c r="C61" s="1295" t="s">
        <v>607</v>
      </c>
      <c r="D61" s="1296"/>
      <c r="E61" s="1297"/>
      <c r="F61" s="136">
        <v>1015</v>
      </c>
      <c r="G61" s="136">
        <v>966</v>
      </c>
      <c r="H61" s="137">
        <v>941</v>
      </c>
    </row>
    <row r="62" spans="2:8" ht="45.75" customHeight="1" thickBot="1" x14ac:dyDescent="0.2">
      <c r="B62" s="138"/>
      <c r="C62" s="1298" t="s">
        <v>608</v>
      </c>
      <c r="D62" s="1299"/>
      <c r="E62" s="1300"/>
      <c r="F62" s="139">
        <v>356</v>
      </c>
      <c r="G62" s="139">
        <v>283</v>
      </c>
      <c r="H62" s="140">
        <v>260</v>
      </c>
    </row>
    <row r="63" spans="2:8" ht="52.5" customHeight="1" thickBot="1" x14ac:dyDescent="0.2">
      <c r="B63" s="141"/>
      <c r="C63" s="1301" t="s">
        <v>50</v>
      </c>
      <c r="D63" s="1301"/>
      <c r="E63" s="1302"/>
      <c r="F63" s="142">
        <v>17774</v>
      </c>
      <c r="G63" s="142">
        <v>17466</v>
      </c>
      <c r="H63" s="143">
        <v>17408</v>
      </c>
    </row>
    <row r="64" spans="2:8" ht="15" customHeight="1" x14ac:dyDescent="0.15"/>
  </sheetData>
  <sheetProtection algorithmName="SHA-512" hashValue="fN3nHUo4AbRHYScPucWt6+C6oMmzhKbvV6OdAFo0Sfz8VfRbLHXrDsPG+XYXhBjRYYkeXCHlYLfDLW1Y3xCy5A==" saltValue="PWZBEawyVMsckqX/Cnez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N43" sqref="AL43:DC47"/>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614</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615</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564</v>
      </c>
      <c r="BQ50" s="1322"/>
      <c r="BR50" s="1322"/>
      <c r="BS50" s="1322"/>
      <c r="BT50" s="1322"/>
      <c r="BU50" s="1322"/>
      <c r="BV50" s="1322"/>
      <c r="BW50" s="1322"/>
      <c r="BX50" s="1322" t="s">
        <v>565</v>
      </c>
      <c r="BY50" s="1322"/>
      <c r="BZ50" s="1322"/>
      <c r="CA50" s="1322"/>
      <c r="CB50" s="1322"/>
      <c r="CC50" s="1322"/>
      <c r="CD50" s="1322"/>
      <c r="CE50" s="1322"/>
      <c r="CF50" s="1322" t="s">
        <v>566</v>
      </c>
      <c r="CG50" s="1322"/>
      <c r="CH50" s="1322"/>
      <c r="CI50" s="1322"/>
      <c r="CJ50" s="1322"/>
      <c r="CK50" s="1322"/>
      <c r="CL50" s="1322"/>
      <c r="CM50" s="1322"/>
      <c r="CN50" s="1322" t="s">
        <v>567</v>
      </c>
      <c r="CO50" s="1322"/>
      <c r="CP50" s="1322"/>
      <c r="CQ50" s="1322"/>
      <c r="CR50" s="1322"/>
      <c r="CS50" s="1322"/>
      <c r="CT50" s="1322"/>
      <c r="CU50" s="1322"/>
      <c r="CV50" s="1322" t="s">
        <v>568</v>
      </c>
      <c r="CW50" s="1322"/>
      <c r="CX50" s="1322"/>
      <c r="CY50" s="1322"/>
      <c r="CZ50" s="1322"/>
      <c r="DA50" s="1322"/>
      <c r="DB50" s="1322"/>
      <c r="DC50" s="1322"/>
    </row>
    <row r="51" spans="1:109" ht="13.5" customHeight="1" x14ac:dyDescent="0.15">
      <c r="B51" s="395"/>
      <c r="G51" s="1328"/>
      <c r="H51" s="1328"/>
      <c r="I51" s="1326"/>
      <c r="J51" s="1326"/>
      <c r="K51" s="1324"/>
      <c r="L51" s="1324"/>
      <c r="M51" s="1324"/>
      <c r="N51" s="1324"/>
      <c r="AM51" s="404"/>
      <c r="AN51" s="1325" t="s">
        <v>616</v>
      </c>
      <c r="AO51" s="1325"/>
      <c r="AP51" s="1325"/>
      <c r="AQ51" s="1325"/>
      <c r="AR51" s="1325"/>
      <c r="AS51" s="1325"/>
      <c r="AT51" s="1325"/>
      <c r="AU51" s="1325"/>
      <c r="AV51" s="1325"/>
      <c r="AW51" s="1325"/>
      <c r="AX51" s="1325"/>
      <c r="AY51" s="1325"/>
      <c r="AZ51" s="1325"/>
      <c r="BA51" s="1325"/>
      <c r="BB51" s="1325" t="s">
        <v>617</v>
      </c>
      <c r="BC51" s="1325"/>
      <c r="BD51" s="1325"/>
      <c r="BE51" s="1325"/>
      <c r="BF51" s="1325"/>
      <c r="BG51" s="1325"/>
      <c r="BH51" s="1325"/>
      <c r="BI51" s="1325"/>
      <c r="BJ51" s="1325"/>
      <c r="BK51" s="1325"/>
      <c r="BL51" s="1325"/>
      <c r="BM51" s="1325"/>
      <c r="BN51" s="1325"/>
      <c r="BO51" s="1325"/>
      <c r="BP51" s="1323">
        <v>23.1</v>
      </c>
      <c r="BQ51" s="1323"/>
      <c r="BR51" s="1323"/>
      <c r="BS51" s="1323"/>
      <c r="BT51" s="1323"/>
      <c r="BU51" s="1323"/>
      <c r="BV51" s="1323"/>
      <c r="BW51" s="1323"/>
      <c r="BX51" s="1323"/>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x14ac:dyDescent="0.1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618</v>
      </c>
      <c r="BC53" s="1325"/>
      <c r="BD53" s="1325"/>
      <c r="BE53" s="1325"/>
      <c r="BF53" s="1325"/>
      <c r="BG53" s="1325"/>
      <c r="BH53" s="1325"/>
      <c r="BI53" s="1325"/>
      <c r="BJ53" s="1325"/>
      <c r="BK53" s="1325"/>
      <c r="BL53" s="1325"/>
      <c r="BM53" s="1325"/>
      <c r="BN53" s="1325"/>
      <c r="BO53" s="1325"/>
      <c r="BP53" s="1323">
        <v>57.8</v>
      </c>
      <c r="BQ53" s="1323"/>
      <c r="BR53" s="1323"/>
      <c r="BS53" s="1323"/>
      <c r="BT53" s="1323"/>
      <c r="BU53" s="1323"/>
      <c r="BV53" s="1323"/>
      <c r="BW53" s="1323"/>
      <c r="BX53" s="1323">
        <v>59.7</v>
      </c>
      <c r="BY53" s="1323"/>
      <c r="BZ53" s="1323"/>
      <c r="CA53" s="1323"/>
      <c r="CB53" s="1323"/>
      <c r="CC53" s="1323"/>
      <c r="CD53" s="1323"/>
      <c r="CE53" s="1323"/>
      <c r="CF53" s="1323">
        <v>61.2</v>
      </c>
      <c r="CG53" s="1323"/>
      <c r="CH53" s="1323"/>
      <c r="CI53" s="1323"/>
      <c r="CJ53" s="1323"/>
      <c r="CK53" s="1323"/>
      <c r="CL53" s="1323"/>
      <c r="CM53" s="1323"/>
      <c r="CN53" s="1323">
        <v>63.1</v>
      </c>
      <c r="CO53" s="1323"/>
      <c r="CP53" s="1323"/>
      <c r="CQ53" s="1323"/>
      <c r="CR53" s="1323"/>
      <c r="CS53" s="1323"/>
      <c r="CT53" s="1323"/>
      <c r="CU53" s="1323"/>
      <c r="CV53" s="1323">
        <v>64.099999999999994</v>
      </c>
      <c r="CW53" s="1323"/>
      <c r="CX53" s="1323"/>
      <c r="CY53" s="1323"/>
      <c r="CZ53" s="1323"/>
      <c r="DA53" s="1323"/>
      <c r="DB53" s="1323"/>
      <c r="DC53" s="1323"/>
    </row>
    <row r="54" spans="1:109" x14ac:dyDescent="0.15">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619</v>
      </c>
      <c r="AO55" s="1322"/>
      <c r="AP55" s="1322"/>
      <c r="AQ55" s="1322"/>
      <c r="AR55" s="1322"/>
      <c r="AS55" s="1322"/>
      <c r="AT55" s="1322"/>
      <c r="AU55" s="1322"/>
      <c r="AV55" s="1322"/>
      <c r="AW55" s="1322"/>
      <c r="AX55" s="1322"/>
      <c r="AY55" s="1322"/>
      <c r="AZ55" s="1322"/>
      <c r="BA55" s="1322"/>
      <c r="BB55" s="1325" t="s">
        <v>617</v>
      </c>
      <c r="BC55" s="1325"/>
      <c r="BD55" s="1325"/>
      <c r="BE55" s="1325"/>
      <c r="BF55" s="1325"/>
      <c r="BG55" s="1325"/>
      <c r="BH55" s="1325"/>
      <c r="BI55" s="1325"/>
      <c r="BJ55" s="1325"/>
      <c r="BK55" s="1325"/>
      <c r="BL55" s="1325"/>
      <c r="BM55" s="1325"/>
      <c r="BN55" s="1325"/>
      <c r="BO55" s="1325"/>
      <c r="BP55" s="1323">
        <v>39</v>
      </c>
      <c r="BQ55" s="1323"/>
      <c r="BR55" s="1323"/>
      <c r="BS55" s="1323"/>
      <c r="BT55" s="1323"/>
      <c r="BU55" s="1323"/>
      <c r="BV55" s="1323"/>
      <c r="BW55" s="1323"/>
      <c r="BX55" s="1323">
        <v>32.5</v>
      </c>
      <c r="BY55" s="1323"/>
      <c r="BZ55" s="1323"/>
      <c r="CA55" s="1323"/>
      <c r="CB55" s="1323"/>
      <c r="CC55" s="1323"/>
      <c r="CD55" s="1323"/>
      <c r="CE55" s="1323"/>
      <c r="CF55" s="1323">
        <v>30.2</v>
      </c>
      <c r="CG55" s="1323"/>
      <c r="CH55" s="1323"/>
      <c r="CI55" s="1323"/>
      <c r="CJ55" s="1323"/>
      <c r="CK55" s="1323"/>
      <c r="CL55" s="1323"/>
      <c r="CM55" s="1323"/>
      <c r="CN55" s="1323">
        <v>25.4</v>
      </c>
      <c r="CO55" s="1323"/>
      <c r="CP55" s="1323"/>
      <c r="CQ55" s="1323"/>
      <c r="CR55" s="1323"/>
      <c r="CS55" s="1323"/>
      <c r="CT55" s="1323"/>
      <c r="CU55" s="1323"/>
      <c r="CV55" s="1323">
        <v>22.9</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618</v>
      </c>
      <c r="BC57" s="1325"/>
      <c r="BD57" s="1325"/>
      <c r="BE57" s="1325"/>
      <c r="BF57" s="1325"/>
      <c r="BG57" s="1325"/>
      <c r="BH57" s="1325"/>
      <c r="BI57" s="1325"/>
      <c r="BJ57" s="1325"/>
      <c r="BK57" s="1325"/>
      <c r="BL57" s="1325"/>
      <c r="BM57" s="1325"/>
      <c r="BN57" s="1325"/>
      <c r="BO57" s="1325"/>
      <c r="BP57" s="1323">
        <v>55.4</v>
      </c>
      <c r="BQ57" s="1323"/>
      <c r="BR57" s="1323"/>
      <c r="BS57" s="1323"/>
      <c r="BT57" s="1323"/>
      <c r="BU57" s="1323"/>
      <c r="BV57" s="1323"/>
      <c r="BW57" s="1323"/>
      <c r="BX57" s="1323">
        <v>57</v>
      </c>
      <c r="BY57" s="1323"/>
      <c r="BZ57" s="1323"/>
      <c r="CA57" s="1323"/>
      <c r="CB57" s="1323"/>
      <c r="CC57" s="1323"/>
      <c r="CD57" s="1323"/>
      <c r="CE57" s="1323"/>
      <c r="CF57" s="1323">
        <v>58.9</v>
      </c>
      <c r="CG57" s="1323"/>
      <c r="CH57" s="1323"/>
      <c r="CI57" s="1323"/>
      <c r="CJ57" s="1323"/>
      <c r="CK57" s="1323"/>
      <c r="CL57" s="1323"/>
      <c r="CM57" s="1323"/>
      <c r="CN57" s="1323">
        <v>59.9</v>
      </c>
      <c r="CO57" s="1323"/>
      <c r="CP57" s="1323"/>
      <c r="CQ57" s="1323"/>
      <c r="CR57" s="1323"/>
      <c r="CS57" s="1323"/>
      <c r="CT57" s="1323"/>
      <c r="CU57" s="1323"/>
      <c r="CV57" s="1323">
        <v>60.7</v>
      </c>
      <c r="CW57" s="1323"/>
      <c r="CX57" s="1323"/>
      <c r="CY57" s="1323"/>
      <c r="CZ57" s="1323"/>
      <c r="DA57" s="1323"/>
      <c r="DB57" s="1323"/>
      <c r="DC57" s="1323"/>
      <c r="DD57" s="408"/>
      <c r="DE57" s="407"/>
    </row>
    <row r="58" spans="1:109" s="403" customFormat="1" x14ac:dyDescent="0.15">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620</v>
      </c>
    </row>
    <row r="64" spans="1:109" x14ac:dyDescent="0.15">
      <c r="B64" s="395"/>
      <c r="G64" s="402"/>
      <c r="I64" s="415"/>
      <c r="J64" s="415"/>
      <c r="K64" s="415"/>
      <c r="L64" s="415"/>
      <c r="M64" s="415"/>
      <c r="N64" s="416"/>
      <c r="AM64" s="402"/>
      <c r="AN64" s="402" t="s">
        <v>613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621</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615</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564</v>
      </c>
      <c r="BQ72" s="1322"/>
      <c r="BR72" s="1322"/>
      <c r="BS72" s="1322"/>
      <c r="BT72" s="1322"/>
      <c r="BU72" s="1322"/>
      <c r="BV72" s="1322"/>
      <c r="BW72" s="1322"/>
      <c r="BX72" s="1322" t="s">
        <v>565</v>
      </c>
      <c r="BY72" s="1322"/>
      <c r="BZ72" s="1322"/>
      <c r="CA72" s="1322"/>
      <c r="CB72" s="1322"/>
      <c r="CC72" s="1322"/>
      <c r="CD72" s="1322"/>
      <c r="CE72" s="1322"/>
      <c r="CF72" s="1322" t="s">
        <v>566</v>
      </c>
      <c r="CG72" s="1322"/>
      <c r="CH72" s="1322"/>
      <c r="CI72" s="1322"/>
      <c r="CJ72" s="1322"/>
      <c r="CK72" s="1322"/>
      <c r="CL72" s="1322"/>
      <c r="CM72" s="1322"/>
      <c r="CN72" s="1322" t="s">
        <v>567</v>
      </c>
      <c r="CO72" s="1322"/>
      <c r="CP72" s="1322"/>
      <c r="CQ72" s="1322"/>
      <c r="CR72" s="1322"/>
      <c r="CS72" s="1322"/>
      <c r="CT72" s="1322"/>
      <c r="CU72" s="1322"/>
      <c r="CV72" s="1322" t="s">
        <v>568</v>
      </c>
      <c r="CW72" s="1322"/>
      <c r="CX72" s="1322"/>
      <c r="CY72" s="1322"/>
      <c r="CZ72" s="1322"/>
      <c r="DA72" s="1322"/>
      <c r="DB72" s="1322"/>
      <c r="DC72" s="1322"/>
    </row>
    <row r="73" spans="2:107" x14ac:dyDescent="0.15">
      <c r="B73" s="395"/>
      <c r="G73" s="1328"/>
      <c r="H73" s="1328"/>
      <c r="I73" s="1328"/>
      <c r="J73" s="1328"/>
      <c r="K73" s="1329"/>
      <c r="L73" s="1329"/>
      <c r="M73" s="1329"/>
      <c r="N73" s="1329"/>
      <c r="AM73" s="404"/>
      <c r="AN73" s="1325" t="s">
        <v>616</v>
      </c>
      <c r="AO73" s="1325"/>
      <c r="AP73" s="1325"/>
      <c r="AQ73" s="1325"/>
      <c r="AR73" s="1325"/>
      <c r="AS73" s="1325"/>
      <c r="AT73" s="1325"/>
      <c r="AU73" s="1325"/>
      <c r="AV73" s="1325"/>
      <c r="AW73" s="1325"/>
      <c r="AX73" s="1325"/>
      <c r="AY73" s="1325"/>
      <c r="AZ73" s="1325"/>
      <c r="BA73" s="1325"/>
      <c r="BB73" s="1325" t="s">
        <v>617</v>
      </c>
      <c r="BC73" s="1325"/>
      <c r="BD73" s="1325"/>
      <c r="BE73" s="1325"/>
      <c r="BF73" s="1325"/>
      <c r="BG73" s="1325"/>
      <c r="BH73" s="1325"/>
      <c r="BI73" s="1325"/>
      <c r="BJ73" s="1325"/>
      <c r="BK73" s="1325"/>
      <c r="BL73" s="1325"/>
      <c r="BM73" s="1325"/>
      <c r="BN73" s="1325"/>
      <c r="BO73" s="1325"/>
      <c r="BP73" s="1323">
        <v>23.1</v>
      </c>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x14ac:dyDescent="0.15">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622</v>
      </c>
      <c r="BC75" s="1325"/>
      <c r="BD75" s="1325"/>
      <c r="BE75" s="1325"/>
      <c r="BF75" s="1325"/>
      <c r="BG75" s="1325"/>
      <c r="BH75" s="1325"/>
      <c r="BI75" s="1325"/>
      <c r="BJ75" s="1325"/>
      <c r="BK75" s="1325"/>
      <c r="BL75" s="1325"/>
      <c r="BM75" s="1325"/>
      <c r="BN75" s="1325"/>
      <c r="BO75" s="1325"/>
      <c r="BP75" s="1323">
        <v>9</v>
      </c>
      <c r="BQ75" s="1323"/>
      <c r="BR75" s="1323"/>
      <c r="BS75" s="1323"/>
      <c r="BT75" s="1323"/>
      <c r="BU75" s="1323"/>
      <c r="BV75" s="1323"/>
      <c r="BW75" s="1323"/>
      <c r="BX75" s="1323">
        <v>8.6</v>
      </c>
      <c r="BY75" s="1323"/>
      <c r="BZ75" s="1323"/>
      <c r="CA75" s="1323"/>
      <c r="CB75" s="1323"/>
      <c r="CC75" s="1323"/>
      <c r="CD75" s="1323"/>
      <c r="CE75" s="1323"/>
      <c r="CF75" s="1323">
        <v>8.5</v>
      </c>
      <c r="CG75" s="1323"/>
      <c r="CH75" s="1323"/>
      <c r="CI75" s="1323"/>
      <c r="CJ75" s="1323"/>
      <c r="CK75" s="1323"/>
      <c r="CL75" s="1323"/>
      <c r="CM75" s="1323"/>
      <c r="CN75" s="1323">
        <v>8.1999999999999993</v>
      </c>
      <c r="CO75" s="1323"/>
      <c r="CP75" s="1323"/>
      <c r="CQ75" s="1323"/>
      <c r="CR75" s="1323"/>
      <c r="CS75" s="1323"/>
      <c r="CT75" s="1323"/>
      <c r="CU75" s="1323"/>
      <c r="CV75" s="1323">
        <v>7.9</v>
      </c>
      <c r="CW75" s="1323"/>
      <c r="CX75" s="1323"/>
      <c r="CY75" s="1323"/>
      <c r="CZ75" s="1323"/>
      <c r="DA75" s="1323"/>
      <c r="DB75" s="1323"/>
      <c r="DC75" s="1323"/>
    </row>
    <row r="76" spans="2:107" x14ac:dyDescent="0.15">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29"/>
      <c r="L77" s="1329"/>
      <c r="M77" s="1329"/>
      <c r="N77" s="1329"/>
      <c r="AN77" s="1322" t="s">
        <v>619</v>
      </c>
      <c r="AO77" s="1322"/>
      <c r="AP77" s="1322"/>
      <c r="AQ77" s="1322"/>
      <c r="AR77" s="1322"/>
      <c r="AS77" s="1322"/>
      <c r="AT77" s="1322"/>
      <c r="AU77" s="1322"/>
      <c r="AV77" s="1322"/>
      <c r="AW77" s="1322"/>
      <c r="AX77" s="1322"/>
      <c r="AY77" s="1322"/>
      <c r="AZ77" s="1322"/>
      <c r="BA77" s="1322"/>
      <c r="BB77" s="1325" t="s">
        <v>617</v>
      </c>
      <c r="BC77" s="1325"/>
      <c r="BD77" s="1325"/>
      <c r="BE77" s="1325"/>
      <c r="BF77" s="1325"/>
      <c r="BG77" s="1325"/>
      <c r="BH77" s="1325"/>
      <c r="BI77" s="1325"/>
      <c r="BJ77" s="1325"/>
      <c r="BK77" s="1325"/>
      <c r="BL77" s="1325"/>
      <c r="BM77" s="1325"/>
      <c r="BN77" s="1325"/>
      <c r="BO77" s="1325"/>
      <c r="BP77" s="1323">
        <v>39</v>
      </c>
      <c r="BQ77" s="1323"/>
      <c r="BR77" s="1323"/>
      <c r="BS77" s="1323"/>
      <c r="BT77" s="1323"/>
      <c r="BU77" s="1323"/>
      <c r="BV77" s="1323"/>
      <c r="BW77" s="1323"/>
      <c r="BX77" s="1323">
        <v>32.5</v>
      </c>
      <c r="BY77" s="1323"/>
      <c r="BZ77" s="1323"/>
      <c r="CA77" s="1323"/>
      <c r="CB77" s="1323"/>
      <c r="CC77" s="1323"/>
      <c r="CD77" s="1323"/>
      <c r="CE77" s="1323"/>
      <c r="CF77" s="1323">
        <v>30.2</v>
      </c>
      <c r="CG77" s="1323"/>
      <c r="CH77" s="1323"/>
      <c r="CI77" s="1323"/>
      <c r="CJ77" s="1323"/>
      <c r="CK77" s="1323"/>
      <c r="CL77" s="1323"/>
      <c r="CM77" s="1323"/>
      <c r="CN77" s="1323">
        <v>25.4</v>
      </c>
      <c r="CO77" s="1323"/>
      <c r="CP77" s="1323"/>
      <c r="CQ77" s="1323"/>
      <c r="CR77" s="1323"/>
      <c r="CS77" s="1323"/>
      <c r="CT77" s="1323"/>
      <c r="CU77" s="1323"/>
      <c r="CV77" s="1323">
        <v>22.9</v>
      </c>
      <c r="CW77" s="1323"/>
      <c r="CX77" s="1323"/>
      <c r="CY77" s="1323"/>
      <c r="CZ77" s="1323"/>
      <c r="DA77" s="1323"/>
      <c r="DB77" s="1323"/>
      <c r="DC77" s="1323"/>
    </row>
    <row r="78" spans="2:107" x14ac:dyDescent="0.15">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622</v>
      </c>
      <c r="BC79" s="1325"/>
      <c r="BD79" s="1325"/>
      <c r="BE79" s="1325"/>
      <c r="BF79" s="1325"/>
      <c r="BG79" s="1325"/>
      <c r="BH79" s="1325"/>
      <c r="BI79" s="1325"/>
      <c r="BJ79" s="1325"/>
      <c r="BK79" s="1325"/>
      <c r="BL79" s="1325"/>
      <c r="BM79" s="1325"/>
      <c r="BN79" s="1325"/>
      <c r="BO79" s="1325"/>
      <c r="BP79" s="1323">
        <v>9</v>
      </c>
      <c r="BQ79" s="1323"/>
      <c r="BR79" s="1323"/>
      <c r="BS79" s="1323"/>
      <c r="BT79" s="1323"/>
      <c r="BU79" s="1323"/>
      <c r="BV79" s="1323"/>
      <c r="BW79" s="1323"/>
      <c r="BX79" s="1323">
        <v>8.1999999999999993</v>
      </c>
      <c r="BY79" s="1323"/>
      <c r="BZ79" s="1323"/>
      <c r="CA79" s="1323"/>
      <c r="CB79" s="1323"/>
      <c r="CC79" s="1323"/>
      <c r="CD79" s="1323"/>
      <c r="CE79" s="1323"/>
      <c r="CF79" s="1323">
        <v>8</v>
      </c>
      <c r="CG79" s="1323"/>
      <c r="CH79" s="1323"/>
      <c r="CI79" s="1323"/>
      <c r="CJ79" s="1323"/>
      <c r="CK79" s="1323"/>
      <c r="CL79" s="1323"/>
      <c r="CM79" s="1323"/>
      <c r="CN79" s="1323">
        <v>7.8</v>
      </c>
      <c r="CO79" s="1323"/>
      <c r="CP79" s="1323"/>
      <c r="CQ79" s="1323"/>
      <c r="CR79" s="1323"/>
      <c r="CS79" s="1323"/>
      <c r="CT79" s="1323"/>
      <c r="CU79" s="1323"/>
      <c r="CV79" s="1323">
        <v>7.7</v>
      </c>
      <c r="CW79" s="1323"/>
      <c r="CX79" s="1323"/>
      <c r="CY79" s="1323"/>
      <c r="CZ79" s="1323"/>
      <c r="DA79" s="1323"/>
      <c r="DB79" s="1323"/>
      <c r="DC79" s="1323"/>
    </row>
    <row r="80" spans="2:107" x14ac:dyDescent="0.15">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6qd0cIs40ZgYd0abaEwYgYBus2m1593HZu0JnqehMAEnyk2Fz79t8AMtR0uGSAIa7xbSM8NulYV5Wba9qB4mKw==" saltValue="0onY3M8e8MMbiEpW9hK3/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22" zoomScaleNormal="100" zoomScaleSheetLayoutView="70" workbookViewId="0">
      <selection activeCell="AN43" sqref="AN43:DC4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510</v>
      </c>
    </row>
  </sheetData>
  <sheetProtection algorithmName="SHA-512" hashValue="gNbLlcwxIsY8ghRxz8ZBrkYdn5nPgXp4t9pilYHESYWNbIMoTA7GCn1HGSgCR3c3M7r/vRfBUWL2OAaqGToyKg==" saltValue="tWcNXmu9JBsHaYS0zvaSq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Normal="100" zoomScaleSheetLayoutView="55" workbookViewId="0">
      <selection activeCell="AN43" sqref="AN43:DC4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510</v>
      </c>
    </row>
  </sheetData>
  <sheetProtection algorithmName="SHA-512" hashValue="9+tzTm7mQhkMx2pha3VvqmskZ2IRnh5/dDxIvSwYxIMHSsrIhWumLWOfjN2e8wyCPcvt+3bgQyPcizuHYZbSNw==" saltValue="Z3cactP7sMipojJ6qklXF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561</v>
      </c>
      <c r="G2" s="157"/>
      <c r="H2" s="158"/>
    </row>
    <row r="3" spans="1:8" x14ac:dyDescent="0.15">
      <c r="A3" s="154" t="s">
        <v>554</v>
      </c>
      <c r="B3" s="159"/>
      <c r="C3" s="160"/>
      <c r="D3" s="161">
        <v>65959</v>
      </c>
      <c r="E3" s="162"/>
      <c r="F3" s="163">
        <v>92247</v>
      </c>
      <c r="G3" s="164"/>
      <c r="H3" s="165"/>
    </row>
    <row r="4" spans="1:8" x14ac:dyDescent="0.15">
      <c r="A4" s="166"/>
      <c r="B4" s="167"/>
      <c r="C4" s="168"/>
      <c r="D4" s="169">
        <v>41719</v>
      </c>
      <c r="E4" s="170"/>
      <c r="F4" s="171">
        <v>37204</v>
      </c>
      <c r="G4" s="172"/>
      <c r="H4" s="173"/>
    </row>
    <row r="5" spans="1:8" x14ac:dyDescent="0.15">
      <c r="A5" s="154" t="s">
        <v>556</v>
      </c>
      <c r="B5" s="159"/>
      <c r="C5" s="160"/>
      <c r="D5" s="161">
        <v>47526</v>
      </c>
      <c r="E5" s="162"/>
      <c r="F5" s="163">
        <v>67319</v>
      </c>
      <c r="G5" s="164"/>
      <c r="H5" s="165"/>
    </row>
    <row r="6" spans="1:8" x14ac:dyDescent="0.15">
      <c r="A6" s="166"/>
      <c r="B6" s="167"/>
      <c r="C6" s="168"/>
      <c r="D6" s="169">
        <v>33041</v>
      </c>
      <c r="E6" s="170"/>
      <c r="F6" s="171">
        <v>38101</v>
      </c>
      <c r="G6" s="172"/>
      <c r="H6" s="173"/>
    </row>
    <row r="7" spans="1:8" x14ac:dyDescent="0.15">
      <c r="A7" s="154" t="s">
        <v>557</v>
      </c>
      <c r="B7" s="159"/>
      <c r="C7" s="160"/>
      <c r="D7" s="161">
        <v>52923</v>
      </c>
      <c r="E7" s="162"/>
      <c r="F7" s="163">
        <v>70615</v>
      </c>
      <c r="G7" s="164"/>
      <c r="H7" s="165"/>
    </row>
    <row r="8" spans="1:8" x14ac:dyDescent="0.15">
      <c r="A8" s="166"/>
      <c r="B8" s="167"/>
      <c r="C8" s="168"/>
      <c r="D8" s="169">
        <v>27134</v>
      </c>
      <c r="E8" s="170"/>
      <c r="F8" s="171">
        <v>37382</v>
      </c>
      <c r="G8" s="172"/>
      <c r="H8" s="173"/>
    </row>
    <row r="9" spans="1:8" x14ac:dyDescent="0.15">
      <c r="A9" s="154" t="s">
        <v>558</v>
      </c>
      <c r="B9" s="159"/>
      <c r="C9" s="160"/>
      <c r="D9" s="161">
        <v>86612</v>
      </c>
      <c r="E9" s="162"/>
      <c r="F9" s="163">
        <v>69185</v>
      </c>
      <c r="G9" s="164"/>
      <c r="H9" s="165"/>
    </row>
    <row r="10" spans="1:8" x14ac:dyDescent="0.15">
      <c r="A10" s="166"/>
      <c r="B10" s="167"/>
      <c r="C10" s="168"/>
      <c r="D10" s="169">
        <v>62272</v>
      </c>
      <c r="E10" s="170"/>
      <c r="F10" s="171">
        <v>38519</v>
      </c>
      <c r="G10" s="172"/>
      <c r="H10" s="173"/>
    </row>
    <row r="11" spans="1:8" x14ac:dyDescent="0.15">
      <c r="A11" s="154" t="s">
        <v>559</v>
      </c>
      <c r="B11" s="159"/>
      <c r="C11" s="160"/>
      <c r="D11" s="161">
        <v>67920</v>
      </c>
      <c r="E11" s="162"/>
      <c r="F11" s="163">
        <v>70166</v>
      </c>
      <c r="G11" s="164"/>
      <c r="H11" s="165"/>
    </row>
    <row r="12" spans="1:8" x14ac:dyDescent="0.15">
      <c r="A12" s="166"/>
      <c r="B12" s="167"/>
      <c r="C12" s="174"/>
      <c r="D12" s="169">
        <v>42804</v>
      </c>
      <c r="E12" s="170"/>
      <c r="F12" s="171">
        <v>36115</v>
      </c>
      <c r="G12" s="172"/>
      <c r="H12" s="173"/>
    </row>
    <row r="13" spans="1:8" x14ac:dyDescent="0.15">
      <c r="A13" s="154"/>
      <c r="B13" s="159"/>
      <c r="C13" s="175"/>
      <c r="D13" s="176">
        <v>64188</v>
      </c>
      <c r="E13" s="177"/>
      <c r="F13" s="178">
        <v>73906</v>
      </c>
      <c r="G13" s="179"/>
      <c r="H13" s="165"/>
    </row>
    <row r="14" spans="1:8" x14ac:dyDescent="0.15">
      <c r="A14" s="166"/>
      <c r="B14" s="167"/>
      <c r="C14" s="168"/>
      <c r="D14" s="169">
        <v>41394</v>
      </c>
      <c r="E14" s="170"/>
      <c r="F14" s="171">
        <v>37464</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13.53</v>
      </c>
      <c r="C19" s="180">
        <f>ROUND(VALUE(SUBSTITUTE(実質収支比率等に係る経年分析!G$48,"▲","-")),2)</f>
        <v>8.73</v>
      </c>
      <c r="D19" s="180">
        <f>ROUND(VALUE(SUBSTITUTE(実質収支比率等に係る経年分析!H$48,"▲","-")),2)</f>
        <v>4.2699999999999996</v>
      </c>
      <c r="E19" s="180">
        <f>ROUND(VALUE(SUBSTITUTE(実質収支比率等に係る経年分析!I$48,"▲","-")),2)</f>
        <v>6</v>
      </c>
      <c r="F19" s="180">
        <f>ROUND(VALUE(SUBSTITUTE(実質収支比率等に係る経年分析!J$48,"▲","-")),2)</f>
        <v>10.38</v>
      </c>
    </row>
    <row r="20" spans="1:11" x14ac:dyDescent="0.15">
      <c r="A20" s="180" t="s">
        <v>54</v>
      </c>
      <c r="B20" s="180">
        <f>ROUND(VALUE(SUBSTITUTE(実質収支比率等に係る経年分析!F$47,"▲","-")),2)</f>
        <v>40.39</v>
      </c>
      <c r="C20" s="180">
        <f>ROUND(VALUE(SUBSTITUTE(実質収支比率等に係る経年分析!G$47,"▲","-")),2)</f>
        <v>48.19</v>
      </c>
      <c r="D20" s="180">
        <f>ROUND(VALUE(SUBSTITUTE(実質収支比率等に係る経年分析!H$47,"▲","-")),2)</f>
        <v>52.94</v>
      </c>
      <c r="E20" s="180">
        <f>ROUND(VALUE(SUBSTITUTE(実質収支比率等に係る経年分析!I$47,"▲","-")),2)</f>
        <v>53.34</v>
      </c>
      <c r="F20" s="180">
        <f>ROUND(VALUE(SUBSTITUTE(実質収支比率等に係る経年分析!J$47,"▲","-")),2)</f>
        <v>53.91</v>
      </c>
    </row>
    <row r="21" spans="1:11" x14ac:dyDescent="0.15">
      <c r="A21" s="180" t="s">
        <v>55</v>
      </c>
      <c r="B21" s="180">
        <f>IF(ISNUMBER(VALUE(SUBSTITUTE(実質収支比率等に係る経年分析!F$49,"▲","-"))),ROUND(VALUE(SUBSTITUTE(実質収支比率等に係る経年分析!F$49,"▲","-")),2),NA())</f>
        <v>7.63</v>
      </c>
      <c r="C21" s="180">
        <f>IF(ISNUMBER(VALUE(SUBSTITUTE(実質収支比率等に係る経年分析!G$49,"▲","-"))),ROUND(VALUE(SUBSTITUTE(実質収支比率等に係る経年分析!G$49,"▲","-")),2),NA())</f>
        <v>2.35</v>
      </c>
      <c r="D21" s="180">
        <f>IF(ISNUMBER(VALUE(SUBSTITUTE(実質収支比率等に係る経年分析!H$49,"▲","-"))),ROUND(VALUE(SUBSTITUTE(実質収支比率等に係る経年分析!H$49,"▲","-")),2),NA())</f>
        <v>0.03</v>
      </c>
      <c r="E21" s="180">
        <f>IF(ISNUMBER(VALUE(SUBSTITUTE(実質収支比率等に係る経年分析!I$49,"▲","-"))),ROUND(VALUE(SUBSTITUTE(実質収支比率等に係る経年分析!I$49,"▲","-")),2),NA())</f>
        <v>1.86</v>
      </c>
      <c r="F21" s="180">
        <f>IF(ISNUMBER(VALUE(SUBSTITUTE(実質収支比率等に係る経年分析!J$49,"▲","-"))),ROUND(VALUE(SUBSTITUTE(実質収支比率等に係る経年分析!J$49,"▲","-")),2),NA())</f>
        <v>4.71</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75.48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旭市農業集落排水事業特別会計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旭市国民健康保険事業特別会計（施設）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旭市後期高齢者医療特別会計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15">
      <c r="A32" s="181" t="str">
        <f>IF(連結実質赤字比率に係る赤字・黒字の構成分析!C$38="",NA(),連結実質赤字比率に係る赤字・黒字の構成分析!C$38)</f>
        <v>旭市下水道事業特別会計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v>
      </c>
    </row>
    <row r="33" spans="1:16" x14ac:dyDescent="0.15">
      <c r="A33" s="181" t="str">
        <f>IF(連結実質赤字比率に係る赤字・黒字の構成分析!C$37="",NA(),連結実質赤字比率に係る赤字・黒字の構成分析!C$37)</f>
        <v>旭市介護保険事業特別会計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0.87</v>
      </c>
    </row>
    <row r="34" spans="1:16" x14ac:dyDescent="0.15">
      <c r="A34" s="181" t="str">
        <f>IF(連結実質赤字比率に係る赤字・黒字の構成分析!C$36="",NA(),連結実質赤字比率に係る赤字・黒字の構成分析!C$36)</f>
        <v>旭市国民健康保険事業特別会計（事業）</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1.1599999999999999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2.4300000000000002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2.4900000000000002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2.2799999999999998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2.2599999999999998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13.53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8.73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4.2699999999999996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5.99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10.38</v>
      </c>
    </row>
    <row r="36" spans="1:16" x14ac:dyDescent="0.15">
      <c r="A36" s="181" t="str">
        <f>IF(連結実質赤字比率に係る赤字・黒字の構成分析!C$34="",NA(),連結実質赤字比率に係る赤字・黒字の構成分析!C$34)</f>
        <v>旭市水道事業会計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8.25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10.17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12.12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15.86</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3228</v>
      </c>
      <c r="E42" s="182"/>
      <c r="F42" s="182"/>
      <c r="G42" s="182">
        <f>'実質公債費比率（分子）の構造'!L$52</f>
        <v>4217</v>
      </c>
      <c r="H42" s="182"/>
      <c r="I42" s="182"/>
      <c r="J42" s="182">
        <f>'実質公債費比率（分子）の構造'!M$52</f>
        <v>4280</v>
      </c>
      <c r="K42" s="182"/>
      <c r="L42" s="182"/>
      <c r="M42" s="182">
        <f>'実質公債費比率（分子）の構造'!N$52</f>
        <v>4200</v>
      </c>
      <c r="N42" s="182"/>
      <c r="O42" s="182"/>
      <c r="P42" s="182">
        <f>'実質公債費比率（分子）の構造'!O$52</f>
        <v>4208</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31</v>
      </c>
      <c r="C44" s="182"/>
      <c r="D44" s="182"/>
      <c r="E44" s="182">
        <f>'実質公債費比率（分子）の構造'!L$50</f>
        <v>29</v>
      </c>
      <c r="F44" s="182"/>
      <c r="G44" s="182"/>
      <c r="H44" s="182">
        <f>'実質公債費比率（分子）の構造'!M$50</f>
        <v>27</v>
      </c>
      <c r="I44" s="182"/>
      <c r="J44" s="182"/>
      <c r="K44" s="182">
        <f>'実質公債費比率（分子）の構造'!N$50</f>
        <v>24</v>
      </c>
      <c r="L44" s="182"/>
      <c r="M44" s="182"/>
      <c r="N44" s="182">
        <f>'実質公債費比率（分子）の構造'!O$50</f>
        <v>22</v>
      </c>
      <c r="O44" s="182"/>
      <c r="P44" s="182"/>
    </row>
    <row r="45" spans="1:16" x14ac:dyDescent="0.15">
      <c r="A45" s="182" t="s">
        <v>65</v>
      </c>
      <c r="B45" s="182">
        <f>'実質公債費比率（分子）の構造'!K$49</f>
        <v>43</v>
      </c>
      <c r="C45" s="182"/>
      <c r="D45" s="182"/>
      <c r="E45" s="182">
        <f>'実質公債費比率（分子）の構造'!L$49</f>
        <v>53</v>
      </c>
      <c r="F45" s="182"/>
      <c r="G45" s="182"/>
      <c r="H45" s="182">
        <f>'実質公債費比率（分子）の構造'!M$49</f>
        <v>49</v>
      </c>
      <c r="I45" s="182"/>
      <c r="J45" s="182"/>
      <c r="K45" s="182">
        <f>'実質公債費比率（分子）の構造'!N$49</f>
        <v>48</v>
      </c>
      <c r="L45" s="182"/>
      <c r="M45" s="182"/>
      <c r="N45" s="182">
        <f>'実質公債費比率（分子）の構造'!O$49</f>
        <v>48</v>
      </c>
      <c r="O45" s="182"/>
      <c r="P45" s="182"/>
    </row>
    <row r="46" spans="1:16" x14ac:dyDescent="0.15">
      <c r="A46" s="182" t="s">
        <v>66</v>
      </c>
      <c r="B46" s="182">
        <f>'実質公債費比率（分子）の構造'!K$48</f>
        <v>1537</v>
      </c>
      <c r="C46" s="182"/>
      <c r="D46" s="182"/>
      <c r="E46" s="182">
        <f>'実質公債費比率（分子）の構造'!L$48</f>
        <v>304</v>
      </c>
      <c r="F46" s="182"/>
      <c r="G46" s="182"/>
      <c r="H46" s="182">
        <f>'実質公債費比率（分子）の構造'!M$48</f>
        <v>320</v>
      </c>
      <c r="I46" s="182"/>
      <c r="J46" s="182"/>
      <c r="K46" s="182">
        <f>'実質公債費比率（分子）の構造'!N$48</f>
        <v>326</v>
      </c>
      <c r="L46" s="182"/>
      <c r="M46" s="182"/>
      <c r="N46" s="182">
        <f>'実質公債費比率（分子）の構造'!O$48</f>
        <v>330</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2962</v>
      </c>
      <c r="C49" s="182"/>
      <c r="D49" s="182"/>
      <c r="E49" s="182">
        <f>'実質公債費比率（分子）の構造'!L$45</f>
        <v>5122</v>
      </c>
      <c r="F49" s="182"/>
      <c r="G49" s="182"/>
      <c r="H49" s="182">
        <f>'実質公債費比率（分子）の構造'!M$45</f>
        <v>5101</v>
      </c>
      <c r="I49" s="182"/>
      <c r="J49" s="182"/>
      <c r="K49" s="182">
        <f>'実質公債費比率（分子）の構造'!N$45</f>
        <v>4960</v>
      </c>
      <c r="L49" s="182"/>
      <c r="M49" s="182"/>
      <c r="N49" s="182">
        <f>'実質公債費比率（分子）の構造'!O$45</f>
        <v>4970</v>
      </c>
      <c r="O49" s="182"/>
      <c r="P49" s="182"/>
    </row>
    <row r="50" spans="1:16" x14ac:dyDescent="0.15">
      <c r="A50" s="182" t="s">
        <v>70</v>
      </c>
      <c r="B50" s="182" t="e">
        <f>NA()</f>
        <v>#N/A</v>
      </c>
      <c r="C50" s="182">
        <f>IF(ISNUMBER('実質公債費比率（分子）の構造'!K$53),'実質公債費比率（分子）の構造'!K$53,NA())</f>
        <v>1345</v>
      </c>
      <c r="D50" s="182" t="e">
        <f>NA()</f>
        <v>#N/A</v>
      </c>
      <c r="E50" s="182" t="e">
        <f>NA()</f>
        <v>#N/A</v>
      </c>
      <c r="F50" s="182">
        <f>IF(ISNUMBER('実質公債費比率（分子）の構造'!L$53),'実質公債費比率（分子）の構造'!L$53,NA())</f>
        <v>1291</v>
      </c>
      <c r="G50" s="182" t="e">
        <f>NA()</f>
        <v>#N/A</v>
      </c>
      <c r="H50" s="182" t="e">
        <f>NA()</f>
        <v>#N/A</v>
      </c>
      <c r="I50" s="182">
        <f>IF(ISNUMBER('実質公債費比率（分子）の構造'!M$53),'実質公債費比率（分子）の構造'!M$53,NA())</f>
        <v>1217</v>
      </c>
      <c r="J50" s="182" t="e">
        <f>NA()</f>
        <v>#N/A</v>
      </c>
      <c r="K50" s="182" t="e">
        <f>NA()</f>
        <v>#N/A</v>
      </c>
      <c r="L50" s="182">
        <f>IF(ISNUMBER('実質公債費比率（分子）の構造'!N$53),'実質公債費比率（分子）の構造'!N$53,NA())</f>
        <v>1158</v>
      </c>
      <c r="M50" s="182" t="e">
        <f>NA()</f>
        <v>#N/A</v>
      </c>
      <c r="N50" s="182" t="e">
        <f>NA()</f>
        <v>#N/A</v>
      </c>
      <c r="O50" s="182">
        <f>IF(ISNUMBER('実質公債費比率（分子）の構造'!O$53),'実質公債費比率（分子）の構造'!O$53,NA())</f>
        <v>1162</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32970</v>
      </c>
      <c r="E56" s="181"/>
      <c r="F56" s="181"/>
      <c r="G56" s="181">
        <f>'将来負担比率（分子）の構造'!J$52</f>
        <v>32623</v>
      </c>
      <c r="H56" s="181"/>
      <c r="I56" s="181"/>
      <c r="J56" s="181">
        <f>'将来負担比率（分子）の構造'!K$52</f>
        <v>32076</v>
      </c>
      <c r="K56" s="181"/>
      <c r="L56" s="181"/>
      <c r="M56" s="181">
        <f>'将来負担比率（分子）の構造'!L$52</f>
        <v>32875</v>
      </c>
      <c r="N56" s="181"/>
      <c r="O56" s="181"/>
      <c r="P56" s="181">
        <f>'将来負担比率（分子）の構造'!M$52</f>
        <v>32275</v>
      </c>
    </row>
    <row r="57" spans="1:16" x14ac:dyDescent="0.15">
      <c r="A57" s="181" t="s">
        <v>41</v>
      </c>
      <c r="B57" s="181"/>
      <c r="C57" s="181"/>
      <c r="D57" s="181">
        <f>'将来負担比率（分子）の構造'!I$51</f>
        <v>2579</v>
      </c>
      <c r="E57" s="181"/>
      <c r="F57" s="181"/>
      <c r="G57" s="181">
        <f>'将来負担比率（分子）の構造'!J$51</f>
        <v>12978</v>
      </c>
      <c r="H57" s="181"/>
      <c r="I57" s="181"/>
      <c r="J57" s="181">
        <f>'将来負担比率（分子）の構造'!K$51</f>
        <v>12247</v>
      </c>
      <c r="K57" s="181"/>
      <c r="L57" s="181"/>
      <c r="M57" s="181">
        <f>'将来負担比率（分子）の構造'!L$51</f>
        <v>11775</v>
      </c>
      <c r="N57" s="181"/>
      <c r="O57" s="181"/>
      <c r="P57" s="181">
        <f>'将来負担比率（分子）の構造'!M$51</f>
        <v>11733</v>
      </c>
    </row>
    <row r="58" spans="1:16" x14ac:dyDescent="0.15">
      <c r="A58" s="181" t="s">
        <v>40</v>
      </c>
      <c r="B58" s="181"/>
      <c r="C58" s="181"/>
      <c r="D58" s="181">
        <f>'将来負担比率（分子）の構造'!I$50</f>
        <v>10930</v>
      </c>
      <c r="E58" s="181"/>
      <c r="F58" s="181"/>
      <c r="G58" s="181">
        <f>'将来負担比率（分子）の構造'!J$50</f>
        <v>13281</v>
      </c>
      <c r="H58" s="181"/>
      <c r="I58" s="181"/>
      <c r="J58" s="181">
        <f>'将来負担比率（分子）の構造'!K$50</f>
        <v>14676</v>
      </c>
      <c r="K58" s="181"/>
      <c r="L58" s="181"/>
      <c r="M58" s="181">
        <f>'将来負担比率（分子）の構造'!L$50</f>
        <v>14840</v>
      </c>
      <c r="N58" s="181"/>
      <c r="O58" s="181"/>
      <c r="P58" s="181">
        <f>'将来負担比率（分子）の構造'!M$50</f>
        <v>15222</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617</v>
      </c>
      <c r="C61" s="181"/>
      <c r="D61" s="181"/>
      <c r="E61" s="181">
        <f>'将来負担比率（分子）の構造'!J$46</f>
        <v>21</v>
      </c>
      <c r="F61" s="181"/>
      <c r="G61" s="181"/>
      <c r="H61" s="181">
        <f>'将来負担比率（分子）の構造'!K$46</f>
        <v>7</v>
      </c>
      <c r="I61" s="181"/>
      <c r="J61" s="181"/>
      <c r="K61" s="181">
        <f>'将来負担比率（分子）の構造'!L$46</f>
        <v>13</v>
      </c>
      <c r="L61" s="181"/>
      <c r="M61" s="181"/>
      <c r="N61" s="181">
        <f>'将来負担比率（分子）の構造'!M$46</f>
        <v>14</v>
      </c>
      <c r="O61" s="181"/>
      <c r="P61" s="181"/>
    </row>
    <row r="62" spans="1:16" x14ac:dyDescent="0.15">
      <c r="A62" s="181" t="s">
        <v>34</v>
      </c>
      <c r="B62" s="181">
        <f>'将来負担比率（分子）の構造'!I$45</f>
        <v>3246</v>
      </c>
      <c r="C62" s="181"/>
      <c r="D62" s="181"/>
      <c r="E62" s="181">
        <f>'将来負担比率（分子）の構造'!J$45</f>
        <v>2164</v>
      </c>
      <c r="F62" s="181"/>
      <c r="G62" s="181"/>
      <c r="H62" s="181">
        <f>'将来負担比率（分子）の構造'!K$45</f>
        <v>2143</v>
      </c>
      <c r="I62" s="181"/>
      <c r="J62" s="181"/>
      <c r="K62" s="181">
        <f>'将来負担比率（分子）の構造'!L$45</f>
        <v>1963</v>
      </c>
      <c r="L62" s="181"/>
      <c r="M62" s="181"/>
      <c r="N62" s="181">
        <f>'将来負担比率（分子）の構造'!M$45</f>
        <v>2074</v>
      </c>
      <c r="O62" s="181"/>
      <c r="P62" s="181"/>
    </row>
    <row r="63" spans="1:16" x14ac:dyDescent="0.15">
      <c r="A63" s="181" t="s">
        <v>33</v>
      </c>
      <c r="B63" s="181">
        <f>'将来負担比率（分子）の構造'!I$44</f>
        <v>435</v>
      </c>
      <c r="C63" s="181"/>
      <c r="D63" s="181"/>
      <c r="E63" s="181">
        <f>'将来負担比率（分子）の構造'!J$44</f>
        <v>392</v>
      </c>
      <c r="F63" s="181"/>
      <c r="G63" s="181"/>
      <c r="H63" s="181">
        <f>'将来負担比率（分子）の構造'!K$44</f>
        <v>349</v>
      </c>
      <c r="I63" s="181"/>
      <c r="J63" s="181"/>
      <c r="K63" s="181">
        <f>'将来負担比率（分子）の構造'!L$44</f>
        <v>309</v>
      </c>
      <c r="L63" s="181"/>
      <c r="M63" s="181"/>
      <c r="N63" s="181">
        <f>'将来負担比率（分子）の構造'!M$44</f>
        <v>319</v>
      </c>
      <c r="O63" s="181"/>
      <c r="P63" s="181"/>
    </row>
    <row r="64" spans="1:16" x14ac:dyDescent="0.15">
      <c r="A64" s="181" t="s">
        <v>32</v>
      </c>
      <c r="B64" s="181">
        <f>'将来負担比率（分子）の構造'!I$43</f>
        <v>17828</v>
      </c>
      <c r="C64" s="181"/>
      <c r="D64" s="181"/>
      <c r="E64" s="181">
        <f>'将来負担比率（分子）の構造'!J$43</f>
        <v>3835</v>
      </c>
      <c r="F64" s="181"/>
      <c r="G64" s="181"/>
      <c r="H64" s="181">
        <f>'将来負担比率（分子）の構造'!K$43</f>
        <v>3632</v>
      </c>
      <c r="I64" s="181"/>
      <c r="J64" s="181"/>
      <c r="K64" s="181">
        <f>'将来負担比率（分子）の構造'!L$43</f>
        <v>3452</v>
      </c>
      <c r="L64" s="181"/>
      <c r="M64" s="181"/>
      <c r="N64" s="181">
        <f>'将来負担比率（分子）の構造'!M$43</f>
        <v>3257</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27875</v>
      </c>
      <c r="C66" s="181"/>
      <c r="D66" s="181"/>
      <c r="E66" s="181">
        <f>'将来負担比率（分子）の構造'!J$41</f>
        <v>51244</v>
      </c>
      <c r="F66" s="181"/>
      <c r="G66" s="181"/>
      <c r="H66" s="181">
        <f>'将来負担比率（分子）の構造'!K$41</f>
        <v>49283</v>
      </c>
      <c r="I66" s="181"/>
      <c r="J66" s="181"/>
      <c r="K66" s="181">
        <f>'将来負担比率（分子）の構造'!L$41</f>
        <v>49725</v>
      </c>
      <c r="L66" s="181"/>
      <c r="M66" s="181"/>
      <c r="N66" s="181">
        <f>'将来負担比率（分子）の構造'!M$41</f>
        <v>50642</v>
      </c>
      <c r="O66" s="181"/>
      <c r="P66" s="181"/>
    </row>
    <row r="67" spans="1:16" x14ac:dyDescent="0.15">
      <c r="A67" s="181" t="s">
        <v>74</v>
      </c>
      <c r="B67" s="181" t="e">
        <f>NA()</f>
        <v>#N/A</v>
      </c>
      <c r="C67" s="181">
        <f>IF(ISNUMBER('将来負担比率（分子）の構造'!I$53), IF('将来負担比率（分子）の構造'!I$53 &lt; 0, 0, '将来負担比率（分子）の構造'!I$53), NA())</f>
        <v>3521</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9489</v>
      </c>
      <c r="C72" s="185">
        <f>基金残高に係る経年分析!G55</f>
        <v>9518</v>
      </c>
      <c r="D72" s="185">
        <f>基金残高に係る経年分析!H55</f>
        <v>9579</v>
      </c>
    </row>
    <row r="73" spans="1:16" x14ac:dyDescent="0.15">
      <c r="A73" s="184" t="s">
        <v>77</v>
      </c>
      <c r="B73" s="185">
        <f>基金残高に係る経年分析!F56</f>
        <v>576</v>
      </c>
      <c r="C73" s="185">
        <f>基金残高に係る経年分析!G56</f>
        <v>576</v>
      </c>
      <c r="D73" s="185">
        <f>基金残高に係る経年分析!H56</f>
        <v>576</v>
      </c>
    </row>
    <row r="74" spans="1:16" x14ac:dyDescent="0.15">
      <c r="A74" s="184" t="s">
        <v>78</v>
      </c>
      <c r="B74" s="185">
        <f>基金残高に係る経年分析!F57</f>
        <v>7709</v>
      </c>
      <c r="C74" s="185">
        <f>基金残高に係る経年分析!G57</f>
        <v>7372</v>
      </c>
      <c r="D74" s="185">
        <f>基金残高に係る経年分析!H57</f>
        <v>7253</v>
      </c>
    </row>
  </sheetData>
  <sheetProtection algorithmName="SHA-512" hashValue="pdl10vIhTKVmjs+eOdvPCcIi8obAm5/BQQd25R+kCr8yjruc76KC6HvDvq8AqQXH6MCEgJDlSWxDYkhz57xyRw==" saltValue="6gQjk2d6bPPmVJf4dtjQ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226</v>
      </c>
      <c r="C5" s="670"/>
      <c r="D5" s="670"/>
      <c r="E5" s="670"/>
      <c r="F5" s="670"/>
      <c r="G5" s="670"/>
      <c r="H5" s="670"/>
      <c r="I5" s="670"/>
      <c r="J5" s="670"/>
      <c r="K5" s="670"/>
      <c r="L5" s="670"/>
      <c r="M5" s="670"/>
      <c r="N5" s="670"/>
      <c r="O5" s="670"/>
      <c r="P5" s="670"/>
      <c r="Q5" s="671"/>
      <c r="R5" s="672">
        <v>7687826</v>
      </c>
      <c r="S5" s="673"/>
      <c r="T5" s="673"/>
      <c r="U5" s="673"/>
      <c r="V5" s="673"/>
      <c r="W5" s="673"/>
      <c r="X5" s="673"/>
      <c r="Y5" s="674"/>
      <c r="Z5" s="675">
        <v>22.2</v>
      </c>
      <c r="AA5" s="675"/>
      <c r="AB5" s="675"/>
      <c r="AC5" s="675"/>
      <c r="AD5" s="676">
        <v>7433279</v>
      </c>
      <c r="AE5" s="676"/>
      <c r="AF5" s="676"/>
      <c r="AG5" s="676"/>
      <c r="AH5" s="676"/>
      <c r="AI5" s="676"/>
      <c r="AJ5" s="676"/>
      <c r="AK5" s="676"/>
      <c r="AL5" s="677">
        <v>43.1</v>
      </c>
      <c r="AM5" s="678"/>
      <c r="AN5" s="678"/>
      <c r="AO5" s="679"/>
      <c r="AP5" s="669" t="s">
        <v>227</v>
      </c>
      <c r="AQ5" s="670"/>
      <c r="AR5" s="670"/>
      <c r="AS5" s="670"/>
      <c r="AT5" s="670"/>
      <c r="AU5" s="670"/>
      <c r="AV5" s="670"/>
      <c r="AW5" s="670"/>
      <c r="AX5" s="670"/>
      <c r="AY5" s="670"/>
      <c r="AZ5" s="670"/>
      <c r="BA5" s="670"/>
      <c r="BB5" s="670"/>
      <c r="BC5" s="670"/>
      <c r="BD5" s="670"/>
      <c r="BE5" s="670"/>
      <c r="BF5" s="671"/>
      <c r="BG5" s="683">
        <v>7424740</v>
      </c>
      <c r="BH5" s="684"/>
      <c r="BI5" s="684"/>
      <c r="BJ5" s="684"/>
      <c r="BK5" s="684"/>
      <c r="BL5" s="684"/>
      <c r="BM5" s="684"/>
      <c r="BN5" s="685"/>
      <c r="BO5" s="686">
        <v>96.6</v>
      </c>
      <c r="BP5" s="686"/>
      <c r="BQ5" s="686"/>
      <c r="BR5" s="686"/>
      <c r="BS5" s="687">
        <v>22514</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220</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x14ac:dyDescent="0.15">
      <c r="B6" s="680" t="s">
        <v>231</v>
      </c>
      <c r="C6" s="681"/>
      <c r="D6" s="681"/>
      <c r="E6" s="681"/>
      <c r="F6" s="681"/>
      <c r="G6" s="681"/>
      <c r="H6" s="681"/>
      <c r="I6" s="681"/>
      <c r="J6" s="681"/>
      <c r="K6" s="681"/>
      <c r="L6" s="681"/>
      <c r="M6" s="681"/>
      <c r="N6" s="681"/>
      <c r="O6" s="681"/>
      <c r="P6" s="681"/>
      <c r="Q6" s="682"/>
      <c r="R6" s="683">
        <v>335430</v>
      </c>
      <c r="S6" s="684"/>
      <c r="T6" s="684"/>
      <c r="U6" s="684"/>
      <c r="V6" s="684"/>
      <c r="W6" s="684"/>
      <c r="X6" s="684"/>
      <c r="Y6" s="685"/>
      <c r="Z6" s="686">
        <v>1</v>
      </c>
      <c r="AA6" s="686"/>
      <c r="AB6" s="686"/>
      <c r="AC6" s="686"/>
      <c r="AD6" s="687">
        <v>335430</v>
      </c>
      <c r="AE6" s="687"/>
      <c r="AF6" s="687"/>
      <c r="AG6" s="687"/>
      <c r="AH6" s="687"/>
      <c r="AI6" s="687"/>
      <c r="AJ6" s="687"/>
      <c r="AK6" s="687"/>
      <c r="AL6" s="688">
        <v>1.9</v>
      </c>
      <c r="AM6" s="689"/>
      <c r="AN6" s="689"/>
      <c r="AO6" s="690"/>
      <c r="AP6" s="680" t="s">
        <v>232</v>
      </c>
      <c r="AQ6" s="681"/>
      <c r="AR6" s="681"/>
      <c r="AS6" s="681"/>
      <c r="AT6" s="681"/>
      <c r="AU6" s="681"/>
      <c r="AV6" s="681"/>
      <c r="AW6" s="681"/>
      <c r="AX6" s="681"/>
      <c r="AY6" s="681"/>
      <c r="AZ6" s="681"/>
      <c r="BA6" s="681"/>
      <c r="BB6" s="681"/>
      <c r="BC6" s="681"/>
      <c r="BD6" s="681"/>
      <c r="BE6" s="681"/>
      <c r="BF6" s="682"/>
      <c r="BG6" s="683">
        <v>7424740</v>
      </c>
      <c r="BH6" s="684"/>
      <c r="BI6" s="684"/>
      <c r="BJ6" s="684"/>
      <c r="BK6" s="684"/>
      <c r="BL6" s="684"/>
      <c r="BM6" s="684"/>
      <c r="BN6" s="685"/>
      <c r="BO6" s="686">
        <v>96.6</v>
      </c>
      <c r="BP6" s="686"/>
      <c r="BQ6" s="686"/>
      <c r="BR6" s="686"/>
      <c r="BS6" s="687">
        <v>22514</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197190</v>
      </c>
      <c r="CS6" s="684"/>
      <c r="CT6" s="684"/>
      <c r="CU6" s="684"/>
      <c r="CV6" s="684"/>
      <c r="CW6" s="684"/>
      <c r="CX6" s="684"/>
      <c r="CY6" s="685"/>
      <c r="CZ6" s="677">
        <v>0.6</v>
      </c>
      <c r="DA6" s="678"/>
      <c r="DB6" s="678"/>
      <c r="DC6" s="697"/>
      <c r="DD6" s="692" t="s">
        <v>178</v>
      </c>
      <c r="DE6" s="684"/>
      <c r="DF6" s="684"/>
      <c r="DG6" s="684"/>
      <c r="DH6" s="684"/>
      <c r="DI6" s="684"/>
      <c r="DJ6" s="684"/>
      <c r="DK6" s="684"/>
      <c r="DL6" s="684"/>
      <c r="DM6" s="684"/>
      <c r="DN6" s="684"/>
      <c r="DO6" s="684"/>
      <c r="DP6" s="685"/>
      <c r="DQ6" s="692">
        <v>197190</v>
      </c>
      <c r="DR6" s="684"/>
      <c r="DS6" s="684"/>
      <c r="DT6" s="684"/>
      <c r="DU6" s="684"/>
      <c r="DV6" s="684"/>
      <c r="DW6" s="684"/>
      <c r="DX6" s="684"/>
      <c r="DY6" s="684"/>
      <c r="DZ6" s="684"/>
      <c r="EA6" s="684"/>
      <c r="EB6" s="684"/>
      <c r="EC6" s="693"/>
    </row>
    <row r="7" spans="2:143" ht="11.25" customHeight="1" x14ac:dyDescent="0.15">
      <c r="B7" s="680" t="s">
        <v>234</v>
      </c>
      <c r="C7" s="681"/>
      <c r="D7" s="681"/>
      <c r="E7" s="681"/>
      <c r="F7" s="681"/>
      <c r="G7" s="681"/>
      <c r="H7" s="681"/>
      <c r="I7" s="681"/>
      <c r="J7" s="681"/>
      <c r="K7" s="681"/>
      <c r="L7" s="681"/>
      <c r="M7" s="681"/>
      <c r="N7" s="681"/>
      <c r="O7" s="681"/>
      <c r="P7" s="681"/>
      <c r="Q7" s="682"/>
      <c r="R7" s="683">
        <v>5589</v>
      </c>
      <c r="S7" s="684"/>
      <c r="T7" s="684"/>
      <c r="U7" s="684"/>
      <c r="V7" s="684"/>
      <c r="W7" s="684"/>
      <c r="X7" s="684"/>
      <c r="Y7" s="685"/>
      <c r="Z7" s="686">
        <v>0</v>
      </c>
      <c r="AA7" s="686"/>
      <c r="AB7" s="686"/>
      <c r="AC7" s="686"/>
      <c r="AD7" s="687">
        <v>5589</v>
      </c>
      <c r="AE7" s="687"/>
      <c r="AF7" s="687"/>
      <c r="AG7" s="687"/>
      <c r="AH7" s="687"/>
      <c r="AI7" s="687"/>
      <c r="AJ7" s="687"/>
      <c r="AK7" s="687"/>
      <c r="AL7" s="688">
        <v>0</v>
      </c>
      <c r="AM7" s="689"/>
      <c r="AN7" s="689"/>
      <c r="AO7" s="690"/>
      <c r="AP7" s="680" t="s">
        <v>235</v>
      </c>
      <c r="AQ7" s="681"/>
      <c r="AR7" s="681"/>
      <c r="AS7" s="681"/>
      <c r="AT7" s="681"/>
      <c r="AU7" s="681"/>
      <c r="AV7" s="681"/>
      <c r="AW7" s="681"/>
      <c r="AX7" s="681"/>
      <c r="AY7" s="681"/>
      <c r="AZ7" s="681"/>
      <c r="BA7" s="681"/>
      <c r="BB7" s="681"/>
      <c r="BC7" s="681"/>
      <c r="BD7" s="681"/>
      <c r="BE7" s="681"/>
      <c r="BF7" s="682"/>
      <c r="BG7" s="683">
        <v>3608946</v>
      </c>
      <c r="BH7" s="684"/>
      <c r="BI7" s="684"/>
      <c r="BJ7" s="684"/>
      <c r="BK7" s="684"/>
      <c r="BL7" s="684"/>
      <c r="BM7" s="684"/>
      <c r="BN7" s="685"/>
      <c r="BO7" s="686">
        <v>46.9</v>
      </c>
      <c r="BP7" s="686"/>
      <c r="BQ7" s="686"/>
      <c r="BR7" s="686"/>
      <c r="BS7" s="687">
        <v>22514</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3437338</v>
      </c>
      <c r="CS7" s="684"/>
      <c r="CT7" s="684"/>
      <c r="CU7" s="684"/>
      <c r="CV7" s="684"/>
      <c r="CW7" s="684"/>
      <c r="CX7" s="684"/>
      <c r="CY7" s="685"/>
      <c r="CZ7" s="686">
        <v>10.7</v>
      </c>
      <c r="DA7" s="686"/>
      <c r="DB7" s="686"/>
      <c r="DC7" s="686"/>
      <c r="DD7" s="692">
        <v>81724</v>
      </c>
      <c r="DE7" s="684"/>
      <c r="DF7" s="684"/>
      <c r="DG7" s="684"/>
      <c r="DH7" s="684"/>
      <c r="DI7" s="684"/>
      <c r="DJ7" s="684"/>
      <c r="DK7" s="684"/>
      <c r="DL7" s="684"/>
      <c r="DM7" s="684"/>
      <c r="DN7" s="684"/>
      <c r="DO7" s="684"/>
      <c r="DP7" s="685"/>
      <c r="DQ7" s="692">
        <v>2356516</v>
      </c>
      <c r="DR7" s="684"/>
      <c r="DS7" s="684"/>
      <c r="DT7" s="684"/>
      <c r="DU7" s="684"/>
      <c r="DV7" s="684"/>
      <c r="DW7" s="684"/>
      <c r="DX7" s="684"/>
      <c r="DY7" s="684"/>
      <c r="DZ7" s="684"/>
      <c r="EA7" s="684"/>
      <c r="EB7" s="684"/>
      <c r="EC7" s="693"/>
    </row>
    <row r="8" spans="2:143" ht="11.25" customHeight="1" x14ac:dyDescent="0.15">
      <c r="B8" s="680" t="s">
        <v>237</v>
      </c>
      <c r="C8" s="681"/>
      <c r="D8" s="681"/>
      <c r="E8" s="681"/>
      <c r="F8" s="681"/>
      <c r="G8" s="681"/>
      <c r="H8" s="681"/>
      <c r="I8" s="681"/>
      <c r="J8" s="681"/>
      <c r="K8" s="681"/>
      <c r="L8" s="681"/>
      <c r="M8" s="681"/>
      <c r="N8" s="681"/>
      <c r="O8" s="681"/>
      <c r="P8" s="681"/>
      <c r="Q8" s="682"/>
      <c r="R8" s="683">
        <v>39003</v>
      </c>
      <c r="S8" s="684"/>
      <c r="T8" s="684"/>
      <c r="U8" s="684"/>
      <c r="V8" s="684"/>
      <c r="W8" s="684"/>
      <c r="X8" s="684"/>
      <c r="Y8" s="685"/>
      <c r="Z8" s="686">
        <v>0.1</v>
      </c>
      <c r="AA8" s="686"/>
      <c r="AB8" s="686"/>
      <c r="AC8" s="686"/>
      <c r="AD8" s="687">
        <v>39003</v>
      </c>
      <c r="AE8" s="687"/>
      <c r="AF8" s="687"/>
      <c r="AG8" s="687"/>
      <c r="AH8" s="687"/>
      <c r="AI8" s="687"/>
      <c r="AJ8" s="687"/>
      <c r="AK8" s="687"/>
      <c r="AL8" s="688">
        <v>0.2</v>
      </c>
      <c r="AM8" s="689"/>
      <c r="AN8" s="689"/>
      <c r="AO8" s="690"/>
      <c r="AP8" s="680" t="s">
        <v>238</v>
      </c>
      <c r="AQ8" s="681"/>
      <c r="AR8" s="681"/>
      <c r="AS8" s="681"/>
      <c r="AT8" s="681"/>
      <c r="AU8" s="681"/>
      <c r="AV8" s="681"/>
      <c r="AW8" s="681"/>
      <c r="AX8" s="681"/>
      <c r="AY8" s="681"/>
      <c r="AZ8" s="681"/>
      <c r="BA8" s="681"/>
      <c r="BB8" s="681"/>
      <c r="BC8" s="681"/>
      <c r="BD8" s="681"/>
      <c r="BE8" s="681"/>
      <c r="BF8" s="682"/>
      <c r="BG8" s="683">
        <v>118730</v>
      </c>
      <c r="BH8" s="684"/>
      <c r="BI8" s="684"/>
      <c r="BJ8" s="684"/>
      <c r="BK8" s="684"/>
      <c r="BL8" s="684"/>
      <c r="BM8" s="684"/>
      <c r="BN8" s="685"/>
      <c r="BO8" s="686">
        <v>1.5</v>
      </c>
      <c r="BP8" s="686"/>
      <c r="BQ8" s="686"/>
      <c r="BR8" s="686"/>
      <c r="BS8" s="692" t="s">
        <v>178</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8825018</v>
      </c>
      <c r="CS8" s="684"/>
      <c r="CT8" s="684"/>
      <c r="CU8" s="684"/>
      <c r="CV8" s="684"/>
      <c r="CW8" s="684"/>
      <c r="CX8" s="684"/>
      <c r="CY8" s="685"/>
      <c r="CZ8" s="686">
        <v>27.5</v>
      </c>
      <c r="DA8" s="686"/>
      <c r="DB8" s="686"/>
      <c r="DC8" s="686"/>
      <c r="DD8" s="692">
        <v>306131</v>
      </c>
      <c r="DE8" s="684"/>
      <c r="DF8" s="684"/>
      <c r="DG8" s="684"/>
      <c r="DH8" s="684"/>
      <c r="DI8" s="684"/>
      <c r="DJ8" s="684"/>
      <c r="DK8" s="684"/>
      <c r="DL8" s="684"/>
      <c r="DM8" s="684"/>
      <c r="DN8" s="684"/>
      <c r="DO8" s="684"/>
      <c r="DP8" s="685"/>
      <c r="DQ8" s="692">
        <v>4559402</v>
      </c>
      <c r="DR8" s="684"/>
      <c r="DS8" s="684"/>
      <c r="DT8" s="684"/>
      <c r="DU8" s="684"/>
      <c r="DV8" s="684"/>
      <c r="DW8" s="684"/>
      <c r="DX8" s="684"/>
      <c r="DY8" s="684"/>
      <c r="DZ8" s="684"/>
      <c r="EA8" s="684"/>
      <c r="EB8" s="684"/>
      <c r="EC8" s="693"/>
    </row>
    <row r="9" spans="2:143" ht="11.25" customHeight="1" x14ac:dyDescent="0.15">
      <c r="B9" s="680" t="s">
        <v>240</v>
      </c>
      <c r="C9" s="681"/>
      <c r="D9" s="681"/>
      <c r="E9" s="681"/>
      <c r="F9" s="681"/>
      <c r="G9" s="681"/>
      <c r="H9" s="681"/>
      <c r="I9" s="681"/>
      <c r="J9" s="681"/>
      <c r="K9" s="681"/>
      <c r="L9" s="681"/>
      <c r="M9" s="681"/>
      <c r="N9" s="681"/>
      <c r="O9" s="681"/>
      <c r="P9" s="681"/>
      <c r="Q9" s="682"/>
      <c r="R9" s="683">
        <v>25736</v>
      </c>
      <c r="S9" s="684"/>
      <c r="T9" s="684"/>
      <c r="U9" s="684"/>
      <c r="V9" s="684"/>
      <c r="W9" s="684"/>
      <c r="X9" s="684"/>
      <c r="Y9" s="685"/>
      <c r="Z9" s="686">
        <v>0.1</v>
      </c>
      <c r="AA9" s="686"/>
      <c r="AB9" s="686"/>
      <c r="AC9" s="686"/>
      <c r="AD9" s="687">
        <v>25736</v>
      </c>
      <c r="AE9" s="687"/>
      <c r="AF9" s="687"/>
      <c r="AG9" s="687"/>
      <c r="AH9" s="687"/>
      <c r="AI9" s="687"/>
      <c r="AJ9" s="687"/>
      <c r="AK9" s="687"/>
      <c r="AL9" s="688">
        <v>0.1</v>
      </c>
      <c r="AM9" s="689"/>
      <c r="AN9" s="689"/>
      <c r="AO9" s="690"/>
      <c r="AP9" s="680" t="s">
        <v>241</v>
      </c>
      <c r="AQ9" s="681"/>
      <c r="AR9" s="681"/>
      <c r="AS9" s="681"/>
      <c r="AT9" s="681"/>
      <c r="AU9" s="681"/>
      <c r="AV9" s="681"/>
      <c r="AW9" s="681"/>
      <c r="AX9" s="681"/>
      <c r="AY9" s="681"/>
      <c r="AZ9" s="681"/>
      <c r="BA9" s="681"/>
      <c r="BB9" s="681"/>
      <c r="BC9" s="681"/>
      <c r="BD9" s="681"/>
      <c r="BE9" s="681"/>
      <c r="BF9" s="682"/>
      <c r="BG9" s="683">
        <v>3023336</v>
      </c>
      <c r="BH9" s="684"/>
      <c r="BI9" s="684"/>
      <c r="BJ9" s="684"/>
      <c r="BK9" s="684"/>
      <c r="BL9" s="684"/>
      <c r="BM9" s="684"/>
      <c r="BN9" s="685"/>
      <c r="BO9" s="686">
        <v>39.299999999999997</v>
      </c>
      <c r="BP9" s="686"/>
      <c r="BQ9" s="686"/>
      <c r="BR9" s="686"/>
      <c r="BS9" s="692" t="s">
        <v>178</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7927745</v>
      </c>
      <c r="CS9" s="684"/>
      <c r="CT9" s="684"/>
      <c r="CU9" s="684"/>
      <c r="CV9" s="684"/>
      <c r="CW9" s="684"/>
      <c r="CX9" s="684"/>
      <c r="CY9" s="685"/>
      <c r="CZ9" s="686">
        <v>24.7</v>
      </c>
      <c r="DA9" s="686"/>
      <c r="DB9" s="686"/>
      <c r="DC9" s="686"/>
      <c r="DD9" s="692">
        <v>282025</v>
      </c>
      <c r="DE9" s="684"/>
      <c r="DF9" s="684"/>
      <c r="DG9" s="684"/>
      <c r="DH9" s="684"/>
      <c r="DI9" s="684"/>
      <c r="DJ9" s="684"/>
      <c r="DK9" s="684"/>
      <c r="DL9" s="684"/>
      <c r="DM9" s="684"/>
      <c r="DN9" s="684"/>
      <c r="DO9" s="684"/>
      <c r="DP9" s="685"/>
      <c r="DQ9" s="692">
        <v>4812302</v>
      </c>
      <c r="DR9" s="684"/>
      <c r="DS9" s="684"/>
      <c r="DT9" s="684"/>
      <c r="DU9" s="684"/>
      <c r="DV9" s="684"/>
      <c r="DW9" s="684"/>
      <c r="DX9" s="684"/>
      <c r="DY9" s="684"/>
      <c r="DZ9" s="684"/>
      <c r="EA9" s="684"/>
      <c r="EB9" s="684"/>
      <c r="EC9" s="693"/>
    </row>
    <row r="10" spans="2:143" ht="11.25" customHeight="1" x14ac:dyDescent="0.15">
      <c r="B10" s="680" t="s">
        <v>243</v>
      </c>
      <c r="C10" s="681"/>
      <c r="D10" s="681"/>
      <c r="E10" s="681"/>
      <c r="F10" s="681"/>
      <c r="G10" s="681"/>
      <c r="H10" s="681"/>
      <c r="I10" s="681"/>
      <c r="J10" s="681"/>
      <c r="K10" s="681"/>
      <c r="L10" s="681"/>
      <c r="M10" s="681"/>
      <c r="N10" s="681"/>
      <c r="O10" s="681"/>
      <c r="P10" s="681"/>
      <c r="Q10" s="682"/>
      <c r="R10" s="683" t="s">
        <v>178</v>
      </c>
      <c r="S10" s="684"/>
      <c r="T10" s="684"/>
      <c r="U10" s="684"/>
      <c r="V10" s="684"/>
      <c r="W10" s="684"/>
      <c r="X10" s="684"/>
      <c r="Y10" s="685"/>
      <c r="Z10" s="686" t="s">
        <v>178</v>
      </c>
      <c r="AA10" s="686"/>
      <c r="AB10" s="686"/>
      <c r="AC10" s="686"/>
      <c r="AD10" s="687" t="s">
        <v>178</v>
      </c>
      <c r="AE10" s="687"/>
      <c r="AF10" s="687"/>
      <c r="AG10" s="687"/>
      <c r="AH10" s="687"/>
      <c r="AI10" s="687"/>
      <c r="AJ10" s="687"/>
      <c r="AK10" s="687"/>
      <c r="AL10" s="688" t="s">
        <v>178</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166484</v>
      </c>
      <c r="BH10" s="684"/>
      <c r="BI10" s="684"/>
      <c r="BJ10" s="684"/>
      <c r="BK10" s="684"/>
      <c r="BL10" s="684"/>
      <c r="BM10" s="684"/>
      <c r="BN10" s="685"/>
      <c r="BO10" s="686">
        <v>2.2000000000000002</v>
      </c>
      <c r="BP10" s="686"/>
      <c r="BQ10" s="686"/>
      <c r="BR10" s="686"/>
      <c r="BS10" s="692" t="s">
        <v>178</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v>1754</v>
      </c>
      <c r="CS10" s="684"/>
      <c r="CT10" s="684"/>
      <c r="CU10" s="684"/>
      <c r="CV10" s="684"/>
      <c r="CW10" s="684"/>
      <c r="CX10" s="684"/>
      <c r="CY10" s="685"/>
      <c r="CZ10" s="686">
        <v>0</v>
      </c>
      <c r="DA10" s="686"/>
      <c r="DB10" s="686"/>
      <c r="DC10" s="686"/>
      <c r="DD10" s="692" t="s">
        <v>246</v>
      </c>
      <c r="DE10" s="684"/>
      <c r="DF10" s="684"/>
      <c r="DG10" s="684"/>
      <c r="DH10" s="684"/>
      <c r="DI10" s="684"/>
      <c r="DJ10" s="684"/>
      <c r="DK10" s="684"/>
      <c r="DL10" s="684"/>
      <c r="DM10" s="684"/>
      <c r="DN10" s="684"/>
      <c r="DO10" s="684"/>
      <c r="DP10" s="685"/>
      <c r="DQ10" s="692">
        <v>1754</v>
      </c>
      <c r="DR10" s="684"/>
      <c r="DS10" s="684"/>
      <c r="DT10" s="684"/>
      <c r="DU10" s="684"/>
      <c r="DV10" s="684"/>
      <c r="DW10" s="684"/>
      <c r="DX10" s="684"/>
      <c r="DY10" s="684"/>
      <c r="DZ10" s="684"/>
      <c r="EA10" s="684"/>
      <c r="EB10" s="684"/>
      <c r="EC10" s="693"/>
    </row>
    <row r="11" spans="2:143" ht="11.25" customHeight="1" x14ac:dyDescent="0.15">
      <c r="B11" s="680" t="s">
        <v>247</v>
      </c>
      <c r="C11" s="681"/>
      <c r="D11" s="681"/>
      <c r="E11" s="681"/>
      <c r="F11" s="681"/>
      <c r="G11" s="681"/>
      <c r="H11" s="681"/>
      <c r="I11" s="681"/>
      <c r="J11" s="681"/>
      <c r="K11" s="681"/>
      <c r="L11" s="681"/>
      <c r="M11" s="681"/>
      <c r="N11" s="681"/>
      <c r="O11" s="681"/>
      <c r="P11" s="681"/>
      <c r="Q11" s="682"/>
      <c r="R11" s="683">
        <v>1202732</v>
      </c>
      <c r="S11" s="684"/>
      <c r="T11" s="684"/>
      <c r="U11" s="684"/>
      <c r="V11" s="684"/>
      <c r="W11" s="684"/>
      <c r="X11" s="684"/>
      <c r="Y11" s="685"/>
      <c r="Z11" s="688">
        <v>3.5</v>
      </c>
      <c r="AA11" s="689"/>
      <c r="AB11" s="689"/>
      <c r="AC11" s="701"/>
      <c r="AD11" s="692">
        <v>1202732</v>
      </c>
      <c r="AE11" s="684"/>
      <c r="AF11" s="684"/>
      <c r="AG11" s="684"/>
      <c r="AH11" s="684"/>
      <c r="AI11" s="684"/>
      <c r="AJ11" s="684"/>
      <c r="AK11" s="685"/>
      <c r="AL11" s="688">
        <v>7</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300396</v>
      </c>
      <c r="BH11" s="684"/>
      <c r="BI11" s="684"/>
      <c r="BJ11" s="684"/>
      <c r="BK11" s="684"/>
      <c r="BL11" s="684"/>
      <c r="BM11" s="684"/>
      <c r="BN11" s="685"/>
      <c r="BO11" s="686">
        <v>3.9</v>
      </c>
      <c r="BP11" s="686"/>
      <c r="BQ11" s="686"/>
      <c r="BR11" s="686"/>
      <c r="BS11" s="692">
        <v>22514</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757655</v>
      </c>
      <c r="CS11" s="684"/>
      <c r="CT11" s="684"/>
      <c r="CU11" s="684"/>
      <c r="CV11" s="684"/>
      <c r="CW11" s="684"/>
      <c r="CX11" s="684"/>
      <c r="CY11" s="685"/>
      <c r="CZ11" s="686">
        <v>2.4</v>
      </c>
      <c r="DA11" s="686"/>
      <c r="DB11" s="686"/>
      <c r="DC11" s="686"/>
      <c r="DD11" s="692">
        <v>177815</v>
      </c>
      <c r="DE11" s="684"/>
      <c r="DF11" s="684"/>
      <c r="DG11" s="684"/>
      <c r="DH11" s="684"/>
      <c r="DI11" s="684"/>
      <c r="DJ11" s="684"/>
      <c r="DK11" s="684"/>
      <c r="DL11" s="684"/>
      <c r="DM11" s="684"/>
      <c r="DN11" s="684"/>
      <c r="DO11" s="684"/>
      <c r="DP11" s="685"/>
      <c r="DQ11" s="692">
        <v>498766</v>
      </c>
      <c r="DR11" s="684"/>
      <c r="DS11" s="684"/>
      <c r="DT11" s="684"/>
      <c r="DU11" s="684"/>
      <c r="DV11" s="684"/>
      <c r="DW11" s="684"/>
      <c r="DX11" s="684"/>
      <c r="DY11" s="684"/>
      <c r="DZ11" s="684"/>
      <c r="EA11" s="684"/>
      <c r="EB11" s="684"/>
      <c r="EC11" s="693"/>
    </row>
    <row r="12" spans="2:143" ht="11.25" customHeight="1" x14ac:dyDescent="0.15">
      <c r="B12" s="680" t="s">
        <v>250</v>
      </c>
      <c r="C12" s="681"/>
      <c r="D12" s="681"/>
      <c r="E12" s="681"/>
      <c r="F12" s="681"/>
      <c r="G12" s="681"/>
      <c r="H12" s="681"/>
      <c r="I12" s="681"/>
      <c r="J12" s="681"/>
      <c r="K12" s="681"/>
      <c r="L12" s="681"/>
      <c r="M12" s="681"/>
      <c r="N12" s="681"/>
      <c r="O12" s="681"/>
      <c r="P12" s="681"/>
      <c r="Q12" s="682"/>
      <c r="R12" s="683" t="s">
        <v>178</v>
      </c>
      <c r="S12" s="684"/>
      <c r="T12" s="684"/>
      <c r="U12" s="684"/>
      <c r="V12" s="684"/>
      <c r="W12" s="684"/>
      <c r="X12" s="684"/>
      <c r="Y12" s="685"/>
      <c r="Z12" s="686" t="s">
        <v>246</v>
      </c>
      <c r="AA12" s="686"/>
      <c r="AB12" s="686"/>
      <c r="AC12" s="686"/>
      <c r="AD12" s="687" t="s">
        <v>178</v>
      </c>
      <c r="AE12" s="687"/>
      <c r="AF12" s="687"/>
      <c r="AG12" s="687"/>
      <c r="AH12" s="687"/>
      <c r="AI12" s="687"/>
      <c r="AJ12" s="687"/>
      <c r="AK12" s="687"/>
      <c r="AL12" s="688" t="s">
        <v>246</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3076618</v>
      </c>
      <c r="BH12" s="684"/>
      <c r="BI12" s="684"/>
      <c r="BJ12" s="684"/>
      <c r="BK12" s="684"/>
      <c r="BL12" s="684"/>
      <c r="BM12" s="684"/>
      <c r="BN12" s="685"/>
      <c r="BO12" s="686">
        <v>40</v>
      </c>
      <c r="BP12" s="686"/>
      <c r="BQ12" s="686"/>
      <c r="BR12" s="686"/>
      <c r="BS12" s="692" t="s">
        <v>246</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355586</v>
      </c>
      <c r="CS12" s="684"/>
      <c r="CT12" s="684"/>
      <c r="CU12" s="684"/>
      <c r="CV12" s="684"/>
      <c r="CW12" s="684"/>
      <c r="CX12" s="684"/>
      <c r="CY12" s="685"/>
      <c r="CZ12" s="686">
        <v>1.1000000000000001</v>
      </c>
      <c r="DA12" s="686"/>
      <c r="DB12" s="686"/>
      <c r="DC12" s="686"/>
      <c r="DD12" s="692">
        <v>12019</v>
      </c>
      <c r="DE12" s="684"/>
      <c r="DF12" s="684"/>
      <c r="DG12" s="684"/>
      <c r="DH12" s="684"/>
      <c r="DI12" s="684"/>
      <c r="DJ12" s="684"/>
      <c r="DK12" s="684"/>
      <c r="DL12" s="684"/>
      <c r="DM12" s="684"/>
      <c r="DN12" s="684"/>
      <c r="DO12" s="684"/>
      <c r="DP12" s="685"/>
      <c r="DQ12" s="692">
        <v>212494</v>
      </c>
      <c r="DR12" s="684"/>
      <c r="DS12" s="684"/>
      <c r="DT12" s="684"/>
      <c r="DU12" s="684"/>
      <c r="DV12" s="684"/>
      <c r="DW12" s="684"/>
      <c r="DX12" s="684"/>
      <c r="DY12" s="684"/>
      <c r="DZ12" s="684"/>
      <c r="EA12" s="684"/>
      <c r="EB12" s="684"/>
      <c r="EC12" s="693"/>
    </row>
    <row r="13" spans="2:143" ht="11.25" customHeight="1" x14ac:dyDescent="0.15">
      <c r="B13" s="680" t="s">
        <v>253</v>
      </c>
      <c r="C13" s="681"/>
      <c r="D13" s="681"/>
      <c r="E13" s="681"/>
      <c r="F13" s="681"/>
      <c r="G13" s="681"/>
      <c r="H13" s="681"/>
      <c r="I13" s="681"/>
      <c r="J13" s="681"/>
      <c r="K13" s="681"/>
      <c r="L13" s="681"/>
      <c r="M13" s="681"/>
      <c r="N13" s="681"/>
      <c r="O13" s="681"/>
      <c r="P13" s="681"/>
      <c r="Q13" s="682"/>
      <c r="R13" s="683" t="s">
        <v>246</v>
      </c>
      <c r="S13" s="684"/>
      <c r="T13" s="684"/>
      <c r="U13" s="684"/>
      <c r="V13" s="684"/>
      <c r="W13" s="684"/>
      <c r="X13" s="684"/>
      <c r="Y13" s="685"/>
      <c r="Z13" s="686" t="s">
        <v>178</v>
      </c>
      <c r="AA13" s="686"/>
      <c r="AB13" s="686"/>
      <c r="AC13" s="686"/>
      <c r="AD13" s="687" t="s">
        <v>246</v>
      </c>
      <c r="AE13" s="687"/>
      <c r="AF13" s="687"/>
      <c r="AG13" s="687"/>
      <c r="AH13" s="687"/>
      <c r="AI13" s="687"/>
      <c r="AJ13" s="687"/>
      <c r="AK13" s="687"/>
      <c r="AL13" s="688" t="s">
        <v>178</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3073728</v>
      </c>
      <c r="BH13" s="684"/>
      <c r="BI13" s="684"/>
      <c r="BJ13" s="684"/>
      <c r="BK13" s="684"/>
      <c r="BL13" s="684"/>
      <c r="BM13" s="684"/>
      <c r="BN13" s="685"/>
      <c r="BO13" s="686">
        <v>40</v>
      </c>
      <c r="BP13" s="686"/>
      <c r="BQ13" s="686"/>
      <c r="BR13" s="686"/>
      <c r="BS13" s="692" t="s">
        <v>246</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2072283</v>
      </c>
      <c r="CS13" s="684"/>
      <c r="CT13" s="684"/>
      <c r="CU13" s="684"/>
      <c r="CV13" s="684"/>
      <c r="CW13" s="684"/>
      <c r="CX13" s="684"/>
      <c r="CY13" s="685"/>
      <c r="CZ13" s="686">
        <v>6.5</v>
      </c>
      <c r="DA13" s="686"/>
      <c r="DB13" s="686"/>
      <c r="DC13" s="686"/>
      <c r="DD13" s="692">
        <v>1212893</v>
      </c>
      <c r="DE13" s="684"/>
      <c r="DF13" s="684"/>
      <c r="DG13" s="684"/>
      <c r="DH13" s="684"/>
      <c r="DI13" s="684"/>
      <c r="DJ13" s="684"/>
      <c r="DK13" s="684"/>
      <c r="DL13" s="684"/>
      <c r="DM13" s="684"/>
      <c r="DN13" s="684"/>
      <c r="DO13" s="684"/>
      <c r="DP13" s="685"/>
      <c r="DQ13" s="692">
        <v>1259692</v>
      </c>
      <c r="DR13" s="684"/>
      <c r="DS13" s="684"/>
      <c r="DT13" s="684"/>
      <c r="DU13" s="684"/>
      <c r="DV13" s="684"/>
      <c r="DW13" s="684"/>
      <c r="DX13" s="684"/>
      <c r="DY13" s="684"/>
      <c r="DZ13" s="684"/>
      <c r="EA13" s="684"/>
      <c r="EB13" s="684"/>
      <c r="EC13" s="693"/>
    </row>
    <row r="14" spans="2:143" ht="11.25" customHeight="1" x14ac:dyDescent="0.15">
      <c r="B14" s="680" t="s">
        <v>256</v>
      </c>
      <c r="C14" s="681"/>
      <c r="D14" s="681"/>
      <c r="E14" s="681"/>
      <c r="F14" s="681"/>
      <c r="G14" s="681"/>
      <c r="H14" s="681"/>
      <c r="I14" s="681"/>
      <c r="J14" s="681"/>
      <c r="K14" s="681"/>
      <c r="L14" s="681"/>
      <c r="M14" s="681"/>
      <c r="N14" s="681"/>
      <c r="O14" s="681"/>
      <c r="P14" s="681"/>
      <c r="Q14" s="682"/>
      <c r="R14" s="683">
        <v>69928</v>
      </c>
      <c r="S14" s="684"/>
      <c r="T14" s="684"/>
      <c r="U14" s="684"/>
      <c r="V14" s="684"/>
      <c r="W14" s="684"/>
      <c r="X14" s="684"/>
      <c r="Y14" s="685"/>
      <c r="Z14" s="686">
        <v>0.2</v>
      </c>
      <c r="AA14" s="686"/>
      <c r="AB14" s="686"/>
      <c r="AC14" s="686"/>
      <c r="AD14" s="687">
        <v>69928</v>
      </c>
      <c r="AE14" s="687"/>
      <c r="AF14" s="687"/>
      <c r="AG14" s="687"/>
      <c r="AH14" s="687"/>
      <c r="AI14" s="687"/>
      <c r="AJ14" s="687"/>
      <c r="AK14" s="687"/>
      <c r="AL14" s="688">
        <v>0.4</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211959</v>
      </c>
      <c r="BH14" s="684"/>
      <c r="BI14" s="684"/>
      <c r="BJ14" s="684"/>
      <c r="BK14" s="684"/>
      <c r="BL14" s="684"/>
      <c r="BM14" s="684"/>
      <c r="BN14" s="685"/>
      <c r="BO14" s="686">
        <v>2.8</v>
      </c>
      <c r="BP14" s="686"/>
      <c r="BQ14" s="686"/>
      <c r="BR14" s="686"/>
      <c r="BS14" s="692" t="s">
        <v>178</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1189337</v>
      </c>
      <c r="CS14" s="684"/>
      <c r="CT14" s="684"/>
      <c r="CU14" s="684"/>
      <c r="CV14" s="684"/>
      <c r="CW14" s="684"/>
      <c r="CX14" s="684"/>
      <c r="CY14" s="685"/>
      <c r="CZ14" s="686">
        <v>3.7</v>
      </c>
      <c r="DA14" s="686"/>
      <c r="DB14" s="686"/>
      <c r="DC14" s="686"/>
      <c r="DD14" s="692">
        <v>146626</v>
      </c>
      <c r="DE14" s="684"/>
      <c r="DF14" s="684"/>
      <c r="DG14" s="684"/>
      <c r="DH14" s="684"/>
      <c r="DI14" s="684"/>
      <c r="DJ14" s="684"/>
      <c r="DK14" s="684"/>
      <c r="DL14" s="684"/>
      <c r="DM14" s="684"/>
      <c r="DN14" s="684"/>
      <c r="DO14" s="684"/>
      <c r="DP14" s="685"/>
      <c r="DQ14" s="692">
        <v>1083917</v>
      </c>
      <c r="DR14" s="684"/>
      <c r="DS14" s="684"/>
      <c r="DT14" s="684"/>
      <c r="DU14" s="684"/>
      <c r="DV14" s="684"/>
      <c r="DW14" s="684"/>
      <c r="DX14" s="684"/>
      <c r="DY14" s="684"/>
      <c r="DZ14" s="684"/>
      <c r="EA14" s="684"/>
      <c r="EB14" s="684"/>
      <c r="EC14" s="693"/>
    </row>
    <row r="15" spans="2:143" ht="11.25" customHeight="1" x14ac:dyDescent="0.15">
      <c r="B15" s="680" t="s">
        <v>259</v>
      </c>
      <c r="C15" s="681"/>
      <c r="D15" s="681"/>
      <c r="E15" s="681"/>
      <c r="F15" s="681"/>
      <c r="G15" s="681"/>
      <c r="H15" s="681"/>
      <c r="I15" s="681"/>
      <c r="J15" s="681"/>
      <c r="K15" s="681"/>
      <c r="L15" s="681"/>
      <c r="M15" s="681"/>
      <c r="N15" s="681"/>
      <c r="O15" s="681"/>
      <c r="P15" s="681"/>
      <c r="Q15" s="682"/>
      <c r="R15" s="683" t="s">
        <v>246</v>
      </c>
      <c r="S15" s="684"/>
      <c r="T15" s="684"/>
      <c r="U15" s="684"/>
      <c r="V15" s="684"/>
      <c r="W15" s="684"/>
      <c r="X15" s="684"/>
      <c r="Y15" s="685"/>
      <c r="Z15" s="686" t="s">
        <v>178</v>
      </c>
      <c r="AA15" s="686"/>
      <c r="AB15" s="686"/>
      <c r="AC15" s="686"/>
      <c r="AD15" s="687" t="s">
        <v>178</v>
      </c>
      <c r="AE15" s="687"/>
      <c r="AF15" s="687"/>
      <c r="AG15" s="687"/>
      <c r="AH15" s="687"/>
      <c r="AI15" s="687"/>
      <c r="AJ15" s="687"/>
      <c r="AK15" s="687"/>
      <c r="AL15" s="688" t="s">
        <v>246</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527217</v>
      </c>
      <c r="BH15" s="684"/>
      <c r="BI15" s="684"/>
      <c r="BJ15" s="684"/>
      <c r="BK15" s="684"/>
      <c r="BL15" s="684"/>
      <c r="BM15" s="684"/>
      <c r="BN15" s="685"/>
      <c r="BO15" s="686">
        <v>6.9</v>
      </c>
      <c r="BP15" s="686"/>
      <c r="BQ15" s="686"/>
      <c r="BR15" s="686"/>
      <c r="BS15" s="692" t="s">
        <v>178</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4084255</v>
      </c>
      <c r="CS15" s="684"/>
      <c r="CT15" s="684"/>
      <c r="CU15" s="684"/>
      <c r="CV15" s="684"/>
      <c r="CW15" s="684"/>
      <c r="CX15" s="684"/>
      <c r="CY15" s="685"/>
      <c r="CZ15" s="686">
        <v>12.7</v>
      </c>
      <c r="DA15" s="686"/>
      <c r="DB15" s="686"/>
      <c r="DC15" s="686"/>
      <c r="DD15" s="692">
        <v>2216262</v>
      </c>
      <c r="DE15" s="684"/>
      <c r="DF15" s="684"/>
      <c r="DG15" s="684"/>
      <c r="DH15" s="684"/>
      <c r="DI15" s="684"/>
      <c r="DJ15" s="684"/>
      <c r="DK15" s="684"/>
      <c r="DL15" s="684"/>
      <c r="DM15" s="684"/>
      <c r="DN15" s="684"/>
      <c r="DO15" s="684"/>
      <c r="DP15" s="685"/>
      <c r="DQ15" s="692">
        <v>1828198</v>
      </c>
      <c r="DR15" s="684"/>
      <c r="DS15" s="684"/>
      <c r="DT15" s="684"/>
      <c r="DU15" s="684"/>
      <c r="DV15" s="684"/>
      <c r="DW15" s="684"/>
      <c r="DX15" s="684"/>
      <c r="DY15" s="684"/>
      <c r="DZ15" s="684"/>
      <c r="EA15" s="684"/>
      <c r="EB15" s="684"/>
      <c r="EC15" s="693"/>
    </row>
    <row r="16" spans="2:143" ht="11.25" customHeight="1" x14ac:dyDescent="0.15">
      <c r="B16" s="680" t="s">
        <v>262</v>
      </c>
      <c r="C16" s="681"/>
      <c r="D16" s="681"/>
      <c r="E16" s="681"/>
      <c r="F16" s="681"/>
      <c r="G16" s="681"/>
      <c r="H16" s="681"/>
      <c r="I16" s="681"/>
      <c r="J16" s="681"/>
      <c r="K16" s="681"/>
      <c r="L16" s="681"/>
      <c r="M16" s="681"/>
      <c r="N16" s="681"/>
      <c r="O16" s="681"/>
      <c r="P16" s="681"/>
      <c r="Q16" s="682"/>
      <c r="R16" s="683">
        <v>20433</v>
      </c>
      <c r="S16" s="684"/>
      <c r="T16" s="684"/>
      <c r="U16" s="684"/>
      <c r="V16" s="684"/>
      <c r="W16" s="684"/>
      <c r="X16" s="684"/>
      <c r="Y16" s="685"/>
      <c r="Z16" s="686">
        <v>0.1</v>
      </c>
      <c r="AA16" s="686"/>
      <c r="AB16" s="686"/>
      <c r="AC16" s="686"/>
      <c r="AD16" s="687">
        <v>20433</v>
      </c>
      <c r="AE16" s="687"/>
      <c r="AF16" s="687"/>
      <c r="AG16" s="687"/>
      <c r="AH16" s="687"/>
      <c r="AI16" s="687"/>
      <c r="AJ16" s="687"/>
      <c r="AK16" s="687"/>
      <c r="AL16" s="688">
        <v>0.1</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178</v>
      </c>
      <c r="BH16" s="684"/>
      <c r="BI16" s="684"/>
      <c r="BJ16" s="684"/>
      <c r="BK16" s="684"/>
      <c r="BL16" s="684"/>
      <c r="BM16" s="684"/>
      <c r="BN16" s="685"/>
      <c r="BO16" s="686" t="s">
        <v>246</v>
      </c>
      <c r="BP16" s="686"/>
      <c r="BQ16" s="686"/>
      <c r="BR16" s="686"/>
      <c r="BS16" s="692" t="s">
        <v>246</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v>74401</v>
      </c>
      <c r="CS16" s="684"/>
      <c r="CT16" s="684"/>
      <c r="CU16" s="684"/>
      <c r="CV16" s="684"/>
      <c r="CW16" s="684"/>
      <c r="CX16" s="684"/>
      <c r="CY16" s="685"/>
      <c r="CZ16" s="686">
        <v>0.2</v>
      </c>
      <c r="DA16" s="686"/>
      <c r="DB16" s="686"/>
      <c r="DC16" s="686"/>
      <c r="DD16" s="692" t="s">
        <v>246</v>
      </c>
      <c r="DE16" s="684"/>
      <c r="DF16" s="684"/>
      <c r="DG16" s="684"/>
      <c r="DH16" s="684"/>
      <c r="DI16" s="684"/>
      <c r="DJ16" s="684"/>
      <c r="DK16" s="684"/>
      <c r="DL16" s="684"/>
      <c r="DM16" s="684"/>
      <c r="DN16" s="684"/>
      <c r="DO16" s="684"/>
      <c r="DP16" s="685"/>
      <c r="DQ16" s="692">
        <v>52524</v>
      </c>
      <c r="DR16" s="684"/>
      <c r="DS16" s="684"/>
      <c r="DT16" s="684"/>
      <c r="DU16" s="684"/>
      <c r="DV16" s="684"/>
      <c r="DW16" s="684"/>
      <c r="DX16" s="684"/>
      <c r="DY16" s="684"/>
      <c r="DZ16" s="684"/>
      <c r="EA16" s="684"/>
      <c r="EB16" s="684"/>
      <c r="EC16" s="693"/>
    </row>
    <row r="17" spans="2:133" ht="11.25" customHeight="1" x14ac:dyDescent="0.15">
      <c r="B17" s="680" t="s">
        <v>265</v>
      </c>
      <c r="C17" s="681"/>
      <c r="D17" s="681"/>
      <c r="E17" s="681"/>
      <c r="F17" s="681"/>
      <c r="G17" s="681"/>
      <c r="H17" s="681"/>
      <c r="I17" s="681"/>
      <c r="J17" s="681"/>
      <c r="K17" s="681"/>
      <c r="L17" s="681"/>
      <c r="M17" s="681"/>
      <c r="N17" s="681"/>
      <c r="O17" s="681"/>
      <c r="P17" s="681"/>
      <c r="Q17" s="682"/>
      <c r="R17" s="683">
        <v>206765</v>
      </c>
      <c r="S17" s="684"/>
      <c r="T17" s="684"/>
      <c r="U17" s="684"/>
      <c r="V17" s="684"/>
      <c r="W17" s="684"/>
      <c r="X17" s="684"/>
      <c r="Y17" s="685"/>
      <c r="Z17" s="686">
        <v>0.6</v>
      </c>
      <c r="AA17" s="686"/>
      <c r="AB17" s="686"/>
      <c r="AC17" s="686"/>
      <c r="AD17" s="687">
        <v>206765</v>
      </c>
      <c r="AE17" s="687"/>
      <c r="AF17" s="687"/>
      <c r="AG17" s="687"/>
      <c r="AH17" s="687"/>
      <c r="AI17" s="687"/>
      <c r="AJ17" s="687"/>
      <c r="AK17" s="687"/>
      <c r="AL17" s="688">
        <v>1.2</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178</v>
      </c>
      <c r="BH17" s="684"/>
      <c r="BI17" s="684"/>
      <c r="BJ17" s="684"/>
      <c r="BK17" s="684"/>
      <c r="BL17" s="684"/>
      <c r="BM17" s="684"/>
      <c r="BN17" s="685"/>
      <c r="BO17" s="686" t="s">
        <v>246</v>
      </c>
      <c r="BP17" s="686"/>
      <c r="BQ17" s="686"/>
      <c r="BR17" s="686"/>
      <c r="BS17" s="692" t="s">
        <v>246</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3167567</v>
      </c>
      <c r="CS17" s="684"/>
      <c r="CT17" s="684"/>
      <c r="CU17" s="684"/>
      <c r="CV17" s="684"/>
      <c r="CW17" s="684"/>
      <c r="CX17" s="684"/>
      <c r="CY17" s="685"/>
      <c r="CZ17" s="686">
        <v>9.9</v>
      </c>
      <c r="DA17" s="686"/>
      <c r="DB17" s="686"/>
      <c r="DC17" s="686"/>
      <c r="DD17" s="692" t="s">
        <v>178</v>
      </c>
      <c r="DE17" s="684"/>
      <c r="DF17" s="684"/>
      <c r="DG17" s="684"/>
      <c r="DH17" s="684"/>
      <c r="DI17" s="684"/>
      <c r="DJ17" s="684"/>
      <c r="DK17" s="684"/>
      <c r="DL17" s="684"/>
      <c r="DM17" s="684"/>
      <c r="DN17" s="684"/>
      <c r="DO17" s="684"/>
      <c r="DP17" s="685"/>
      <c r="DQ17" s="692">
        <v>2995404</v>
      </c>
      <c r="DR17" s="684"/>
      <c r="DS17" s="684"/>
      <c r="DT17" s="684"/>
      <c r="DU17" s="684"/>
      <c r="DV17" s="684"/>
      <c r="DW17" s="684"/>
      <c r="DX17" s="684"/>
      <c r="DY17" s="684"/>
      <c r="DZ17" s="684"/>
      <c r="EA17" s="684"/>
      <c r="EB17" s="684"/>
      <c r="EC17" s="693"/>
    </row>
    <row r="18" spans="2:133" ht="11.25" customHeight="1" x14ac:dyDescent="0.15">
      <c r="B18" s="680" t="s">
        <v>268</v>
      </c>
      <c r="C18" s="681"/>
      <c r="D18" s="681"/>
      <c r="E18" s="681"/>
      <c r="F18" s="681"/>
      <c r="G18" s="681"/>
      <c r="H18" s="681"/>
      <c r="I18" s="681"/>
      <c r="J18" s="681"/>
      <c r="K18" s="681"/>
      <c r="L18" s="681"/>
      <c r="M18" s="681"/>
      <c r="N18" s="681"/>
      <c r="O18" s="681"/>
      <c r="P18" s="681"/>
      <c r="Q18" s="682"/>
      <c r="R18" s="683">
        <v>47310</v>
      </c>
      <c r="S18" s="684"/>
      <c r="T18" s="684"/>
      <c r="U18" s="684"/>
      <c r="V18" s="684"/>
      <c r="W18" s="684"/>
      <c r="X18" s="684"/>
      <c r="Y18" s="685"/>
      <c r="Z18" s="686">
        <v>0.1</v>
      </c>
      <c r="AA18" s="686"/>
      <c r="AB18" s="686"/>
      <c r="AC18" s="686"/>
      <c r="AD18" s="687">
        <v>47310</v>
      </c>
      <c r="AE18" s="687"/>
      <c r="AF18" s="687"/>
      <c r="AG18" s="687"/>
      <c r="AH18" s="687"/>
      <c r="AI18" s="687"/>
      <c r="AJ18" s="687"/>
      <c r="AK18" s="687"/>
      <c r="AL18" s="688">
        <v>0.3</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178</v>
      </c>
      <c r="BH18" s="684"/>
      <c r="BI18" s="684"/>
      <c r="BJ18" s="684"/>
      <c r="BK18" s="684"/>
      <c r="BL18" s="684"/>
      <c r="BM18" s="684"/>
      <c r="BN18" s="685"/>
      <c r="BO18" s="686" t="s">
        <v>178</v>
      </c>
      <c r="BP18" s="686"/>
      <c r="BQ18" s="686"/>
      <c r="BR18" s="686"/>
      <c r="BS18" s="692" t="s">
        <v>178</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178</v>
      </c>
      <c r="CS18" s="684"/>
      <c r="CT18" s="684"/>
      <c r="CU18" s="684"/>
      <c r="CV18" s="684"/>
      <c r="CW18" s="684"/>
      <c r="CX18" s="684"/>
      <c r="CY18" s="685"/>
      <c r="CZ18" s="686" t="s">
        <v>246</v>
      </c>
      <c r="DA18" s="686"/>
      <c r="DB18" s="686"/>
      <c r="DC18" s="686"/>
      <c r="DD18" s="692" t="s">
        <v>178</v>
      </c>
      <c r="DE18" s="684"/>
      <c r="DF18" s="684"/>
      <c r="DG18" s="684"/>
      <c r="DH18" s="684"/>
      <c r="DI18" s="684"/>
      <c r="DJ18" s="684"/>
      <c r="DK18" s="684"/>
      <c r="DL18" s="684"/>
      <c r="DM18" s="684"/>
      <c r="DN18" s="684"/>
      <c r="DO18" s="684"/>
      <c r="DP18" s="685"/>
      <c r="DQ18" s="692" t="s">
        <v>246</v>
      </c>
      <c r="DR18" s="684"/>
      <c r="DS18" s="684"/>
      <c r="DT18" s="684"/>
      <c r="DU18" s="684"/>
      <c r="DV18" s="684"/>
      <c r="DW18" s="684"/>
      <c r="DX18" s="684"/>
      <c r="DY18" s="684"/>
      <c r="DZ18" s="684"/>
      <c r="EA18" s="684"/>
      <c r="EB18" s="684"/>
      <c r="EC18" s="693"/>
    </row>
    <row r="19" spans="2:133" ht="11.25" customHeight="1" x14ac:dyDescent="0.15">
      <c r="B19" s="680" t="s">
        <v>271</v>
      </c>
      <c r="C19" s="681"/>
      <c r="D19" s="681"/>
      <c r="E19" s="681"/>
      <c r="F19" s="681"/>
      <c r="G19" s="681"/>
      <c r="H19" s="681"/>
      <c r="I19" s="681"/>
      <c r="J19" s="681"/>
      <c r="K19" s="681"/>
      <c r="L19" s="681"/>
      <c r="M19" s="681"/>
      <c r="N19" s="681"/>
      <c r="O19" s="681"/>
      <c r="P19" s="681"/>
      <c r="Q19" s="682"/>
      <c r="R19" s="683">
        <v>9668</v>
      </c>
      <c r="S19" s="684"/>
      <c r="T19" s="684"/>
      <c r="U19" s="684"/>
      <c r="V19" s="684"/>
      <c r="W19" s="684"/>
      <c r="X19" s="684"/>
      <c r="Y19" s="685"/>
      <c r="Z19" s="686">
        <v>0</v>
      </c>
      <c r="AA19" s="686"/>
      <c r="AB19" s="686"/>
      <c r="AC19" s="686"/>
      <c r="AD19" s="687">
        <v>9668</v>
      </c>
      <c r="AE19" s="687"/>
      <c r="AF19" s="687"/>
      <c r="AG19" s="687"/>
      <c r="AH19" s="687"/>
      <c r="AI19" s="687"/>
      <c r="AJ19" s="687"/>
      <c r="AK19" s="687"/>
      <c r="AL19" s="688">
        <v>0.1</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v>263086</v>
      </c>
      <c r="BH19" s="684"/>
      <c r="BI19" s="684"/>
      <c r="BJ19" s="684"/>
      <c r="BK19" s="684"/>
      <c r="BL19" s="684"/>
      <c r="BM19" s="684"/>
      <c r="BN19" s="685"/>
      <c r="BO19" s="686">
        <v>3.4</v>
      </c>
      <c r="BP19" s="686"/>
      <c r="BQ19" s="686"/>
      <c r="BR19" s="686"/>
      <c r="BS19" s="692" t="s">
        <v>178</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246</v>
      </c>
      <c r="CS19" s="684"/>
      <c r="CT19" s="684"/>
      <c r="CU19" s="684"/>
      <c r="CV19" s="684"/>
      <c r="CW19" s="684"/>
      <c r="CX19" s="684"/>
      <c r="CY19" s="685"/>
      <c r="CZ19" s="686" t="s">
        <v>178</v>
      </c>
      <c r="DA19" s="686"/>
      <c r="DB19" s="686"/>
      <c r="DC19" s="686"/>
      <c r="DD19" s="692" t="s">
        <v>246</v>
      </c>
      <c r="DE19" s="684"/>
      <c r="DF19" s="684"/>
      <c r="DG19" s="684"/>
      <c r="DH19" s="684"/>
      <c r="DI19" s="684"/>
      <c r="DJ19" s="684"/>
      <c r="DK19" s="684"/>
      <c r="DL19" s="684"/>
      <c r="DM19" s="684"/>
      <c r="DN19" s="684"/>
      <c r="DO19" s="684"/>
      <c r="DP19" s="685"/>
      <c r="DQ19" s="692" t="s">
        <v>178</v>
      </c>
      <c r="DR19" s="684"/>
      <c r="DS19" s="684"/>
      <c r="DT19" s="684"/>
      <c r="DU19" s="684"/>
      <c r="DV19" s="684"/>
      <c r="DW19" s="684"/>
      <c r="DX19" s="684"/>
      <c r="DY19" s="684"/>
      <c r="DZ19" s="684"/>
      <c r="EA19" s="684"/>
      <c r="EB19" s="684"/>
      <c r="EC19" s="693"/>
    </row>
    <row r="20" spans="2:133" ht="11.25" customHeight="1" x14ac:dyDescent="0.15">
      <c r="B20" s="680" t="s">
        <v>274</v>
      </c>
      <c r="C20" s="681"/>
      <c r="D20" s="681"/>
      <c r="E20" s="681"/>
      <c r="F20" s="681"/>
      <c r="G20" s="681"/>
      <c r="H20" s="681"/>
      <c r="I20" s="681"/>
      <c r="J20" s="681"/>
      <c r="K20" s="681"/>
      <c r="L20" s="681"/>
      <c r="M20" s="681"/>
      <c r="N20" s="681"/>
      <c r="O20" s="681"/>
      <c r="P20" s="681"/>
      <c r="Q20" s="682"/>
      <c r="R20" s="683">
        <v>1705</v>
      </c>
      <c r="S20" s="684"/>
      <c r="T20" s="684"/>
      <c r="U20" s="684"/>
      <c r="V20" s="684"/>
      <c r="W20" s="684"/>
      <c r="X20" s="684"/>
      <c r="Y20" s="685"/>
      <c r="Z20" s="686">
        <v>0</v>
      </c>
      <c r="AA20" s="686"/>
      <c r="AB20" s="686"/>
      <c r="AC20" s="686"/>
      <c r="AD20" s="687">
        <v>1705</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v>263086</v>
      </c>
      <c r="BH20" s="684"/>
      <c r="BI20" s="684"/>
      <c r="BJ20" s="684"/>
      <c r="BK20" s="684"/>
      <c r="BL20" s="684"/>
      <c r="BM20" s="684"/>
      <c r="BN20" s="685"/>
      <c r="BO20" s="686">
        <v>3.4</v>
      </c>
      <c r="BP20" s="686"/>
      <c r="BQ20" s="686"/>
      <c r="BR20" s="686"/>
      <c r="BS20" s="692" t="s">
        <v>246</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32090129</v>
      </c>
      <c r="CS20" s="684"/>
      <c r="CT20" s="684"/>
      <c r="CU20" s="684"/>
      <c r="CV20" s="684"/>
      <c r="CW20" s="684"/>
      <c r="CX20" s="684"/>
      <c r="CY20" s="685"/>
      <c r="CZ20" s="686">
        <v>100</v>
      </c>
      <c r="DA20" s="686"/>
      <c r="DB20" s="686"/>
      <c r="DC20" s="686"/>
      <c r="DD20" s="692">
        <v>4435495</v>
      </c>
      <c r="DE20" s="684"/>
      <c r="DF20" s="684"/>
      <c r="DG20" s="684"/>
      <c r="DH20" s="684"/>
      <c r="DI20" s="684"/>
      <c r="DJ20" s="684"/>
      <c r="DK20" s="684"/>
      <c r="DL20" s="684"/>
      <c r="DM20" s="684"/>
      <c r="DN20" s="684"/>
      <c r="DO20" s="684"/>
      <c r="DP20" s="685"/>
      <c r="DQ20" s="692">
        <v>19858159</v>
      </c>
      <c r="DR20" s="684"/>
      <c r="DS20" s="684"/>
      <c r="DT20" s="684"/>
      <c r="DU20" s="684"/>
      <c r="DV20" s="684"/>
      <c r="DW20" s="684"/>
      <c r="DX20" s="684"/>
      <c r="DY20" s="684"/>
      <c r="DZ20" s="684"/>
      <c r="EA20" s="684"/>
      <c r="EB20" s="684"/>
      <c r="EC20" s="693"/>
    </row>
    <row r="21" spans="2:133" ht="11.25" customHeight="1" x14ac:dyDescent="0.15">
      <c r="B21" s="680" t="s">
        <v>277</v>
      </c>
      <c r="C21" s="681"/>
      <c r="D21" s="681"/>
      <c r="E21" s="681"/>
      <c r="F21" s="681"/>
      <c r="G21" s="681"/>
      <c r="H21" s="681"/>
      <c r="I21" s="681"/>
      <c r="J21" s="681"/>
      <c r="K21" s="681"/>
      <c r="L21" s="681"/>
      <c r="M21" s="681"/>
      <c r="N21" s="681"/>
      <c r="O21" s="681"/>
      <c r="P21" s="681"/>
      <c r="Q21" s="682"/>
      <c r="R21" s="683">
        <v>148082</v>
      </c>
      <c r="S21" s="684"/>
      <c r="T21" s="684"/>
      <c r="U21" s="684"/>
      <c r="V21" s="684"/>
      <c r="W21" s="684"/>
      <c r="X21" s="684"/>
      <c r="Y21" s="685"/>
      <c r="Z21" s="686">
        <v>0.4</v>
      </c>
      <c r="AA21" s="686"/>
      <c r="AB21" s="686"/>
      <c r="AC21" s="686"/>
      <c r="AD21" s="687">
        <v>148082</v>
      </c>
      <c r="AE21" s="687"/>
      <c r="AF21" s="687"/>
      <c r="AG21" s="687"/>
      <c r="AH21" s="687"/>
      <c r="AI21" s="687"/>
      <c r="AJ21" s="687"/>
      <c r="AK21" s="687"/>
      <c r="AL21" s="688">
        <v>0.9</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v>8540</v>
      </c>
      <c r="BH21" s="684"/>
      <c r="BI21" s="684"/>
      <c r="BJ21" s="684"/>
      <c r="BK21" s="684"/>
      <c r="BL21" s="684"/>
      <c r="BM21" s="684"/>
      <c r="BN21" s="685"/>
      <c r="BO21" s="686">
        <v>0.1</v>
      </c>
      <c r="BP21" s="686"/>
      <c r="BQ21" s="686"/>
      <c r="BR21" s="686"/>
      <c r="BS21" s="692" t="s">
        <v>178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279</v>
      </c>
      <c r="C22" s="681"/>
      <c r="D22" s="681"/>
      <c r="E22" s="681"/>
      <c r="F22" s="681"/>
      <c r="G22" s="681"/>
      <c r="H22" s="681"/>
      <c r="I22" s="681"/>
      <c r="J22" s="681"/>
      <c r="K22" s="681"/>
      <c r="L22" s="681"/>
      <c r="M22" s="681"/>
      <c r="N22" s="681"/>
      <c r="O22" s="681"/>
      <c r="P22" s="681"/>
      <c r="Q22" s="682"/>
      <c r="R22" s="683">
        <v>10268229</v>
      </c>
      <c r="S22" s="684"/>
      <c r="T22" s="684"/>
      <c r="U22" s="684"/>
      <c r="V22" s="684"/>
      <c r="W22" s="684"/>
      <c r="X22" s="684"/>
      <c r="Y22" s="685"/>
      <c r="Z22" s="686">
        <v>29.7</v>
      </c>
      <c r="AA22" s="686"/>
      <c r="AB22" s="686"/>
      <c r="AC22" s="686"/>
      <c r="AD22" s="687">
        <v>7832271</v>
      </c>
      <c r="AE22" s="687"/>
      <c r="AF22" s="687"/>
      <c r="AG22" s="687"/>
      <c r="AH22" s="687"/>
      <c r="AI22" s="687"/>
      <c r="AJ22" s="687"/>
      <c r="AK22" s="687"/>
      <c r="AL22" s="688">
        <v>45.5</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178</v>
      </c>
      <c r="BH22" s="684"/>
      <c r="BI22" s="684"/>
      <c r="BJ22" s="684"/>
      <c r="BK22" s="684"/>
      <c r="BL22" s="684"/>
      <c r="BM22" s="684"/>
      <c r="BN22" s="685"/>
      <c r="BO22" s="686" t="s">
        <v>246</v>
      </c>
      <c r="BP22" s="686"/>
      <c r="BQ22" s="686"/>
      <c r="BR22" s="686"/>
      <c r="BS22" s="692" t="s">
        <v>178</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282</v>
      </c>
      <c r="C23" s="681"/>
      <c r="D23" s="681"/>
      <c r="E23" s="681"/>
      <c r="F23" s="681"/>
      <c r="G23" s="681"/>
      <c r="H23" s="681"/>
      <c r="I23" s="681"/>
      <c r="J23" s="681"/>
      <c r="K23" s="681"/>
      <c r="L23" s="681"/>
      <c r="M23" s="681"/>
      <c r="N23" s="681"/>
      <c r="O23" s="681"/>
      <c r="P23" s="681"/>
      <c r="Q23" s="682"/>
      <c r="R23" s="683">
        <v>7832271</v>
      </c>
      <c r="S23" s="684"/>
      <c r="T23" s="684"/>
      <c r="U23" s="684"/>
      <c r="V23" s="684"/>
      <c r="W23" s="684"/>
      <c r="X23" s="684"/>
      <c r="Y23" s="685"/>
      <c r="Z23" s="686">
        <v>22.6</v>
      </c>
      <c r="AA23" s="686"/>
      <c r="AB23" s="686"/>
      <c r="AC23" s="686"/>
      <c r="AD23" s="687">
        <v>7832271</v>
      </c>
      <c r="AE23" s="687"/>
      <c r="AF23" s="687"/>
      <c r="AG23" s="687"/>
      <c r="AH23" s="687"/>
      <c r="AI23" s="687"/>
      <c r="AJ23" s="687"/>
      <c r="AK23" s="687"/>
      <c r="AL23" s="688">
        <v>45.5</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v>254546</v>
      </c>
      <c r="BH23" s="684"/>
      <c r="BI23" s="684"/>
      <c r="BJ23" s="684"/>
      <c r="BK23" s="684"/>
      <c r="BL23" s="684"/>
      <c r="BM23" s="684"/>
      <c r="BN23" s="685"/>
      <c r="BO23" s="686">
        <v>3.3</v>
      </c>
      <c r="BP23" s="686"/>
      <c r="BQ23" s="686"/>
      <c r="BR23" s="686"/>
      <c r="BS23" s="692" t="s">
        <v>246</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x14ac:dyDescent="0.15">
      <c r="B24" s="680" t="s">
        <v>289</v>
      </c>
      <c r="C24" s="681"/>
      <c r="D24" s="681"/>
      <c r="E24" s="681"/>
      <c r="F24" s="681"/>
      <c r="G24" s="681"/>
      <c r="H24" s="681"/>
      <c r="I24" s="681"/>
      <c r="J24" s="681"/>
      <c r="K24" s="681"/>
      <c r="L24" s="681"/>
      <c r="M24" s="681"/>
      <c r="N24" s="681"/>
      <c r="O24" s="681"/>
      <c r="P24" s="681"/>
      <c r="Q24" s="682"/>
      <c r="R24" s="683">
        <v>1175994</v>
      </c>
      <c r="S24" s="684"/>
      <c r="T24" s="684"/>
      <c r="U24" s="684"/>
      <c r="V24" s="684"/>
      <c r="W24" s="684"/>
      <c r="X24" s="684"/>
      <c r="Y24" s="685"/>
      <c r="Z24" s="686">
        <v>3.4</v>
      </c>
      <c r="AA24" s="686"/>
      <c r="AB24" s="686"/>
      <c r="AC24" s="686"/>
      <c r="AD24" s="687" t="s">
        <v>178</v>
      </c>
      <c r="AE24" s="687"/>
      <c r="AF24" s="687"/>
      <c r="AG24" s="687"/>
      <c r="AH24" s="687"/>
      <c r="AI24" s="687"/>
      <c r="AJ24" s="687"/>
      <c r="AK24" s="687"/>
      <c r="AL24" s="688" t="s">
        <v>178</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178</v>
      </c>
      <c r="BH24" s="684"/>
      <c r="BI24" s="684"/>
      <c r="BJ24" s="684"/>
      <c r="BK24" s="684"/>
      <c r="BL24" s="684"/>
      <c r="BM24" s="684"/>
      <c r="BN24" s="685"/>
      <c r="BO24" s="686" t="s">
        <v>178</v>
      </c>
      <c r="BP24" s="686"/>
      <c r="BQ24" s="686"/>
      <c r="BR24" s="686"/>
      <c r="BS24" s="692" t="s">
        <v>178</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13435784</v>
      </c>
      <c r="CS24" s="673"/>
      <c r="CT24" s="673"/>
      <c r="CU24" s="673"/>
      <c r="CV24" s="673"/>
      <c r="CW24" s="673"/>
      <c r="CX24" s="673"/>
      <c r="CY24" s="674"/>
      <c r="CZ24" s="677">
        <v>41.9</v>
      </c>
      <c r="DA24" s="678"/>
      <c r="DB24" s="678"/>
      <c r="DC24" s="697"/>
      <c r="DD24" s="722">
        <v>9118838</v>
      </c>
      <c r="DE24" s="673"/>
      <c r="DF24" s="673"/>
      <c r="DG24" s="673"/>
      <c r="DH24" s="673"/>
      <c r="DI24" s="673"/>
      <c r="DJ24" s="673"/>
      <c r="DK24" s="674"/>
      <c r="DL24" s="722">
        <v>9117337</v>
      </c>
      <c r="DM24" s="673"/>
      <c r="DN24" s="673"/>
      <c r="DO24" s="673"/>
      <c r="DP24" s="673"/>
      <c r="DQ24" s="673"/>
      <c r="DR24" s="673"/>
      <c r="DS24" s="673"/>
      <c r="DT24" s="673"/>
      <c r="DU24" s="673"/>
      <c r="DV24" s="674"/>
      <c r="DW24" s="677">
        <v>50.8</v>
      </c>
      <c r="DX24" s="678"/>
      <c r="DY24" s="678"/>
      <c r="DZ24" s="678"/>
      <c r="EA24" s="678"/>
      <c r="EB24" s="678"/>
      <c r="EC24" s="679"/>
    </row>
    <row r="25" spans="2:133" ht="11.25" customHeight="1" x14ac:dyDescent="0.15">
      <c r="B25" s="680" t="s">
        <v>292</v>
      </c>
      <c r="C25" s="681"/>
      <c r="D25" s="681"/>
      <c r="E25" s="681"/>
      <c r="F25" s="681"/>
      <c r="G25" s="681"/>
      <c r="H25" s="681"/>
      <c r="I25" s="681"/>
      <c r="J25" s="681"/>
      <c r="K25" s="681"/>
      <c r="L25" s="681"/>
      <c r="M25" s="681"/>
      <c r="N25" s="681"/>
      <c r="O25" s="681"/>
      <c r="P25" s="681"/>
      <c r="Q25" s="682"/>
      <c r="R25" s="683">
        <v>1259964</v>
      </c>
      <c r="S25" s="684"/>
      <c r="T25" s="684"/>
      <c r="U25" s="684"/>
      <c r="V25" s="684"/>
      <c r="W25" s="684"/>
      <c r="X25" s="684"/>
      <c r="Y25" s="685"/>
      <c r="Z25" s="686">
        <v>3.6</v>
      </c>
      <c r="AA25" s="686"/>
      <c r="AB25" s="686"/>
      <c r="AC25" s="686"/>
      <c r="AD25" s="687" t="s">
        <v>246</v>
      </c>
      <c r="AE25" s="687"/>
      <c r="AF25" s="687"/>
      <c r="AG25" s="687"/>
      <c r="AH25" s="687"/>
      <c r="AI25" s="687"/>
      <c r="AJ25" s="687"/>
      <c r="AK25" s="687"/>
      <c r="AL25" s="688" t="s">
        <v>246</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178</v>
      </c>
      <c r="BH25" s="684"/>
      <c r="BI25" s="684"/>
      <c r="BJ25" s="684"/>
      <c r="BK25" s="684"/>
      <c r="BL25" s="684"/>
      <c r="BM25" s="684"/>
      <c r="BN25" s="685"/>
      <c r="BO25" s="686" t="s">
        <v>246</v>
      </c>
      <c r="BP25" s="686"/>
      <c r="BQ25" s="686"/>
      <c r="BR25" s="686"/>
      <c r="BS25" s="692" t="s">
        <v>178</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5078442</v>
      </c>
      <c r="CS25" s="719"/>
      <c r="CT25" s="719"/>
      <c r="CU25" s="719"/>
      <c r="CV25" s="719"/>
      <c r="CW25" s="719"/>
      <c r="CX25" s="719"/>
      <c r="CY25" s="720"/>
      <c r="CZ25" s="688">
        <v>15.8</v>
      </c>
      <c r="DA25" s="717"/>
      <c r="DB25" s="717"/>
      <c r="DC25" s="721"/>
      <c r="DD25" s="692">
        <v>4229124</v>
      </c>
      <c r="DE25" s="719"/>
      <c r="DF25" s="719"/>
      <c r="DG25" s="719"/>
      <c r="DH25" s="719"/>
      <c r="DI25" s="719"/>
      <c r="DJ25" s="719"/>
      <c r="DK25" s="720"/>
      <c r="DL25" s="692">
        <v>4228465</v>
      </c>
      <c r="DM25" s="719"/>
      <c r="DN25" s="719"/>
      <c r="DO25" s="719"/>
      <c r="DP25" s="719"/>
      <c r="DQ25" s="719"/>
      <c r="DR25" s="719"/>
      <c r="DS25" s="719"/>
      <c r="DT25" s="719"/>
      <c r="DU25" s="719"/>
      <c r="DV25" s="720"/>
      <c r="DW25" s="688">
        <v>23.6</v>
      </c>
      <c r="DX25" s="717"/>
      <c r="DY25" s="717"/>
      <c r="DZ25" s="717"/>
      <c r="EA25" s="717"/>
      <c r="EB25" s="717"/>
      <c r="EC25" s="718"/>
    </row>
    <row r="26" spans="2:133" ht="11.25" customHeight="1" x14ac:dyDescent="0.15">
      <c r="B26" s="680" t="s">
        <v>295</v>
      </c>
      <c r="C26" s="681"/>
      <c r="D26" s="681"/>
      <c r="E26" s="681"/>
      <c r="F26" s="681"/>
      <c r="G26" s="681"/>
      <c r="H26" s="681"/>
      <c r="I26" s="681"/>
      <c r="J26" s="681"/>
      <c r="K26" s="681"/>
      <c r="L26" s="681"/>
      <c r="M26" s="681"/>
      <c r="N26" s="681"/>
      <c r="O26" s="681"/>
      <c r="P26" s="681"/>
      <c r="Q26" s="682"/>
      <c r="R26" s="683">
        <v>19861671</v>
      </c>
      <c r="S26" s="684"/>
      <c r="T26" s="684"/>
      <c r="U26" s="684"/>
      <c r="V26" s="684"/>
      <c r="W26" s="684"/>
      <c r="X26" s="684"/>
      <c r="Y26" s="685"/>
      <c r="Z26" s="686">
        <v>57.4</v>
      </c>
      <c r="AA26" s="686"/>
      <c r="AB26" s="686"/>
      <c r="AC26" s="686"/>
      <c r="AD26" s="687">
        <v>17171166</v>
      </c>
      <c r="AE26" s="687"/>
      <c r="AF26" s="687"/>
      <c r="AG26" s="687"/>
      <c r="AH26" s="687"/>
      <c r="AI26" s="687"/>
      <c r="AJ26" s="687"/>
      <c r="AK26" s="687"/>
      <c r="AL26" s="688">
        <v>99.7</v>
      </c>
      <c r="AM26" s="689"/>
      <c r="AN26" s="689"/>
      <c r="AO26" s="690"/>
      <c r="AP26" s="702" t="s">
        <v>296</v>
      </c>
      <c r="AQ26" s="732"/>
      <c r="AR26" s="732"/>
      <c r="AS26" s="732"/>
      <c r="AT26" s="732"/>
      <c r="AU26" s="732"/>
      <c r="AV26" s="732"/>
      <c r="AW26" s="732"/>
      <c r="AX26" s="732"/>
      <c r="AY26" s="732"/>
      <c r="AZ26" s="732"/>
      <c r="BA26" s="732"/>
      <c r="BB26" s="732"/>
      <c r="BC26" s="732"/>
      <c r="BD26" s="732"/>
      <c r="BE26" s="732"/>
      <c r="BF26" s="704"/>
      <c r="BG26" s="683" t="s">
        <v>246</v>
      </c>
      <c r="BH26" s="684"/>
      <c r="BI26" s="684"/>
      <c r="BJ26" s="684"/>
      <c r="BK26" s="684"/>
      <c r="BL26" s="684"/>
      <c r="BM26" s="684"/>
      <c r="BN26" s="685"/>
      <c r="BO26" s="686" t="s">
        <v>178</v>
      </c>
      <c r="BP26" s="686"/>
      <c r="BQ26" s="686"/>
      <c r="BR26" s="686"/>
      <c r="BS26" s="692" t="s">
        <v>178</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3256496</v>
      </c>
      <c r="CS26" s="684"/>
      <c r="CT26" s="684"/>
      <c r="CU26" s="684"/>
      <c r="CV26" s="684"/>
      <c r="CW26" s="684"/>
      <c r="CX26" s="684"/>
      <c r="CY26" s="685"/>
      <c r="CZ26" s="688">
        <v>10.1</v>
      </c>
      <c r="DA26" s="717"/>
      <c r="DB26" s="717"/>
      <c r="DC26" s="721"/>
      <c r="DD26" s="692">
        <v>3019956</v>
      </c>
      <c r="DE26" s="684"/>
      <c r="DF26" s="684"/>
      <c r="DG26" s="684"/>
      <c r="DH26" s="684"/>
      <c r="DI26" s="684"/>
      <c r="DJ26" s="684"/>
      <c r="DK26" s="685"/>
      <c r="DL26" s="692" t="s">
        <v>246</v>
      </c>
      <c r="DM26" s="684"/>
      <c r="DN26" s="684"/>
      <c r="DO26" s="684"/>
      <c r="DP26" s="684"/>
      <c r="DQ26" s="684"/>
      <c r="DR26" s="684"/>
      <c r="DS26" s="684"/>
      <c r="DT26" s="684"/>
      <c r="DU26" s="684"/>
      <c r="DV26" s="685"/>
      <c r="DW26" s="688" t="s">
        <v>178</v>
      </c>
      <c r="DX26" s="717"/>
      <c r="DY26" s="717"/>
      <c r="DZ26" s="717"/>
      <c r="EA26" s="717"/>
      <c r="EB26" s="717"/>
      <c r="EC26" s="718"/>
    </row>
    <row r="27" spans="2:133" ht="11.25" customHeight="1" x14ac:dyDescent="0.15">
      <c r="B27" s="680" t="s">
        <v>298</v>
      </c>
      <c r="C27" s="681"/>
      <c r="D27" s="681"/>
      <c r="E27" s="681"/>
      <c r="F27" s="681"/>
      <c r="G27" s="681"/>
      <c r="H27" s="681"/>
      <c r="I27" s="681"/>
      <c r="J27" s="681"/>
      <c r="K27" s="681"/>
      <c r="L27" s="681"/>
      <c r="M27" s="681"/>
      <c r="N27" s="681"/>
      <c r="O27" s="681"/>
      <c r="P27" s="681"/>
      <c r="Q27" s="682"/>
      <c r="R27" s="683">
        <v>8519</v>
      </c>
      <c r="S27" s="684"/>
      <c r="T27" s="684"/>
      <c r="U27" s="684"/>
      <c r="V27" s="684"/>
      <c r="W27" s="684"/>
      <c r="X27" s="684"/>
      <c r="Y27" s="685"/>
      <c r="Z27" s="686">
        <v>0</v>
      </c>
      <c r="AA27" s="686"/>
      <c r="AB27" s="686"/>
      <c r="AC27" s="686"/>
      <c r="AD27" s="687">
        <v>8519</v>
      </c>
      <c r="AE27" s="687"/>
      <c r="AF27" s="687"/>
      <c r="AG27" s="687"/>
      <c r="AH27" s="687"/>
      <c r="AI27" s="687"/>
      <c r="AJ27" s="687"/>
      <c r="AK27" s="687"/>
      <c r="AL27" s="688">
        <v>0</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7687826</v>
      </c>
      <c r="BH27" s="684"/>
      <c r="BI27" s="684"/>
      <c r="BJ27" s="684"/>
      <c r="BK27" s="684"/>
      <c r="BL27" s="684"/>
      <c r="BM27" s="684"/>
      <c r="BN27" s="685"/>
      <c r="BO27" s="686">
        <v>100</v>
      </c>
      <c r="BP27" s="686"/>
      <c r="BQ27" s="686"/>
      <c r="BR27" s="686"/>
      <c r="BS27" s="692">
        <v>22514</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5189775</v>
      </c>
      <c r="CS27" s="719"/>
      <c r="CT27" s="719"/>
      <c r="CU27" s="719"/>
      <c r="CV27" s="719"/>
      <c r="CW27" s="719"/>
      <c r="CX27" s="719"/>
      <c r="CY27" s="720"/>
      <c r="CZ27" s="688">
        <v>16.2</v>
      </c>
      <c r="DA27" s="717"/>
      <c r="DB27" s="717"/>
      <c r="DC27" s="721"/>
      <c r="DD27" s="692">
        <v>1894310</v>
      </c>
      <c r="DE27" s="719"/>
      <c r="DF27" s="719"/>
      <c r="DG27" s="719"/>
      <c r="DH27" s="719"/>
      <c r="DI27" s="719"/>
      <c r="DJ27" s="719"/>
      <c r="DK27" s="720"/>
      <c r="DL27" s="692">
        <v>1893468</v>
      </c>
      <c r="DM27" s="719"/>
      <c r="DN27" s="719"/>
      <c r="DO27" s="719"/>
      <c r="DP27" s="719"/>
      <c r="DQ27" s="719"/>
      <c r="DR27" s="719"/>
      <c r="DS27" s="719"/>
      <c r="DT27" s="719"/>
      <c r="DU27" s="719"/>
      <c r="DV27" s="720"/>
      <c r="DW27" s="688">
        <v>10.6</v>
      </c>
      <c r="DX27" s="717"/>
      <c r="DY27" s="717"/>
      <c r="DZ27" s="717"/>
      <c r="EA27" s="717"/>
      <c r="EB27" s="717"/>
      <c r="EC27" s="718"/>
    </row>
    <row r="28" spans="2:133" ht="11.25" customHeight="1" x14ac:dyDescent="0.15">
      <c r="B28" s="680" t="s">
        <v>301</v>
      </c>
      <c r="C28" s="681"/>
      <c r="D28" s="681"/>
      <c r="E28" s="681"/>
      <c r="F28" s="681"/>
      <c r="G28" s="681"/>
      <c r="H28" s="681"/>
      <c r="I28" s="681"/>
      <c r="J28" s="681"/>
      <c r="K28" s="681"/>
      <c r="L28" s="681"/>
      <c r="M28" s="681"/>
      <c r="N28" s="681"/>
      <c r="O28" s="681"/>
      <c r="P28" s="681"/>
      <c r="Q28" s="682"/>
      <c r="R28" s="683">
        <v>95852</v>
      </c>
      <c r="S28" s="684"/>
      <c r="T28" s="684"/>
      <c r="U28" s="684"/>
      <c r="V28" s="684"/>
      <c r="W28" s="684"/>
      <c r="X28" s="684"/>
      <c r="Y28" s="685"/>
      <c r="Z28" s="686">
        <v>0.3</v>
      </c>
      <c r="AA28" s="686"/>
      <c r="AB28" s="686"/>
      <c r="AC28" s="686"/>
      <c r="AD28" s="687" t="s">
        <v>246</v>
      </c>
      <c r="AE28" s="687"/>
      <c r="AF28" s="687"/>
      <c r="AG28" s="687"/>
      <c r="AH28" s="687"/>
      <c r="AI28" s="687"/>
      <c r="AJ28" s="687"/>
      <c r="AK28" s="687"/>
      <c r="AL28" s="688" t="s">
        <v>178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3167567</v>
      </c>
      <c r="CS28" s="684"/>
      <c r="CT28" s="684"/>
      <c r="CU28" s="684"/>
      <c r="CV28" s="684"/>
      <c r="CW28" s="684"/>
      <c r="CX28" s="684"/>
      <c r="CY28" s="685"/>
      <c r="CZ28" s="688">
        <v>9.9</v>
      </c>
      <c r="DA28" s="717"/>
      <c r="DB28" s="717"/>
      <c r="DC28" s="721"/>
      <c r="DD28" s="692">
        <v>2995404</v>
      </c>
      <c r="DE28" s="684"/>
      <c r="DF28" s="684"/>
      <c r="DG28" s="684"/>
      <c r="DH28" s="684"/>
      <c r="DI28" s="684"/>
      <c r="DJ28" s="684"/>
      <c r="DK28" s="685"/>
      <c r="DL28" s="692">
        <v>2995404</v>
      </c>
      <c r="DM28" s="684"/>
      <c r="DN28" s="684"/>
      <c r="DO28" s="684"/>
      <c r="DP28" s="684"/>
      <c r="DQ28" s="684"/>
      <c r="DR28" s="684"/>
      <c r="DS28" s="684"/>
      <c r="DT28" s="684"/>
      <c r="DU28" s="684"/>
      <c r="DV28" s="685"/>
      <c r="DW28" s="688">
        <v>16.7</v>
      </c>
      <c r="DX28" s="717"/>
      <c r="DY28" s="717"/>
      <c r="DZ28" s="717"/>
      <c r="EA28" s="717"/>
      <c r="EB28" s="717"/>
      <c r="EC28" s="718"/>
    </row>
    <row r="29" spans="2:133" ht="11.25" customHeight="1" x14ac:dyDescent="0.15">
      <c r="B29" s="680" t="s">
        <v>303</v>
      </c>
      <c r="C29" s="681"/>
      <c r="D29" s="681"/>
      <c r="E29" s="681"/>
      <c r="F29" s="681"/>
      <c r="G29" s="681"/>
      <c r="H29" s="681"/>
      <c r="I29" s="681"/>
      <c r="J29" s="681"/>
      <c r="K29" s="681"/>
      <c r="L29" s="681"/>
      <c r="M29" s="681"/>
      <c r="N29" s="681"/>
      <c r="O29" s="681"/>
      <c r="P29" s="681"/>
      <c r="Q29" s="682"/>
      <c r="R29" s="683">
        <v>294340</v>
      </c>
      <c r="S29" s="684"/>
      <c r="T29" s="684"/>
      <c r="U29" s="684"/>
      <c r="V29" s="684"/>
      <c r="W29" s="684"/>
      <c r="X29" s="684"/>
      <c r="Y29" s="685"/>
      <c r="Z29" s="686">
        <v>0.9</v>
      </c>
      <c r="AA29" s="686"/>
      <c r="AB29" s="686"/>
      <c r="AC29" s="686"/>
      <c r="AD29" s="687">
        <v>39598</v>
      </c>
      <c r="AE29" s="687"/>
      <c r="AF29" s="687"/>
      <c r="AG29" s="687"/>
      <c r="AH29" s="687"/>
      <c r="AI29" s="687"/>
      <c r="AJ29" s="687"/>
      <c r="AK29" s="687"/>
      <c r="AL29" s="688">
        <v>0.2</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304</v>
      </c>
      <c r="CE29" s="724"/>
      <c r="CF29" s="698" t="s">
        <v>305</v>
      </c>
      <c r="CG29" s="699"/>
      <c r="CH29" s="699"/>
      <c r="CI29" s="699"/>
      <c r="CJ29" s="699"/>
      <c r="CK29" s="699"/>
      <c r="CL29" s="699"/>
      <c r="CM29" s="699"/>
      <c r="CN29" s="699"/>
      <c r="CO29" s="699"/>
      <c r="CP29" s="699"/>
      <c r="CQ29" s="700"/>
      <c r="CR29" s="683">
        <v>3167567</v>
      </c>
      <c r="CS29" s="719"/>
      <c r="CT29" s="719"/>
      <c r="CU29" s="719"/>
      <c r="CV29" s="719"/>
      <c r="CW29" s="719"/>
      <c r="CX29" s="719"/>
      <c r="CY29" s="720"/>
      <c r="CZ29" s="688">
        <v>9.9</v>
      </c>
      <c r="DA29" s="717"/>
      <c r="DB29" s="717"/>
      <c r="DC29" s="721"/>
      <c r="DD29" s="692">
        <v>2995404</v>
      </c>
      <c r="DE29" s="719"/>
      <c r="DF29" s="719"/>
      <c r="DG29" s="719"/>
      <c r="DH29" s="719"/>
      <c r="DI29" s="719"/>
      <c r="DJ29" s="719"/>
      <c r="DK29" s="720"/>
      <c r="DL29" s="692">
        <v>2995404</v>
      </c>
      <c r="DM29" s="719"/>
      <c r="DN29" s="719"/>
      <c r="DO29" s="719"/>
      <c r="DP29" s="719"/>
      <c r="DQ29" s="719"/>
      <c r="DR29" s="719"/>
      <c r="DS29" s="719"/>
      <c r="DT29" s="719"/>
      <c r="DU29" s="719"/>
      <c r="DV29" s="720"/>
      <c r="DW29" s="688">
        <v>16.7</v>
      </c>
      <c r="DX29" s="717"/>
      <c r="DY29" s="717"/>
      <c r="DZ29" s="717"/>
      <c r="EA29" s="717"/>
      <c r="EB29" s="717"/>
      <c r="EC29" s="718"/>
    </row>
    <row r="30" spans="2:133" ht="11.25" customHeight="1" x14ac:dyDescent="0.15">
      <c r="B30" s="680" t="s">
        <v>306</v>
      </c>
      <c r="C30" s="681"/>
      <c r="D30" s="681"/>
      <c r="E30" s="681"/>
      <c r="F30" s="681"/>
      <c r="G30" s="681"/>
      <c r="H30" s="681"/>
      <c r="I30" s="681"/>
      <c r="J30" s="681"/>
      <c r="K30" s="681"/>
      <c r="L30" s="681"/>
      <c r="M30" s="681"/>
      <c r="N30" s="681"/>
      <c r="O30" s="681"/>
      <c r="P30" s="681"/>
      <c r="Q30" s="682"/>
      <c r="R30" s="683">
        <v>309351</v>
      </c>
      <c r="S30" s="684"/>
      <c r="T30" s="684"/>
      <c r="U30" s="684"/>
      <c r="V30" s="684"/>
      <c r="W30" s="684"/>
      <c r="X30" s="684"/>
      <c r="Y30" s="685"/>
      <c r="Z30" s="686">
        <v>0.9</v>
      </c>
      <c r="AA30" s="686"/>
      <c r="AB30" s="686"/>
      <c r="AC30" s="686"/>
      <c r="AD30" s="687">
        <v>31</v>
      </c>
      <c r="AE30" s="687"/>
      <c r="AF30" s="687"/>
      <c r="AG30" s="687"/>
      <c r="AH30" s="687"/>
      <c r="AI30" s="687"/>
      <c r="AJ30" s="687"/>
      <c r="AK30" s="687"/>
      <c r="AL30" s="688">
        <v>0</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307</v>
      </c>
      <c r="BH30" s="736"/>
      <c r="BI30" s="736"/>
      <c r="BJ30" s="736"/>
      <c r="BK30" s="736"/>
      <c r="BL30" s="736"/>
      <c r="BM30" s="736"/>
      <c r="BN30" s="736"/>
      <c r="BO30" s="736"/>
      <c r="BP30" s="736"/>
      <c r="BQ30" s="737"/>
      <c r="BR30" s="662" t="s">
        <v>308</v>
      </c>
      <c r="BS30" s="736"/>
      <c r="BT30" s="736"/>
      <c r="BU30" s="736"/>
      <c r="BV30" s="736"/>
      <c r="BW30" s="736"/>
      <c r="BX30" s="736"/>
      <c r="BY30" s="736"/>
      <c r="BZ30" s="736"/>
      <c r="CA30" s="736"/>
      <c r="CB30" s="737"/>
      <c r="CD30" s="725"/>
      <c r="CE30" s="726"/>
      <c r="CF30" s="698" t="s">
        <v>309</v>
      </c>
      <c r="CG30" s="699"/>
      <c r="CH30" s="699"/>
      <c r="CI30" s="699"/>
      <c r="CJ30" s="699"/>
      <c r="CK30" s="699"/>
      <c r="CL30" s="699"/>
      <c r="CM30" s="699"/>
      <c r="CN30" s="699"/>
      <c r="CO30" s="699"/>
      <c r="CP30" s="699"/>
      <c r="CQ30" s="700"/>
      <c r="CR30" s="683">
        <v>3029487</v>
      </c>
      <c r="CS30" s="684"/>
      <c r="CT30" s="684"/>
      <c r="CU30" s="684"/>
      <c r="CV30" s="684"/>
      <c r="CW30" s="684"/>
      <c r="CX30" s="684"/>
      <c r="CY30" s="685"/>
      <c r="CZ30" s="688">
        <v>9.4</v>
      </c>
      <c r="DA30" s="717"/>
      <c r="DB30" s="717"/>
      <c r="DC30" s="721"/>
      <c r="DD30" s="692">
        <v>2858501</v>
      </c>
      <c r="DE30" s="684"/>
      <c r="DF30" s="684"/>
      <c r="DG30" s="684"/>
      <c r="DH30" s="684"/>
      <c r="DI30" s="684"/>
      <c r="DJ30" s="684"/>
      <c r="DK30" s="685"/>
      <c r="DL30" s="692">
        <v>2858501</v>
      </c>
      <c r="DM30" s="684"/>
      <c r="DN30" s="684"/>
      <c r="DO30" s="684"/>
      <c r="DP30" s="684"/>
      <c r="DQ30" s="684"/>
      <c r="DR30" s="684"/>
      <c r="DS30" s="684"/>
      <c r="DT30" s="684"/>
      <c r="DU30" s="684"/>
      <c r="DV30" s="685"/>
      <c r="DW30" s="688">
        <v>15.9</v>
      </c>
      <c r="DX30" s="717"/>
      <c r="DY30" s="717"/>
      <c r="DZ30" s="717"/>
      <c r="EA30" s="717"/>
      <c r="EB30" s="717"/>
      <c r="EC30" s="718"/>
    </row>
    <row r="31" spans="2:133" ht="11.25" customHeight="1" x14ac:dyDescent="0.15">
      <c r="B31" s="680" t="s">
        <v>310</v>
      </c>
      <c r="C31" s="681"/>
      <c r="D31" s="681"/>
      <c r="E31" s="681"/>
      <c r="F31" s="681"/>
      <c r="G31" s="681"/>
      <c r="H31" s="681"/>
      <c r="I31" s="681"/>
      <c r="J31" s="681"/>
      <c r="K31" s="681"/>
      <c r="L31" s="681"/>
      <c r="M31" s="681"/>
      <c r="N31" s="681"/>
      <c r="O31" s="681"/>
      <c r="P31" s="681"/>
      <c r="Q31" s="682"/>
      <c r="R31" s="683">
        <v>3163292</v>
      </c>
      <c r="S31" s="684"/>
      <c r="T31" s="684"/>
      <c r="U31" s="684"/>
      <c r="V31" s="684"/>
      <c r="W31" s="684"/>
      <c r="X31" s="684"/>
      <c r="Y31" s="685"/>
      <c r="Z31" s="686">
        <v>9.1</v>
      </c>
      <c r="AA31" s="686"/>
      <c r="AB31" s="686"/>
      <c r="AC31" s="686"/>
      <c r="AD31" s="687" t="s">
        <v>178</v>
      </c>
      <c r="AE31" s="687"/>
      <c r="AF31" s="687"/>
      <c r="AG31" s="687"/>
      <c r="AH31" s="687"/>
      <c r="AI31" s="687"/>
      <c r="AJ31" s="687"/>
      <c r="AK31" s="687"/>
      <c r="AL31" s="688" t="s">
        <v>246</v>
      </c>
      <c r="AM31" s="689"/>
      <c r="AN31" s="689"/>
      <c r="AO31" s="690"/>
      <c r="AP31" s="740" t="s">
        <v>311</v>
      </c>
      <c r="AQ31" s="741"/>
      <c r="AR31" s="741"/>
      <c r="AS31" s="741"/>
      <c r="AT31" s="746" t="s">
        <v>312</v>
      </c>
      <c r="AU31" s="231"/>
      <c r="AV31" s="231"/>
      <c r="AW31" s="231"/>
      <c r="AX31" s="669" t="s">
        <v>188</v>
      </c>
      <c r="AY31" s="670"/>
      <c r="AZ31" s="670"/>
      <c r="BA31" s="670"/>
      <c r="BB31" s="670"/>
      <c r="BC31" s="670"/>
      <c r="BD31" s="670"/>
      <c r="BE31" s="670"/>
      <c r="BF31" s="671"/>
      <c r="BG31" s="751">
        <v>98.2</v>
      </c>
      <c r="BH31" s="738"/>
      <c r="BI31" s="738"/>
      <c r="BJ31" s="738"/>
      <c r="BK31" s="738"/>
      <c r="BL31" s="738"/>
      <c r="BM31" s="678">
        <v>93.2</v>
      </c>
      <c r="BN31" s="738"/>
      <c r="BO31" s="738"/>
      <c r="BP31" s="738"/>
      <c r="BQ31" s="739"/>
      <c r="BR31" s="751">
        <v>98</v>
      </c>
      <c r="BS31" s="738"/>
      <c r="BT31" s="738"/>
      <c r="BU31" s="738"/>
      <c r="BV31" s="738"/>
      <c r="BW31" s="738"/>
      <c r="BX31" s="678">
        <v>92</v>
      </c>
      <c r="BY31" s="738"/>
      <c r="BZ31" s="738"/>
      <c r="CA31" s="738"/>
      <c r="CB31" s="739"/>
      <c r="CD31" s="725"/>
      <c r="CE31" s="726"/>
      <c r="CF31" s="698" t="s">
        <v>313</v>
      </c>
      <c r="CG31" s="699"/>
      <c r="CH31" s="699"/>
      <c r="CI31" s="699"/>
      <c r="CJ31" s="699"/>
      <c r="CK31" s="699"/>
      <c r="CL31" s="699"/>
      <c r="CM31" s="699"/>
      <c r="CN31" s="699"/>
      <c r="CO31" s="699"/>
      <c r="CP31" s="699"/>
      <c r="CQ31" s="700"/>
      <c r="CR31" s="683">
        <v>138080</v>
      </c>
      <c r="CS31" s="719"/>
      <c r="CT31" s="719"/>
      <c r="CU31" s="719"/>
      <c r="CV31" s="719"/>
      <c r="CW31" s="719"/>
      <c r="CX31" s="719"/>
      <c r="CY31" s="720"/>
      <c r="CZ31" s="688">
        <v>0.4</v>
      </c>
      <c r="DA31" s="717"/>
      <c r="DB31" s="717"/>
      <c r="DC31" s="721"/>
      <c r="DD31" s="692">
        <v>136903</v>
      </c>
      <c r="DE31" s="719"/>
      <c r="DF31" s="719"/>
      <c r="DG31" s="719"/>
      <c r="DH31" s="719"/>
      <c r="DI31" s="719"/>
      <c r="DJ31" s="719"/>
      <c r="DK31" s="720"/>
      <c r="DL31" s="692">
        <v>136903</v>
      </c>
      <c r="DM31" s="719"/>
      <c r="DN31" s="719"/>
      <c r="DO31" s="719"/>
      <c r="DP31" s="719"/>
      <c r="DQ31" s="719"/>
      <c r="DR31" s="719"/>
      <c r="DS31" s="719"/>
      <c r="DT31" s="719"/>
      <c r="DU31" s="719"/>
      <c r="DV31" s="720"/>
      <c r="DW31" s="688">
        <v>0.8</v>
      </c>
      <c r="DX31" s="717"/>
      <c r="DY31" s="717"/>
      <c r="DZ31" s="717"/>
      <c r="EA31" s="717"/>
      <c r="EB31" s="717"/>
      <c r="EC31" s="718"/>
    </row>
    <row r="32" spans="2:133" ht="11.25" customHeight="1" x14ac:dyDescent="0.15">
      <c r="B32" s="729" t="s">
        <v>314</v>
      </c>
      <c r="C32" s="730"/>
      <c r="D32" s="730"/>
      <c r="E32" s="730"/>
      <c r="F32" s="730"/>
      <c r="G32" s="730"/>
      <c r="H32" s="730"/>
      <c r="I32" s="730"/>
      <c r="J32" s="730"/>
      <c r="K32" s="730"/>
      <c r="L32" s="730"/>
      <c r="M32" s="730"/>
      <c r="N32" s="730"/>
      <c r="O32" s="730"/>
      <c r="P32" s="730"/>
      <c r="Q32" s="731"/>
      <c r="R32" s="683" t="s">
        <v>246</v>
      </c>
      <c r="S32" s="684"/>
      <c r="T32" s="684"/>
      <c r="U32" s="684"/>
      <c r="V32" s="684"/>
      <c r="W32" s="684"/>
      <c r="X32" s="684"/>
      <c r="Y32" s="685"/>
      <c r="Z32" s="686" t="s">
        <v>246</v>
      </c>
      <c r="AA32" s="686"/>
      <c r="AB32" s="686"/>
      <c r="AC32" s="686"/>
      <c r="AD32" s="687" t="s">
        <v>178</v>
      </c>
      <c r="AE32" s="687"/>
      <c r="AF32" s="687"/>
      <c r="AG32" s="687"/>
      <c r="AH32" s="687"/>
      <c r="AI32" s="687"/>
      <c r="AJ32" s="687"/>
      <c r="AK32" s="687"/>
      <c r="AL32" s="688" t="s">
        <v>178</v>
      </c>
      <c r="AM32" s="689"/>
      <c r="AN32" s="689"/>
      <c r="AO32" s="690"/>
      <c r="AP32" s="742"/>
      <c r="AQ32" s="743"/>
      <c r="AR32" s="743"/>
      <c r="AS32" s="743"/>
      <c r="AT32" s="747"/>
      <c r="AU32" s="230" t="s">
        <v>315</v>
      </c>
      <c r="AV32" s="230"/>
      <c r="AW32" s="230"/>
      <c r="AX32" s="680" t="s">
        <v>316</v>
      </c>
      <c r="AY32" s="681"/>
      <c r="AZ32" s="681"/>
      <c r="BA32" s="681"/>
      <c r="BB32" s="681"/>
      <c r="BC32" s="681"/>
      <c r="BD32" s="681"/>
      <c r="BE32" s="681"/>
      <c r="BF32" s="682"/>
      <c r="BG32" s="752">
        <v>98.5</v>
      </c>
      <c r="BH32" s="719"/>
      <c r="BI32" s="719"/>
      <c r="BJ32" s="719"/>
      <c r="BK32" s="719"/>
      <c r="BL32" s="719"/>
      <c r="BM32" s="689">
        <v>94.7</v>
      </c>
      <c r="BN32" s="749"/>
      <c r="BO32" s="749"/>
      <c r="BP32" s="749"/>
      <c r="BQ32" s="750"/>
      <c r="BR32" s="752">
        <v>98.3</v>
      </c>
      <c r="BS32" s="719"/>
      <c r="BT32" s="719"/>
      <c r="BU32" s="719"/>
      <c r="BV32" s="719"/>
      <c r="BW32" s="719"/>
      <c r="BX32" s="689">
        <v>93.9</v>
      </c>
      <c r="BY32" s="749"/>
      <c r="BZ32" s="749"/>
      <c r="CA32" s="749"/>
      <c r="CB32" s="750"/>
      <c r="CD32" s="727"/>
      <c r="CE32" s="728"/>
      <c r="CF32" s="698" t="s">
        <v>317</v>
      </c>
      <c r="CG32" s="699"/>
      <c r="CH32" s="699"/>
      <c r="CI32" s="699"/>
      <c r="CJ32" s="699"/>
      <c r="CK32" s="699"/>
      <c r="CL32" s="699"/>
      <c r="CM32" s="699"/>
      <c r="CN32" s="699"/>
      <c r="CO32" s="699"/>
      <c r="CP32" s="699"/>
      <c r="CQ32" s="700"/>
      <c r="CR32" s="683" t="s">
        <v>246</v>
      </c>
      <c r="CS32" s="684"/>
      <c r="CT32" s="684"/>
      <c r="CU32" s="684"/>
      <c r="CV32" s="684"/>
      <c r="CW32" s="684"/>
      <c r="CX32" s="684"/>
      <c r="CY32" s="685"/>
      <c r="CZ32" s="688" t="s">
        <v>178</v>
      </c>
      <c r="DA32" s="717"/>
      <c r="DB32" s="717"/>
      <c r="DC32" s="721"/>
      <c r="DD32" s="692" t="s">
        <v>246</v>
      </c>
      <c r="DE32" s="684"/>
      <c r="DF32" s="684"/>
      <c r="DG32" s="684"/>
      <c r="DH32" s="684"/>
      <c r="DI32" s="684"/>
      <c r="DJ32" s="684"/>
      <c r="DK32" s="685"/>
      <c r="DL32" s="692" t="s">
        <v>246</v>
      </c>
      <c r="DM32" s="684"/>
      <c r="DN32" s="684"/>
      <c r="DO32" s="684"/>
      <c r="DP32" s="684"/>
      <c r="DQ32" s="684"/>
      <c r="DR32" s="684"/>
      <c r="DS32" s="684"/>
      <c r="DT32" s="684"/>
      <c r="DU32" s="684"/>
      <c r="DV32" s="685"/>
      <c r="DW32" s="688" t="s">
        <v>178</v>
      </c>
      <c r="DX32" s="717"/>
      <c r="DY32" s="717"/>
      <c r="DZ32" s="717"/>
      <c r="EA32" s="717"/>
      <c r="EB32" s="717"/>
      <c r="EC32" s="718"/>
    </row>
    <row r="33" spans="2:133" ht="11.25" customHeight="1" x14ac:dyDescent="0.15">
      <c r="B33" s="680" t="s">
        <v>318</v>
      </c>
      <c r="C33" s="681"/>
      <c r="D33" s="681"/>
      <c r="E33" s="681"/>
      <c r="F33" s="681"/>
      <c r="G33" s="681"/>
      <c r="H33" s="681"/>
      <c r="I33" s="681"/>
      <c r="J33" s="681"/>
      <c r="K33" s="681"/>
      <c r="L33" s="681"/>
      <c r="M33" s="681"/>
      <c r="N33" s="681"/>
      <c r="O33" s="681"/>
      <c r="P33" s="681"/>
      <c r="Q33" s="682"/>
      <c r="R33" s="683">
        <v>1624947</v>
      </c>
      <c r="S33" s="684"/>
      <c r="T33" s="684"/>
      <c r="U33" s="684"/>
      <c r="V33" s="684"/>
      <c r="W33" s="684"/>
      <c r="X33" s="684"/>
      <c r="Y33" s="685"/>
      <c r="Z33" s="686">
        <v>4.7</v>
      </c>
      <c r="AA33" s="686"/>
      <c r="AB33" s="686"/>
      <c r="AC33" s="686"/>
      <c r="AD33" s="687" t="s">
        <v>246</v>
      </c>
      <c r="AE33" s="687"/>
      <c r="AF33" s="687"/>
      <c r="AG33" s="687"/>
      <c r="AH33" s="687"/>
      <c r="AI33" s="687"/>
      <c r="AJ33" s="687"/>
      <c r="AK33" s="687"/>
      <c r="AL33" s="688" t="s">
        <v>178</v>
      </c>
      <c r="AM33" s="689"/>
      <c r="AN33" s="689"/>
      <c r="AO33" s="690"/>
      <c r="AP33" s="744"/>
      <c r="AQ33" s="745"/>
      <c r="AR33" s="745"/>
      <c r="AS33" s="745"/>
      <c r="AT33" s="748"/>
      <c r="AU33" s="232"/>
      <c r="AV33" s="232"/>
      <c r="AW33" s="232"/>
      <c r="AX33" s="733" t="s">
        <v>319</v>
      </c>
      <c r="AY33" s="734"/>
      <c r="AZ33" s="734"/>
      <c r="BA33" s="734"/>
      <c r="BB33" s="734"/>
      <c r="BC33" s="734"/>
      <c r="BD33" s="734"/>
      <c r="BE33" s="734"/>
      <c r="BF33" s="735"/>
      <c r="BG33" s="753">
        <v>97.7</v>
      </c>
      <c r="BH33" s="754"/>
      <c r="BI33" s="754"/>
      <c r="BJ33" s="754"/>
      <c r="BK33" s="754"/>
      <c r="BL33" s="754"/>
      <c r="BM33" s="755">
        <v>91</v>
      </c>
      <c r="BN33" s="754"/>
      <c r="BO33" s="754"/>
      <c r="BP33" s="754"/>
      <c r="BQ33" s="756"/>
      <c r="BR33" s="753">
        <v>97.6</v>
      </c>
      <c r="BS33" s="754"/>
      <c r="BT33" s="754"/>
      <c r="BU33" s="754"/>
      <c r="BV33" s="754"/>
      <c r="BW33" s="754"/>
      <c r="BX33" s="755">
        <v>89</v>
      </c>
      <c r="BY33" s="754"/>
      <c r="BZ33" s="754"/>
      <c r="CA33" s="754"/>
      <c r="CB33" s="756"/>
      <c r="CD33" s="698" t="s">
        <v>320</v>
      </c>
      <c r="CE33" s="699"/>
      <c r="CF33" s="699"/>
      <c r="CG33" s="699"/>
      <c r="CH33" s="699"/>
      <c r="CI33" s="699"/>
      <c r="CJ33" s="699"/>
      <c r="CK33" s="699"/>
      <c r="CL33" s="699"/>
      <c r="CM33" s="699"/>
      <c r="CN33" s="699"/>
      <c r="CO33" s="699"/>
      <c r="CP33" s="699"/>
      <c r="CQ33" s="700"/>
      <c r="CR33" s="683">
        <v>14144449</v>
      </c>
      <c r="CS33" s="719"/>
      <c r="CT33" s="719"/>
      <c r="CU33" s="719"/>
      <c r="CV33" s="719"/>
      <c r="CW33" s="719"/>
      <c r="CX33" s="719"/>
      <c r="CY33" s="720"/>
      <c r="CZ33" s="688">
        <v>44.1</v>
      </c>
      <c r="DA33" s="717"/>
      <c r="DB33" s="717"/>
      <c r="DC33" s="721"/>
      <c r="DD33" s="692">
        <v>9441450</v>
      </c>
      <c r="DE33" s="719"/>
      <c r="DF33" s="719"/>
      <c r="DG33" s="719"/>
      <c r="DH33" s="719"/>
      <c r="DI33" s="719"/>
      <c r="DJ33" s="719"/>
      <c r="DK33" s="720"/>
      <c r="DL33" s="692">
        <v>6440807</v>
      </c>
      <c r="DM33" s="719"/>
      <c r="DN33" s="719"/>
      <c r="DO33" s="719"/>
      <c r="DP33" s="719"/>
      <c r="DQ33" s="719"/>
      <c r="DR33" s="719"/>
      <c r="DS33" s="719"/>
      <c r="DT33" s="719"/>
      <c r="DU33" s="719"/>
      <c r="DV33" s="720"/>
      <c r="DW33" s="688">
        <v>35.9</v>
      </c>
      <c r="DX33" s="717"/>
      <c r="DY33" s="717"/>
      <c r="DZ33" s="717"/>
      <c r="EA33" s="717"/>
      <c r="EB33" s="717"/>
      <c r="EC33" s="718"/>
    </row>
    <row r="34" spans="2:133" ht="11.25" customHeight="1" x14ac:dyDescent="0.15">
      <c r="B34" s="680" t="s">
        <v>321</v>
      </c>
      <c r="C34" s="681"/>
      <c r="D34" s="681"/>
      <c r="E34" s="681"/>
      <c r="F34" s="681"/>
      <c r="G34" s="681"/>
      <c r="H34" s="681"/>
      <c r="I34" s="681"/>
      <c r="J34" s="681"/>
      <c r="K34" s="681"/>
      <c r="L34" s="681"/>
      <c r="M34" s="681"/>
      <c r="N34" s="681"/>
      <c r="O34" s="681"/>
      <c r="P34" s="681"/>
      <c r="Q34" s="682"/>
      <c r="R34" s="683">
        <v>103055</v>
      </c>
      <c r="S34" s="684"/>
      <c r="T34" s="684"/>
      <c r="U34" s="684"/>
      <c r="V34" s="684"/>
      <c r="W34" s="684"/>
      <c r="X34" s="684"/>
      <c r="Y34" s="685"/>
      <c r="Z34" s="686">
        <v>0.3</v>
      </c>
      <c r="AA34" s="686"/>
      <c r="AB34" s="686"/>
      <c r="AC34" s="686"/>
      <c r="AD34" s="687">
        <v>7671</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3535442</v>
      </c>
      <c r="CS34" s="684"/>
      <c r="CT34" s="684"/>
      <c r="CU34" s="684"/>
      <c r="CV34" s="684"/>
      <c r="CW34" s="684"/>
      <c r="CX34" s="684"/>
      <c r="CY34" s="685"/>
      <c r="CZ34" s="688">
        <v>11</v>
      </c>
      <c r="DA34" s="717"/>
      <c r="DB34" s="717"/>
      <c r="DC34" s="721"/>
      <c r="DD34" s="692">
        <v>2536479</v>
      </c>
      <c r="DE34" s="684"/>
      <c r="DF34" s="684"/>
      <c r="DG34" s="684"/>
      <c r="DH34" s="684"/>
      <c r="DI34" s="684"/>
      <c r="DJ34" s="684"/>
      <c r="DK34" s="685"/>
      <c r="DL34" s="692">
        <v>2373281</v>
      </c>
      <c r="DM34" s="684"/>
      <c r="DN34" s="684"/>
      <c r="DO34" s="684"/>
      <c r="DP34" s="684"/>
      <c r="DQ34" s="684"/>
      <c r="DR34" s="684"/>
      <c r="DS34" s="684"/>
      <c r="DT34" s="684"/>
      <c r="DU34" s="684"/>
      <c r="DV34" s="685"/>
      <c r="DW34" s="688">
        <v>13.2</v>
      </c>
      <c r="DX34" s="717"/>
      <c r="DY34" s="717"/>
      <c r="DZ34" s="717"/>
      <c r="EA34" s="717"/>
      <c r="EB34" s="717"/>
      <c r="EC34" s="718"/>
    </row>
    <row r="35" spans="2:133" ht="11.25" customHeight="1" x14ac:dyDescent="0.15">
      <c r="B35" s="680" t="s">
        <v>323</v>
      </c>
      <c r="C35" s="681"/>
      <c r="D35" s="681"/>
      <c r="E35" s="681"/>
      <c r="F35" s="681"/>
      <c r="G35" s="681"/>
      <c r="H35" s="681"/>
      <c r="I35" s="681"/>
      <c r="J35" s="681"/>
      <c r="K35" s="681"/>
      <c r="L35" s="681"/>
      <c r="M35" s="681"/>
      <c r="N35" s="681"/>
      <c r="O35" s="681"/>
      <c r="P35" s="681"/>
      <c r="Q35" s="682"/>
      <c r="R35" s="683">
        <v>64934</v>
      </c>
      <c r="S35" s="684"/>
      <c r="T35" s="684"/>
      <c r="U35" s="684"/>
      <c r="V35" s="684"/>
      <c r="W35" s="684"/>
      <c r="X35" s="684"/>
      <c r="Y35" s="685"/>
      <c r="Z35" s="686">
        <v>0.2</v>
      </c>
      <c r="AA35" s="686"/>
      <c r="AB35" s="686"/>
      <c r="AC35" s="686"/>
      <c r="AD35" s="687" t="s">
        <v>178</v>
      </c>
      <c r="AE35" s="687"/>
      <c r="AF35" s="687"/>
      <c r="AG35" s="687"/>
      <c r="AH35" s="687"/>
      <c r="AI35" s="687"/>
      <c r="AJ35" s="687"/>
      <c r="AK35" s="687"/>
      <c r="AL35" s="688" t="s">
        <v>178</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96937</v>
      </c>
      <c r="CS35" s="719"/>
      <c r="CT35" s="719"/>
      <c r="CU35" s="719"/>
      <c r="CV35" s="719"/>
      <c r="CW35" s="719"/>
      <c r="CX35" s="719"/>
      <c r="CY35" s="720"/>
      <c r="CZ35" s="688">
        <v>0.3</v>
      </c>
      <c r="DA35" s="717"/>
      <c r="DB35" s="717"/>
      <c r="DC35" s="721"/>
      <c r="DD35" s="692">
        <v>51041</v>
      </c>
      <c r="DE35" s="719"/>
      <c r="DF35" s="719"/>
      <c r="DG35" s="719"/>
      <c r="DH35" s="719"/>
      <c r="DI35" s="719"/>
      <c r="DJ35" s="719"/>
      <c r="DK35" s="720"/>
      <c r="DL35" s="692">
        <v>41003</v>
      </c>
      <c r="DM35" s="719"/>
      <c r="DN35" s="719"/>
      <c r="DO35" s="719"/>
      <c r="DP35" s="719"/>
      <c r="DQ35" s="719"/>
      <c r="DR35" s="719"/>
      <c r="DS35" s="719"/>
      <c r="DT35" s="719"/>
      <c r="DU35" s="719"/>
      <c r="DV35" s="720"/>
      <c r="DW35" s="688">
        <v>0.2</v>
      </c>
      <c r="DX35" s="717"/>
      <c r="DY35" s="717"/>
      <c r="DZ35" s="717"/>
      <c r="EA35" s="717"/>
      <c r="EB35" s="717"/>
      <c r="EC35" s="718"/>
    </row>
    <row r="36" spans="2:133" ht="11.25" customHeight="1" x14ac:dyDescent="0.15">
      <c r="B36" s="680" t="s">
        <v>327</v>
      </c>
      <c r="C36" s="681"/>
      <c r="D36" s="681"/>
      <c r="E36" s="681"/>
      <c r="F36" s="681"/>
      <c r="G36" s="681"/>
      <c r="H36" s="681"/>
      <c r="I36" s="681"/>
      <c r="J36" s="681"/>
      <c r="K36" s="681"/>
      <c r="L36" s="681"/>
      <c r="M36" s="681"/>
      <c r="N36" s="681"/>
      <c r="O36" s="681"/>
      <c r="P36" s="681"/>
      <c r="Q36" s="682"/>
      <c r="R36" s="683">
        <v>672212</v>
      </c>
      <c r="S36" s="684"/>
      <c r="T36" s="684"/>
      <c r="U36" s="684"/>
      <c r="V36" s="684"/>
      <c r="W36" s="684"/>
      <c r="X36" s="684"/>
      <c r="Y36" s="685"/>
      <c r="Z36" s="686">
        <v>1.9</v>
      </c>
      <c r="AA36" s="686"/>
      <c r="AB36" s="686"/>
      <c r="AC36" s="686"/>
      <c r="AD36" s="687" t="s">
        <v>246</v>
      </c>
      <c r="AE36" s="687"/>
      <c r="AF36" s="687"/>
      <c r="AG36" s="687"/>
      <c r="AH36" s="687"/>
      <c r="AI36" s="687"/>
      <c r="AJ36" s="687"/>
      <c r="AK36" s="687"/>
      <c r="AL36" s="688" t="s">
        <v>246</v>
      </c>
      <c r="AM36" s="689"/>
      <c r="AN36" s="689"/>
      <c r="AO36" s="690"/>
      <c r="AP36" s="235"/>
      <c r="AQ36" s="757" t="s">
        <v>328</v>
      </c>
      <c r="AR36" s="758"/>
      <c r="AS36" s="758"/>
      <c r="AT36" s="758"/>
      <c r="AU36" s="758"/>
      <c r="AV36" s="758"/>
      <c r="AW36" s="758"/>
      <c r="AX36" s="758"/>
      <c r="AY36" s="759"/>
      <c r="AZ36" s="672">
        <v>2703074</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354920</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4920552</v>
      </c>
      <c r="CS36" s="684"/>
      <c r="CT36" s="684"/>
      <c r="CU36" s="684"/>
      <c r="CV36" s="684"/>
      <c r="CW36" s="684"/>
      <c r="CX36" s="684"/>
      <c r="CY36" s="685"/>
      <c r="CZ36" s="688">
        <v>15.3</v>
      </c>
      <c r="DA36" s="717"/>
      <c r="DB36" s="717"/>
      <c r="DC36" s="721"/>
      <c r="DD36" s="692">
        <v>4303914</v>
      </c>
      <c r="DE36" s="684"/>
      <c r="DF36" s="684"/>
      <c r="DG36" s="684"/>
      <c r="DH36" s="684"/>
      <c r="DI36" s="684"/>
      <c r="DJ36" s="684"/>
      <c r="DK36" s="685"/>
      <c r="DL36" s="692">
        <v>2057977</v>
      </c>
      <c r="DM36" s="684"/>
      <c r="DN36" s="684"/>
      <c r="DO36" s="684"/>
      <c r="DP36" s="684"/>
      <c r="DQ36" s="684"/>
      <c r="DR36" s="684"/>
      <c r="DS36" s="684"/>
      <c r="DT36" s="684"/>
      <c r="DU36" s="684"/>
      <c r="DV36" s="685"/>
      <c r="DW36" s="688">
        <v>11.5</v>
      </c>
      <c r="DX36" s="717"/>
      <c r="DY36" s="717"/>
      <c r="DZ36" s="717"/>
      <c r="EA36" s="717"/>
      <c r="EB36" s="717"/>
      <c r="EC36" s="718"/>
    </row>
    <row r="37" spans="2:133" ht="11.25" customHeight="1" x14ac:dyDescent="0.15">
      <c r="B37" s="680" t="s">
        <v>331</v>
      </c>
      <c r="C37" s="681"/>
      <c r="D37" s="681"/>
      <c r="E37" s="681"/>
      <c r="F37" s="681"/>
      <c r="G37" s="681"/>
      <c r="H37" s="681"/>
      <c r="I37" s="681"/>
      <c r="J37" s="681"/>
      <c r="K37" s="681"/>
      <c r="L37" s="681"/>
      <c r="M37" s="681"/>
      <c r="N37" s="681"/>
      <c r="O37" s="681"/>
      <c r="P37" s="681"/>
      <c r="Q37" s="682"/>
      <c r="R37" s="683">
        <v>1716011</v>
      </c>
      <c r="S37" s="684"/>
      <c r="T37" s="684"/>
      <c r="U37" s="684"/>
      <c r="V37" s="684"/>
      <c r="W37" s="684"/>
      <c r="X37" s="684"/>
      <c r="Y37" s="685"/>
      <c r="Z37" s="686">
        <v>5</v>
      </c>
      <c r="AA37" s="686"/>
      <c r="AB37" s="686"/>
      <c r="AC37" s="686"/>
      <c r="AD37" s="687" t="s">
        <v>178</v>
      </c>
      <c r="AE37" s="687"/>
      <c r="AF37" s="687"/>
      <c r="AG37" s="687"/>
      <c r="AH37" s="687"/>
      <c r="AI37" s="687"/>
      <c r="AJ37" s="687"/>
      <c r="AK37" s="687"/>
      <c r="AL37" s="688" t="s">
        <v>246</v>
      </c>
      <c r="AM37" s="689"/>
      <c r="AN37" s="689"/>
      <c r="AO37" s="690"/>
      <c r="AQ37" s="761" t="s">
        <v>332</v>
      </c>
      <c r="AR37" s="762"/>
      <c r="AS37" s="762"/>
      <c r="AT37" s="762"/>
      <c r="AU37" s="762"/>
      <c r="AV37" s="762"/>
      <c r="AW37" s="762"/>
      <c r="AX37" s="762"/>
      <c r="AY37" s="763"/>
      <c r="AZ37" s="683">
        <v>427127</v>
      </c>
      <c r="BA37" s="684"/>
      <c r="BB37" s="684"/>
      <c r="BC37" s="684"/>
      <c r="BD37" s="719"/>
      <c r="BE37" s="719"/>
      <c r="BF37" s="750"/>
      <c r="BG37" s="698" t="s">
        <v>333</v>
      </c>
      <c r="BH37" s="699"/>
      <c r="BI37" s="699"/>
      <c r="BJ37" s="699"/>
      <c r="BK37" s="699"/>
      <c r="BL37" s="699"/>
      <c r="BM37" s="699"/>
      <c r="BN37" s="699"/>
      <c r="BO37" s="699"/>
      <c r="BP37" s="699"/>
      <c r="BQ37" s="699"/>
      <c r="BR37" s="699"/>
      <c r="BS37" s="699"/>
      <c r="BT37" s="699"/>
      <c r="BU37" s="700"/>
      <c r="BV37" s="683">
        <v>340344</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1629314</v>
      </c>
      <c r="CS37" s="719"/>
      <c r="CT37" s="719"/>
      <c r="CU37" s="719"/>
      <c r="CV37" s="719"/>
      <c r="CW37" s="719"/>
      <c r="CX37" s="719"/>
      <c r="CY37" s="720"/>
      <c r="CZ37" s="688">
        <v>5.0999999999999996</v>
      </c>
      <c r="DA37" s="717"/>
      <c r="DB37" s="717"/>
      <c r="DC37" s="721"/>
      <c r="DD37" s="692">
        <v>1366814</v>
      </c>
      <c r="DE37" s="719"/>
      <c r="DF37" s="719"/>
      <c r="DG37" s="719"/>
      <c r="DH37" s="719"/>
      <c r="DI37" s="719"/>
      <c r="DJ37" s="719"/>
      <c r="DK37" s="720"/>
      <c r="DL37" s="692">
        <v>191487</v>
      </c>
      <c r="DM37" s="719"/>
      <c r="DN37" s="719"/>
      <c r="DO37" s="719"/>
      <c r="DP37" s="719"/>
      <c r="DQ37" s="719"/>
      <c r="DR37" s="719"/>
      <c r="DS37" s="719"/>
      <c r="DT37" s="719"/>
      <c r="DU37" s="719"/>
      <c r="DV37" s="720"/>
      <c r="DW37" s="688">
        <v>1.1000000000000001</v>
      </c>
      <c r="DX37" s="717"/>
      <c r="DY37" s="717"/>
      <c r="DZ37" s="717"/>
      <c r="EA37" s="717"/>
      <c r="EB37" s="717"/>
      <c r="EC37" s="718"/>
    </row>
    <row r="38" spans="2:133" ht="11.25" customHeight="1" x14ac:dyDescent="0.15">
      <c r="B38" s="680" t="s">
        <v>335</v>
      </c>
      <c r="C38" s="681"/>
      <c r="D38" s="681"/>
      <c r="E38" s="681"/>
      <c r="F38" s="681"/>
      <c r="G38" s="681"/>
      <c r="H38" s="681"/>
      <c r="I38" s="681"/>
      <c r="J38" s="681"/>
      <c r="K38" s="681"/>
      <c r="L38" s="681"/>
      <c r="M38" s="681"/>
      <c r="N38" s="681"/>
      <c r="O38" s="681"/>
      <c r="P38" s="681"/>
      <c r="Q38" s="682"/>
      <c r="R38" s="683">
        <v>1336569</v>
      </c>
      <c r="S38" s="684"/>
      <c r="T38" s="684"/>
      <c r="U38" s="684"/>
      <c r="V38" s="684"/>
      <c r="W38" s="684"/>
      <c r="X38" s="684"/>
      <c r="Y38" s="685"/>
      <c r="Z38" s="686">
        <v>3.9</v>
      </c>
      <c r="AA38" s="686"/>
      <c r="AB38" s="686"/>
      <c r="AC38" s="686"/>
      <c r="AD38" s="687">
        <v>3287</v>
      </c>
      <c r="AE38" s="687"/>
      <c r="AF38" s="687"/>
      <c r="AG38" s="687"/>
      <c r="AH38" s="687"/>
      <c r="AI38" s="687"/>
      <c r="AJ38" s="687"/>
      <c r="AK38" s="687"/>
      <c r="AL38" s="688">
        <v>0</v>
      </c>
      <c r="AM38" s="689"/>
      <c r="AN38" s="689"/>
      <c r="AO38" s="690"/>
      <c r="AQ38" s="761" t="s">
        <v>336</v>
      </c>
      <c r="AR38" s="762"/>
      <c r="AS38" s="762"/>
      <c r="AT38" s="762"/>
      <c r="AU38" s="762"/>
      <c r="AV38" s="762"/>
      <c r="AW38" s="762"/>
      <c r="AX38" s="762"/>
      <c r="AY38" s="763"/>
      <c r="AZ38" s="683">
        <v>111892</v>
      </c>
      <c r="BA38" s="684"/>
      <c r="BB38" s="684"/>
      <c r="BC38" s="684"/>
      <c r="BD38" s="719"/>
      <c r="BE38" s="719"/>
      <c r="BF38" s="750"/>
      <c r="BG38" s="698" t="s">
        <v>337</v>
      </c>
      <c r="BH38" s="699"/>
      <c r="BI38" s="699"/>
      <c r="BJ38" s="699"/>
      <c r="BK38" s="699"/>
      <c r="BL38" s="699"/>
      <c r="BM38" s="699"/>
      <c r="BN38" s="699"/>
      <c r="BO38" s="699"/>
      <c r="BP38" s="699"/>
      <c r="BQ38" s="699"/>
      <c r="BR38" s="699"/>
      <c r="BS38" s="699"/>
      <c r="BT38" s="699"/>
      <c r="BU38" s="700"/>
      <c r="BV38" s="683">
        <v>10873</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2591182</v>
      </c>
      <c r="CS38" s="684"/>
      <c r="CT38" s="684"/>
      <c r="CU38" s="684"/>
      <c r="CV38" s="684"/>
      <c r="CW38" s="684"/>
      <c r="CX38" s="684"/>
      <c r="CY38" s="685"/>
      <c r="CZ38" s="688">
        <v>8.1</v>
      </c>
      <c r="DA38" s="717"/>
      <c r="DB38" s="717"/>
      <c r="DC38" s="721"/>
      <c r="DD38" s="692">
        <v>2150911</v>
      </c>
      <c r="DE38" s="684"/>
      <c r="DF38" s="684"/>
      <c r="DG38" s="684"/>
      <c r="DH38" s="684"/>
      <c r="DI38" s="684"/>
      <c r="DJ38" s="684"/>
      <c r="DK38" s="685"/>
      <c r="DL38" s="692">
        <v>1968546</v>
      </c>
      <c r="DM38" s="684"/>
      <c r="DN38" s="684"/>
      <c r="DO38" s="684"/>
      <c r="DP38" s="684"/>
      <c r="DQ38" s="684"/>
      <c r="DR38" s="684"/>
      <c r="DS38" s="684"/>
      <c r="DT38" s="684"/>
      <c r="DU38" s="684"/>
      <c r="DV38" s="685"/>
      <c r="DW38" s="688">
        <v>11</v>
      </c>
      <c r="DX38" s="717"/>
      <c r="DY38" s="717"/>
      <c r="DZ38" s="717"/>
      <c r="EA38" s="717"/>
      <c r="EB38" s="717"/>
      <c r="EC38" s="718"/>
    </row>
    <row r="39" spans="2:133" ht="11.25" customHeight="1" x14ac:dyDescent="0.15">
      <c r="B39" s="680" t="s">
        <v>339</v>
      </c>
      <c r="C39" s="681"/>
      <c r="D39" s="681"/>
      <c r="E39" s="681"/>
      <c r="F39" s="681"/>
      <c r="G39" s="681"/>
      <c r="H39" s="681"/>
      <c r="I39" s="681"/>
      <c r="J39" s="681"/>
      <c r="K39" s="681"/>
      <c r="L39" s="681"/>
      <c r="M39" s="681"/>
      <c r="N39" s="681"/>
      <c r="O39" s="681"/>
      <c r="P39" s="681"/>
      <c r="Q39" s="682"/>
      <c r="R39" s="683">
        <v>5361000</v>
      </c>
      <c r="S39" s="684"/>
      <c r="T39" s="684"/>
      <c r="U39" s="684"/>
      <c r="V39" s="684"/>
      <c r="W39" s="684"/>
      <c r="X39" s="684"/>
      <c r="Y39" s="685"/>
      <c r="Z39" s="686">
        <v>15.5</v>
      </c>
      <c r="AA39" s="686"/>
      <c r="AB39" s="686"/>
      <c r="AC39" s="686"/>
      <c r="AD39" s="687" t="s">
        <v>246</v>
      </c>
      <c r="AE39" s="687"/>
      <c r="AF39" s="687"/>
      <c r="AG39" s="687"/>
      <c r="AH39" s="687"/>
      <c r="AI39" s="687"/>
      <c r="AJ39" s="687"/>
      <c r="AK39" s="687"/>
      <c r="AL39" s="688" t="s">
        <v>178</v>
      </c>
      <c r="AM39" s="689"/>
      <c r="AN39" s="689"/>
      <c r="AO39" s="690"/>
      <c r="AQ39" s="761" t="s">
        <v>340</v>
      </c>
      <c r="AR39" s="762"/>
      <c r="AS39" s="762"/>
      <c r="AT39" s="762"/>
      <c r="AU39" s="762"/>
      <c r="AV39" s="762"/>
      <c r="AW39" s="762"/>
      <c r="AX39" s="762"/>
      <c r="AY39" s="763"/>
      <c r="AZ39" s="683" t="s">
        <v>178</v>
      </c>
      <c r="BA39" s="684"/>
      <c r="BB39" s="684"/>
      <c r="BC39" s="684"/>
      <c r="BD39" s="719"/>
      <c r="BE39" s="719"/>
      <c r="BF39" s="750"/>
      <c r="BG39" s="698" t="s">
        <v>341</v>
      </c>
      <c r="BH39" s="699"/>
      <c r="BI39" s="699"/>
      <c r="BJ39" s="699"/>
      <c r="BK39" s="699"/>
      <c r="BL39" s="699"/>
      <c r="BM39" s="699"/>
      <c r="BN39" s="699"/>
      <c r="BO39" s="699"/>
      <c r="BP39" s="699"/>
      <c r="BQ39" s="699"/>
      <c r="BR39" s="699"/>
      <c r="BS39" s="699"/>
      <c r="BT39" s="699"/>
      <c r="BU39" s="700"/>
      <c r="BV39" s="683">
        <v>19473</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544126</v>
      </c>
      <c r="CS39" s="719"/>
      <c r="CT39" s="719"/>
      <c r="CU39" s="719"/>
      <c r="CV39" s="719"/>
      <c r="CW39" s="719"/>
      <c r="CX39" s="719"/>
      <c r="CY39" s="720"/>
      <c r="CZ39" s="688">
        <v>1.7</v>
      </c>
      <c r="DA39" s="717"/>
      <c r="DB39" s="717"/>
      <c r="DC39" s="721"/>
      <c r="DD39" s="692">
        <v>392695</v>
      </c>
      <c r="DE39" s="719"/>
      <c r="DF39" s="719"/>
      <c r="DG39" s="719"/>
      <c r="DH39" s="719"/>
      <c r="DI39" s="719"/>
      <c r="DJ39" s="719"/>
      <c r="DK39" s="720"/>
      <c r="DL39" s="692" t="s">
        <v>246</v>
      </c>
      <c r="DM39" s="719"/>
      <c r="DN39" s="719"/>
      <c r="DO39" s="719"/>
      <c r="DP39" s="719"/>
      <c r="DQ39" s="719"/>
      <c r="DR39" s="719"/>
      <c r="DS39" s="719"/>
      <c r="DT39" s="719"/>
      <c r="DU39" s="719"/>
      <c r="DV39" s="720"/>
      <c r="DW39" s="688" t="s">
        <v>178</v>
      </c>
      <c r="DX39" s="717"/>
      <c r="DY39" s="717"/>
      <c r="DZ39" s="717"/>
      <c r="EA39" s="717"/>
      <c r="EB39" s="717"/>
      <c r="EC39" s="718"/>
    </row>
    <row r="40" spans="2:133" ht="11.25" customHeight="1" x14ac:dyDescent="0.15">
      <c r="B40" s="680" t="s">
        <v>343</v>
      </c>
      <c r="C40" s="681"/>
      <c r="D40" s="681"/>
      <c r="E40" s="681"/>
      <c r="F40" s="681"/>
      <c r="G40" s="681"/>
      <c r="H40" s="681"/>
      <c r="I40" s="681"/>
      <c r="J40" s="681"/>
      <c r="K40" s="681"/>
      <c r="L40" s="681"/>
      <c r="M40" s="681"/>
      <c r="N40" s="681"/>
      <c r="O40" s="681"/>
      <c r="P40" s="681"/>
      <c r="Q40" s="682"/>
      <c r="R40" s="683" t="s">
        <v>246</v>
      </c>
      <c r="S40" s="684"/>
      <c r="T40" s="684"/>
      <c r="U40" s="684"/>
      <c r="V40" s="684"/>
      <c r="W40" s="684"/>
      <c r="X40" s="684"/>
      <c r="Y40" s="685"/>
      <c r="Z40" s="686" t="s">
        <v>178</v>
      </c>
      <c r="AA40" s="686"/>
      <c r="AB40" s="686"/>
      <c r="AC40" s="686"/>
      <c r="AD40" s="687" t="s">
        <v>178</v>
      </c>
      <c r="AE40" s="687"/>
      <c r="AF40" s="687"/>
      <c r="AG40" s="687"/>
      <c r="AH40" s="687"/>
      <c r="AI40" s="687"/>
      <c r="AJ40" s="687"/>
      <c r="AK40" s="687"/>
      <c r="AL40" s="688" t="s">
        <v>246</v>
      </c>
      <c r="AM40" s="689"/>
      <c r="AN40" s="689"/>
      <c r="AO40" s="690"/>
      <c r="AQ40" s="761" t="s">
        <v>344</v>
      </c>
      <c r="AR40" s="762"/>
      <c r="AS40" s="762"/>
      <c r="AT40" s="762"/>
      <c r="AU40" s="762"/>
      <c r="AV40" s="762"/>
      <c r="AW40" s="762"/>
      <c r="AX40" s="762"/>
      <c r="AY40" s="763"/>
      <c r="AZ40" s="683" t="s">
        <v>178</v>
      </c>
      <c r="BA40" s="684"/>
      <c r="BB40" s="684"/>
      <c r="BC40" s="684"/>
      <c r="BD40" s="719"/>
      <c r="BE40" s="719"/>
      <c r="BF40" s="750"/>
      <c r="BG40" s="764" t="s">
        <v>345</v>
      </c>
      <c r="BH40" s="765"/>
      <c r="BI40" s="765"/>
      <c r="BJ40" s="765"/>
      <c r="BK40" s="765"/>
      <c r="BL40" s="236"/>
      <c r="BM40" s="699" t="s">
        <v>346</v>
      </c>
      <c r="BN40" s="699"/>
      <c r="BO40" s="699"/>
      <c r="BP40" s="699"/>
      <c r="BQ40" s="699"/>
      <c r="BR40" s="699"/>
      <c r="BS40" s="699"/>
      <c r="BT40" s="699"/>
      <c r="BU40" s="700"/>
      <c r="BV40" s="683">
        <v>106</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v>2456210</v>
      </c>
      <c r="CS40" s="684"/>
      <c r="CT40" s="684"/>
      <c r="CU40" s="684"/>
      <c r="CV40" s="684"/>
      <c r="CW40" s="684"/>
      <c r="CX40" s="684"/>
      <c r="CY40" s="685"/>
      <c r="CZ40" s="688">
        <v>7.7</v>
      </c>
      <c r="DA40" s="717"/>
      <c r="DB40" s="717"/>
      <c r="DC40" s="721"/>
      <c r="DD40" s="692">
        <v>6410</v>
      </c>
      <c r="DE40" s="684"/>
      <c r="DF40" s="684"/>
      <c r="DG40" s="684"/>
      <c r="DH40" s="684"/>
      <c r="DI40" s="684"/>
      <c r="DJ40" s="684"/>
      <c r="DK40" s="685"/>
      <c r="DL40" s="692" t="s">
        <v>178</v>
      </c>
      <c r="DM40" s="684"/>
      <c r="DN40" s="684"/>
      <c r="DO40" s="684"/>
      <c r="DP40" s="684"/>
      <c r="DQ40" s="684"/>
      <c r="DR40" s="684"/>
      <c r="DS40" s="684"/>
      <c r="DT40" s="684"/>
      <c r="DU40" s="684"/>
      <c r="DV40" s="685"/>
      <c r="DW40" s="688" t="s">
        <v>246</v>
      </c>
      <c r="DX40" s="717"/>
      <c r="DY40" s="717"/>
      <c r="DZ40" s="717"/>
      <c r="EA40" s="717"/>
      <c r="EB40" s="717"/>
      <c r="EC40" s="718"/>
    </row>
    <row r="41" spans="2:133" ht="11.25" customHeight="1" x14ac:dyDescent="0.15">
      <c r="B41" s="680" t="s">
        <v>348</v>
      </c>
      <c r="C41" s="681"/>
      <c r="D41" s="681"/>
      <c r="E41" s="681"/>
      <c r="F41" s="681"/>
      <c r="G41" s="681"/>
      <c r="H41" s="681"/>
      <c r="I41" s="681"/>
      <c r="J41" s="681"/>
      <c r="K41" s="681"/>
      <c r="L41" s="681"/>
      <c r="M41" s="681"/>
      <c r="N41" s="681"/>
      <c r="O41" s="681"/>
      <c r="P41" s="681"/>
      <c r="Q41" s="682"/>
      <c r="R41" s="683">
        <v>700000</v>
      </c>
      <c r="S41" s="684"/>
      <c r="T41" s="684"/>
      <c r="U41" s="684"/>
      <c r="V41" s="684"/>
      <c r="W41" s="684"/>
      <c r="X41" s="684"/>
      <c r="Y41" s="685"/>
      <c r="Z41" s="686">
        <v>2</v>
      </c>
      <c r="AA41" s="686"/>
      <c r="AB41" s="686"/>
      <c r="AC41" s="686"/>
      <c r="AD41" s="687" t="s">
        <v>178</v>
      </c>
      <c r="AE41" s="687"/>
      <c r="AF41" s="687"/>
      <c r="AG41" s="687"/>
      <c r="AH41" s="687"/>
      <c r="AI41" s="687"/>
      <c r="AJ41" s="687"/>
      <c r="AK41" s="687"/>
      <c r="AL41" s="688" t="s">
        <v>178</v>
      </c>
      <c r="AM41" s="689"/>
      <c r="AN41" s="689"/>
      <c r="AO41" s="690"/>
      <c r="AQ41" s="761" t="s">
        <v>349</v>
      </c>
      <c r="AR41" s="762"/>
      <c r="AS41" s="762"/>
      <c r="AT41" s="762"/>
      <c r="AU41" s="762"/>
      <c r="AV41" s="762"/>
      <c r="AW41" s="762"/>
      <c r="AX41" s="762"/>
      <c r="AY41" s="763"/>
      <c r="AZ41" s="683">
        <v>577003</v>
      </c>
      <c r="BA41" s="684"/>
      <c r="BB41" s="684"/>
      <c r="BC41" s="684"/>
      <c r="BD41" s="719"/>
      <c r="BE41" s="719"/>
      <c r="BF41" s="750"/>
      <c r="BG41" s="764"/>
      <c r="BH41" s="765"/>
      <c r="BI41" s="765"/>
      <c r="BJ41" s="765"/>
      <c r="BK41" s="765"/>
      <c r="BL41" s="236"/>
      <c r="BM41" s="699" t="s">
        <v>350</v>
      </c>
      <c r="BN41" s="699"/>
      <c r="BO41" s="699"/>
      <c r="BP41" s="699"/>
      <c r="BQ41" s="699"/>
      <c r="BR41" s="699"/>
      <c r="BS41" s="699"/>
      <c r="BT41" s="699"/>
      <c r="BU41" s="700"/>
      <c r="BV41" s="683" t="s">
        <v>178</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246</v>
      </c>
      <c r="CS41" s="719"/>
      <c r="CT41" s="719"/>
      <c r="CU41" s="719"/>
      <c r="CV41" s="719"/>
      <c r="CW41" s="719"/>
      <c r="CX41" s="719"/>
      <c r="CY41" s="720"/>
      <c r="CZ41" s="688" t="s">
        <v>178</v>
      </c>
      <c r="DA41" s="717"/>
      <c r="DB41" s="717"/>
      <c r="DC41" s="721"/>
      <c r="DD41" s="692" t="s">
        <v>178</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352</v>
      </c>
      <c r="C42" s="734"/>
      <c r="D42" s="734"/>
      <c r="E42" s="734"/>
      <c r="F42" s="734"/>
      <c r="G42" s="734"/>
      <c r="H42" s="734"/>
      <c r="I42" s="734"/>
      <c r="J42" s="734"/>
      <c r="K42" s="734"/>
      <c r="L42" s="734"/>
      <c r="M42" s="734"/>
      <c r="N42" s="734"/>
      <c r="O42" s="734"/>
      <c r="P42" s="734"/>
      <c r="Q42" s="735"/>
      <c r="R42" s="768">
        <v>34611753</v>
      </c>
      <c r="S42" s="769"/>
      <c r="T42" s="769"/>
      <c r="U42" s="769"/>
      <c r="V42" s="769"/>
      <c r="W42" s="769"/>
      <c r="X42" s="769"/>
      <c r="Y42" s="777"/>
      <c r="Z42" s="778">
        <v>100</v>
      </c>
      <c r="AA42" s="778"/>
      <c r="AB42" s="778"/>
      <c r="AC42" s="778"/>
      <c r="AD42" s="779">
        <v>17230272</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1587052</v>
      </c>
      <c r="BA42" s="769"/>
      <c r="BB42" s="769"/>
      <c r="BC42" s="769"/>
      <c r="BD42" s="754"/>
      <c r="BE42" s="754"/>
      <c r="BF42" s="756"/>
      <c r="BG42" s="766"/>
      <c r="BH42" s="767"/>
      <c r="BI42" s="767"/>
      <c r="BJ42" s="767"/>
      <c r="BK42" s="767"/>
      <c r="BL42" s="237"/>
      <c r="BM42" s="709" t="s">
        <v>354</v>
      </c>
      <c r="BN42" s="709"/>
      <c r="BO42" s="709"/>
      <c r="BP42" s="709"/>
      <c r="BQ42" s="709"/>
      <c r="BR42" s="709"/>
      <c r="BS42" s="709"/>
      <c r="BT42" s="709"/>
      <c r="BU42" s="710"/>
      <c r="BV42" s="768">
        <v>276</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4509896</v>
      </c>
      <c r="CS42" s="684"/>
      <c r="CT42" s="684"/>
      <c r="CU42" s="684"/>
      <c r="CV42" s="684"/>
      <c r="CW42" s="684"/>
      <c r="CX42" s="684"/>
      <c r="CY42" s="685"/>
      <c r="CZ42" s="688">
        <v>14.1</v>
      </c>
      <c r="DA42" s="689"/>
      <c r="DB42" s="689"/>
      <c r="DC42" s="701"/>
      <c r="DD42" s="692">
        <v>1297871</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v>134967</v>
      </c>
      <c r="CS43" s="719"/>
      <c r="CT43" s="719"/>
      <c r="CU43" s="719"/>
      <c r="CV43" s="719"/>
      <c r="CW43" s="719"/>
      <c r="CX43" s="719"/>
      <c r="CY43" s="720"/>
      <c r="CZ43" s="688">
        <v>0.4</v>
      </c>
      <c r="DA43" s="717"/>
      <c r="DB43" s="717"/>
      <c r="DC43" s="721"/>
      <c r="DD43" s="692">
        <v>134967</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304</v>
      </c>
      <c r="CE44" s="796"/>
      <c r="CF44" s="680" t="s">
        <v>357</v>
      </c>
      <c r="CG44" s="681"/>
      <c r="CH44" s="681"/>
      <c r="CI44" s="681"/>
      <c r="CJ44" s="681"/>
      <c r="CK44" s="681"/>
      <c r="CL44" s="681"/>
      <c r="CM44" s="681"/>
      <c r="CN44" s="681"/>
      <c r="CO44" s="681"/>
      <c r="CP44" s="681"/>
      <c r="CQ44" s="682"/>
      <c r="CR44" s="683">
        <v>4435495</v>
      </c>
      <c r="CS44" s="684"/>
      <c r="CT44" s="684"/>
      <c r="CU44" s="684"/>
      <c r="CV44" s="684"/>
      <c r="CW44" s="684"/>
      <c r="CX44" s="684"/>
      <c r="CY44" s="685"/>
      <c r="CZ44" s="688">
        <v>13.8</v>
      </c>
      <c r="DA44" s="689"/>
      <c r="DB44" s="689"/>
      <c r="DC44" s="701"/>
      <c r="DD44" s="692">
        <v>1245347</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358</v>
      </c>
      <c r="CG45" s="681"/>
      <c r="CH45" s="681"/>
      <c r="CI45" s="681"/>
      <c r="CJ45" s="681"/>
      <c r="CK45" s="681"/>
      <c r="CL45" s="681"/>
      <c r="CM45" s="681"/>
      <c r="CN45" s="681"/>
      <c r="CO45" s="681"/>
      <c r="CP45" s="681"/>
      <c r="CQ45" s="682"/>
      <c r="CR45" s="683">
        <v>1515883</v>
      </c>
      <c r="CS45" s="719"/>
      <c r="CT45" s="719"/>
      <c r="CU45" s="719"/>
      <c r="CV45" s="719"/>
      <c r="CW45" s="719"/>
      <c r="CX45" s="719"/>
      <c r="CY45" s="720"/>
      <c r="CZ45" s="688">
        <v>4.7</v>
      </c>
      <c r="DA45" s="717"/>
      <c r="DB45" s="717"/>
      <c r="DC45" s="721"/>
      <c r="DD45" s="692">
        <v>183498</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2795312</v>
      </c>
      <c r="CS46" s="684"/>
      <c r="CT46" s="684"/>
      <c r="CU46" s="684"/>
      <c r="CV46" s="684"/>
      <c r="CW46" s="684"/>
      <c r="CX46" s="684"/>
      <c r="CY46" s="685"/>
      <c r="CZ46" s="688">
        <v>8.6999999999999993</v>
      </c>
      <c r="DA46" s="689"/>
      <c r="DB46" s="689"/>
      <c r="DC46" s="701"/>
      <c r="DD46" s="692">
        <v>1041681</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v>74401</v>
      </c>
      <c r="CS47" s="719"/>
      <c r="CT47" s="719"/>
      <c r="CU47" s="719"/>
      <c r="CV47" s="719"/>
      <c r="CW47" s="719"/>
      <c r="CX47" s="719"/>
      <c r="CY47" s="720"/>
      <c r="CZ47" s="688">
        <v>0.2</v>
      </c>
      <c r="DA47" s="717"/>
      <c r="DB47" s="717"/>
      <c r="DC47" s="721"/>
      <c r="DD47" s="692">
        <v>52524</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363</v>
      </c>
      <c r="CD48" s="799"/>
      <c r="CE48" s="800"/>
      <c r="CF48" s="680" t="s">
        <v>364</v>
      </c>
      <c r="CG48" s="681"/>
      <c r="CH48" s="681"/>
      <c r="CI48" s="681"/>
      <c r="CJ48" s="681"/>
      <c r="CK48" s="681"/>
      <c r="CL48" s="681"/>
      <c r="CM48" s="681"/>
      <c r="CN48" s="681"/>
      <c r="CO48" s="681"/>
      <c r="CP48" s="681"/>
      <c r="CQ48" s="682"/>
      <c r="CR48" s="683" t="s">
        <v>178</v>
      </c>
      <c r="CS48" s="684"/>
      <c r="CT48" s="684"/>
      <c r="CU48" s="684"/>
      <c r="CV48" s="684"/>
      <c r="CW48" s="684"/>
      <c r="CX48" s="684"/>
      <c r="CY48" s="685"/>
      <c r="CZ48" s="688" t="s">
        <v>178</v>
      </c>
      <c r="DA48" s="689"/>
      <c r="DB48" s="689"/>
      <c r="DC48" s="701"/>
      <c r="DD48" s="692" t="s">
        <v>178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365</v>
      </c>
      <c r="CE49" s="734"/>
      <c r="CF49" s="734"/>
      <c r="CG49" s="734"/>
      <c r="CH49" s="734"/>
      <c r="CI49" s="734"/>
      <c r="CJ49" s="734"/>
      <c r="CK49" s="734"/>
      <c r="CL49" s="734"/>
      <c r="CM49" s="734"/>
      <c r="CN49" s="734"/>
      <c r="CO49" s="734"/>
      <c r="CP49" s="734"/>
      <c r="CQ49" s="735"/>
      <c r="CR49" s="768">
        <v>32090129</v>
      </c>
      <c r="CS49" s="754"/>
      <c r="CT49" s="754"/>
      <c r="CU49" s="754"/>
      <c r="CV49" s="754"/>
      <c r="CW49" s="754"/>
      <c r="CX49" s="754"/>
      <c r="CY49" s="785"/>
      <c r="CZ49" s="780">
        <v>100</v>
      </c>
      <c r="DA49" s="786"/>
      <c r="DB49" s="786"/>
      <c r="DC49" s="787"/>
      <c r="DD49" s="788">
        <v>19858159</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YUr8YHRHCSnq/lNwwF7LTbDVmBUhVEun9dJBIMauAfFReGLPEf2FcFJpKnv0MsaOQDEW+xw9jkc8XMe1nVtgnQ==" saltValue="SHMi2yV5IWISUDjHozSNF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367</v>
      </c>
      <c r="DK2" s="831"/>
      <c r="DL2" s="831"/>
      <c r="DM2" s="831"/>
      <c r="DN2" s="831"/>
      <c r="DO2" s="832"/>
      <c r="DP2" s="250"/>
      <c r="DQ2" s="830" t="s">
        <v>368</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7"/>
      <c r="BA5" s="257"/>
      <c r="BB5" s="257"/>
      <c r="BC5" s="257"/>
      <c r="BD5" s="257"/>
      <c r="BE5" s="258"/>
      <c r="BF5" s="258"/>
      <c r="BG5" s="258"/>
      <c r="BH5" s="258"/>
      <c r="BI5" s="258"/>
      <c r="BJ5" s="258"/>
      <c r="BK5" s="258"/>
      <c r="BL5" s="258"/>
      <c r="BM5" s="258"/>
      <c r="BN5" s="258"/>
      <c r="BO5" s="258"/>
      <c r="BP5" s="258"/>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388</v>
      </c>
      <c r="C7" s="816"/>
      <c r="D7" s="816"/>
      <c r="E7" s="816"/>
      <c r="F7" s="816"/>
      <c r="G7" s="816"/>
      <c r="H7" s="816"/>
      <c r="I7" s="816"/>
      <c r="J7" s="816"/>
      <c r="K7" s="816"/>
      <c r="L7" s="816"/>
      <c r="M7" s="816"/>
      <c r="N7" s="816"/>
      <c r="O7" s="816"/>
      <c r="P7" s="817"/>
      <c r="Q7" s="818">
        <v>32108</v>
      </c>
      <c r="R7" s="819"/>
      <c r="S7" s="819"/>
      <c r="T7" s="819"/>
      <c r="U7" s="819"/>
      <c r="V7" s="819">
        <v>29586</v>
      </c>
      <c r="W7" s="819"/>
      <c r="X7" s="819"/>
      <c r="Y7" s="819"/>
      <c r="Z7" s="819"/>
      <c r="AA7" s="819">
        <v>2522</v>
      </c>
      <c r="AB7" s="819"/>
      <c r="AC7" s="819"/>
      <c r="AD7" s="819"/>
      <c r="AE7" s="820"/>
      <c r="AF7" s="821">
        <v>1845</v>
      </c>
      <c r="AG7" s="822"/>
      <c r="AH7" s="822"/>
      <c r="AI7" s="822"/>
      <c r="AJ7" s="823"/>
      <c r="AK7" s="858">
        <v>28</v>
      </c>
      <c r="AL7" s="859"/>
      <c r="AM7" s="859"/>
      <c r="AN7" s="859"/>
      <c r="AO7" s="859"/>
      <c r="AP7" s="859">
        <v>28408</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599</v>
      </c>
      <c r="BS7" s="862" t="s">
        <v>600</v>
      </c>
      <c r="BT7" s="863"/>
      <c r="BU7" s="863"/>
      <c r="BV7" s="863"/>
      <c r="BW7" s="863"/>
      <c r="BX7" s="863"/>
      <c r="BY7" s="863"/>
      <c r="BZ7" s="863"/>
      <c r="CA7" s="863"/>
      <c r="CB7" s="863"/>
      <c r="CC7" s="863"/>
      <c r="CD7" s="863"/>
      <c r="CE7" s="863"/>
      <c r="CF7" s="863"/>
      <c r="CG7" s="864"/>
      <c r="CH7" s="855">
        <v>26</v>
      </c>
      <c r="CI7" s="856"/>
      <c r="CJ7" s="856"/>
      <c r="CK7" s="856"/>
      <c r="CL7" s="857"/>
      <c r="CM7" s="855">
        <v>1242</v>
      </c>
      <c r="CN7" s="856"/>
      <c r="CO7" s="856"/>
      <c r="CP7" s="856"/>
      <c r="CQ7" s="857"/>
      <c r="CR7" s="855">
        <v>180</v>
      </c>
      <c r="CS7" s="856"/>
      <c r="CT7" s="856"/>
      <c r="CU7" s="856"/>
      <c r="CV7" s="857"/>
      <c r="CW7" s="855" t="s">
        <v>603</v>
      </c>
      <c r="CX7" s="856"/>
      <c r="CY7" s="856"/>
      <c r="CZ7" s="856"/>
      <c r="DA7" s="857"/>
      <c r="DB7" s="855" t="s">
        <v>603</v>
      </c>
      <c r="DC7" s="856"/>
      <c r="DD7" s="856"/>
      <c r="DE7" s="856"/>
      <c r="DF7" s="857"/>
      <c r="DG7" s="855" t="s">
        <v>603</v>
      </c>
      <c r="DH7" s="856"/>
      <c r="DI7" s="856"/>
      <c r="DJ7" s="856"/>
      <c r="DK7" s="857"/>
      <c r="DL7" s="855" t="s">
        <v>610</v>
      </c>
      <c r="DM7" s="856"/>
      <c r="DN7" s="856"/>
      <c r="DO7" s="856"/>
      <c r="DP7" s="857"/>
      <c r="DQ7" s="855" t="s">
        <v>610</v>
      </c>
      <c r="DR7" s="856"/>
      <c r="DS7" s="856"/>
      <c r="DT7" s="856"/>
      <c r="DU7" s="857"/>
      <c r="DV7" s="836"/>
      <c r="DW7" s="837"/>
      <c r="DX7" s="837"/>
      <c r="DY7" s="837"/>
      <c r="DZ7" s="838"/>
      <c r="EA7" s="255"/>
    </row>
    <row r="8" spans="1:131" s="256" customFormat="1" ht="26.25" customHeight="1" x14ac:dyDescent="0.15">
      <c r="A8" s="262">
        <v>2</v>
      </c>
      <c r="B8" s="839" t="s">
        <v>389</v>
      </c>
      <c r="C8" s="840"/>
      <c r="D8" s="840"/>
      <c r="E8" s="840"/>
      <c r="F8" s="840"/>
      <c r="G8" s="840"/>
      <c r="H8" s="840"/>
      <c r="I8" s="840"/>
      <c r="J8" s="840"/>
      <c r="K8" s="840"/>
      <c r="L8" s="840"/>
      <c r="M8" s="840"/>
      <c r="N8" s="840"/>
      <c r="O8" s="840"/>
      <c r="P8" s="841"/>
      <c r="Q8" s="842">
        <v>4312</v>
      </c>
      <c r="R8" s="843"/>
      <c r="S8" s="843"/>
      <c r="T8" s="843"/>
      <c r="U8" s="843"/>
      <c r="V8" s="843">
        <v>4312</v>
      </c>
      <c r="W8" s="843"/>
      <c r="X8" s="843"/>
      <c r="Y8" s="843"/>
      <c r="Z8" s="843"/>
      <c r="AA8" s="843" t="s">
        <v>585</v>
      </c>
      <c r="AB8" s="843"/>
      <c r="AC8" s="843"/>
      <c r="AD8" s="843"/>
      <c r="AE8" s="844"/>
      <c r="AF8" s="845" t="s">
        <v>390</v>
      </c>
      <c r="AG8" s="846"/>
      <c r="AH8" s="846"/>
      <c r="AI8" s="846"/>
      <c r="AJ8" s="847"/>
      <c r="AK8" s="848" t="s">
        <v>585</v>
      </c>
      <c r="AL8" s="849"/>
      <c r="AM8" s="849"/>
      <c r="AN8" s="849"/>
      <c r="AO8" s="849"/>
      <c r="AP8" s="849">
        <v>22234</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601</v>
      </c>
      <c r="BT8" s="853"/>
      <c r="BU8" s="853"/>
      <c r="BV8" s="853"/>
      <c r="BW8" s="853"/>
      <c r="BX8" s="853"/>
      <c r="BY8" s="853"/>
      <c r="BZ8" s="853"/>
      <c r="CA8" s="853"/>
      <c r="CB8" s="853"/>
      <c r="CC8" s="853"/>
      <c r="CD8" s="853"/>
      <c r="CE8" s="853"/>
      <c r="CF8" s="853"/>
      <c r="CG8" s="854"/>
      <c r="CH8" s="865">
        <v>10</v>
      </c>
      <c r="CI8" s="866"/>
      <c r="CJ8" s="866"/>
      <c r="CK8" s="866"/>
      <c r="CL8" s="867"/>
      <c r="CM8" s="865">
        <v>104</v>
      </c>
      <c r="CN8" s="866"/>
      <c r="CO8" s="866"/>
      <c r="CP8" s="866"/>
      <c r="CQ8" s="867"/>
      <c r="CR8" s="865">
        <v>31</v>
      </c>
      <c r="CS8" s="866"/>
      <c r="CT8" s="866"/>
      <c r="CU8" s="866"/>
      <c r="CV8" s="867"/>
      <c r="CW8" s="865" t="s">
        <v>603</v>
      </c>
      <c r="CX8" s="866"/>
      <c r="CY8" s="866"/>
      <c r="CZ8" s="866"/>
      <c r="DA8" s="867"/>
      <c r="DB8" s="865" t="s">
        <v>603</v>
      </c>
      <c r="DC8" s="866"/>
      <c r="DD8" s="866"/>
      <c r="DE8" s="866"/>
      <c r="DF8" s="867"/>
      <c r="DG8" s="865" t="s">
        <v>603</v>
      </c>
      <c r="DH8" s="866"/>
      <c r="DI8" s="866"/>
      <c r="DJ8" s="866"/>
      <c r="DK8" s="867"/>
      <c r="DL8" s="865" t="s">
        <v>610</v>
      </c>
      <c r="DM8" s="866"/>
      <c r="DN8" s="866"/>
      <c r="DO8" s="866"/>
      <c r="DP8" s="867"/>
      <c r="DQ8" s="865" t="s">
        <v>610</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t="s">
        <v>599</v>
      </c>
      <c r="BS9" s="852" t="s">
        <v>602</v>
      </c>
      <c r="BT9" s="853"/>
      <c r="BU9" s="853"/>
      <c r="BV9" s="853"/>
      <c r="BW9" s="853"/>
      <c r="BX9" s="853"/>
      <c r="BY9" s="853"/>
      <c r="BZ9" s="853"/>
      <c r="CA9" s="853"/>
      <c r="CB9" s="853"/>
      <c r="CC9" s="853"/>
      <c r="CD9" s="853"/>
      <c r="CE9" s="853"/>
      <c r="CF9" s="853"/>
      <c r="CG9" s="854"/>
      <c r="CH9" s="865">
        <v>395</v>
      </c>
      <c r="CI9" s="866"/>
      <c r="CJ9" s="866"/>
      <c r="CK9" s="866"/>
      <c r="CL9" s="867"/>
      <c r="CM9" s="865">
        <v>16236</v>
      </c>
      <c r="CN9" s="866"/>
      <c r="CO9" s="866"/>
      <c r="CP9" s="866"/>
      <c r="CQ9" s="867"/>
      <c r="CR9" s="865">
        <v>10726</v>
      </c>
      <c r="CS9" s="866"/>
      <c r="CT9" s="866"/>
      <c r="CU9" s="866"/>
      <c r="CV9" s="867"/>
      <c r="CW9" s="865">
        <v>2194</v>
      </c>
      <c r="CX9" s="866"/>
      <c r="CY9" s="866"/>
      <c r="CZ9" s="866"/>
      <c r="DA9" s="867"/>
      <c r="DB9" s="865">
        <v>21820</v>
      </c>
      <c r="DC9" s="866"/>
      <c r="DD9" s="866"/>
      <c r="DE9" s="866"/>
      <c r="DF9" s="867"/>
      <c r="DG9" s="865" t="s">
        <v>603</v>
      </c>
      <c r="DH9" s="866"/>
      <c r="DI9" s="866"/>
      <c r="DJ9" s="866"/>
      <c r="DK9" s="867"/>
      <c r="DL9" s="865" t="s">
        <v>610</v>
      </c>
      <c r="DM9" s="866"/>
      <c r="DN9" s="866"/>
      <c r="DO9" s="866"/>
      <c r="DP9" s="867"/>
      <c r="DQ9" s="865" t="s">
        <v>610</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391</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392</v>
      </c>
      <c r="B23" s="874" t="s">
        <v>393</v>
      </c>
      <c r="C23" s="875"/>
      <c r="D23" s="875"/>
      <c r="E23" s="875"/>
      <c r="F23" s="875"/>
      <c r="G23" s="875"/>
      <c r="H23" s="875"/>
      <c r="I23" s="875"/>
      <c r="J23" s="875"/>
      <c r="K23" s="875"/>
      <c r="L23" s="875"/>
      <c r="M23" s="875"/>
      <c r="N23" s="875"/>
      <c r="O23" s="875"/>
      <c r="P23" s="876"/>
      <c r="Q23" s="877">
        <v>36420</v>
      </c>
      <c r="R23" s="878"/>
      <c r="S23" s="878"/>
      <c r="T23" s="878"/>
      <c r="U23" s="878"/>
      <c r="V23" s="878">
        <v>33898</v>
      </c>
      <c r="W23" s="878"/>
      <c r="X23" s="878"/>
      <c r="Y23" s="878"/>
      <c r="Z23" s="878"/>
      <c r="AA23" s="878">
        <v>2522</v>
      </c>
      <c r="AB23" s="878"/>
      <c r="AC23" s="878"/>
      <c r="AD23" s="878"/>
      <c r="AE23" s="879"/>
      <c r="AF23" s="880">
        <v>1845</v>
      </c>
      <c r="AG23" s="878"/>
      <c r="AH23" s="878"/>
      <c r="AI23" s="878"/>
      <c r="AJ23" s="881"/>
      <c r="AK23" s="882"/>
      <c r="AL23" s="883"/>
      <c r="AM23" s="883"/>
      <c r="AN23" s="883"/>
      <c r="AO23" s="883"/>
      <c r="AP23" s="878">
        <v>50642</v>
      </c>
      <c r="AQ23" s="878"/>
      <c r="AR23" s="878"/>
      <c r="AS23" s="878"/>
      <c r="AT23" s="878"/>
      <c r="AU23" s="884"/>
      <c r="AV23" s="884"/>
      <c r="AW23" s="884"/>
      <c r="AX23" s="884"/>
      <c r="AY23" s="885"/>
      <c r="AZ23" s="893" t="s">
        <v>394</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395</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396</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371</v>
      </c>
      <c r="B26" s="825"/>
      <c r="C26" s="825"/>
      <c r="D26" s="825"/>
      <c r="E26" s="825"/>
      <c r="F26" s="825"/>
      <c r="G26" s="825"/>
      <c r="H26" s="825"/>
      <c r="I26" s="825"/>
      <c r="J26" s="825"/>
      <c r="K26" s="825"/>
      <c r="L26" s="825"/>
      <c r="M26" s="825"/>
      <c r="N26" s="825"/>
      <c r="O26" s="825"/>
      <c r="P26" s="826"/>
      <c r="Q26" s="801" t="s">
        <v>397</v>
      </c>
      <c r="R26" s="802"/>
      <c r="S26" s="802"/>
      <c r="T26" s="802"/>
      <c r="U26" s="803"/>
      <c r="V26" s="801" t="s">
        <v>398</v>
      </c>
      <c r="W26" s="802"/>
      <c r="X26" s="802"/>
      <c r="Y26" s="802"/>
      <c r="Z26" s="803"/>
      <c r="AA26" s="801" t="s">
        <v>399</v>
      </c>
      <c r="AB26" s="802"/>
      <c r="AC26" s="802"/>
      <c r="AD26" s="802"/>
      <c r="AE26" s="802"/>
      <c r="AF26" s="896" t="s">
        <v>400</v>
      </c>
      <c r="AG26" s="897"/>
      <c r="AH26" s="897"/>
      <c r="AI26" s="897"/>
      <c r="AJ26" s="898"/>
      <c r="AK26" s="802" t="s">
        <v>401</v>
      </c>
      <c r="AL26" s="802"/>
      <c r="AM26" s="802"/>
      <c r="AN26" s="802"/>
      <c r="AO26" s="803"/>
      <c r="AP26" s="801" t="s">
        <v>402</v>
      </c>
      <c r="AQ26" s="802"/>
      <c r="AR26" s="802"/>
      <c r="AS26" s="802"/>
      <c r="AT26" s="803"/>
      <c r="AU26" s="801" t="s">
        <v>403</v>
      </c>
      <c r="AV26" s="802"/>
      <c r="AW26" s="802"/>
      <c r="AX26" s="802"/>
      <c r="AY26" s="803"/>
      <c r="AZ26" s="801" t="s">
        <v>404</v>
      </c>
      <c r="BA26" s="802"/>
      <c r="BB26" s="802"/>
      <c r="BC26" s="802"/>
      <c r="BD26" s="803"/>
      <c r="BE26" s="801" t="s">
        <v>378</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405</v>
      </c>
      <c r="C28" s="816"/>
      <c r="D28" s="816"/>
      <c r="E28" s="816"/>
      <c r="F28" s="816"/>
      <c r="G28" s="816"/>
      <c r="H28" s="816"/>
      <c r="I28" s="816"/>
      <c r="J28" s="816"/>
      <c r="K28" s="816"/>
      <c r="L28" s="816"/>
      <c r="M28" s="816"/>
      <c r="N28" s="816"/>
      <c r="O28" s="816"/>
      <c r="P28" s="817"/>
      <c r="Q28" s="906">
        <v>8370</v>
      </c>
      <c r="R28" s="907"/>
      <c r="S28" s="907"/>
      <c r="T28" s="907"/>
      <c r="U28" s="907"/>
      <c r="V28" s="907">
        <v>7968</v>
      </c>
      <c r="W28" s="907"/>
      <c r="X28" s="907"/>
      <c r="Y28" s="907"/>
      <c r="Z28" s="907"/>
      <c r="AA28" s="907">
        <v>402</v>
      </c>
      <c r="AB28" s="907"/>
      <c r="AC28" s="907"/>
      <c r="AD28" s="907"/>
      <c r="AE28" s="908"/>
      <c r="AF28" s="909">
        <v>402</v>
      </c>
      <c r="AG28" s="907"/>
      <c r="AH28" s="907"/>
      <c r="AI28" s="907"/>
      <c r="AJ28" s="910"/>
      <c r="AK28" s="911">
        <v>472</v>
      </c>
      <c r="AL28" s="902"/>
      <c r="AM28" s="902"/>
      <c r="AN28" s="902"/>
      <c r="AO28" s="902"/>
      <c r="AP28" s="902" t="s">
        <v>585</v>
      </c>
      <c r="AQ28" s="902"/>
      <c r="AR28" s="902"/>
      <c r="AS28" s="902"/>
      <c r="AT28" s="902"/>
      <c r="AU28" s="902" t="s">
        <v>585</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406</v>
      </c>
      <c r="C29" s="840"/>
      <c r="D29" s="840"/>
      <c r="E29" s="840"/>
      <c r="F29" s="840"/>
      <c r="G29" s="840"/>
      <c r="H29" s="840"/>
      <c r="I29" s="840"/>
      <c r="J29" s="840"/>
      <c r="K29" s="840"/>
      <c r="L29" s="840"/>
      <c r="M29" s="840"/>
      <c r="N29" s="840"/>
      <c r="O29" s="840"/>
      <c r="P29" s="841"/>
      <c r="Q29" s="842">
        <v>84</v>
      </c>
      <c r="R29" s="843"/>
      <c r="S29" s="843"/>
      <c r="T29" s="843"/>
      <c r="U29" s="843"/>
      <c r="V29" s="843">
        <v>77</v>
      </c>
      <c r="W29" s="843"/>
      <c r="X29" s="843"/>
      <c r="Y29" s="843"/>
      <c r="Z29" s="843"/>
      <c r="AA29" s="843">
        <v>7</v>
      </c>
      <c r="AB29" s="843"/>
      <c r="AC29" s="843"/>
      <c r="AD29" s="843"/>
      <c r="AE29" s="844"/>
      <c r="AF29" s="845">
        <v>7</v>
      </c>
      <c r="AG29" s="846"/>
      <c r="AH29" s="846"/>
      <c r="AI29" s="846"/>
      <c r="AJ29" s="847"/>
      <c r="AK29" s="914">
        <v>8</v>
      </c>
      <c r="AL29" s="915"/>
      <c r="AM29" s="915"/>
      <c r="AN29" s="915"/>
      <c r="AO29" s="915"/>
      <c r="AP29" s="915" t="s">
        <v>585</v>
      </c>
      <c r="AQ29" s="915"/>
      <c r="AR29" s="915"/>
      <c r="AS29" s="915"/>
      <c r="AT29" s="915"/>
      <c r="AU29" s="915" t="s">
        <v>585</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407</v>
      </c>
      <c r="C30" s="840"/>
      <c r="D30" s="840"/>
      <c r="E30" s="840"/>
      <c r="F30" s="840"/>
      <c r="G30" s="840"/>
      <c r="H30" s="840"/>
      <c r="I30" s="840"/>
      <c r="J30" s="840"/>
      <c r="K30" s="840"/>
      <c r="L30" s="840"/>
      <c r="M30" s="840"/>
      <c r="N30" s="840"/>
      <c r="O30" s="840"/>
      <c r="P30" s="841"/>
      <c r="Q30" s="842">
        <v>5266</v>
      </c>
      <c r="R30" s="843"/>
      <c r="S30" s="843"/>
      <c r="T30" s="843"/>
      <c r="U30" s="843"/>
      <c r="V30" s="843">
        <v>5110</v>
      </c>
      <c r="W30" s="843"/>
      <c r="X30" s="843"/>
      <c r="Y30" s="843"/>
      <c r="Z30" s="843"/>
      <c r="AA30" s="843">
        <v>156</v>
      </c>
      <c r="AB30" s="843"/>
      <c r="AC30" s="843"/>
      <c r="AD30" s="843"/>
      <c r="AE30" s="844"/>
      <c r="AF30" s="845">
        <v>156</v>
      </c>
      <c r="AG30" s="846"/>
      <c r="AH30" s="846"/>
      <c r="AI30" s="846"/>
      <c r="AJ30" s="847"/>
      <c r="AK30" s="914">
        <v>750</v>
      </c>
      <c r="AL30" s="915"/>
      <c r="AM30" s="915"/>
      <c r="AN30" s="915"/>
      <c r="AO30" s="915"/>
      <c r="AP30" s="915" t="s">
        <v>585</v>
      </c>
      <c r="AQ30" s="915"/>
      <c r="AR30" s="915"/>
      <c r="AS30" s="915"/>
      <c r="AT30" s="915"/>
      <c r="AU30" s="915" t="s">
        <v>585</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408</v>
      </c>
      <c r="C31" s="840"/>
      <c r="D31" s="840"/>
      <c r="E31" s="840"/>
      <c r="F31" s="840"/>
      <c r="G31" s="840"/>
      <c r="H31" s="840"/>
      <c r="I31" s="840"/>
      <c r="J31" s="840"/>
      <c r="K31" s="840"/>
      <c r="L31" s="840"/>
      <c r="M31" s="840"/>
      <c r="N31" s="840"/>
      <c r="O31" s="840"/>
      <c r="P31" s="841"/>
      <c r="Q31" s="842">
        <v>629</v>
      </c>
      <c r="R31" s="843"/>
      <c r="S31" s="843"/>
      <c r="T31" s="843"/>
      <c r="U31" s="843"/>
      <c r="V31" s="843">
        <v>618</v>
      </c>
      <c r="W31" s="843"/>
      <c r="X31" s="843"/>
      <c r="Y31" s="843"/>
      <c r="Z31" s="843"/>
      <c r="AA31" s="843">
        <v>11</v>
      </c>
      <c r="AB31" s="843"/>
      <c r="AC31" s="843"/>
      <c r="AD31" s="843"/>
      <c r="AE31" s="844"/>
      <c r="AF31" s="845">
        <v>11</v>
      </c>
      <c r="AG31" s="846"/>
      <c r="AH31" s="846"/>
      <c r="AI31" s="846"/>
      <c r="AJ31" s="847"/>
      <c r="AK31" s="914">
        <v>160</v>
      </c>
      <c r="AL31" s="915"/>
      <c r="AM31" s="915"/>
      <c r="AN31" s="915"/>
      <c r="AO31" s="915"/>
      <c r="AP31" s="915" t="s">
        <v>585</v>
      </c>
      <c r="AQ31" s="915"/>
      <c r="AR31" s="915"/>
      <c r="AS31" s="915"/>
      <c r="AT31" s="915"/>
      <c r="AU31" s="915" t="s">
        <v>585</v>
      </c>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409</v>
      </c>
      <c r="C32" s="840"/>
      <c r="D32" s="840"/>
      <c r="E32" s="840"/>
      <c r="F32" s="840"/>
      <c r="G32" s="840"/>
      <c r="H32" s="840"/>
      <c r="I32" s="840"/>
      <c r="J32" s="840"/>
      <c r="K32" s="840"/>
      <c r="L32" s="840"/>
      <c r="M32" s="840"/>
      <c r="N32" s="840"/>
      <c r="O32" s="840"/>
      <c r="P32" s="841"/>
      <c r="Q32" s="842">
        <v>1507</v>
      </c>
      <c r="R32" s="843"/>
      <c r="S32" s="843"/>
      <c r="T32" s="843"/>
      <c r="U32" s="843"/>
      <c r="V32" s="843">
        <v>1294</v>
      </c>
      <c r="W32" s="843"/>
      <c r="X32" s="843"/>
      <c r="Y32" s="843"/>
      <c r="Z32" s="843"/>
      <c r="AA32" s="843">
        <v>213</v>
      </c>
      <c r="AB32" s="843"/>
      <c r="AC32" s="843"/>
      <c r="AD32" s="843"/>
      <c r="AE32" s="844"/>
      <c r="AF32" s="845">
        <v>2819</v>
      </c>
      <c r="AG32" s="846"/>
      <c r="AH32" s="846"/>
      <c r="AI32" s="846"/>
      <c r="AJ32" s="847"/>
      <c r="AK32" s="914">
        <v>112</v>
      </c>
      <c r="AL32" s="915"/>
      <c r="AM32" s="915"/>
      <c r="AN32" s="915"/>
      <c r="AO32" s="915"/>
      <c r="AP32" s="915">
        <v>622</v>
      </c>
      <c r="AQ32" s="915"/>
      <c r="AR32" s="915"/>
      <c r="AS32" s="915"/>
      <c r="AT32" s="915"/>
      <c r="AU32" s="915">
        <v>109</v>
      </c>
      <c r="AV32" s="915"/>
      <c r="AW32" s="915"/>
      <c r="AX32" s="915"/>
      <c r="AY32" s="915"/>
      <c r="AZ32" s="916" t="s">
        <v>585</v>
      </c>
      <c r="BA32" s="916"/>
      <c r="BB32" s="916"/>
      <c r="BC32" s="916"/>
      <c r="BD32" s="916"/>
      <c r="BE32" s="912" t="s">
        <v>410</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411</v>
      </c>
      <c r="C33" s="840"/>
      <c r="D33" s="840"/>
      <c r="E33" s="840"/>
      <c r="F33" s="840"/>
      <c r="G33" s="840"/>
      <c r="H33" s="840"/>
      <c r="I33" s="840"/>
      <c r="J33" s="840"/>
      <c r="K33" s="840"/>
      <c r="L33" s="840"/>
      <c r="M33" s="840"/>
      <c r="N33" s="840"/>
      <c r="O33" s="840"/>
      <c r="P33" s="841"/>
      <c r="Q33" s="842">
        <v>564</v>
      </c>
      <c r="R33" s="843"/>
      <c r="S33" s="843"/>
      <c r="T33" s="843"/>
      <c r="U33" s="843"/>
      <c r="V33" s="843">
        <v>527</v>
      </c>
      <c r="W33" s="843"/>
      <c r="X33" s="843"/>
      <c r="Y33" s="843"/>
      <c r="Z33" s="843"/>
      <c r="AA33" s="843">
        <v>36</v>
      </c>
      <c r="AB33" s="843"/>
      <c r="AC33" s="843"/>
      <c r="AD33" s="843"/>
      <c r="AE33" s="844"/>
      <c r="AF33" s="845">
        <v>36</v>
      </c>
      <c r="AG33" s="846"/>
      <c r="AH33" s="846"/>
      <c r="AI33" s="846"/>
      <c r="AJ33" s="847"/>
      <c r="AK33" s="914">
        <v>386</v>
      </c>
      <c r="AL33" s="915"/>
      <c r="AM33" s="915"/>
      <c r="AN33" s="915"/>
      <c r="AO33" s="915"/>
      <c r="AP33" s="915">
        <v>3106</v>
      </c>
      <c r="AQ33" s="915"/>
      <c r="AR33" s="915"/>
      <c r="AS33" s="915"/>
      <c r="AT33" s="915"/>
      <c r="AU33" s="915">
        <v>2972</v>
      </c>
      <c r="AV33" s="915"/>
      <c r="AW33" s="915"/>
      <c r="AX33" s="915"/>
      <c r="AY33" s="915"/>
      <c r="AZ33" s="916" t="s">
        <v>585</v>
      </c>
      <c r="BA33" s="916"/>
      <c r="BB33" s="916"/>
      <c r="BC33" s="916"/>
      <c r="BD33" s="916"/>
      <c r="BE33" s="912" t="s">
        <v>412</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413</v>
      </c>
      <c r="C34" s="840"/>
      <c r="D34" s="840"/>
      <c r="E34" s="840"/>
      <c r="F34" s="840"/>
      <c r="G34" s="840"/>
      <c r="H34" s="840"/>
      <c r="I34" s="840"/>
      <c r="J34" s="840"/>
      <c r="K34" s="840"/>
      <c r="L34" s="840"/>
      <c r="M34" s="840"/>
      <c r="N34" s="840"/>
      <c r="O34" s="840"/>
      <c r="P34" s="841"/>
      <c r="Q34" s="842">
        <v>77</v>
      </c>
      <c r="R34" s="843"/>
      <c r="S34" s="843"/>
      <c r="T34" s="843"/>
      <c r="U34" s="843"/>
      <c r="V34" s="843">
        <v>74</v>
      </c>
      <c r="W34" s="843"/>
      <c r="X34" s="843"/>
      <c r="Y34" s="843"/>
      <c r="Z34" s="843"/>
      <c r="AA34" s="843">
        <v>3</v>
      </c>
      <c r="AB34" s="843"/>
      <c r="AC34" s="843"/>
      <c r="AD34" s="843"/>
      <c r="AE34" s="844"/>
      <c r="AF34" s="845">
        <v>3</v>
      </c>
      <c r="AG34" s="846"/>
      <c r="AH34" s="846"/>
      <c r="AI34" s="846"/>
      <c r="AJ34" s="847"/>
      <c r="AK34" s="914">
        <v>41</v>
      </c>
      <c r="AL34" s="915"/>
      <c r="AM34" s="915"/>
      <c r="AN34" s="915"/>
      <c r="AO34" s="915"/>
      <c r="AP34" s="915">
        <v>215</v>
      </c>
      <c r="AQ34" s="915"/>
      <c r="AR34" s="915"/>
      <c r="AS34" s="915"/>
      <c r="AT34" s="915"/>
      <c r="AU34" s="915">
        <v>177</v>
      </c>
      <c r="AV34" s="915"/>
      <c r="AW34" s="915"/>
      <c r="AX34" s="915"/>
      <c r="AY34" s="915"/>
      <c r="AZ34" s="916" t="s">
        <v>585</v>
      </c>
      <c r="BA34" s="916"/>
      <c r="BB34" s="916"/>
      <c r="BC34" s="916"/>
      <c r="BD34" s="916"/>
      <c r="BE34" s="912" t="s">
        <v>414</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415</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392</v>
      </c>
      <c r="B63" s="874" t="s">
        <v>416</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3434</v>
      </c>
      <c r="AG63" s="926"/>
      <c r="AH63" s="926"/>
      <c r="AI63" s="926"/>
      <c r="AJ63" s="927"/>
      <c r="AK63" s="928"/>
      <c r="AL63" s="923"/>
      <c r="AM63" s="923"/>
      <c r="AN63" s="923"/>
      <c r="AO63" s="923"/>
      <c r="AP63" s="926">
        <v>3943</v>
      </c>
      <c r="AQ63" s="926"/>
      <c r="AR63" s="926"/>
      <c r="AS63" s="926"/>
      <c r="AT63" s="926"/>
      <c r="AU63" s="926">
        <v>3258</v>
      </c>
      <c r="AV63" s="926"/>
      <c r="AW63" s="926"/>
      <c r="AX63" s="926"/>
      <c r="AY63" s="926"/>
      <c r="AZ63" s="930"/>
      <c r="BA63" s="930"/>
      <c r="BB63" s="930"/>
      <c r="BC63" s="930"/>
      <c r="BD63" s="930"/>
      <c r="BE63" s="931"/>
      <c r="BF63" s="931"/>
      <c r="BG63" s="931"/>
      <c r="BH63" s="931"/>
      <c r="BI63" s="932"/>
      <c r="BJ63" s="933" t="s">
        <v>394</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418</v>
      </c>
      <c r="B66" s="825"/>
      <c r="C66" s="825"/>
      <c r="D66" s="825"/>
      <c r="E66" s="825"/>
      <c r="F66" s="825"/>
      <c r="G66" s="825"/>
      <c r="H66" s="825"/>
      <c r="I66" s="825"/>
      <c r="J66" s="825"/>
      <c r="K66" s="825"/>
      <c r="L66" s="825"/>
      <c r="M66" s="825"/>
      <c r="N66" s="825"/>
      <c r="O66" s="825"/>
      <c r="P66" s="826"/>
      <c r="Q66" s="801" t="s">
        <v>419</v>
      </c>
      <c r="R66" s="802"/>
      <c r="S66" s="802"/>
      <c r="T66" s="802"/>
      <c r="U66" s="803"/>
      <c r="V66" s="801" t="s">
        <v>420</v>
      </c>
      <c r="W66" s="802"/>
      <c r="X66" s="802"/>
      <c r="Y66" s="802"/>
      <c r="Z66" s="803"/>
      <c r="AA66" s="801" t="s">
        <v>421</v>
      </c>
      <c r="AB66" s="802"/>
      <c r="AC66" s="802"/>
      <c r="AD66" s="802"/>
      <c r="AE66" s="803"/>
      <c r="AF66" s="936" t="s">
        <v>422</v>
      </c>
      <c r="AG66" s="897"/>
      <c r="AH66" s="897"/>
      <c r="AI66" s="897"/>
      <c r="AJ66" s="937"/>
      <c r="AK66" s="801" t="s">
        <v>401</v>
      </c>
      <c r="AL66" s="825"/>
      <c r="AM66" s="825"/>
      <c r="AN66" s="825"/>
      <c r="AO66" s="826"/>
      <c r="AP66" s="801" t="s">
        <v>423</v>
      </c>
      <c r="AQ66" s="802"/>
      <c r="AR66" s="802"/>
      <c r="AS66" s="802"/>
      <c r="AT66" s="803"/>
      <c r="AU66" s="801" t="s">
        <v>424</v>
      </c>
      <c r="AV66" s="802"/>
      <c r="AW66" s="802"/>
      <c r="AX66" s="802"/>
      <c r="AY66" s="803"/>
      <c r="AZ66" s="801" t="s">
        <v>378</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586</v>
      </c>
      <c r="C68" s="954"/>
      <c r="D68" s="954"/>
      <c r="E68" s="954"/>
      <c r="F68" s="954"/>
      <c r="G68" s="954"/>
      <c r="H68" s="954"/>
      <c r="I68" s="954"/>
      <c r="J68" s="954"/>
      <c r="K68" s="954"/>
      <c r="L68" s="954"/>
      <c r="M68" s="954"/>
      <c r="N68" s="954"/>
      <c r="O68" s="954"/>
      <c r="P68" s="955"/>
      <c r="Q68" s="956">
        <v>701</v>
      </c>
      <c r="R68" s="950"/>
      <c r="S68" s="950"/>
      <c r="T68" s="950"/>
      <c r="U68" s="950"/>
      <c r="V68" s="950">
        <v>659</v>
      </c>
      <c r="W68" s="950"/>
      <c r="X68" s="950"/>
      <c r="Y68" s="950"/>
      <c r="Z68" s="950"/>
      <c r="AA68" s="950">
        <v>42</v>
      </c>
      <c r="AB68" s="950"/>
      <c r="AC68" s="950"/>
      <c r="AD68" s="950"/>
      <c r="AE68" s="950"/>
      <c r="AF68" s="950">
        <v>42</v>
      </c>
      <c r="AG68" s="950"/>
      <c r="AH68" s="950"/>
      <c r="AI68" s="950"/>
      <c r="AJ68" s="950"/>
      <c r="AK68" s="950">
        <v>32</v>
      </c>
      <c r="AL68" s="950"/>
      <c r="AM68" s="950"/>
      <c r="AN68" s="950"/>
      <c r="AO68" s="950"/>
      <c r="AP68" s="950">
        <v>662</v>
      </c>
      <c r="AQ68" s="950"/>
      <c r="AR68" s="950"/>
      <c r="AS68" s="950"/>
      <c r="AT68" s="950"/>
      <c r="AU68" s="950">
        <v>319</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587</v>
      </c>
      <c r="C69" s="958"/>
      <c r="D69" s="958"/>
      <c r="E69" s="958"/>
      <c r="F69" s="958"/>
      <c r="G69" s="958"/>
      <c r="H69" s="958"/>
      <c r="I69" s="958"/>
      <c r="J69" s="958"/>
      <c r="K69" s="958"/>
      <c r="L69" s="958"/>
      <c r="M69" s="958"/>
      <c r="N69" s="958"/>
      <c r="O69" s="958"/>
      <c r="P69" s="959"/>
      <c r="Q69" s="960">
        <v>1504</v>
      </c>
      <c r="R69" s="915"/>
      <c r="S69" s="915"/>
      <c r="T69" s="915"/>
      <c r="U69" s="915"/>
      <c r="V69" s="915">
        <v>1399</v>
      </c>
      <c r="W69" s="915"/>
      <c r="X69" s="915"/>
      <c r="Y69" s="915"/>
      <c r="Z69" s="915"/>
      <c r="AA69" s="915">
        <v>105</v>
      </c>
      <c r="AB69" s="915"/>
      <c r="AC69" s="915"/>
      <c r="AD69" s="915"/>
      <c r="AE69" s="915"/>
      <c r="AF69" s="915">
        <v>4265</v>
      </c>
      <c r="AG69" s="915"/>
      <c r="AH69" s="915"/>
      <c r="AI69" s="915"/>
      <c r="AJ69" s="915"/>
      <c r="AK69" s="915" t="s">
        <v>598</v>
      </c>
      <c r="AL69" s="915"/>
      <c r="AM69" s="915"/>
      <c r="AN69" s="915"/>
      <c r="AO69" s="915"/>
      <c r="AP69" s="915" t="s">
        <v>598</v>
      </c>
      <c r="AQ69" s="915"/>
      <c r="AR69" s="915"/>
      <c r="AS69" s="915"/>
      <c r="AT69" s="915"/>
      <c r="AU69" s="915" t="s">
        <v>598</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588</v>
      </c>
      <c r="C70" s="958"/>
      <c r="D70" s="958"/>
      <c r="E70" s="958"/>
      <c r="F70" s="958"/>
      <c r="G70" s="958"/>
      <c r="H70" s="958"/>
      <c r="I70" s="958"/>
      <c r="J70" s="958"/>
      <c r="K70" s="958"/>
      <c r="L70" s="958"/>
      <c r="M70" s="958"/>
      <c r="N70" s="958"/>
      <c r="O70" s="958"/>
      <c r="P70" s="959"/>
      <c r="Q70" s="960">
        <v>53</v>
      </c>
      <c r="R70" s="915"/>
      <c r="S70" s="915"/>
      <c r="T70" s="915"/>
      <c r="U70" s="915"/>
      <c r="V70" s="915">
        <v>45</v>
      </c>
      <c r="W70" s="915"/>
      <c r="X70" s="915"/>
      <c r="Y70" s="915"/>
      <c r="Z70" s="915"/>
      <c r="AA70" s="915">
        <v>8</v>
      </c>
      <c r="AB70" s="915"/>
      <c r="AC70" s="915"/>
      <c r="AD70" s="915"/>
      <c r="AE70" s="915"/>
      <c r="AF70" s="915">
        <v>8</v>
      </c>
      <c r="AG70" s="915"/>
      <c r="AH70" s="915"/>
      <c r="AI70" s="915"/>
      <c r="AJ70" s="915"/>
      <c r="AK70" s="915" t="s">
        <v>598</v>
      </c>
      <c r="AL70" s="915"/>
      <c r="AM70" s="915"/>
      <c r="AN70" s="915"/>
      <c r="AO70" s="915"/>
      <c r="AP70" s="915" t="s">
        <v>598</v>
      </c>
      <c r="AQ70" s="915"/>
      <c r="AR70" s="915"/>
      <c r="AS70" s="915"/>
      <c r="AT70" s="915"/>
      <c r="AU70" s="915" t="s">
        <v>598</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589</v>
      </c>
      <c r="C71" s="958"/>
      <c r="D71" s="958"/>
      <c r="E71" s="958"/>
      <c r="F71" s="958"/>
      <c r="G71" s="958"/>
      <c r="H71" s="958"/>
      <c r="I71" s="958"/>
      <c r="J71" s="958"/>
      <c r="K71" s="958"/>
      <c r="L71" s="958"/>
      <c r="M71" s="958"/>
      <c r="N71" s="958"/>
      <c r="O71" s="958"/>
      <c r="P71" s="959"/>
      <c r="Q71" s="960">
        <v>11</v>
      </c>
      <c r="R71" s="915"/>
      <c r="S71" s="915"/>
      <c r="T71" s="915"/>
      <c r="U71" s="915"/>
      <c r="V71" s="915">
        <v>9</v>
      </c>
      <c r="W71" s="915"/>
      <c r="X71" s="915"/>
      <c r="Y71" s="915"/>
      <c r="Z71" s="915"/>
      <c r="AA71" s="915">
        <v>2</v>
      </c>
      <c r="AB71" s="915"/>
      <c r="AC71" s="915"/>
      <c r="AD71" s="915"/>
      <c r="AE71" s="915"/>
      <c r="AF71" s="915">
        <v>2</v>
      </c>
      <c r="AG71" s="915"/>
      <c r="AH71" s="915"/>
      <c r="AI71" s="915"/>
      <c r="AJ71" s="915"/>
      <c r="AK71" s="915" t="s">
        <v>598</v>
      </c>
      <c r="AL71" s="915"/>
      <c r="AM71" s="915"/>
      <c r="AN71" s="915"/>
      <c r="AO71" s="915"/>
      <c r="AP71" s="915" t="s">
        <v>598</v>
      </c>
      <c r="AQ71" s="915"/>
      <c r="AR71" s="915"/>
      <c r="AS71" s="915"/>
      <c r="AT71" s="915"/>
      <c r="AU71" s="915" t="s">
        <v>598</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590</v>
      </c>
      <c r="C72" s="958"/>
      <c r="D72" s="958"/>
      <c r="E72" s="958"/>
      <c r="F72" s="958"/>
      <c r="G72" s="958"/>
      <c r="H72" s="958"/>
      <c r="I72" s="958"/>
      <c r="J72" s="958"/>
      <c r="K72" s="958"/>
      <c r="L72" s="958"/>
      <c r="M72" s="958"/>
      <c r="N72" s="958"/>
      <c r="O72" s="958"/>
      <c r="P72" s="959"/>
      <c r="Q72" s="960">
        <v>6186</v>
      </c>
      <c r="R72" s="915"/>
      <c r="S72" s="915"/>
      <c r="T72" s="915"/>
      <c r="U72" s="915"/>
      <c r="V72" s="915">
        <v>6139</v>
      </c>
      <c r="W72" s="915"/>
      <c r="X72" s="915"/>
      <c r="Y72" s="915"/>
      <c r="Z72" s="915"/>
      <c r="AA72" s="915">
        <v>47</v>
      </c>
      <c r="AB72" s="915"/>
      <c r="AC72" s="915"/>
      <c r="AD72" s="915"/>
      <c r="AE72" s="915"/>
      <c r="AF72" s="915">
        <v>47</v>
      </c>
      <c r="AG72" s="915"/>
      <c r="AH72" s="915"/>
      <c r="AI72" s="915"/>
      <c r="AJ72" s="915"/>
      <c r="AK72" s="915" t="s">
        <v>598</v>
      </c>
      <c r="AL72" s="915"/>
      <c r="AM72" s="915"/>
      <c r="AN72" s="915"/>
      <c r="AO72" s="915"/>
      <c r="AP72" s="915" t="s">
        <v>598</v>
      </c>
      <c r="AQ72" s="915"/>
      <c r="AR72" s="915"/>
      <c r="AS72" s="915"/>
      <c r="AT72" s="915"/>
      <c r="AU72" s="915" t="s">
        <v>598</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591</v>
      </c>
      <c r="C73" s="958"/>
      <c r="D73" s="958"/>
      <c r="E73" s="958"/>
      <c r="F73" s="958"/>
      <c r="G73" s="958"/>
      <c r="H73" s="958"/>
      <c r="I73" s="958"/>
      <c r="J73" s="958"/>
      <c r="K73" s="958"/>
      <c r="L73" s="958"/>
      <c r="M73" s="958"/>
      <c r="N73" s="958"/>
      <c r="O73" s="958"/>
      <c r="P73" s="959"/>
      <c r="Q73" s="960">
        <v>22428</v>
      </c>
      <c r="R73" s="915"/>
      <c r="S73" s="915"/>
      <c r="T73" s="915"/>
      <c r="U73" s="915"/>
      <c r="V73" s="915">
        <v>21660</v>
      </c>
      <c r="W73" s="915"/>
      <c r="X73" s="915"/>
      <c r="Y73" s="915"/>
      <c r="Z73" s="915"/>
      <c r="AA73" s="915">
        <v>768</v>
      </c>
      <c r="AB73" s="915"/>
      <c r="AC73" s="915"/>
      <c r="AD73" s="915"/>
      <c r="AE73" s="915"/>
      <c r="AF73" s="915">
        <v>768</v>
      </c>
      <c r="AG73" s="915"/>
      <c r="AH73" s="915"/>
      <c r="AI73" s="915"/>
      <c r="AJ73" s="915"/>
      <c r="AK73" s="915">
        <v>28</v>
      </c>
      <c r="AL73" s="915"/>
      <c r="AM73" s="915"/>
      <c r="AN73" s="915"/>
      <c r="AO73" s="915"/>
      <c r="AP73" s="915" t="s">
        <v>597</v>
      </c>
      <c r="AQ73" s="915"/>
      <c r="AR73" s="915"/>
      <c r="AS73" s="915"/>
      <c r="AT73" s="915"/>
      <c r="AU73" s="915" t="s">
        <v>597</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592</v>
      </c>
      <c r="C74" s="958"/>
      <c r="D74" s="958"/>
      <c r="E74" s="958"/>
      <c r="F74" s="958"/>
      <c r="G74" s="958"/>
      <c r="H74" s="958"/>
      <c r="I74" s="958"/>
      <c r="J74" s="958"/>
      <c r="K74" s="958"/>
      <c r="L74" s="958"/>
      <c r="M74" s="958"/>
      <c r="N74" s="958"/>
      <c r="O74" s="958"/>
      <c r="P74" s="959"/>
      <c r="Q74" s="960">
        <v>193</v>
      </c>
      <c r="R74" s="915"/>
      <c r="S74" s="915"/>
      <c r="T74" s="915"/>
      <c r="U74" s="915"/>
      <c r="V74" s="915">
        <v>137</v>
      </c>
      <c r="W74" s="915"/>
      <c r="X74" s="915"/>
      <c r="Y74" s="915"/>
      <c r="Z74" s="915"/>
      <c r="AA74" s="915">
        <v>56</v>
      </c>
      <c r="AB74" s="915"/>
      <c r="AC74" s="915"/>
      <c r="AD74" s="915"/>
      <c r="AE74" s="915"/>
      <c r="AF74" s="915">
        <v>56</v>
      </c>
      <c r="AG74" s="915"/>
      <c r="AH74" s="915"/>
      <c r="AI74" s="915"/>
      <c r="AJ74" s="915"/>
      <c r="AK74" s="915" t="s">
        <v>598</v>
      </c>
      <c r="AL74" s="915"/>
      <c r="AM74" s="915"/>
      <c r="AN74" s="915"/>
      <c r="AO74" s="915"/>
      <c r="AP74" s="915" t="s">
        <v>597</v>
      </c>
      <c r="AQ74" s="915"/>
      <c r="AR74" s="915"/>
      <c r="AS74" s="915"/>
      <c r="AT74" s="915"/>
      <c r="AU74" s="915" t="s">
        <v>597</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593</v>
      </c>
      <c r="C75" s="958"/>
      <c r="D75" s="958"/>
      <c r="E75" s="958"/>
      <c r="F75" s="958"/>
      <c r="G75" s="958"/>
      <c r="H75" s="958"/>
      <c r="I75" s="958"/>
      <c r="J75" s="958"/>
      <c r="K75" s="958"/>
      <c r="L75" s="958"/>
      <c r="M75" s="958"/>
      <c r="N75" s="958"/>
      <c r="O75" s="958"/>
      <c r="P75" s="959"/>
      <c r="Q75" s="963">
        <v>102</v>
      </c>
      <c r="R75" s="964"/>
      <c r="S75" s="964"/>
      <c r="T75" s="964"/>
      <c r="U75" s="914"/>
      <c r="V75" s="965">
        <v>95</v>
      </c>
      <c r="W75" s="964"/>
      <c r="X75" s="964"/>
      <c r="Y75" s="964"/>
      <c r="Z75" s="914"/>
      <c r="AA75" s="965">
        <v>7</v>
      </c>
      <c r="AB75" s="964"/>
      <c r="AC75" s="964"/>
      <c r="AD75" s="964"/>
      <c r="AE75" s="914"/>
      <c r="AF75" s="965">
        <v>7</v>
      </c>
      <c r="AG75" s="964"/>
      <c r="AH75" s="964"/>
      <c r="AI75" s="964"/>
      <c r="AJ75" s="914"/>
      <c r="AK75" s="965">
        <v>1</v>
      </c>
      <c r="AL75" s="964"/>
      <c r="AM75" s="964"/>
      <c r="AN75" s="964"/>
      <c r="AO75" s="914"/>
      <c r="AP75" s="965" t="s">
        <v>597</v>
      </c>
      <c r="AQ75" s="964"/>
      <c r="AR75" s="964"/>
      <c r="AS75" s="964"/>
      <c r="AT75" s="914"/>
      <c r="AU75" s="965" t="s">
        <v>597</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594</v>
      </c>
      <c r="C76" s="958"/>
      <c r="D76" s="958"/>
      <c r="E76" s="958"/>
      <c r="F76" s="958"/>
      <c r="G76" s="958"/>
      <c r="H76" s="958"/>
      <c r="I76" s="958"/>
      <c r="J76" s="958"/>
      <c r="K76" s="958"/>
      <c r="L76" s="958"/>
      <c r="M76" s="958"/>
      <c r="N76" s="958"/>
      <c r="O76" s="958"/>
      <c r="P76" s="959"/>
      <c r="Q76" s="963">
        <v>108</v>
      </c>
      <c r="R76" s="964"/>
      <c r="S76" s="964"/>
      <c r="T76" s="964"/>
      <c r="U76" s="914"/>
      <c r="V76" s="965">
        <v>74</v>
      </c>
      <c r="W76" s="964"/>
      <c r="X76" s="964"/>
      <c r="Y76" s="964"/>
      <c r="Z76" s="914"/>
      <c r="AA76" s="965">
        <v>34</v>
      </c>
      <c r="AB76" s="964"/>
      <c r="AC76" s="964"/>
      <c r="AD76" s="964"/>
      <c r="AE76" s="914"/>
      <c r="AF76" s="965">
        <v>34</v>
      </c>
      <c r="AG76" s="964"/>
      <c r="AH76" s="964"/>
      <c r="AI76" s="964"/>
      <c r="AJ76" s="914"/>
      <c r="AK76" s="965" t="s">
        <v>598</v>
      </c>
      <c r="AL76" s="964"/>
      <c r="AM76" s="964"/>
      <c r="AN76" s="964"/>
      <c r="AO76" s="914"/>
      <c r="AP76" s="965" t="s">
        <v>597</v>
      </c>
      <c r="AQ76" s="964"/>
      <c r="AR76" s="964"/>
      <c r="AS76" s="964"/>
      <c r="AT76" s="914"/>
      <c r="AU76" s="965" t="s">
        <v>597</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595</v>
      </c>
      <c r="C77" s="958"/>
      <c r="D77" s="958"/>
      <c r="E77" s="958"/>
      <c r="F77" s="958"/>
      <c r="G77" s="958"/>
      <c r="H77" s="958"/>
      <c r="I77" s="958"/>
      <c r="J77" s="958"/>
      <c r="K77" s="958"/>
      <c r="L77" s="958"/>
      <c r="M77" s="958"/>
      <c r="N77" s="958"/>
      <c r="O77" s="958"/>
      <c r="P77" s="959"/>
      <c r="Q77" s="963">
        <v>2588</v>
      </c>
      <c r="R77" s="964"/>
      <c r="S77" s="964"/>
      <c r="T77" s="964"/>
      <c r="U77" s="914"/>
      <c r="V77" s="965">
        <v>2314</v>
      </c>
      <c r="W77" s="964"/>
      <c r="X77" s="964"/>
      <c r="Y77" s="964"/>
      <c r="Z77" s="914"/>
      <c r="AA77" s="965">
        <v>274</v>
      </c>
      <c r="AB77" s="964"/>
      <c r="AC77" s="964"/>
      <c r="AD77" s="964"/>
      <c r="AE77" s="914"/>
      <c r="AF77" s="965">
        <v>274</v>
      </c>
      <c r="AG77" s="964"/>
      <c r="AH77" s="964"/>
      <c r="AI77" s="964"/>
      <c r="AJ77" s="914"/>
      <c r="AK77" s="965">
        <v>117</v>
      </c>
      <c r="AL77" s="964"/>
      <c r="AM77" s="964"/>
      <c r="AN77" s="964"/>
      <c r="AO77" s="914"/>
      <c r="AP77" s="965" t="s">
        <v>597</v>
      </c>
      <c r="AQ77" s="964"/>
      <c r="AR77" s="964"/>
      <c r="AS77" s="964"/>
      <c r="AT77" s="914"/>
      <c r="AU77" s="965" t="s">
        <v>597</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596</v>
      </c>
      <c r="C78" s="958"/>
      <c r="D78" s="958"/>
      <c r="E78" s="958"/>
      <c r="F78" s="958"/>
      <c r="G78" s="958"/>
      <c r="H78" s="958"/>
      <c r="I78" s="958"/>
      <c r="J78" s="958"/>
      <c r="K78" s="958"/>
      <c r="L78" s="958"/>
      <c r="M78" s="958"/>
      <c r="N78" s="958"/>
      <c r="O78" s="958"/>
      <c r="P78" s="959"/>
      <c r="Q78" s="960">
        <v>657281</v>
      </c>
      <c r="R78" s="915"/>
      <c r="S78" s="915"/>
      <c r="T78" s="915"/>
      <c r="U78" s="915"/>
      <c r="V78" s="915">
        <v>647955</v>
      </c>
      <c r="W78" s="915"/>
      <c r="X78" s="915"/>
      <c r="Y78" s="915"/>
      <c r="Z78" s="915"/>
      <c r="AA78" s="915">
        <v>9326</v>
      </c>
      <c r="AB78" s="915"/>
      <c r="AC78" s="915"/>
      <c r="AD78" s="915"/>
      <c r="AE78" s="915"/>
      <c r="AF78" s="915">
        <v>9326</v>
      </c>
      <c r="AG78" s="915"/>
      <c r="AH78" s="915"/>
      <c r="AI78" s="915"/>
      <c r="AJ78" s="915"/>
      <c r="AK78" s="915">
        <v>3989</v>
      </c>
      <c r="AL78" s="915"/>
      <c r="AM78" s="915"/>
      <c r="AN78" s="915"/>
      <c r="AO78" s="915"/>
      <c r="AP78" s="915" t="s">
        <v>597</v>
      </c>
      <c r="AQ78" s="915"/>
      <c r="AR78" s="915"/>
      <c r="AS78" s="915"/>
      <c r="AT78" s="915"/>
      <c r="AU78" s="915" t="s">
        <v>597</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392</v>
      </c>
      <c r="B88" s="874" t="s">
        <v>425</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14829</v>
      </c>
      <c r="AG88" s="926"/>
      <c r="AH88" s="926"/>
      <c r="AI88" s="926"/>
      <c r="AJ88" s="926"/>
      <c r="AK88" s="923"/>
      <c r="AL88" s="923"/>
      <c r="AM88" s="923"/>
      <c r="AN88" s="923"/>
      <c r="AO88" s="923"/>
      <c r="AP88" s="926">
        <v>662</v>
      </c>
      <c r="AQ88" s="926"/>
      <c r="AR88" s="926"/>
      <c r="AS88" s="926"/>
      <c r="AT88" s="926"/>
      <c r="AU88" s="926">
        <v>319</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74" t="s">
        <v>426</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10937</v>
      </c>
      <c r="CS102" s="934"/>
      <c r="CT102" s="934"/>
      <c r="CU102" s="934"/>
      <c r="CV102" s="977"/>
      <c r="CW102" s="976">
        <v>2194</v>
      </c>
      <c r="CX102" s="934"/>
      <c r="CY102" s="934"/>
      <c r="CZ102" s="934"/>
      <c r="DA102" s="977"/>
      <c r="DB102" s="976">
        <v>21820</v>
      </c>
      <c r="DC102" s="934"/>
      <c r="DD102" s="934"/>
      <c r="DE102" s="934"/>
      <c r="DF102" s="977"/>
      <c r="DG102" s="976" t="s">
        <v>610</v>
      </c>
      <c r="DH102" s="934"/>
      <c r="DI102" s="934"/>
      <c r="DJ102" s="934"/>
      <c r="DK102" s="977"/>
      <c r="DL102" s="976" t="s">
        <v>610</v>
      </c>
      <c r="DM102" s="934"/>
      <c r="DN102" s="934"/>
      <c r="DO102" s="934"/>
      <c r="DP102" s="977"/>
      <c r="DQ102" s="976" t="s">
        <v>610</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427</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428</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431</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432</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433</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434</v>
      </c>
      <c r="AB109" s="979"/>
      <c r="AC109" s="979"/>
      <c r="AD109" s="979"/>
      <c r="AE109" s="980"/>
      <c r="AF109" s="978" t="s">
        <v>308</v>
      </c>
      <c r="AG109" s="979"/>
      <c r="AH109" s="979"/>
      <c r="AI109" s="979"/>
      <c r="AJ109" s="980"/>
      <c r="AK109" s="978" t="s">
        <v>307</v>
      </c>
      <c r="AL109" s="979"/>
      <c r="AM109" s="979"/>
      <c r="AN109" s="979"/>
      <c r="AO109" s="980"/>
      <c r="AP109" s="978" t="s">
        <v>435</v>
      </c>
      <c r="AQ109" s="979"/>
      <c r="AR109" s="979"/>
      <c r="AS109" s="979"/>
      <c r="AT109" s="981"/>
      <c r="AU109" s="998" t="s">
        <v>433</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434</v>
      </c>
      <c r="BR109" s="979"/>
      <c r="BS109" s="979"/>
      <c r="BT109" s="979"/>
      <c r="BU109" s="980"/>
      <c r="BV109" s="978" t="s">
        <v>308</v>
      </c>
      <c r="BW109" s="979"/>
      <c r="BX109" s="979"/>
      <c r="BY109" s="979"/>
      <c r="BZ109" s="980"/>
      <c r="CA109" s="978" t="s">
        <v>307</v>
      </c>
      <c r="CB109" s="979"/>
      <c r="CC109" s="979"/>
      <c r="CD109" s="979"/>
      <c r="CE109" s="980"/>
      <c r="CF109" s="999" t="s">
        <v>435</v>
      </c>
      <c r="CG109" s="999"/>
      <c r="CH109" s="999"/>
      <c r="CI109" s="999"/>
      <c r="CJ109" s="999"/>
      <c r="CK109" s="978" t="s">
        <v>436</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434</v>
      </c>
      <c r="DH109" s="979"/>
      <c r="DI109" s="979"/>
      <c r="DJ109" s="979"/>
      <c r="DK109" s="980"/>
      <c r="DL109" s="978" t="s">
        <v>308</v>
      </c>
      <c r="DM109" s="979"/>
      <c r="DN109" s="979"/>
      <c r="DO109" s="979"/>
      <c r="DP109" s="980"/>
      <c r="DQ109" s="978" t="s">
        <v>307</v>
      </c>
      <c r="DR109" s="979"/>
      <c r="DS109" s="979"/>
      <c r="DT109" s="979"/>
      <c r="DU109" s="980"/>
      <c r="DV109" s="978" t="s">
        <v>435</v>
      </c>
      <c r="DW109" s="979"/>
      <c r="DX109" s="979"/>
      <c r="DY109" s="979"/>
      <c r="DZ109" s="981"/>
    </row>
    <row r="110" spans="1:131" s="247" customFormat="1" ht="26.25" customHeight="1" x14ac:dyDescent="0.15">
      <c r="A110" s="982" t="s">
        <v>437</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5101099</v>
      </c>
      <c r="AB110" s="986"/>
      <c r="AC110" s="986"/>
      <c r="AD110" s="986"/>
      <c r="AE110" s="987"/>
      <c r="AF110" s="988">
        <v>4959745</v>
      </c>
      <c r="AG110" s="986"/>
      <c r="AH110" s="986"/>
      <c r="AI110" s="986"/>
      <c r="AJ110" s="987"/>
      <c r="AK110" s="988">
        <v>4970076</v>
      </c>
      <c r="AL110" s="986"/>
      <c r="AM110" s="986"/>
      <c r="AN110" s="986"/>
      <c r="AO110" s="987"/>
      <c r="AP110" s="989">
        <v>34</v>
      </c>
      <c r="AQ110" s="990"/>
      <c r="AR110" s="990"/>
      <c r="AS110" s="990"/>
      <c r="AT110" s="991"/>
      <c r="AU110" s="992" t="s">
        <v>72</v>
      </c>
      <c r="AV110" s="993"/>
      <c r="AW110" s="993"/>
      <c r="AX110" s="993"/>
      <c r="AY110" s="993"/>
      <c r="AZ110" s="1034" t="s">
        <v>438</v>
      </c>
      <c r="BA110" s="983"/>
      <c r="BB110" s="983"/>
      <c r="BC110" s="983"/>
      <c r="BD110" s="983"/>
      <c r="BE110" s="983"/>
      <c r="BF110" s="983"/>
      <c r="BG110" s="983"/>
      <c r="BH110" s="983"/>
      <c r="BI110" s="983"/>
      <c r="BJ110" s="983"/>
      <c r="BK110" s="983"/>
      <c r="BL110" s="983"/>
      <c r="BM110" s="983"/>
      <c r="BN110" s="983"/>
      <c r="BO110" s="983"/>
      <c r="BP110" s="984"/>
      <c r="BQ110" s="1020">
        <v>49283226</v>
      </c>
      <c r="BR110" s="1021"/>
      <c r="BS110" s="1021"/>
      <c r="BT110" s="1021"/>
      <c r="BU110" s="1021"/>
      <c r="BV110" s="1021">
        <v>49724525</v>
      </c>
      <c r="BW110" s="1021"/>
      <c r="BX110" s="1021"/>
      <c r="BY110" s="1021"/>
      <c r="BZ110" s="1021"/>
      <c r="CA110" s="1021">
        <v>50642413</v>
      </c>
      <c r="CB110" s="1021"/>
      <c r="CC110" s="1021"/>
      <c r="CD110" s="1021"/>
      <c r="CE110" s="1021"/>
      <c r="CF110" s="1035">
        <v>346.1</v>
      </c>
      <c r="CG110" s="1036"/>
      <c r="CH110" s="1036"/>
      <c r="CI110" s="1036"/>
      <c r="CJ110" s="1036"/>
      <c r="CK110" s="1037" t="s">
        <v>439</v>
      </c>
      <c r="CL110" s="1038"/>
      <c r="CM110" s="1017" t="s">
        <v>440</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441</v>
      </c>
      <c r="DH110" s="1021"/>
      <c r="DI110" s="1021"/>
      <c r="DJ110" s="1021"/>
      <c r="DK110" s="1021"/>
      <c r="DL110" s="1021" t="s">
        <v>442</v>
      </c>
      <c r="DM110" s="1021"/>
      <c r="DN110" s="1021"/>
      <c r="DO110" s="1021"/>
      <c r="DP110" s="1021"/>
      <c r="DQ110" s="1021" t="s">
        <v>441</v>
      </c>
      <c r="DR110" s="1021"/>
      <c r="DS110" s="1021"/>
      <c r="DT110" s="1021"/>
      <c r="DU110" s="1021"/>
      <c r="DV110" s="1022" t="s">
        <v>394</v>
      </c>
      <c r="DW110" s="1022"/>
      <c r="DX110" s="1022"/>
      <c r="DY110" s="1022"/>
      <c r="DZ110" s="1023"/>
    </row>
    <row r="111" spans="1:131" s="247" customFormat="1" ht="26.25" customHeight="1" x14ac:dyDescent="0.15">
      <c r="A111" s="1024" t="s">
        <v>443</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394</v>
      </c>
      <c r="AB111" s="1028"/>
      <c r="AC111" s="1028"/>
      <c r="AD111" s="1028"/>
      <c r="AE111" s="1029"/>
      <c r="AF111" s="1030" t="s">
        <v>178</v>
      </c>
      <c r="AG111" s="1028"/>
      <c r="AH111" s="1028"/>
      <c r="AI111" s="1028"/>
      <c r="AJ111" s="1029"/>
      <c r="AK111" s="1030" t="s">
        <v>178</v>
      </c>
      <c r="AL111" s="1028"/>
      <c r="AM111" s="1028"/>
      <c r="AN111" s="1028"/>
      <c r="AO111" s="1029"/>
      <c r="AP111" s="1031" t="s">
        <v>178</v>
      </c>
      <c r="AQ111" s="1032"/>
      <c r="AR111" s="1032"/>
      <c r="AS111" s="1032"/>
      <c r="AT111" s="1033"/>
      <c r="AU111" s="994"/>
      <c r="AV111" s="995"/>
      <c r="AW111" s="995"/>
      <c r="AX111" s="995"/>
      <c r="AY111" s="995"/>
      <c r="AZ111" s="1043" t="s">
        <v>444</v>
      </c>
      <c r="BA111" s="1044"/>
      <c r="BB111" s="1044"/>
      <c r="BC111" s="1044"/>
      <c r="BD111" s="1044"/>
      <c r="BE111" s="1044"/>
      <c r="BF111" s="1044"/>
      <c r="BG111" s="1044"/>
      <c r="BH111" s="1044"/>
      <c r="BI111" s="1044"/>
      <c r="BJ111" s="1044"/>
      <c r="BK111" s="1044"/>
      <c r="BL111" s="1044"/>
      <c r="BM111" s="1044"/>
      <c r="BN111" s="1044"/>
      <c r="BO111" s="1044"/>
      <c r="BP111" s="1045"/>
      <c r="BQ111" s="1013" t="s">
        <v>445</v>
      </c>
      <c r="BR111" s="1014"/>
      <c r="BS111" s="1014"/>
      <c r="BT111" s="1014"/>
      <c r="BU111" s="1014"/>
      <c r="BV111" s="1014" t="s">
        <v>446</v>
      </c>
      <c r="BW111" s="1014"/>
      <c r="BX111" s="1014"/>
      <c r="BY111" s="1014"/>
      <c r="BZ111" s="1014"/>
      <c r="CA111" s="1014" t="s">
        <v>445</v>
      </c>
      <c r="CB111" s="1014"/>
      <c r="CC111" s="1014"/>
      <c r="CD111" s="1014"/>
      <c r="CE111" s="1014"/>
      <c r="CF111" s="1008" t="s">
        <v>178</v>
      </c>
      <c r="CG111" s="1009"/>
      <c r="CH111" s="1009"/>
      <c r="CI111" s="1009"/>
      <c r="CJ111" s="1009"/>
      <c r="CK111" s="1039"/>
      <c r="CL111" s="1040"/>
      <c r="CM111" s="1010" t="s">
        <v>447</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441</v>
      </c>
      <c r="DH111" s="1014"/>
      <c r="DI111" s="1014"/>
      <c r="DJ111" s="1014"/>
      <c r="DK111" s="1014"/>
      <c r="DL111" s="1014" t="s">
        <v>178</v>
      </c>
      <c r="DM111" s="1014"/>
      <c r="DN111" s="1014"/>
      <c r="DO111" s="1014"/>
      <c r="DP111" s="1014"/>
      <c r="DQ111" s="1014" t="s">
        <v>445</v>
      </c>
      <c r="DR111" s="1014"/>
      <c r="DS111" s="1014"/>
      <c r="DT111" s="1014"/>
      <c r="DU111" s="1014"/>
      <c r="DV111" s="1015" t="s">
        <v>178</v>
      </c>
      <c r="DW111" s="1015"/>
      <c r="DX111" s="1015"/>
      <c r="DY111" s="1015"/>
      <c r="DZ111" s="1016"/>
    </row>
    <row r="112" spans="1:131" s="247" customFormat="1" ht="26.25" customHeight="1" x14ac:dyDescent="0.15">
      <c r="A112" s="1046" t="s">
        <v>448</v>
      </c>
      <c r="B112" s="1047"/>
      <c r="C112" s="1044" t="s">
        <v>449</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445</v>
      </c>
      <c r="AB112" s="1053"/>
      <c r="AC112" s="1053"/>
      <c r="AD112" s="1053"/>
      <c r="AE112" s="1054"/>
      <c r="AF112" s="1055" t="s">
        <v>445</v>
      </c>
      <c r="AG112" s="1053"/>
      <c r="AH112" s="1053"/>
      <c r="AI112" s="1053"/>
      <c r="AJ112" s="1054"/>
      <c r="AK112" s="1055" t="s">
        <v>446</v>
      </c>
      <c r="AL112" s="1053"/>
      <c r="AM112" s="1053"/>
      <c r="AN112" s="1053"/>
      <c r="AO112" s="1054"/>
      <c r="AP112" s="1056" t="s">
        <v>178</v>
      </c>
      <c r="AQ112" s="1057"/>
      <c r="AR112" s="1057"/>
      <c r="AS112" s="1057"/>
      <c r="AT112" s="1058"/>
      <c r="AU112" s="994"/>
      <c r="AV112" s="995"/>
      <c r="AW112" s="995"/>
      <c r="AX112" s="995"/>
      <c r="AY112" s="995"/>
      <c r="AZ112" s="1043" t="s">
        <v>450</v>
      </c>
      <c r="BA112" s="1044"/>
      <c r="BB112" s="1044"/>
      <c r="BC112" s="1044"/>
      <c r="BD112" s="1044"/>
      <c r="BE112" s="1044"/>
      <c r="BF112" s="1044"/>
      <c r="BG112" s="1044"/>
      <c r="BH112" s="1044"/>
      <c r="BI112" s="1044"/>
      <c r="BJ112" s="1044"/>
      <c r="BK112" s="1044"/>
      <c r="BL112" s="1044"/>
      <c r="BM112" s="1044"/>
      <c r="BN112" s="1044"/>
      <c r="BO112" s="1044"/>
      <c r="BP112" s="1045"/>
      <c r="BQ112" s="1013">
        <v>3631741</v>
      </c>
      <c r="BR112" s="1014"/>
      <c r="BS112" s="1014"/>
      <c r="BT112" s="1014"/>
      <c r="BU112" s="1014"/>
      <c r="BV112" s="1014">
        <v>3452062</v>
      </c>
      <c r="BW112" s="1014"/>
      <c r="BX112" s="1014"/>
      <c r="BY112" s="1014"/>
      <c r="BZ112" s="1014"/>
      <c r="CA112" s="1014">
        <v>3257409</v>
      </c>
      <c r="CB112" s="1014"/>
      <c r="CC112" s="1014"/>
      <c r="CD112" s="1014"/>
      <c r="CE112" s="1014"/>
      <c r="CF112" s="1008">
        <v>22.3</v>
      </c>
      <c r="CG112" s="1009"/>
      <c r="CH112" s="1009"/>
      <c r="CI112" s="1009"/>
      <c r="CJ112" s="1009"/>
      <c r="CK112" s="1039"/>
      <c r="CL112" s="1040"/>
      <c r="CM112" s="1010" t="s">
        <v>451</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178</v>
      </c>
      <c r="DH112" s="1014"/>
      <c r="DI112" s="1014"/>
      <c r="DJ112" s="1014"/>
      <c r="DK112" s="1014"/>
      <c r="DL112" s="1014" t="s">
        <v>445</v>
      </c>
      <c r="DM112" s="1014"/>
      <c r="DN112" s="1014"/>
      <c r="DO112" s="1014"/>
      <c r="DP112" s="1014"/>
      <c r="DQ112" s="1014" t="s">
        <v>178</v>
      </c>
      <c r="DR112" s="1014"/>
      <c r="DS112" s="1014"/>
      <c r="DT112" s="1014"/>
      <c r="DU112" s="1014"/>
      <c r="DV112" s="1015" t="s">
        <v>178</v>
      </c>
      <c r="DW112" s="1015"/>
      <c r="DX112" s="1015"/>
      <c r="DY112" s="1015"/>
      <c r="DZ112" s="1016"/>
    </row>
    <row r="113" spans="1:130" s="247" customFormat="1" ht="26.25" customHeight="1" x14ac:dyDescent="0.15">
      <c r="A113" s="1048"/>
      <c r="B113" s="1049"/>
      <c r="C113" s="1044" t="s">
        <v>452</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319804</v>
      </c>
      <c r="AB113" s="1028"/>
      <c r="AC113" s="1028"/>
      <c r="AD113" s="1028"/>
      <c r="AE113" s="1029"/>
      <c r="AF113" s="1030">
        <v>325776</v>
      </c>
      <c r="AG113" s="1028"/>
      <c r="AH113" s="1028"/>
      <c r="AI113" s="1028"/>
      <c r="AJ113" s="1029"/>
      <c r="AK113" s="1030">
        <v>330308</v>
      </c>
      <c r="AL113" s="1028"/>
      <c r="AM113" s="1028"/>
      <c r="AN113" s="1028"/>
      <c r="AO113" s="1029"/>
      <c r="AP113" s="1031">
        <v>2.2999999999999998</v>
      </c>
      <c r="AQ113" s="1032"/>
      <c r="AR113" s="1032"/>
      <c r="AS113" s="1032"/>
      <c r="AT113" s="1033"/>
      <c r="AU113" s="994"/>
      <c r="AV113" s="995"/>
      <c r="AW113" s="995"/>
      <c r="AX113" s="995"/>
      <c r="AY113" s="995"/>
      <c r="AZ113" s="1043" t="s">
        <v>453</v>
      </c>
      <c r="BA113" s="1044"/>
      <c r="BB113" s="1044"/>
      <c r="BC113" s="1044"/>
      <c r="BD113" s="1044"/>
      <c r="BE113" s="1044"/>
      <c r="BF113" s="1044"/>
      <c r="BG113" s="1044"/>
      <c r="BH113" s="1044"/>
      <c r="BI113" s="1044"/>
      <c r="BJ113" s="1044"/>
      <c r="BK113" s="1044"/>
      <c r="BL113" s="1044"/>
      <c r="BM113" s="1044"/>
      <c r="BN113" s="1044"/>
      <c r="BO113" s="1044"/>
      <c r="BP113" s="1045"/>
      <c r="BQ113" s="1013">
        <v>349177</v>
      </c>
      <c r="BR113" s="1014"/>
      <c r="BS113" s="1014"/>
      <c r="BT113" s="1014"/>
      <c r="BU113" s="1014"/>
      <c r="BV113" s="1014">
        <v>308922</v>
      </c>
      <c r="BW113" s="1014"/>
      <c r="BX113" s="1014"/>
      <c r="BY113" s="1014"/>
      <c r="BZ113" s="1014"/>
      <c r="CA113" s="1014">
        <v>318533</v>
      </c>
      <c r="CB113" s="1014"/>
      <c r="CC113" s="1014"/>
      <c r="CD113" s="1014"/>
      <c r="CE113" s="1014"/>
      <c r="CF113" s="1008">
        <v>2.2000000000000002</v>
      </c>
      <c r="CG113" s="1009"/>
      <c r="CH113" s="1009"/>
      <c r="CI113" s="1009"/>
      <c r="CJ113" s="1009"/>
      <c r="CK113" s="1039"/>
      <c r="CL113" s="1040"/>
      <c r="CM113" s="1010" t="s">
        <v>454</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178</v>
      </c>
      <c r="DH113" s="1053"/>
      <c r="DI113" s="1053"/>
      <c r="DJ113" s="1053"/>
      <c r="DK113" s="1054"/>
      <c r="DL113" s="1055" t="s">
        <v>178</v>
      </c>
      <c r="DM113" s="1053"/>
      <c r="DN113" s="1053"/>
      <c r="DO113" s="1053"/>
      <c r="DP113" s="1054"/>
      <c r="DQ113" s="1055" t="s">
        <v>441</v>
      </c>
      <c r="DR113" s="1053"/>
      <c r="DS113" s="1053"/>
      <c r="DT113" s="1053"/>
      <c r="DU113" s="1054"/>
      <c r="DV113" s="1056" t="s">
        <v>445</v>
      </c>
      <c r="DW113" s="1057"/>
      <c r="DX113" s="1057"/>
      <c r="DY113" s="1057"/>
      <c r="DZ113" s="1058"/>
    </row>
    <row r="114" spans="1:130" s="247" customFormat="1" ht="26.25" customHeight="1" x14ac:dyDescent="0.15">
      <c r="A114" s="1048"/>
      <c r="B114" s="1049"/>
      <c r="C114" s="1044" t="s">
        <v>455</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49059</v>
      </c>
      <c r="AB114" s="1053"/>
      <c r="AC114" s="1053"/>
      <c r="AD114" s="1053"/>
      <c r="AE114" s="1054"/>
      <c r="AF114" s="1055">
        <v>47943</v>
      </c>
      <c r="AG114" s="1053"/>
      <c r="AH114" s="1053"/>
      <c r="AI114" s="1053"/>
      <c r="AJ114" s="1054"/>
      <c r="AK114" s="1055">
        <v>47907</v>
      </c>
      <c r="AL114" s="1053"/>
      <c r="AM114" s="1053"/>
      <c r="AN114" s="1053"/>
      <c r="AO114" s="1054"/>
      <c r="AP114" s="1056">
        <v>0.3</v>
      </c>
      <c r="AQ114" s="1057"/>
      <c r="AR114" s="1057"/>
      <c r="AS114" s="1057"/>
      <c r="AT114" s="1058"/>
      <c r="AU114" s="994"/>
      <c r="AV114" s="995"/>
      <c r="AW114" s="995"/>
      <c r="AX114" s="995"/>
      <c r="AY114" s="995"/>
      <c r="AZ114" s="1043" t="s">
        <v>456</v>
      </c>
      <c r="BA114" s="1044"/>
      <c r="BB114" s="1044"/>
      <c r="BC114" s="1044"/>
      <c r="BD114" s="1044"/>
      <c r="BE114" s="1044"/>
      <c r="BF114" s="1044"/>
      <c r="BG114" s="1044"/>
      <c r="BH114" s="1044"/>
      <c r="BI114" s="1044"/>
      <c r="BJ114" s="1044"/>
      <c r="BK114" s="1044"/>
      <c r="BL114" s="1044"/>
      <c r="BM114" s="1044"/>
      <c r="BN114" s="1044"/>
      <c r="BO114" s="1044"/>
      <c r="BP114" s="1045"/>
      <c r="BQ114" s="1013">
        <v>2143147</v>
      </c>
      <c r="BR114" s="1014"/>
      <c r="BS114" s="1014"/>
      <c r="BT114" s="1014"/>
      <c r="BU114" s="1014"/>
      <c r="BV114" s="1014">
        <v>1962661</v>
      </c>
      <c r="BW114" s="1014"/>
      <c r="BX114" s="1014"/>
      <c r="BY114" s="1014"/>
      <c r="BZ114" s="1014"/>
      <c r="CA114" s="1014">
        <v>2073562</v>
      </c>
      <c r="CB114" s="1014"/>
      <c r="CC114" s="1014"/>
      <c r="CD114" s="1014"/>
      <c r="CE114" s="1014"/>
      <c r="CF114" s="1008">
        <v>14.2</v>
      </c>
      <c r="CG114" s="1009"/>
      <c r="CH114" s="1009"/>
      <c r="CI114" s="1009"/>
      <c r="CJ114" s="1009"/>
      <c r="CK114" s="1039"/>
      <c r="CL114" s="1040"/>
      <c r="CM114" s="1010" t="s">
        <v>457</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441</v>
      </c>
      <c r="DH114" s="1053"/>
      <c r="DI114" s="1053"/>
      <c r="DJ114" s="1053"/>
      <c r="DK114" s="1054"/>
      <c r="DL114" s="1055" t="s">
        <v>394</v>
      </c>
      <c r="DM114" s="1053"/>
      <c r="DN114" s="1053"/>
      <c r="DO114" s="1053"/>
      <c r="DP114" s="1054"/>
      <c r="DQ114" s="1055" t="s">
        <v>441</v>
      </c>
      <c r="DR114" s="1053"/>
      <c r="DS114" s="1053"/>
      <c r="DT114" s="1053"/>
      <c r="DU114" s="1054"/>
      <c r="DV114" s="1056" t="s">
        <v>445</v>
      </c>
      <c r="DW114" s="1057"/>
      <c r="DX114" s="1057"/>
      <c r="DY114" s="1057"/>
      <c r="DZ114" s="1058"/>
    </row>
    <row r="115" spans="1:130" s="247" customFormat="1" ht="26.25" customHeight="1" x14ac:dyDescent="0.15">
      <c r="A115" s="1048"/>
      <c r="B115" s="1049"/>
      <c r="C115" s="1044" t="s">
        <v>458</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27101</v>
      </c>
      <c r="AB115" s="1028"/>
      <c r="AC115" s="1028"/>
      <c r="AD115" s="1028"/>
      <c r="AE115" s="1029"/>
      <c r="AF115" s="1030">
        <v>24465</v>
      </c>
      <c r="AG115" s="1028"/>
      <c r="AH115" s="1028"/>
      <c r="AI115" s="1028"/>
      <c r="AJ115" s="1029"/>
      <c r="AK115" s="1030">
        <v>21949</v>
      </c>
      <c r="AL115" s="1028"/>
      <c r="AM115" s="1028"/>
      <c r="AN115" s="1028"/>
      <c r="AO115" s="1029"/>
      <c r="AP115" s="1031">
        <v>0.1</v>
      </c>
      <c r="AQ115" s="1032"/>
      <c r="AR115" s="1032"/>
      <c r="AS115" s="1032"/>
      <c r="AT115" s="1033"/>
      <c r="AU115" s="994"/>
      <c r="AV115" s="995"/>
      <c r="AW115" s="995"/>
      <c r="AX115" s="995"/>
      <c r="AY115" s="995"/>
      <c r="AZ115" s="1043" t="s">
        <v>459</v>
      </c>
      <c r="BA115" s="1044"/>
      <c r="BB115" s="1044"/>
      <c r="BC115" s="1044"/>
      <c r="BD115" s="1044"/>
      <c r="BE115" s="1044"/>
      <c r="BF115" s="1044"/>
      <c r="BG115" s="1044"/>
      <c r="BH115" s="1044"/>
      <c r="BI115" s="1044"/>
      <c r="BJ115" s="1044"/>
      <c r="BK115" s="1044"/>
      <c r="BL115" s="1044"/>
      <c r="BM115" s="1044"/>
      <c r="BN115" s="1044"/>
      <c r="BO115" s="1044"/>
      <c r="BP115" s="1045"/>
      <c r="BQ115" s="1013">
        <v>6789</v>
      </c>
      <c r="BR115" s="1014"/>
      <c r="BS115" s="1014"/>
      <c r="BT115" s="1014"/>
      <c r="BU115" s="1014"/>
      <c r="BV115" s="1014">
        <v>12891</v>
      </c>
      <c r="BW115" s="1014"/>
      <c r="BX115" s="1014"/>
      <c r="BY115" s="1014"/>
      <c r="BZ115" s="1014"/>
      <c r="CA115" s="1014">
        <v>13931</v>
      </c>
      <c r="CB115" s="1014"/>
      <c r="CC115" s="1014"/>
      <c r="CD115" s="1014"/>
      <c r="CE115" s="1014"/>
      <c r="CF115" s="1008">
        <v>0.1</v>
      </c>
      <c r="CG115" s="1009"/>
      <c r="CH115" s="1009"/>
      <c r="CI115" s="1009"/>
      <c r="CJ115" s="1009"/>
      <c r="CK115" s="1039"/>
      <c r="CL115" s="1040"/>
      <c r="CM115" s="1043" t="s">
        <v>460</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445</v>
      </c>
      <c r="DH115" s="1053"/>
      <c r="DI115" s="1053"/>
      <c r="DJ115" s="1053"/>
      <c r="DK115" s="1054"/>
      <c r="DL115" s="1055" t="s">
        <v>445</v>
      </c>
      <c r="DM115" s="1053"/>
      <c r="DN115" s="1053"/>
      <c r="DO115" s="1053"/>
      <c r="DP115" s="1054"/>
      <c r="DQ115" s="1055" t="s">
        <v>445</v>
      </c>
      <c r="DR115" s="1053"/>
      <c r="DS115" s="1053"/>
      <c r="DT115" s="1053"/>
      <c r="DU115" s="1054"/>
      <c r="DV115" s="1056" t="s">
        <v>445</v>
      </c>
      <c r="DW115" s="1057"/>
      <c r="DX115" s="1057"/>
      <c r="DY115" s="1057"/>
      <c r="DZ115" s="1058"/>
    </row>
    <row r="116" spans="1:130" s="247" customFormat="1" ht="26.25" customHeight="1" x14ac:dyDescent="0.15">
      <c r="A116" s="1050"/>
      <c r="B116" s="1051"/>
      <c r="C116" s="1059" t="s">
        <v>461</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441</v>
      </c>
      <c r="AB116" s="1053"/>
      <c r="AC116" s="1053"/>
      <c r="AD116" s="1053"/>
      <c r="AE116" s="1054"/>
      <c r="AF116" s="1055" t="s">
        <v>394</v>
      </c>
      <c r="AG116" s="1053"/>
      <c r="AH116" s="1053"/>
      <c r="AI116" s="1053"/>
      <c r="AJ116" s="1054"/>
      <c r="AK116" s="1055" t="s">
        <v>441</v>
      </c>
      <c r="AL116" s="1053"/>
      <c r="AM116" s="1053"/>
      <c r="AN116" s="1053"/>
      <c r="AO116" s="1054"/>
      <c r="AP116" s="1056" t="s">
        <v>442</v>
      </c>
      <c r="AQ116" s="1057"/>
      <c r="AR116" s="1057"/>
      <c r="AS116" s="1057"/>
      <c r="AT116" s="1058"/>
      <c r="AU116" s="994"/>
      <c r="AV116" s="995"/>
      <c r="AW116" s="995"/>
      <c r="AX116" s="995"/>
      <c r="AY116" s="995"/>
      <c r="AZ116" s="1061" t="s">
        <v>462</v>
      </c>
      <c r="BA116" s="1062"/>
      <c r="BB116" s="1062"/>
      <c r="BC116" s="1062"/>
      <c r="BD116" s="1062"/>
      <c r="BE116" s="1062"/>
      <c r="BF116" s="1062"/>
      <c r="BG116" s="1062"/>
      <c r="BH116" s="1062"/>
      <c r="BI116" s="1062"/>
      <c r="BJ116" s="1062"/>
      <c r="BK116" s="1062"/>
      <c r="BL116" s="1062"/>
      <c r="BM116" s="1062"/>
      <c r="BN116" s="1062"/>
      <c r="BO116" s="1062"/>
      <c r="BP116" s="1063"/>
      <c r="BQ116" s="1013" t="s">
        <v>178</v>
      </c>
      <c r="BR116" s="1014"/>
      <c r="BS116" s="1014"/>
      <c r="BT116" s="1014"/>
      <c r="BU116" s="1014"/>
      <c r="BV116" s="1014" t="s">
        <v>178</v>
      </c>
      <c r="BW116" s="1014"/>
      <c r="BX116" s="1014"/>
      <c r="BY116" s="1014"/>
      <c r="BZ116" s="1014"/>
      <c r="CA116" s="1014" t="s">
        <v>178</v>
      </c>
      <c r="CB116" s="1014"/>
      <c r="CC116" s="1014"/>
      <c r="CD116" s="1014"/>
      <c r="CE116" s="1014"/>
      <c r="CF116" s="1008" t="s">
        <v>442</v>
      </c>
      <c r="CG116" s="1009"/>
      <c r="CH116" s="1009"/>
      <c r="CI116" s="1009"/>
      <c r="CJ116" s="1009"/>
      <c r="CK116" s="1039"/>
      <c r="CL116" s="1040"/>
      <c r="CM116" s="1010" t="s">
        <v>463</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445</v>
      </c>
      <c r="DH116" s="1053"/>
      <c r="DI116" s="1053"/>
      <c r="DJ116" s="1053"/>
      <c r="DK116" s="1054"/>
      <c r="DL116" s="1055" t="s">
        <v>445</v>
      </c>
      <c r="DM116" s="1053"/>
      <c r="DN116" s="1053"/>
      <c r="DO116" s="1053"/>
      <c r="DP116" s="1054"/>
      <c r="DQ116" s="1055" t="s">
        <v>178</v>
      </c>
      <c r="DR116" s="1053"/>
      <c r="DS116" s="1053"/>
      <c r="DT116" s="1053"/>
      <c r="DU116" s="1054"/>
      <c r="DV116" s="1056" t="s">
        <v>446</v>
      </c>
      <c r="DW116" s="1057"/>
      <c r="DX116" s="1057"/>
      <c r="DY116" s="1057"/>
      <c r="DZ116" s="1058"/>
    </row>
    <row r="117" spans="1:130" s="247" customFormat="1" ht="26.25" customHeight="1" x14ac:dyDescent="0.15">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464</v>
      </c>
      <c r="Z117" s="980"/>
      <c r="AA117" s="1070">
        <v>5497063</v>
      </c>
      <c r="AB117" s="1071"/>
      <c r="AC117" s="1071"/>
      <c r="AD117" s="1071"/>
      <c r="AE117" s="1072"/>
      <c r="AF117" s="1073">
        <v>5357929</v>
      </c>
      <c r="AG117" s="1071"/>
      <c r="AH117" s="1071"/>
      <c r="AI117" s="1071"/>
      <c r="AJ117" s="1072"/>
      <c r="AK117" s="1073">
        <v>5370240</v>
      </c>
      <c r="AL117" s="1071"/>
      <c r="AM117" s="1071"/>
      <c r="AN117" s="1071"/>
      <c r="AO117" s="1072"/>
      <c r="AP117" s="1074"/>
      <c r="AQ117" s="1075"/>
      <c r="AR117" s="1075"/>
      <c r="AS117" s="1075"/>
      <c r="AT117" s="1076"/>
      <c r="AU117" s="994"/>
      <c r="AV117" s="995"/>
      <c r="AW117" s="995"/>
      <c r="AX117" s="995"/>
      <c r="AY117" s="995"/>
      <c r="AZ117" s="1061" t="s">
        <v>465</v>
      </c>
      <c r="BA117" s="1062"/>
      <c r="BB117" s="1062"/>
      <c r="BC117" s="1062"/>
      <c r="BD117" s="1062"/>
      <c r="BE117" s="1062"/>
      <c r="BF117" s="1062"/>
      <c r="BG117" s="1062"/>
      <c r="BH117" s="1062"/>
      <c r="BI117" s="1062"/>
      <c r="BJ117" s="1062"/>
      <c r="BK117" s="1062"/>
      <c r="BL117" s="1062"/>
      <c r="BM117" s="1062"/>
      <c r="BN117" s="1062"/>
      <c r="BO117" s="1062"/>
      <c r="BP117" s="1063"/>
      <c r="BQ117" s="1013" t="s">
        <v>441</v>
      </c>
      <c r="BR117" s="1014"/>
      <c r="BS117" s="1014"/>
      <c r="BT117" s="1014"/>
      <c r="BU117" s="1014"/>
      <c r="BV117" s="1014" t="s">
        <v>441</v>
      </c>
      <c r="BW117" s="1014"/>
      <c r="BX117" s="1014"/>
      <c r="BY117" s="1014"/>
      <c r="BZ117" s="1014"/>
      <c r="CA117" s="1014" t="s">
        <v>441</v>
      </c>
      <c r="CB117" s="1014"/>
      <c r="CC117" s="1014"/>
      <c r="CD117" s="1014"/>
      <c r="CE117" s="1014"/>
      <c r="CF117" s="1008" t="s">
        <v>441</v>
      </c>
      <c r="CG117" s="1009"/>
      <c r="CH117" s="1009"/>
      <c r="CI117" s="1009"/>
      <c r="CJ117" s="1009"/>
      <c r="CK117" s="1039"/>
      <c r="CL117" s="1040"/>
      <c r="CM117" s="1010" t="s">
        <v>466</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441</v>
      </c>
      <c r="DH117" s="1053"/>
      <c r="DI117" s="1053"/>
      <c r="DJ117" s="1053"/>
      <c r="DK117" s="1054"/>
      <c r="DL117" s="1055" t="s">
        <v>441</v>
      </c>
      <c r="DM117" s="1053"/>
      <c r="DN117" s="1053"/>
      <c r="DO117" s="1053"/>
      <c r="DP117" s="1054"/>
      <c r="DQ117" s="1055" t="s">
        <v>441</v>
      </c>
      <c r="DR117" s="1053"/>
      <c r="DS117" s="1053"/>
      <c r="DT117" s="1053"/>
      <c r="DU117" s="1054"/>
      <c r="DV117" s="1056" t="s">
        <v>441</v>
      </c>
      <c r="DW117" s="1057"/>
      <c r="DX117" s="1057"/>
      <c r="DY117" s="1057"/>
      <c r="DZ117" s="1058"/>
    </row>
    <row r="118" spans="1:130" s="247" customFormat="1" ht="26.25" customHeight="1" x14ac:dyDescent="0.15">
      <c r="A118" s="998" t="s">
        <v>436</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434</v>
      </c>
      <c r="AB118" s="979"/>
      <c r="AC118" s="979"/>
      <c r="AD118" s="979"/>
      <c r="AE118" s="980"/>
      <c r="AF118" s="978" t="s">
        <v>308</v>
      </c>
      <c r="AG118" s="979"/>
      <c r="AH118" s="979"/>
      <c r="AI118" s="979"/>
      <c r="AJ118" s="980"/>
      <c r="AK118" s="978" t="s">
        <v>307</v>
      </c>
      <c r="AL118" s="979"/>
      <c r="AM118" s="979"/>
      <c r="AN118" s="979"/>
      <c r="AO118" s="980"/>
      <c r="AP118" s="1065" t="s">
        <v>435</v>
      </c>
      <c r="AQ118" s="1066"/>
      <c r="AR118" s="1066"/>
      <c r="AS118" s="1066"/>
      <c r="AT118" s="1067"/>
      <c r="AU118" s="994"/>
      <c r="AV118" s="995"/>
      <c r="AW118" s="995"/>
      <c r="AX118" s="995"/>
      <c r="AY118" s="995"/>
      <c r="AZ118" s="1068" t="s">
        <v>467</v>
      </c>
      <c r="BA118" s="1059"/>
      <c r="BB118" s="1059"/>
      <c r="BC118" s="1059"/>
      <c r="BD118" s="1059"/>
      <c r="BE118" s="1059"/>
      <c r="BF118" s="1059"/>
      <c r="BG118" s="1059"/>
      <c r="BH118" s="1059"/>
      <c r="BI118" s="1059"/>
      <c r="BJ118" s="1059"/>
      <c r="BK118" s="1059"/>
      <c r="BL118" s="1059"/>
      <c r="BM118" s="1059"/>
      <c r="BN118" s="1059"/>
      <c r="BO118" s="1059"/>
      <c r="BP118" s="1060"/>
      <c r="BQ118" s="1091" t="s">
        <v>442</v>
      </c>
      <c r="BR118" s="1092"/>
      <c r="BS118" s="1092"/>
      <c r="BT118" s="1092"/>
      <c r="BU118" s="1092"/>
      <c r="BV118" s="1092" t="s">
        <v>442</v>
      </c>
      <c r="BW118" s="1092"/>
      <c r="BX118" s="1092"/>
      <c r="BY118" s="1092"/>
      <c r="BZ118" s="1092"/>
      <c r="CA118" s="1092" t="s">
        <v>442</v>
      </c>
      <c r="CB118" s="1092"/>
      <c r="CC118" s="1092"/>
      <c r="CD118" s="1092"/>
      <c r="CE118" s="1092"/>
      <c r="CF118" s="1008" t="s">
        <v>442</v>
      </c>
      <c r="CG118" s="1009"/>
      <c r="CH118" s="1009"/>
      <c r="CI118" s="1009"/>
      <c r="CJ118" s="1009"/>
      <c r="CK118" s="1039"/>
      <c r="CL118" s="1040"/>
      <c r="CM118" s="1010" t="s">
        <v>468</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442</v>
      </c>
      <c r="DH118" s="1053"/>
      <c r="DI118" s="1053"/>
      <c r="DJ118" s="1053"/>
      <c r="DK118" s="1054"/>
      <c r="DL118" s="1055" t="s">
        <v>442</v>
      </c>
      <c r="DM118" s="1053"/>
      <c r="DN118" s="1053"/>
      <c r="DO118" s="1053"/>
      <c r="DP118" s="1054"/>
      <c r="DQ118" s="1055" t="s">
        <v>442</v>
      </c>
      <c r="DR118" s="1053"/>
      <c r="DS118" s="1053"/>
      <c r="DT118" s="1053"/>
      <c r="DU118" s="1054"/>
      <c r="DV118" s="1056" t="s">
        <v>442</v>
      </c>
      <c r="DW118" s="1057"/>
      <c r="DX118" s="1057"/>
      <c r="DY118" s="1057"/>
      <c r="DZ118" s="1058"/>
    </row>
    <row r="119" spans="1:130" s="247" customFormat="1" ht="26.25" customHeight="1" x14ac:dyDescent="0.15">
      <c r="A119" s="1152" t="s">
        <v>439</v>
      </c>
      <c r="B119" s="1038"/>
      <c r="C119" s="1017" t="s">
        <v>440</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442</v>
      </c>
      <c r="AB119" s="986"/>
      <c r="AC119" s="986"/>
      <c r="AD119" s="986"/>
      <c r="AE119" s="987"/>
      <c r="AF119" s="988" t="s">
        <v>442</v>
      </c>
      <c r="AG119" s="986"/>
      <c r="AH119" s="986"/>
      <c r="AI119" s="986"/>
      <c r="AJ119" s="987"/>
      <c r="AK119" s="988" t="s">
        <v>442</v>
      </c>
      <c r="AL119" s="986"/>
      <c r="AM119" s="986"/>
      <c r="AN119" s="986"/>
      <c r="AO119" s="987"/>
      <c r="AP119" s="989" t="s">
        <v>442</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469</v>
      </c>
      <c r="BP119" s="1100"/>
      <c r="BQ119" s="1091">
        <v>55414080</v>
      </c>
      <c r="BR119" s="1092"/>
      <c r="BS119" s="1092"/>
      <c r="BT119" s="1092"/>
      <c r="BU119" s="1092"/>
      <c r="BV119" s="1092">
        <v>55461061</v>
      </c>
      <c r="BW119" s="1092"/>
      <c r="BX119" s="1092"/>
      <c r="BY119" s="1092"/>
      <c r="BZ119" s="1092"/>
      <c r="CA119" s="1092">
        <v>56305848</v>
      </c>
      <c r="CB119" s="1092"/>
      <c r="CC119" s="1092"/>
      <c r="CD119" s="1092"/>
      <c r="CE119" s="1092"/>
      <c r="CF119" s="1093"/>
      <c r="CG119" s="1094"/>
      <c r="CH119" s="1094"/>
      <c r="CI119" s="1094"/>
      <c r="CJ119" s="1095"/>
      <c r="CK119" s="1041"/>
      <c r="CL119" s="1042"/>
      <c r="CM119" s="1096" t="s">
        <v>470</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442</v>
      </c>
      <c r="DH119" s="1078"/>
      <c r="DI119" s="1078"/>
      <c r="DJ119" s="1078"/>
      <c r="DK119" s="1079"/>
      <c r="DL119" s="1077" t="s">
        <v>442</v>
      </c>
      <c r="DM119" s="1078"/>
      <c r="DN119" s="1078"/>
      <c r="DO119" s="1078"/>
      <c r="DP119" s="1079"/>
      <c r="DQ119" s="1077" t="s">
        <v>442</v>
      </c>
      <c r="DR119" s="1078"/>
      <c r="DS119" s="1078"/>
      <c r="DT119" s="1078"/>
      <c r="DU119" s="1079"/>
      <c r="DV119" s="1080" t="s">
        <v>442</v>
      </c>
      <c r="DW119" s="1081"/>
      <c r="DX119" s="1081"/>
      <c r="DY119" s="1081"/>
      <c r="DZ119" s="1082"/>
    </row>
    <row r="120" spans="1:130" s="247" customFormat="1" ht="26.25" customHeight="1" x14ac:dyDescent="0.15">
      <c r="A120" s="1153"/>
      <c r="B120" s="1040"/>
      <c r="C120" s="1010" t="s">
        <v>447</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442</v>
      </c>
      <c r="AB120" s="1053"/>
      <c r="AC120" s="1053"/>
      <c r="AD120" s="1053"/>
      <c r="AE120" s="1054"/>
      <c r="AF120" s="1055" t="s">
        <v>442</v>
      </c>
      <c r="AG120" s="1053"/>
      <c r="AH120" s="1053"/>
      <c r="AI120" s="1053"/>
      <c r="AJ120" s="1054"/>
      <c r="AK120" s="1055" t="s">
        <v>442</v>
      </c>
      <c r="AL120" s="1053"/>
      <c r="AM120" s="1053"/>
      <c r="AN120" s="1053"/>
      <c r="AO120" s="1054"/>
      <c r="AP120" s="1056" t="s">
        <v>442</v>
      </c>
      <c r="AQ120" s="1057"/>
      <c r="AR120" s="1057"/>
      <c r="AS120" s="1057"/>
      <c r="AT120" s="1058"/>
      <c r="AU120" s="1083" t="s">
        <v>471</v>
      </c>
      <c r="AV120" s="1084"/>
      <c r="AW120" s="1084"/>
      <c r="AX120" s="1084"/>
      <c r="AY120" s="1085"/>
      <c r="AZ120" s="1034" t="s">
        <v>472</v>
      </c>
      <c r="BA120" s="983"/>
      <c r="BB120" s="983"/>
      <c r="BC120" s="983"/>
      <c r="BD120" s="983"/>
      <c r="BE120" s="983"/>
      <c r="BF120" s="983"/>
      <c r="BG120" s="983"/>
      <c r="BH120" s="983"/>
      <c r="BI120" s="983"/>
      <c r="BJ120" s="983"/>
      <c r="BK120" s="983"/>
      <c r="BL120" s="983"/>
      <c r="BM120" s="983"/>
      <c r="BN120" s="983"/>
      <c r="BO120" s="983"/>
      <c r="BP120" s="984"/>
      <c r="BQ120" s="1020">
        <v>14675740</v>
      </c>
      <c r="BR120" s="1021"/>
      <c r="BS120" s="1021"/>
      <c r="BT120" s="1021"/>
      <c r="BU120" s="1021"/>
      <c r="BV120" s="1021">
        <v>14839856</v>
      </c>
      <c r="BW120" s="1021"/>
      <c r="BX120" s="1021"/>
      <c r="BY120" s="1021"/>
      <c r="BZ120" s="1021"/>
      <c r="CA120" s="1021">
        <v>15221943</v>
      </c>
      <c r="CB120" s="1021"/>
      <c r="CC120" s="1021"/>
      <c r="CD120" s="1021"/>
      <c r="CE120" s="1021"/>
      <c r="CF120" s="1035">
        <v>104</v>
      </c>
      <c r="CG120" s="1036"/>
      <c r="CH120" s="1036"/>
      <c r="CI120" s="1036"/>
      <c r="CJ120" s="1036"/>
      <c r="CK120" s="1101" t="s">
        <v>473</v>
      </c>
      <c r="CL120" s="1102"/>
      <c r="CM120" s="1102"/>
      <c r="CN120" s="1102"/>
      <c r="CO120" s="1103"/>
      <c r="CP120" s="1109" t="s">
        <v>474</v>
      </c>
      <c r="CQ120" s="1110"/>
      <c r="CR120" s="1110"/>
      <c r="CS120" s="1110"/>
      <c r="CT120" s="1110"/>
      <c r="CU120" s="1110"/>
      <c r="CV120" s="1110"/>
      <c r="CW120" s="1110"/>
      <c r="CX120" s="1110"/>
      <c r="CY120" s="1110"/>
      <c r="CZ120" s="1110"/>
      <c r="DA120" s="1110"/>
      <c r="DB120" s="1110"/>
      <c r="DC120" s="1110"/>
      <c r="DD120" s="1110"/>
      <c r="DE120" s="1110"/>
      <c r="DF120" s="1111"/>
      <c r="DG120" s="1020">
        <v>3399209</v>
      </c>
      <c r="DH120" s="1021"/>
      <c r="DI120" s="1021"/>
      <c r="DJ120" s="1021"/>
      <c r="DK120" s="1021"/>
      <c r="DL120" s="1021">
        <v>3189347</v>
      </c>
      <c r="DM120" s="1021"/>
      <c r="DN120" s="1021"/>
      <c r="DO120" s="1021"/>
      <c r="DP120" s="1021"/>
      <c r="DQ120" s="1021">
        <v>2972208</v>
      </c>
      <c r="DR120" s="1021"/>
      <c r="DS120" s="1021"/>
      <c r="DT120" s="1021"/>
      <c r="DU120" s="1021"/>
      <c r="DV120" s="1022">
        <v>20.3</v>
      </c>
      <c r="DW120" s="1022"/>
      <c r="DX120" s="1022"/>
      <c r="DY120" s="1022"/>
      <c r="DZ120" s="1023"/>
    </row>
    <row r="121" spans="1:130" s="247" customFormat="1" ht="26.25" customHeight="1" x14ac:dyDescent="0.15">
      <c r="A121" s="1153"/>
      <c r="B121" s="1040"/>
      <c r="C121" s="1061" t="s">
        <v>475</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442</v>
      </c>
      <c r="AB121" s="1053"/>
      <c r="AC121" s="1053"/>
      <c r="AD121" s="1053"/>
      <c r="AE121" s="1054"/>
      <c r="AF121" s="1055" t="s">
        <v>442</v>
      </c>
      <c r="AG121" s="1053"/>
      <c r="AH121" s="1053"/>
      <c r="AI121" s="1053"/>
      <c r="AJ121" s="1054"/>
      <c r="AK121" s="1055" t="s">
        <v>442</v>
      </c>
      <c r="AL121" s="1053"/>
      <c r="AM121" s="1053"/>
      <c r="AN121" s="1053"/>
      <c r="AO121" s="1054"/>
      <c r="AP121" s="1056" t="s">
        <v>442</v>
      </c>
      <c r="AQ121" s="1057"/>
      <c r="AR121" s="1057"/>
      <c r="AS121" s="1057"/>
      <c r="AT121" s="1058"/>
      <c r="AU121" s="1086"/>
      <c r="AV121" s="1087"/>
      <c r="AW121" s="1087"/>
      <c r="AX121" s="1087"/>
      <c r="AY121" s="1088"/>
      <c r="AZ121" s="1043" t="s">
        <v>476</v>
      </c>
      <c r="BA121" s="1044"/>
      <c r="BB121" s="1044"/>
      <c r="BC121" s="1044"/>
      <c r="BD121" s="1044"/>
      <c r="BE121" s="1044"/>
      <c r="BF121" s="1044"/>
      <c r="BG121" s="1044"/>
      <c r="BH121" s="1044"/>
      <c r="BI121" s="1044"/>
      <c r="BJ121" s="1044"/>
      <c r="BK121" s="1044"/>
      <c r="BL121" s="1044"/>
      <c r="BM121" s="1044"/>
      <c r="BN121" s="1044"/>
      <c r="BO121" s="1044"/>
      <c r="BP121" s="1045"/>
      <c r="BQ121" s="1013">
        <v>12246854</v>
      </c>
      <c r="BR121" s="1014"/>
      <c r="BS121" s="1014"/>
      <c r="BT121" s="1014"/>
      <c r="BU121" s="1014"/>
      <c r="BV121" s="1014">
        <v>11774722</v>
      </c>
      <c r="BW121" s="1014"/>
      <c r="BX121" s="1014"/>
      <c r="BY121" s="1014"/>
      <c r="BZ121" s="1014"/>
      <c r="CA121" s="1014">
        <v>11732744</v>
      </c>
      <c r="CB121" s="1014"/>
      <c r="CC121" s="1014"/>
      <c r="CD121" s="1014"/>
      <c r="CE121" s="1014"/>
      <c r="CF121" s="1008">
        <v>80.2</v>
      </c>
      <c r="CG121" s="1009"/>
      <c r="CH121" s="1009"/>
      <c r="CI121" s="1009"/>
      <c r="CJ121" s="1009"/>
      <c r="CK121" s="1104"/>
      <c r="CL121" s="1105"/>
      <c r="CM121" s="1105"/>
      <c r="CN121" s="1105"/>
      <c r="CO121" s="1106"/>
      <c r="CP121" s="1114" t="s">
        <v>477</v>
      </c>
      <c r="CQ121" s="1115"/>
      <c r="CR121" s="1115"/>
      <c r="CS121" s="1115"/>
      <c r="CT121" s="1115"/>
      <c r="CU121" s="1115"/>
      <c r="CV121" s="1115"/>
      <c r="CW121" s="1115"/>
      <c r="CX121" s="1115"/>
      <c r="CY121" s="1115"/>
      <c r="CZ121" s="1115"/>
      <c r="DA121" s="1115"/>
      <c r="DB121" s="1115"/>
      <c r="DC121" s="1115"/>
      <c r="DD121" s="1115"/>
      <c r="DE121" s="1115"/>
      <c r="DF121" s="1116"/>
      <c r="DG121" s="1013">
        <v>203916</v>
      </c>
      <c r="DH121" s="1014"/>
      <c r="DI121" s="1014"/>
      <c r="DJ121" s="1014"/>
      <c r="DK121" s="1014"/>
      <c r="DL121" s="1014">
        <v>191886</v>
      </c>
      <c r="DM121" s="1014"/>
      <c r="DN121" s="1014"/>
      <c r="DO121" s="1014"/>
      <c r="DP121" s="1014"/>
      <c r="DQ121" s="1014">
        <v>176589</v>
      </c>
      <c r="DR121" s="1014"/>
      <c r="DS121" s="1014"/>
      <c r="DT121" s="1014"/>
      <c r="DU121" s="1014"/>
      <c r="DV121" s="1015">
        <v>1.2</v>
      </c>
      <c r="DW121" s="1015"/>
      <c r="DX121" s="1015"/>
      <c r="DY121" s="1015"/>
      <c r="DZ121" s="1016"/>
    </row>
    <row r="122" spans="1:130" s="247" customFormat="1" ht="26.25" customHeight="1" x14ac:dyDescent="0.15">
      <c r="A122" s="1153"/>
      <c r="B122" s="1040"/>
      <c r="C122" s="1010" t="s">
        <v>457</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442</v>
      </c>
      <c r="AB122" s="1053"/>
      <c r="AC122" s="1053"/>
      <c r="AD122" s="1053"/>
      <c r="AE122" s="1054"/>
      <c r="AF122" s="1055" t="s">
        <v>442</v>
      </c>
      <c r="AG122" s="1053"/>
      <c r="AH122" s="1053"/>
      <c r="AI122" s="1053"/>
      <c r="AJ122" s="1054"/>
      <c r="AK122" s="1055" t="s">
        <v>442</v>
      </c>
      <c r="AL122" s="1053"/>
      <c r="AM122" s="1053"/>
      <c r="AN122" s="1053"/>
      <c r="AO122" s="1054"/>
      <c r="AP122" s="1056" t="s">
        <v>442</v>
      </c>
      <c r="AQ122" s="1057"/>
      <c r="AR122" s="1057"/>
      <c r="AS122" s="1057"/>
      <c r="AT122" s="1058"/>
      <c r="AU122" s="1086"/>
      <c r="AV122" s="1087"/>
      <c r="AW122" s="1087"/>
      <c r="AX122" s="1087"/>
      <c r="AY122" s="1088"/>
      <c r="AZ122" s="1068" t="s">
        <v>478</v>
      </c>
      <c r="BA122" s="1059"/>
      <c r="BB122" s="1059"/>
      <c r="BC122" s="1059"/>
      <c r="BD122" s="1059"/>
      <c r="BE122" s="1059"/>
      <c r="BF122" s="1059"/>
      <c r="BG122" s="1059"/>
      <c r="BH122" s="1059"/>
      <c r="BI122" s="1059"/>
      <c r="BJ122" s="1059"/>
      <c r="BK122" s="1059"/>
      <c r="BL122" s="1059"/>
      <c r="BM122" s="1059"/>
      <c r="BN122" s="1059"/>
      <c r="BO122" s="1059"/>
      <c r="BP122" s="1060"/>
      <c r="BQ122" s="1091">
        <v>32075921</v>
      </c>
      <c r="BR122" s="1092"/>
      <c r="BS122" s="1092"/>
      <c r="BT122" s="1092"/>
      <c r="BU122" s="1092"/>
      <c r="BV122" s="1092">
        <v>32874911</v>
      </c>
      <c r="BW122" s="1092"/>
      <c r="BX122" s="1092"/>
      <c r="BY122" s="1092"/>
      <c r="BZ122" s="1092"/>
      <c r="CA122" s="1092">
        <v>32275464</v>
      </c>
      <c r="CB122" s="1092"/>
      <c r="CC122" s="1092"/>
      <c r="CD122" s="1092"/>
      <c r="CE122" s="1092"/>
      <c r="CF122" s="1112">
        <v>220.6</v>
      </c>
      <c r="CG122" s="1113"/>
      <c r="CH122" s="1113"/>
      <c r="CI122" s="1113"/>
      <c r="CJ122" s="1113"/>
      <c r="CK122" s="1104"/>
      <c r="CL122" s="1105"/>
      <c r="CM122" s="1105"/>
      <c r="CN122" s="1105"/>
      <c r="CO122" s="1106"/>
      <c r="CP122" s="1114" t="s">
        <v>479</v>
      </c>
      <c r="CQ122" s="1115"/>
      <c r="CR122" s="1115"/>
      <c r="CS122" s="1115"/>
      <c r="CT122" s="1115"/>
      <c r="CU122" s="1115"/>
      <c r="CV122" s="1115"/>
      <c r="CW122" s="1115"/>
      <c r="CX122" s="1115"/>
      <c r="CY122" s="1115"/>
      <c r="CZ122" s="1115"/>
      <c r="DA122" s="1115"/>
      <c r="DB122" s="1115"/>
      <c r="DC122" s="1115"/>
      <c r="DD122" s="1115"/>
      <c r="DE122" s="1115"/>
      <c r="DF122" s="1116"/>
      <c r="DG122" s="1013">
        <v>28616</v>
      </c>
      <c r="DH122" s="1014"/>
      <c r="DI122" s="1014"/>
      <c r="DJ122" s="1014"/>
      <c r="DK122" s="1014"/>
      <c r="DL122" s="1014">
        <v>70829</v>
      </c>
      <c r="DM122" s="1014"/>
      <c r="DN122" s="1014"/>
      <c r="DO122" s="1014"/>
      <c r="DP122" s="1014"/>
      <c r="DQ122" s="1014">
        <v>108612</v>
      </c>
      <c r="DR122" s="1014"/>
      <c r="DS122" s="1014"/>
      <c r="DT122" s="1014"/>
      <c r="DU122" s="1014"/>
      <c r="DV122" s="1015">
        <v>0.7</v>
      </c>
      <c r="DW122" s="1015"/>
      <c r="DX122" s="1015"/>
      <c r="DY122" s="1015"/>
      <c r="DZ122" s="1016"/>
    </row>
    <row r="123" spans="1:130" s="247" customFormat="1" ht="26.25" customHeight="1" x14ac:dyDescent="0.15">
      <c r="A123" s="1153"/>
      <c r="B123" s="1040"/>
      <c r="C123" s="1010" t="s">
        <v>463</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441</v>
      </c>
      <c r="AB123" s="1053"/>
      <c r="AC123" s="1053"/>
      <c r="AD123" s="1053"/>
      <c r="AE123" s="1054"/>
      <c r="AF123" s="1055" t="s">
        <v>445</v>
      </c>
      <c r="AG123" s="1053"/>
      <c r="AH123" s="1053"/>
      <c r="AI123" s="1053"/>
      <c r="AJ123" s="1054"/>
      <c r="AK123" s="1055" t="s">
        <v>480</v>
      </c>
      <c r="AL123" s="1053"/>
      <c r="AM123" s="1053"/>
      <c r="AN123" s="1053"/>
      <c r="AO123" s="1054"/>
      <c r="AP123" s="1056" t="s">
        <v>441</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481</v>
      </c>
      <c r="BP123" s="1100"/>
      <c r="BQ123" s="1159">
        <v>58998515</v>
      </c>
      <c r="BR123" s="1160"/>
      <c r="BS123" s="1160"/>
      <c r="BT123" s="1160"/>
      <c r="BU123" s="1160"/>
      <c r="BV123" s="1160">
        <v>59489489</v>
      </c>
      <c r="BW123" s="1160"/>
      <c r="BX123" s="1160"/>
      <c r="BY123" s="1160"/>
      <c r="BZ123" s="1160"/>
      <c r="CA123" s="1160">
        <v>59230151</v>
      </c>
      <c r="CB123" s="1160"/>
      <c r="CC123" s="1160"/>
      <c r="CD123" s="1160"/>
      <c r="CE123" s="1160"/>
      <c r="CF123" s="1093"/>
      <c r="CG123" s="1094"/>
      <c r="CH123" s="1094"/>
      <c r="CI123" s="1094"/>
      <c r="CJ123" s="1095"/>
      <c r="CK123" s="1104"/>
      <c r="CL123" s="1105"/>
      <c r="CM123" s="1105"/>
      <c r="CN123" s="1105"/>
      <c r="CO123" s="1106"/>
      <c r="CP123" s="1114" t="s">
        <v>482</v>
      </c>
      <c r="CQ123" s="1115"/>
      <c r="CR123" s="1115"/>
      <c r="CS123" s="1115"/>
      <c r="CT123" s="1115"/>
      <c r="CU123" s="1115"/>
      <c r="CV123" s="1115"/>
      <c r="CW123" s="1115"/>
      <c r="CX123" s="1115"/>
      <c r="CY123" s="1115"/>
      <c r="CZ123" s="1115"/>
      <c r="DA123" s="1115"/>
      <c r="DB123" s="1115"/>
      <c r="DC123" s="1115"/>
      <c r="DD123" s="1115"/>
      <c r="DE123" s="1115"/>
      <c r="DF123" s="1116"/>
      <c r="DG123" s="1052" t="s">
        <v>445</v>
      </c>
      <c r="DH123" s="1053"/>
      <c r="DI123" s="1053"/>
      <c r="DJ123" s="1053"/>
      <c r="DK123" s="1054"/>
      <c r="DL123" s="1055" t="s">
        <v>441</v>
      </c>
      <c r="DM123" s="1053"/>
      <c r="DN123" s="1053"/>
      <c r="DO123" s="1053"/>
      <c r="DP123" s="1054"/>
      <c r="DQ123" s="1055" t="s">
        <v>394</v>
      </c>
      <c r="DR123" s="1053"/>
      <c r="DS123" s="1053"/>
      <c r="DT123" s="1053"/>
      <c r="DU123" s="1054"/>
      <c r="DV123" s="1056" t="s">
        <v>441</v>
      </c>
      <c r="DW123" s="1057"/>
      <c r="DX123" s="1057"/>
      <c r="DY123" s="1057"/>
      <c r="DZ123" s="1058"/>
    </row>
    <row r="124" spans="1:130" s="247" customFormat="1" ht="26.25" customHeight="1" thickBot="1" x14ac:dyDescent="0.2">
      <c r="A124" s="1153"/>
      <c r="B124" s="1040"/>
      <c r="C124" s="1010" t="s">
        <v>466</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394</v>
      </c>
      <c r="AB124" s="1053"/>
      <c r="AC124" s="1053"/>
      <c r="AD124" s="1053"/>
      <c r="AE124" s="1054"/>
      <c r="AF124" s="1055" t="s">
        <v>445</v>
      </c>
      <c r="AG124" s="1053"/>
      <c r="AH124" s="1053"/>
      <c r="AI124" s="1053"/>
      <c r="AJ124" s="1054"/>
      <c r="AK124" s="1055" t="s">
        <v>445</v>
      </c>
      <c r="AL124" s="1053"/>
      <c r="AM124" s="1053"/>
      <c r="AN124" s="1053"/>
      <c r="AO124" s="1054"/>
      <c r="AP124" s="1056" t="s">
        <v>445</v>
      </c>
      <c r="AQ124" s="1057"/>
      <c r="AR124" s="1057"/>
      <c r="AS124" s="1057"/>
      <c r="AT124" s="1058"/>
      <c r="AU124" s="1155" t="s">
        <v>483</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480</v>
      </c>
      <c r="BR124" s="1122"/>
      <c r="BS124" s="1122"/>
      <c r="BT124" s="1122"/>
      <c r="BU124" s="1122"/>
      <c r="BV124" s="1122" t="s">
        <v>445</v>
      </c>
      <c r="BW124" s="1122"/>
      <c r="BX124" s="1122"/>
      <c r="BY124" s="1122"/>
      <c r="BZ124" s="1122"/>
      <c r="CA124" s="1122" t="s">
        <v>445</v>
      </c>
      <c r="CB124" s="1122"/>
      <c r="CC124" s="1122"/>
      <c r="CD124" s="1122"/>
      <c r="CE124" s="1122"/>
      <c r="CF124" s="1123"/>
      <c r="CG124" s="1124"/>
      <c r="CH124" s="1124"/>
      <c r="CI124" s="1124"/>
      <c r="CJ124" s="1125"/>
      <c r="CK124" s="1107"/>
      <c r="CL124" s="1107"/>
      <c r="CM124" s="1107"/>
      <c r="CN124" s="1107"/>
      <c r="CO124" s="1108"/>
      <c r="CP124" s="1114" t="s">
        <v>484</v>
      </c>
      <c r="CQ124" s="1115"/>
      <c r="CR124" s="1115"/>
      <c r="CS124" s="1115"/>
      <c r="CT124" s="1115"/>
      <c r="CU124" s="1115"/>
      <c r="CV124" s="1115"/>
      <c r="CW124" s="1115"/>
      <c r="CX124" s="1115"/>
      <c r="CY124" s="1115"/>
      <c r="CZ124" s="1115"/>
      <c r="DA124" s="1115"/>
      <c r="DB124" s="1115"/>
      <c r="DC124" s="1115"/>
      <c r="DD124" s="1115"/>
      <c r="DE124" s="1115"/>
      <c r="DF124" s="1116"/>
      <c r="DG124" s="1099" t="s">
        <v>445</v>
      </c>
      <c r="DH124" s="1078"/>
      <c r="DI124" s="1078"/>
      <c r="DJ124" s="1078"/>
      <c r="DK124" s="1079"/>
      <c r="DL124" s="1077" t="s">
        <v>445</v>
      </c>
      <c r="DM124" s="1078"/>
      <c r="DN124" s="1078"/>
      <c r="DO124" s="1078"/>
      <c r="DP124" s="1079"/>
      <c r="DQ124" s="1077" t="s">
        <v>394</v>
      </c>
      <c r="DR124" s="1078"/>
      <c r="DS124" s="1078"/>
      <c r="DT124" s="1078"/>
      <c r="DU124" s="1079"/>
      <c r="DV124" s="1080" t="s">
        <v>445</v>
      </c>
      <c r="DW124" s="1081"/>
      <c r="DX124" s="1081"/>
      <c r="DY124" s="1081"/>
      <c r="DZ124" s="1082"/>
    </row>
    <row r="125" spans="1:130" s="247" customFormat="1" ht="26.25" customHeight="1" x14ac:dyDescent="0.15">
      <c r="A125" s="1153"/>
      <c r="B125" s="1040"/>
      <c r="C125" s="1010" t="s">
        <v>468</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445</v>
      </c>
      <c r="AB125" s="1053"/>
      <c r="AC125" s="1053"/>
      <c r="AD125" s="1053"/>
      <c r="AE125" s="1054"/>
      <c r="AF125" s="1055" t="s">
        <v>445</v>
      </c>
      <c r="AG125" s="1053"/>
      <c r="AH125" s="1053"/>
      <c r="AI125" s="1053"/>
      <c r="AJ125" s="1054"/>
      <c r="AK125" s="1055" t="s">
        <v>394</v>
      </c>
      <c r="AL125" s="1053"/>
      <c r="AM125" s="1053"/>
      <c r="AN125" s="1053"/>
      <c r="AO125" s="1054"/>
      <c r="AP125" s="1056" t="s">
        <v>445</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485</v>
      </c>
      <c r="CL125" s="1102"/>
      <c r="CM125" s="1102"/>
      <c r="CN125" s="1102"/>
      <c r="CO125" s="1103"/>
      <c r="CP125" s="1034" t="s">
        <v>486</v>
      </c>
      <c r="CQ125" s="983"/>
      <c r="CR125" s="983"/>
      <c r="CS125" s="983"/>
      <c r="CT125" s="983"/>
      <c r="CU125" s="983"/>
      <c r="CV125" s="983"/>
      <c r="CW125" s="983"/>
      <c r="CX125" s="983"/>
      <c r="CY125" s="983"/>
      <c r="CZ125" s="983"/>
      <c r="DA125" s="983"/>
      <c r="DB125" s="983"/>
      <c r="DC125" s="983"/>
      <c r="DD125" s="983"/>
      <c r="DE125" s="983"/>
      <c r="DF125" s="984"/>
      <c r="DG125" s="1020" t="s">
        <v>394</v>
      </c>
      <c r="DH125" s="1021"/>
      <c r="DI125" s="1021"/>
      <c r="DJ125" s="1021"/>
      <c r="DK125" s="1021"/>
      <c r="DL125" s="1021" t="s">
        <v>445</v>
      </c>
      <c r="DM125" s="1021"/>
      <c r="DN125" s="1021"/>
      <c r="DO125" s="1021"/>
      <c r="DP125" s="1021"/>
      <c r="DQ125" s="1021" t="s">
        <v>441</v>
      </c>
      <c r="DR125" s="1021"/>
      <c r="DS125" s="1021"/>
      <c r="DT125" s="1021"/>
      <c r="DU125" s="1021"/>
      <c r="DV125" s="1022" t="s">
        <v>445</v>
      </c>
      <c r="DW125" s="1022"/>
      <c r="DX125" s="1022"/>
      <c r="DY125" s="1022"/>
      <c r="DZ125" s="1023"/>
    </row>
    <row r="126" spans="1:130" s="247" customFormat="1" ht="26.25" customHeight="1" thickBot="1" x14ac:dyDescent="0.2">
      <c r="A126" s="1153"/>
      <c r="B126" s="1040"/>
      <c r="C126" s="1010" t="s">
        <v>470</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487</v>
      </c>
      <c r="AB126" s="1053"/>
      <c r="AC126" s="1053"/>
      <c r="AD126" s="1053"/>
      <c r="AE126" s="1054"/>
      <c r="AF126" s="1055" t="s">
        <v>394</v>
      </c>
      <c r="AG126" s="1053"/>
      <c r="AH126" s="1053"/>
      <c r="AI126" s="1053"/>
      <c r="AJ126" s="1054"/>
      <c r="AK126" s="1055" t="s">
        <v>394</v>
      </c>
      <c r="AL126" s="1053"/>
      <c r="AM126" s="1053"/>
      <c r="AN126" s="1053"/>
      <c r="AO126" s="1054"/>
      <c r="AP126" s="1056" t="s">
        <v>445</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488</v>
      </c>
      <c r="CQ126" s="1044"/>
      <c r="CR126" s="1044"/>
      <c r="CS126" s="1044"/>
      <c r="CT126" s="1044"/>
      <c r="CU126" s="1044"/>
      <c r="CV126" s="1044"/>
      <c r="CW126" s="1044"/>
      <c r="CX126" s="1044"/>
      <c r="CY126" s="1044"/>
      <c r="CZ126" s="1044"/>
      <c r="DA126" s="1044"/>
      <c r="DB126" s="1044"/>
      <c r="DC126" s="1044"/>
      <c r="DD126" s="1044"/>
      <c r="DE126" s="1044"/>
      <c r="DF126" s="1045"/>
      <c r="DG126" s="1013" t="s">
        <v>487</v>
      </c>
      <c r="DH126" s="1014"/>
      <c r="DI126" s="1014"/>
      <c r="DJ126" s="1014"/>
      <c r="DK126" s="1014"/>
      <c r="DL126" s="1014" t="s">
        <v>394</v>
      </c>
      <c r="DM126" s="1014"/>
      <c r="DN126" s="1014"/>
      <c r="DO126" s="1014"/>
      <c r="DP126" s="1014"/>
      <c r="DQ126" s="1014" t="s">
        <v>487</v>
      </c>
      <c r="DR126" s="1014"/>
      <c r="DS126" s="1014"/>
      <c r="DT126" s="1014"/>
      <c r="DU126" s="1014"/>
      <c r="DV126" s="1015" t="s">
        <v>445</v>
      </c>
      <c r="DW126" s="1015"/>
      <c r="DX126" s="1015"/>
      <c r="DY126" s="1015"/>
      <c r="DZ126" s="1016"/>
    </row>
    <row r="127" spans="1:130" s="247" customFormat="1" ht="26.25" customHeight="1" x14ac:dyDescent="0.15">
      <c r="A127" s="1154"/>
      <c r="B127" s="1042"/>
      <c r="C127" s="1096" t="s">
        <v>489</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27101</v>
      </c>
      <c r="AB127" s="1053"/>
      <c r="AC127" s="1053"/>
      <c r="AD127" s="1053"/>
      <c r="AE127" s="1054"/>
      <c r="AF127" s="1055">
        <v>24465</v>
      </c>
      <c r="AG127" s="1053"/>
      <c r="AH127" s="1053"/>
      <c r="AI127" s="1053"/>
      <c r="AJ127" s="1054"/>
      <c r="AK127" s="1055">
        <v>21949</v>
      </c>
      <c r="AL127" s="1053"/>
      <c r="AM127" s="1053"/>
      <c r="AN127" s="1053"/>
      <c r="AO127" s="1054"/>
      <c r="AP127" s="1056">
        <v>0.1</v>
      </c>
      <c r="AQ127" s="1057"/>
      <c r="AR127" s="1057"/>
      <c r="AS127" s="1057"/>
      <c r="AT127" s="1058"/>
      <c r="AU127" s="283"/>
      <c r="AV127" s="283"/>
      <c r="AW127" s="283"/>
      <c r="AX127" s="1126" t="s">
        <v>490</v>
      </c>
      <c r="AY127" s="1127"/>
      <c r="AZ127" s="1127"/>
      <c r="BA127" s="1127"/>
      <c r="BB127" s="1127"/>
      <c r="BC127" s="1127"/>
      <c r="BD127" s="1127"/>
      <c r="BE127" s="1128"/>
      <c r="BF127" s="1129" t="s">
        <v>491</v>
      </c>
      <c r="BG127" s="1127"/>
      <c r="BH127" s="1127"/>
      <c r="BI127" s="1127"/>
      <c r="BJ127" s="1127"/>
      <c r="BK127" s="1127"/>
      <c r="BL127" s="1128"/>
      <c r="BM127" s="1129" t="s">
        <v>492</v>
      </c>
      <c r="BN127" s="1127"/>
      <c r="BO127" s="1127"/>
      <c r="BP127" s="1127"/>
      <c r="BQ127" s="1127"/>
      <c r="BR127" s="1127"/>
      <c r="BS127" s="1128"/>
      <c r="BT127" s="1129" t="s">
        <v>493</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494</v>
      </c>
      <c r="CQ127" s="1044"/>
      <c r="CR127" s="1044"/>
      <c r="CS127" s="1044"/>
      <c r="CT127" s="1044"/>
      <c r="CU127" s="1044"/>
      <c r="CV127" s="1044"/>
      <c r="CW127" s="1044"/>
      <c r="CX127" s="1044"/>
      <c r="CY127" s="1044"/>
      <c r="CZ127" s="1044"/>
      <c r="DA127" s="1044"/>
      <c r="DB127" s="1044"/>
      <c r="DC127" s="1044"/>
      <c r="DD127" s="1044"/>
      <c r="DE127" s="1044"/>
      <c r="DF127" s="1045"/>
      <c r="DG127" s="1013" t="s">
        <v>394</v>
      </c>
      <c r="DH127" s="1014"/>
      <c r="DI127" s="1014"/>
      <c r="DJ127" s="1014"/>
      <c r="DK127" s="1014"/>
      <c r="DL127" s="1014" t="s">
        <v>487</v>
      </c>
      <c r="DM127" s="1014"/>
      <c r="DN127" s="1014"/>
      <c r="DO127" s="1014"/>
      <c r="DP127" s="1014"/>
      <c r="DQ127" s="1014" t="s">
        <v>394</v>
      </c>
      <c r="DR127" s="1014"/>
      <c r="DS127" s="1014"/>
      <c r="DT127" s="1014"/>
      <c r="DU127" s="1014"/>
      <c r="DV127" s="1015" t="s">
        <v>445</v>
      </c>
      <c r="DW127" s="1015"/>
      <c r="DX127" s="1015"/>
      <c r="DY127" s="1015"/>
      <c r="DZ127" s="1016"/>
    </row>
    <row r="128" spans="1:130" s="247" customFormat="1" ht="26.25" customHeight="1" thickBot="1" x14ac:dyDescent="0.2">
      <c r="A128" s="1137" t="s">
        <v>495</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496</v>
      </c>
      <c r="X128" s="1139"/>
      <c r="Y128" s="1139"/>
      <c r="Z128" s="1140"/>
      <c r="AA128" s="1141">
        <v>1223418</v>
      </c>
      <c r="AB128" s="1142"/>
      <c r="AC128" s="1142"/>
      <c r="AD128" s="1142"/>
      <c r="AE128" s="1143"/>
      <c r="AF128" s="1144">
        <v>1127350</v>
      </c>
      <c r="AG128" s="1142"/>
      <c r="AH128" s="1142"/>
      <c r="AI128" s="1142"/>
      <c r="AJ128" s="1143"/>
      <c r="AK128" s="1144">
        <v>1072170</v>
      </c>
      <c r="AL128" s="1142"/>
      <c r="AM128" s="1142"/>
      <c r="AN128" s="1142"/>
      <c r="AO128" s="1143"/>
      <c r="AP128" s="1145"/>
      <c r="AQ128" s="1146"/>
      <c r="AR128" s="1146"/>
      <c r="AS128" s="1146"/>
      <c r="AT128" s="1147"/>
      <c r="AU128" s="283"/>
      <c r="AV128" s="283"/>
      <c r="AW128" s="283"/>
      <c r="AX128" s="982" t="s">
        <v>497</v>
      </c>
      <c r="AY128" s="983"/>
      <c r="AZ128" s="983"/>
      <c r="BA128" s="983"/>
      <c r="BB128" s="983"/>
      <c r="BC128" s="983"/>
      <c r="BD128" s="983"/>
      <c r="BE128" s="984"/>
      <c r="BF128" s="1148" t="s">
        <v>487</v>
      </c>
      <c r="BG128" s="1149"/>
      <c r="BH128" s="1149"/>
      <c r="BI128" s="1149"/>
      <c r="BJ128" s="1149"/>
      <c r="BK128" s="1149"/>
      <c r="BL128" s="1150"/>
      <c r="BM128" s="1148">
        <v>12.6</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498</v>
      </c>
      <c r="CQ128" s="1131"/>
      <c r="CR128" s="1131"/>
      <c r="CS128" s="1131"/>
      <c r="CT128" s="1131"/>
      <c r="CU128" s="1131"/>
      <c r="CV128" s="1131"/>
      <c r="CW128" s="1131"/>
      <c r="CX128" s="1131"/>
      <c r="CY128" s="1131"/>
      <c r="CZ128" s="1131"/>
      <c r="DA128" s="1131"/>
      <c r="DB128" s="1131"/>
      <c r="DC128" s="1131"/>
      <c r="DD128" s="1131"/>
      <c r="DE128" s="1131"/>
      <c r="DF128" s="1132"/>
      <c r="DG128" s="1133">
        <v>6789</v>
      </c>
      <c r="DH128" s="1134"/>
      <c r="DI128" s="1134"/>
      <c r="DJ128" s="1134"/>
      <c r="DK128" s="1134"/>
      <c r="DL128" s="1134">
        <v>12891</v>
      </c>
      <c r="DM128" s="1134"/>
      <c r="DN128" s="1134"/>
      <c r="DO128" s="1134"/>
      <c r="DP128" s="1134"/>
      <c r="DQ128" s="1134">
        <v>13931</v>
      </c>
      <c r="DR128" s="1134"/>
      <c r="DS128" s="1134"/>
      <c r="DT128" s="1134"/>
      <c r="DU128" s="1134"/>
      <c r="DV128" s="1135">
        <v>0.1</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499</v>
      </c>
      <c r="X129" s="1168"/>
      <c r="Y129" s="1168"/>
      <c r="Z129" s="1169"/>
      <c r="AA129" s="1052">
        <v>17923058</v>
      </c>
      <c r="AB129" s="1053"/>
      <c r="AC129" s="1053"/>
      <c r="AD129" s="1053"/>
      <c r="AE129" s="1054"/>
      <c r="AF129" s="1055">
        <v>17842372</v>
      </c>
      <c r="AG129" s="1053"/>
      <c r="AH129" s="1053"/>
      <c r="AI129" s="1053"/>
      <c r="AJ129" s="1054"/>
      <c r="AK129" s="1055">
        <v>17769457</v>
      </c>
      <c r="AL129" s="1053"/>
      <c r="AM129" s="1053"/>
      <c r="AN129" s="1053"/>
      <c r="AO129" s="1054"/>
      <c r="AP129" s="1170"/>
      <c r="AQ129" s="1171"/>
      <c r="AR129" s="1171"/>
      <c r="AS129" s="1171"/>
      <c r="AT129" s="1172"/>
      <c r="AU129" s="285"/>
      <c r="AV129" s="285"/>
      <c r="AW129" s="285"/>
      <c r="AX129" s="1161" t="s">
        <v>500</v>
      </c>
      <c r="AY129" s="1044"/>
      <c r="AZ129" s="1044"/>
      <c r="BA129" s="1044"/>
      <c r="BB129" s="1044"/>
      <c r="BC129" s="1044"/>
      <c r="BD129" s="1044"/>
      <c r="BE129" s="1045"/>
      <c r="BF129" s="1162" t="s">
        <v>501</v>
      </c>
      <c r="BG129" s="1163"/>
      <c r="BH129" s="1163"/>
      <c r="BI129" s="1163"/>
      <c r="BJ129" s="1163"/>
      <c r="BK129" s="1163"/>
      <c r="BL129" s="1164"/>
      <c r="BM129" s="1162">
        <v>17.600000000000001</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502</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503</v>
      </c>
      <c r="X130" s="1168"/>
      <c r="Y130" s="1168"/>
      <c r="Z130" s="1169"/>
      <c r="AA130" s="1052">
        <v>3057317</v>
      </c>
      <c r="AB130" s="1053"/>
      <c r="AC130" s="1053"/>
      <c r="AD130" s="1053"/>
      <c r="AE130" s="1054"/>
      <c r="AF130" s="1055">
        <v>3073854</v>
      </c>
      <c r="AG130" s="1053"/>
      <c r="AH130" s="1053"/>
      <c r="AI130" s="1053"/>
      <c r="AJ130" s="1054"/>
      <c r="AK130" s="1055">
        <v>3135757</v>
      </c>
      <c r="AL130" s="1053"/>
      <c r="AM130" s="1053"/>
      <c r="AN130" s="1053"/>
      <c r="AO130" s="1054"/>
      <c r="AP130" s="1170"/>
      <c r="AQ130" s="1171"/>
      <c r="AR130" s="1171"/>
      <c r="AS130" s="1171"/>
      <c r="AT130" s="1172"/>
      <c r="AU130" s="285"/>
      <c r="AV130" s="285"/>
      <c r="AW130" s="285"/>
      <c r="AX130" s="1161" t="s">
        <v>504</v>
      </c>
      <c r="AY130" s="1044"/>
      <c r="AZ130" s="1044"/>
      <c r="BA130" s="1044"/>
      <c r="BB130" s="1044"/>
      <c r="BC130" s="1044"/>
      <c r="BD130" s="1044"/>
      <c r="BE130" s="1045"/>
      <c r="BF130" s="1198">
        <v>7.9</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505</v>
      </c>
      <c r="X131" s="1206"/>
      <c r="Y131" s="1206"/>
      <c r="Z131" s="1207"/>
      <c r="AA131" s="1099">
        <v>14865741</v>
      </c>
      <c r="AB131" s="1078"/>
      <c r="AC131" s="1078"/>
      <c r="AD131" s="1078"/>
      <c r="AE131" s="1079"/>
      <c r="AF131" s="1077">
        <v>14768518</v>
      </c>
      <c r="AG131" s="1078"/>
      <c r="AH131" s="1078"/>
      <c r="AI131" s="1078"/>
      <c r="AJ131" s="1079"/>
      <c r="AK131" s="1077">
        <v>14633700</v>
      </c>
      <c r="AL131" s="1078"/>
      <c r="AM131" s="1078"/>
      <c r="AN131" s="1078"/>
      <c r="AO131" s="1079"/>
      <c r="AP131" s="1208"/>
      <c r="AQ131" s="1209"/>
      <c r="AR131" s="1209"/>
      <c r="AS131" s="1209"/>
      <c r="AT131" s="1210"/>
      <c r="AU131" s="285"/>
      <c r="AV131" s="285"/>
      <c r="AW131" s="285"/>
      <c r="AX131" s="1180" t="s">
        <v>506</v>
      </c>
      <c r="AY131" s="1131"/>
      <c r="AZ131" s="1131"/>
      <c r="BA131" s="1131"/>
      <c r="BB131" s="1131"/>
      <c r="BC131" s="1131"/>
      <c r="BD131" s="1131"/>
      <c r="BE131" s="1132"/>
      <c r="BF131" s="1181" t="s">
        <v>487</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507</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508</v>
      </c>
      <c r="W132" s="1191"/>
      <c r="X132" s="1191"/>
      <c r="Y132" s="1191"/>
      <c r="Z132" s="1192"/>
      <c r="AA132" s="1193">
        <v>8.1820879299999998</v>
      </c>
      <c r="AB132" s="1194"/>
      <c r="AC132" s="1194"/>
      <c r="AD132" s="1194"/>
      <c r="AE132" s="1195"/>
      <c r="AF132" s="1196">
        <v>7.8323701809999999</v>
      </c>
      <c r="AG132" s="1194"/>
      <c r="AH132" s="1194"/>
      <c r="AI132" s="1194"/>
      <c r="AJ132" s="1195"/>
      <c r="AK132" s="1196">
        <v>7.9427144189999996</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509</v>
      </c>
      <c r="W133" s="1174"/>
      <c r="X133" s="1174"/>
      <c r="Y133" s="1174"/>
      <c r="Z133" s="1175"/>
      <c r="AA133" s="1176">
        <v>8.5</v>
      </c>
      <c r="AB133" s="1177"/>
      <c r="AC133" s="1177"/>
      <c r="AD133" s="1177"/>
      <c r="AE133" s="1178"/>
      <c r="AF133" s="1176">
        <v>8.1999999999999993</v>
      </c>
      <c r="AG133" s="1177"/>
      <c r="AH133" s="1177"/>
      <c r="AI133" s="1177"/>
      <c r="AJ133" s="1178"/>
      <c r="AK133" s="1176">
        <v>7.9</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QYg+hpxi1I7g5Q6A6k+uOBFpauxNFk5vR57gxDWMkNl3AS4NTQpvGWPzNnt4mg+iMbEzdn0K6zeOp4y6QRvRcA==" saltValue="ojZ51lqC8P9mydOB91TIV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0SwTAFaOYavIEduA+DKIDlFSBYD19MsXRKDPPjTcGP3iFVAJuQDXMGQEZNt97K6V3jZ3GVstnjGghP0gJw+6Ig==" saltValue="Wfcbaues7ZsM/m/HMsmC5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pEJhVSrwIyRicTddKp1oH7ftndcdTzYGKQZCpK0bpDs2reOczH4EzufNxtfNl6tYW8kRMXu1IbUWjP1qusLiA==" saltValue="UuChPDJLWJe2h9ukZmvPKA=="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513</v>
      </c>
      <c r="AP7" s="304"/>
      <c r="AQ7" s="305" t="s">
        <v>514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515</v>
      </c>
      <c r="AQ8" s="311" t="s">
        <v>516</v>
      </c>
      <c r="AR8" s="312" t="s">
        <v>517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518</v>
      </c>
      <c r="AL9" s="1217"/>
      <c r="AM9" s="1217"/>
      <c r="AN9" s="1218"/>
      <c r="AO9" s="313">
        <v>5078442</v>
      </c>
      <c r="AP9" s="313">
        <v>77765</v>
      </c>
      <c r="AQ9" s="314">
        <v>73117</v>
      </c>
      <c r="AR9" s="315">
        <v>6.4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519</v>
      </c>
      <c r="AL10" s="1217"/>
      <c r="AM10" s="1217"/>
      <c r="AN10" s="1218"/>
      <c r="AO10" s="316">
        <v>382067</v>
      </c>
      <c r="AP10" s="316">
        <v>5851</v>
      </c>
      <c r="AQ10" s="317">
        <v>5871</v>
      </c>
      <c r="AR10" s="318">
        <v>-0.3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520</v>
      </c>
      <c r="AL11" s="1217"/>
      <c r="AM11" s="1217"/>
      <c r="AN11" s="1218"/>
      <c r="AO11" s="316">
        <v>105644</v>
      </c>
      <c r="AP11" s="316">
        <v>1618</v>
      </c>
      <c r="AQ11" s="317">
        <v>5513</v>
      </c>
      <c r="AR11" s="318">
        <v>-70.7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521</v>
      </c>
      <c r="AL12" s="1217"/>
      <c r="AM12" s="1217"/>
      <c r="AN12" s="1218"/>
      <c r="AO12" s="316" t="s">
        <v>522</v>
      </c>
      <c r="AP12" s="316" t="s">
        <v>522</v>
      </c>
      <c r="AQ12" s="317">
        <v>1308</v>
      </c>
      <c r="AR12" s="318" t="s">
        <v>522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523</v>
      </c>
      <c r="AL13" s="1217"/>
      <c r="AM13" s="1217"/>
      <c r="AN13" s="1218"/>
      <c r="AO13" s="316" t="s">
        <v>522</v>
      </c>
      <c r="AP13" s="316" t="s">
        <v>522</v>
      </c>
      <c r="AQ13" s="317">
        <v>3</v>
      </c>
      <c r="AR13" s="318" t="s">
        <v>522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524</v>
      </c>
      <c r="AL14" s="1217"/>
      <c r="AM14" s="1217"/>
      <c r="AN14" s="1218"/>
      <c r="AO14" s="316">
        <v>296438</v>
      </c>
      <c r="AP14" s="316">
        <v>4539</v>
      </c>
      <c r="AQ14" s="317">
        <v>2952</v>
      </c>
      <c r="AR14" s="318">
        <v>53.8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525</v>
      </c>
      <c r="AL15" s="1217"/>
      <c r="AM15" s="1217"/>
      <c r="AN15" s="1218"/>
      <c r="AO15" s="316">
        <v>134967</v>
      </c>
      <c r="AP15" s="316">
        <v>2067</v>
      </c>
      <c r="AQ15" s="317">
        <v>1788</v>
      </c>
      <c r="AR15" s="318">
        <v>15.6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526</v>
      </c>
      <c r="AL16" s="1220"/>
      <c r="AM16" s="1220"/>
      <c r="AN16" s="1221"/>
      <c r="AO16" s="316">
        <v>-262993</v>
      </c>
      <c r="AP16" s="316">
        <v>-4027</v>
      </c>
      <c r="AQ16" s="317">
        <v>-6565</v>
      </c>
      <c r="AR16" s="318">
        <v>-38.700000000000003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5734565</v>
      </c>
      <c r="AP17" s="316">
        <v>87812</v>
      </c>
      <c r="AQ17" s="317">
        <v>83986</v>
      </c>
      <c r="AR17" s="318">
        <v>4.5999999999999996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528</v>
      </c>
      <c r="AP20" s="324" t="s">
        <v>529</v>
      </c>
      <c r="AQ20" s="325" t="s">
        <v>530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531</v>
      </c>
      <c r="AL21" s="1212"/>
      <c r="AM21" s="1212"/>
      <c r="AN21" s="1213"/>
      <c r="AO21" s="328">
        <v>9.23</v>
      </c>
      <c r="AP21" s="329">
        <v>8.24</v>
      </c>
      <c r="AQ21" s="330">
        <v>0.99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532</v>
      </c>
      <c r="AL22" s="1212"/>
      <c r="AM22" s="1212"/>
      <c r="AN22" s="1213"/>
      <c r="AO22" s="333">
        <v>98.2</v>
      </c>
      <c r="AP22" s="334">
        <v>98.1</v>
      </c>
      <c r="AQ22" s="335">
        <v>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513</v>
      </c>
      <c r="AP30" s="304"/>
      <c r="AQ30" s="305" t="s">
        <v>514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515</v>
      </c>
      <c r="AQ31" s="311" t="s">
        <v>516</v>
      </c>
      <c r="AR31" s="312" t="s">
        <v>517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536</v>
      </c>
      <c r="AL32" s="1228"/>
      <c r="AM32" s="1228"/>
      <c r="AN32" s="1229"/>
      <c r="AO32" s="343">
        <v>4970076</v>
      </c>
      <c r="AP32" s="343">
        <v>76106</v>
      </c>
      <c r="AQ32" s="344">
        <v>53780</v>
      </c>
      <c r="AR32" s="345">
        <v>41.5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537</v>
      </c>
      <c r="AL33" s="1228"/>
      <c r="AM33" s="1228"/>
      <c r="AN33" s="1229"/>
      <c r="AO33" s="343" t="s">
        <v>522</v>
      </c>
      <c r="AP33" s="343" t="s">
        <v>522</v>
      </c>
      <c r="AQ33" s="344" t="s">
        <v>522</v>
      </c>
      <c r="AR33" s="345" t="s">
        <v>522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538</v>
      </c>
      <c r="AL34" s="1228"/>
      <c r="AM34" s="1228"/>
      <c r="AN34" s="1229"/>
      <c r="AO34" s="343" t="s">
        <v>522</v>
      </c>
      <c r="AP34" s="343" t="s">
        <v>522</v>
      </c>
      <c r="AQ34" s="344">
        <v>5</v>
      </c>
      <c r="AR34" s="345" t="s">
        <v>522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539</v>
      </c>
      <c r="AL35" s="1228"/>
      <c r="AM35" s="1228"/>
      <c r="AN35" s="1229"/>
      <c r="AO35" s="343">
        <v>330308</v>
      </c>
      <c r="AP35" s="343">
        <v>5058</v>
      </c>
      <c r="AQ35" s="344">
        <v>13935</v>
      </c>
      <c r="AR35" s="345">
        <v>-63.7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540</v>
      </c>
      <c r="AL36" s="1228"/>
      <c r="AM36" s="1228"/>
      <c r="AN36" s="1229"/>
      <c r="AO36" s="343">
        <v>47907</v>
      </c>
      <c r="AP36" s="343">
        <v>734</v>
      </c>
      <c r="AQ36" s="344">
        <v>1226</v>
      </c>
      <c r="AR36" s="345">
        <v>-40.1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541</v>
      </c>
      <c r="AL37" s="1228"/>
      <c r="AM37" s="1228"/>
      <c r="AN37" s="1229"/>
      <c r="AO37" s="343">
        <v>21949</v>
      </c>
      <c r="AP37" s="343">
        <v>336</v>
      </c>
      <c r="AQ37" s="344">
        <v>824</v>
      </c>
      <c r="AR37" s="345">
        <v>-59.2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542</v>
      </c>
      <c r="AL38" s="1231"/>
      <c r="AM38" s="1231"/>
      <c r="AN38" s="1232"/>
      <c r="AO38" s="346" t="s">
        <v>522</v>
      </c>
      <c r="AP38" s="346" t="s">
        <v>522</v>
      </c>
      <c r="AQ38" s="347">
        <v>1</v>
      </c>
      <c r="AR38" s="335" t="s">
        <v>522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543</v>
      </c>
      <c r="AL39" s="1231"/>
      <c r="AM39" s="1231"/>
      <c r="AN39" s="1232"/>
      <c r="AO39" s="343">
        <v>-1072170</v>
      </c>
      <c r="AP39" s="343">
        <v>-16418</v>
      </c>
      <c r="AQ39" s="344">
        <v>-3983</v>
      </c>
      <c r="AR39" s="345">
        <v>312.2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544</v>
      </c>
      <c r="AL40" s="1228"/>
      <c r="AM40" s="1228"/>
      <c r="AN40" s="1229"/>
      <c r="AO40" s="343">
        <v>-3135757</v>
      </c>
      <c r="AP40" s="343">
        <v>-48017</v>
      </c>
      <c r="AQ40" s="344">
        <v>-48081</v>
      </c>
      <c r="AR40" s="345">
        <v>-0.1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299</v>
      </c>
      <c r="AL41" s="1234"/>
      <c r="AM41" s="1234"/>
      <c r="AN41" s="1235"/>
      <c r="AO41" s="343">
        <v>1162313</v>
      </c>
      <c r="AP41" s="343">
        <v>17798</v>
      </c>
      <c r="AQ41" s="344">
        <v>17707</v>
      </c>
      <c r="AR41" s="345">
        <v>0.5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513</v>
      </c>
      <c r="AN49" s="1224" t="s">
        <v>548</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549</v>
      </c>
      <c r="AO50" s="360" t="s">
        <v>550</v>
      </c>
      <c r="AP50" s="361" t="s">
        <v>551</v>
      </c>
      <c r="AQ50" s="362" t="s">
        <v>552</v>
      </c>
      <c r="AR50" s="363" t="s">
        <v>553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554</v>
      </c>
      <c r="AL51" s="356"/>
      <c r="AM51" s="364">
        <v>4458672</v>
      </c>
      <c r="AN51" s="365">
        <v>65959</v>
      </c>
      <c r="AO51" s="366">
        <v>1.1000000000000001</v>
      </c>
      <c r="AP51" s="367">
        <v>92247</v>
      </c>
      <c r="AQ51" s="368">
        <v>39.200000000000003</v>
      </c>
      <c r="AR51" s="369">
        <v>-38.1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555</v>
      </c>
      <c r="AM52" s="372">
        <v>2820139</v>
      </c>
      <c r="AN52" s="373">
        <v>41719</v>
      </c>
      <c r="AO52" s="374">
        <v>16.600000000000001</v>
      </c>
      <c r="AP52" s="375">
        <v>37204</v>
      </c>
      <c r="AQ52" s="376">
        <v>16.899999999999999</v>
      </c>
      <c r="AR52" s="377">
        <v>-0.3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556</v>
      </c>
      <c r="AL53" s="356"/>
      <c r="AM53" s="364">
        <v>3196926</v>
      </c>
      <c r="AN53" s="365">
        <v>47526</v>
      </c>
      <c r="AO53" s="366">
        <v>-27.9</v>
      </c>
      <c r="AP53" s="367">
        <v>67319</v>
      </c>
      <c r="AQ53" s="368">
        <v>-27</v>
      </c>
      <c r="AR53" s="369">
        <v>-0.9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555</v>
      </c>
      <c r="AM54" s="372">
        <v>2222572</v>
      </c>
      <c r="AN54" s="373">
        <v>33041</v>
      </c>
      <c r="AO54" s="374">
        <v>-20.8</v>
      </c>
      <c r="AP54" s="375">
        <v>38101</v>
      </c>
      <c r="AQ54" s="376">
        <v>2.4</v>
      </c>
      <c r="AR54" s="377">
        <v>-23.2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557</v>
      </c>
      <c r="AL55" s="356"/>
      <c r="AM55" s="364">
        <v>3515727</v>
      </c>
      <c r="AN55" s="365">
        <v>52923</v>
      </c>
      <c r="AO55" s="366">
        <v>11.4</v>
      </c>
      <c r="AP55" s="367">
        <v>70615</v>
      </c>
      <c r="AQ55" s="368">
        <v>4.9000000000000004</v>
      </c>
      <c r="AR55" s="369">
        <v>6.5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555</v>
      </c>
      <c r="AM56" s="372">
        <v>1802524</v>
      </c>
      <c r="AN56" s="373">
        <v>27134</v>
      </c>
      <c r="AO56" s="374">
        <v>-17.899999999999999</v>
      </c>
      <c r="AP56" s="375">
        <v>37382</v>
      </c>
      <c r="AQ56" s="376">
        <v>-1.9</v>
      </c>
      <c r="AR56" s="377">
        <v>-16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558</v>
      </c>
      <c r="AL57" s="356"/>
      <c r="AM57" s="364">
        <v>5699962</v>
      </c>
      <c r="AN57" s="365">
        <v>86612</v>
      </c>
      <c r="AO57" s="366">
        <v>63.7</v>
      </c>
      <c r="AP57" s="367">
        <v>69185</v>
      </c>
      <c r="AQ57" s="368">
        <v>-2</v>
      </c>
      <c r="AR57" s="369">
        <v>65.7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555</v>
      </c>
      <c r="AM58" s="372">
        <v>4098152</v>
      </c>
      <c r="AN58" s="373">
        <v>62272</v>
      </c>
      <c r="AO58" s="374">
        <v>129.5</v>
      </c>
      <c r="AP58" s="375">
        <v>38519</v>
      </c>
      <c r="AQ58" s="376">
        <v>3</v>
      </c>
      <c r="AR58" s="377">
        <v>126.5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559</v>
      </c>
      <c r="AL59" s="356"/>
      <c r="AM59" s="364">
        <v>4435495</v>
      </c>
      <c r="AN59" s="365">
        <v>67920</v>
      </c>
      <c r="AO59" s="366">
        <v>-21.6</v>
      </c>
      <c r="AP59" s="367">
        <v>70166</v>
      </c>
      <c r="AQ59" s="368">
        <v>1.4</v>
      </c>
      <c r="AR59" s="369">
        <v>-23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555</v>
      </c>
      <c r="AM60" s="372">
        <v>2795312</v>
      </c>
      <c r="AN60" s="373">
        <v>42804</v>
      </c>
      <c r="AO60" s="374">
        <v>-31.3</v>
      </c>
      <c r="AP60" s="375">
        <v>36115</v>
      </c>
      <c r="AQ60" s="376">
        <v>-6.2</v>
      </c>
      <c r="AR60" s="377">
        <v>-25.1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560</v>
      </c>
      <c r="AL61" s="378"/>
      <c r="AM61" s="379">
        <v>4261356</v>
      </c>
      <c r="AN61" s="380">
        <v>64188</v>
      </c>
      <c r="AO61" s="381">
        <v>5.3</v>
      </c>
      <c r="AP61" s="382">
        <v>73906</v>
      </c>
      <c r="AQ61" s="383">
        <v>3.3</v>
      </c>
      <c r="AR61" s="369">
        <v>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555</v>
      </c>
      <c r="AM62" s="372">
        <v>2747740</v>
      </c>
      <c r="AN62" s="373">
        <v>41394</v>
      </c>
      <c r="AO62" s="374">
        <v>15.2</v>
      </c>
      <c r="AP62" s="375">
        <v>37464</v>
      </c>
      <c r="AQ62" s="376">
        <v>2.8</v>
      </c>
      <c r="AR62" s="377">
        <v>12.4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nFUV3nCjfg28bMhOoUnbGh3bhyf+sJwuf4ueQJlzy8Xi+d4wlsYU/WfKE3Ufpmz77QBHbnVLc1O2INEHrW9kQQ==" saltValue="6AGYkYWhCY8HaIWWP1dkR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562</v>
      </c>
    </row>
    <row r="120" spans="125:125" ht="13.5" hidden="1" customHeight="1" x14ac:dyDescent="0.15"/>
    <row r="121" spans="125:125" ht="13.5" hidden="1" customHeight="1" x14ac:dyDescent="0.15">
      <c r="DU121" s="291"/>
    </row>
  </sheetData>
  <sheetProtection algorithmName="SHA-512" hashValue="79ui4g/Jzxq4uAgMTOEip0/yah7bulCwlALcX6nxJE8uXydrUpIAzE0bavM6kzHAbDs/s9AAMyM5lRANb8P1mw==" saltValue="za12nhVQFslrQQfhUMiPe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sheetData>
  <sheetProtection algorithmName="SHA-512" hashValue="Q1jhmMFKRAjNETEJdMDaj6Vot1M8YR2vYuBopuO8XlRuvDa9oMGUp1ydjNDCksvWAkWjd/od2OsG0Y8afUl4iA==" saltValue="ycDgnjLEdreip+qQ9cqvN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6" t="s">
        <v>3</v>
      </c>
      <c r="D47" s="1236"/>
      <c r="E47" s="1237"/>
      <c r="F47" s="11">
        <v>40.39</v>
      </c>
      <c r="G47" s="12">
        <v>48.19</v>
      </c>
      <c r="H47" s="12">
        <v>52.94</v>
      </c>
      <c r="I47" s="12">
        <v>53.34</v>
      </c>
      <c r="J47" s="13">
        <v>53.91</v>
      </c>
    </row>
    <row r="48" spans="2:10" ht="57.75" customHeight="1" x14ac:dyDescent="0.15">
      <c r="B48" s="14"/>
      <c r="C48" s="1238" t="s">
        <v>4</v>
      </c>
      <c r="D48" s="1238"/>
      <c r="E48" s="1239"/>
      <c r="F48" s="15">
        <v>13.53</v>
      </c>
      <c r="G48" s="16">
        <v>8.73</v>
      </c>
      <c r="H48" s="16">
        <v>4.2699999999999996</v>
      </c>
      <c r="I48" s="16">
        <v>6</v>
      </c>
      <c r="J48" s="17">
        <v>10.38</v>
      </c>
    </row>
    <row r="49" spans="2:10" ht="57.75" customHeight="1" thickBot="1" x14ac:dyDescent="0.2">
      <c r="B49" s="18"/>
      <c r="C49" s="1240" t="s">
        <v>5</v>
      </c>
      <c r="D49" s="1240"/>
      <c r="E49" s="1241"/>
      <c r="F49" s="19">
        <v>7.63</v>
      </c>
      <c r="G49" s="20">
        <v>2.35</v>
      </c>
      <c r="H49" s="20">
        <v>0.03</v>
      </c>
      <c r="I49" s="20">
        <v>1.86</v>
      </c>
      <c r="J49" s="21">
        <v>4.71</v>
      </c>
    </row>
    <row r="50" spans="2:10" ht="13.5" customHeight="1" x14ac:dyDescent="0.15"/>
  </sheetData>
  <sheetProtection algorithmName="SHA-512" hashValue="Vfbt1Tati6yqKjboOxCmGG0z53tv47thVTeEZ2udMD+VLW9Jg/OeCbLI7QdtQe86eIM+lNkjbMeS/QQRah1Gwg==" saltValue="du1XxMPVbuKEhLmNKoiJE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2021-10-27T07:40:17Z</cp:lastPrinted>
  <dcterms:created xsi:type="dcterms:W3CDTF">2021-02-05T01:50:55Z</dcterms:created>
  <dcterms:modified xsi:type="dcterms:W3CDTF">2021-10-27T07:40:27Z</dcterms:modified>
  <cp:category/>
</cp:coreProperties>
</file>