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2fy\050_地方公会計\080_財政状況資料集（ストック情報）分析欄の記入\03_市→県\110　佐倉市　●\"/>
    </mc:Choice>
  </mc:AlternateContent>
  <bookViews>
    <workbookView xWindow="0" yWindow="0" windowWidth="28800" windowHeight="12900" firstSheet="11"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BE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AM34" i="10" l="1"/>
  <c r="AM35" i="10" s="1"/>
  <c r="BE34" i="10" s="1"/>
  <c r="BW34" i="10" s="1"/>
  <c r="BW35" i="10" s="1"/>
  <c r="BW36" i="10" s="1"/>
  <c r="BW37" i="10" s="1"/>
  <c r="BW38" i="10" s="1"/>
  <c r="BW39" i="10" s="1"/>
  <c r="BW40" i="10" s="1"/>
  <c r="BW41" i="10" s="1"/>
  <c r="BW42" i="10" s="1"/>
  <c r="BW43" i="10" s="1"/>
  <c r="CO34" i="10" l="1"/>
  <c r="CO35" i="10" s="1"/>
  <c r="CO36" i="10" s="1"/>
</calcChain>
</file>

<file path=xl/sharedStrings.xml><?xml version="1.0" encoding="utf-8"?>
<sst xmlns="http://schemas.openxmlformats.org/spreadsheetml/2006/main" count="1133" uniqueCount="604">
  <si>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</si>
  <si>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</si>
  <si>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</si>
  <si>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</si>
  <si>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</si>
  <si>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</si>
  <si>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</si>
  <si>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</si>
  <si>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</si>
  <si>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</si>
  <si>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</si>
  <si>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</si>
  <si>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</si>
  <si>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</si>
  <si>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</si>
  <si>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</si>
  <si>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</si>
  <si>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</si>
  <si>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</si>
  <si>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</si>
  <si>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</si>
  <si>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</si>
  <si>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</si>
  <si>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</si>
  <si>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</si>
  <si>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</si>
  <si>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</si>
  <si>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</si>
  <si>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</si>
  <si>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</si>
  <si>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</si>
  <si>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</si>
  <si>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</si>
  <si>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</si>
  <si>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</si>
  <si>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</si>
  <si>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</si>
  <si>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</si>
  <si>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</si>
  <si>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</si>
  <si>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</si>
  <si>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</si>
  <si>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</si>
  <si>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</si>
  <si>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</si>
  <si>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</si>
  <si>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</si>
  <si>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</si>
  <si>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</si>
  <si>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</si>
  <si>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</si>
  <si>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</si>
  <si>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</si>
  <si>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</si>
  <si>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</si>
  <si>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</si>
  <si>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</si>
  <si>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</si>
  <si>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</si>
  <si>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</si>
  <si>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</si>
  <si>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</si>
  <si>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</si>
  <si>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</si>
  <si>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</si>
  <si>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</si>
  <si>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</si>
  <si>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</si>
  <si>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</si>
  <si>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</si>
  <si>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</si>
  <si>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</si>
  <si>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</si>
  <si>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</si>
  <si>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</si>
  <si>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</si>
  <si>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</si>
  <si>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</si>
  <si>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</si>
  <si>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</si>
  <si>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</si>
  <si>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</si>
  <si>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</si>
  <si>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</si>
  <si>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</si>
  <si>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</si>
  <si>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</si>
  <si>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</si>
  <si>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</si>
  <si>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</si>
  <si>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</si>
  <si>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</si>
  <si>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</si>
  <si>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</si>
  <si>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</si>
  <si>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</si>
  <si>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</si>
  <si>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</si>
  <si>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佐倉市</t>
    <phoneticPr fontId="5"/>
  </si>
  <si>
    <t>地方交付税種地</t>
    <rPh sb="0" eb="2">
      <t>チホウ</t>
    </rPh>
    <rPh sb="2" eb="5">
      <t>コウフゼイ</t>
    </rPh>
    <rPh sb="5" eb="6">
      <t>シュ</t>
    </rPh>
    <rPh sb="6" eb="7">
      <t>チ</t>
    </rPh>
    <phoneticPr fontId="5"/>
  </si>
  <si>
    <t>1-5</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</si>
  <si>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</si>
  <si>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</si>
  <si>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</si>
  <si>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</si>
  <si>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</si>
  <si>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</si>
  <si>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</si>
  <si>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</si>
  <si>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</si>
  <si>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</si>
  <si>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</si>
  <si>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</si>
  <si>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</si>
  <si>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</si>
  <si>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</si>
  <si>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</si>
  <si>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</si>
  <si>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</si>
  <si>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</si>
  <si>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</si>
  <si>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</si>
  <si>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</si>
  <si>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</si>
  <si>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</si>
  <si>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</si>
  <si>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</si>
  <si>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</si>
  <si>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</si>
  <si>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</si>
  <si>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</si>
  <si>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</si>
  <si>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</si>
  <si>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</si>
  <si>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</si>
  <si>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</si>
  <si>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</si>
  <si>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</si>
  <si>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</si>
  <si>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</si>
  <si>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</si>
  <si>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</si>
  <si>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</si>
  <si>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</si>
  <si>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</si>
  <si>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</si>
  <si>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</si>
  <si>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</si>
  <si>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</si>
  <si>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</si>
  <si>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</si>
  <si>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</si>
  <si>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</si>
  <si>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</si>
  <si>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</si>
  <si>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</si>
  <si>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</si>
  <si>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</si>
  <si>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</si>
  <si>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</si>
  <si>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</si>
  <si>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</si>
  <si>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</si>
  <si>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</si>
  <si>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</si>
  <si>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</si>
  <si>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</si>
  <si>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</si>
  <si>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</si>
  <si>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</si>
  <si>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</si>
  <si>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</si>
  <si>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</si>
  <si>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</si>
  <si>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</si>
  <si>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</si>
  <si>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</si>
  <si>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</si>
  <si>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</si>
  <si>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</si>
  <si>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</si>
  <si>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</si>
  <si>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</si>
  <si>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</si>
  <si>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</si>
  <si>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</si>
  <si>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</si>
  <si>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</si>
  <si>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</si>
  <si>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</si>
  <si>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</si>
  <si>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</si>
  <si>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</si>
  <si>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</si>
  <si>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</si>
  <si>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</si>
  <si>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</si>
  <si>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</si>
  <si>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</si>
  <si>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</si>
  <si>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</si>
  <si>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</si>
  <si>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</si>
  <si>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</si>
  <si>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</si>
  <si>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</si>
  <si>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</si>
  <si>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</si>
  <si>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</si>
  <si>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</si>
  <si>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</si>
  <si>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</si>
  <si>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千葉県佐倉市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</si>
  <si>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</si>
  <si>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</si>
  <si>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</si>
  <si>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</si>
  <si>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</si>
  <si>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</si>
  <si>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</si>
  <si>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</si>
  <si>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</si>
  <si>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</si>
  <si>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</si>
  <si>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</si>
  <si>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</si>
  <si>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</si>
  <si>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</si>
  <si>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</si>
  <si>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</si>
  <si>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</si>
  <si>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</si>
  <si>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</si>
  <si>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</si>
  <si>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</si>
  <si>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</si>
  <si>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</si>
  <si>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</si>
  <si>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</si>
  <si>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</si>
  <si>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</si>
  <si>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</si>
  <si>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</si>
  <si>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</si>
  <si>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</si>
  <si>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</si>
  <si>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</si>
  <si>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</si>
  <si>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</si>
  <si>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</si>
  <si>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</si>
  <si>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</si>
  <si>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</si>
  <si>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</si>
  <si>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</si>
  <si>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</si>
  <si>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</si>
  <si>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</si>
  <si>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</si>
  <si>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</si>
  <si>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</si>
  <si>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</si>
  <si>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</si>
  <si>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</si>
  <si>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</si>
  <si>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</si>
  <si>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</si>
  <si>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</si>
  <si>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</si>
  <si>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</si>
  <si>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</si>
  <si>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</si>
  <si>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</si>
  <si>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</si>
  <si>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</si>
  <si>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</si>
  <si>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</si>
  <si>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</si>
  <si>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</si>
  <si>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</si>
  <si>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</si>
  <si>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</si>
  <si>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</si>
  <si>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</si>
  <si>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</si>
  <si>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</si>
  <si>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</si>
  <si>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</si>
  <si>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</si>
  <si>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</si>
  <si>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</si>
  <si>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</si>
  <si>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</si>
  <si>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</si>
  <si>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</si>
  <si>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</si>
  <si>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</si>
  <si>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</si>
  <si>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</si>
  <si>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</si>
  <si>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</si>
  <si>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</si>
  <si>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</si>
  <si>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</si>
  <si>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</si>
  <si>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</si>
  <si>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</si>
  <si>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</si>
  <si>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</si>
  <si>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</si>
  <si>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</si>
  <si>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</si>
  <si>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</si>
  <si>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</si>
  <si>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</si>
  <si>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</si>
  <si>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</si>
  <si>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</si>
  <si>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</si>
  <si>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</si>
  <si>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</si>
  <si>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</si>
  <si>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</si>
  <si>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</si>
  <si>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</si>
  <si>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</si>
  <si>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</si>
  <si>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</si>
  <si>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</si>
  <si>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</si>
  <si>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</si>
  <si>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</si>
  <si>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</si>
  <si>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</si>
  <si>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</si>
  <si>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</si>
  <si>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</si>
  <si>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</si>
  <si>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</si>
  <si>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</si>
  <si>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</si>
  <si>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</si>
  <si>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</si>
  <si>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</si>
  <si>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</si>
  <si>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</si>
  <si>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</si>
  <si>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</si>
  <si>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</si>
  <si>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</si>
  <si>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</si>
  <si>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</si>
  <si>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</si>
  <si>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</si>
  <si>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</si>
  <si>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</si>
  <si>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</si>
  <si>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</si>
  <si>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</si>
  <si>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</si>
  <si>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</si>
  <si>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</si>
  <si>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</si>
  <si>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</si>
  <si>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千葉県佐倉市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</si>
  <si>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</si>
  <si>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</si>
  <si>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</si>
  <si>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</si>
  <si>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</si>
  <si>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</si>
  <si>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</si>
  <si>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</si>
  <si>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</si>
  <si>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</si>
  <si>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</si>
  <si>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</si>
  <si>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</si>
  <si>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</si>
  <si>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</si>
  <si>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</si>
  <si>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</si>
  <si>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</si>
  <si>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</si>
  <si>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</si>
  <si>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</si>
  <si>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災害共済事業特別会計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</si>
  <si>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</si>
  <si>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</si>
  <si>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</si>
  <si>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</si>
  <si>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</si>
  <si>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</si>
  <si>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</si>
  <si>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</si>
  <si>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</si>
  <si>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</si>
  <si>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</si>
  <si>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</si>
  <si>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</si>
  <si>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</si>
  <si>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</si>
  <si>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</si>
  <si>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</si>
  <si>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</si>
  <si>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</si>
  <si>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</si>
  <si>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</si>
  <si>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</si>
  <si>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</si>
  <si>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</si>
  <si>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</si>
  <si>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</si>
  <si>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</si>
  <si>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</si>
  <si>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</si>
  <si>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</si>
  <si>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</si>
  <si>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</si>
  <si>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</si>
  <si>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</si>
  <si>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</si>
  <si>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</si>
  <si>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</si>
  <si>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</si>
  <si>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</si>
  <si>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</si>
  <si>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</si>
  <si>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</si>
  <si>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</si>
  <si>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</si>
  <si>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</si>
  <si>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</si>
  <si>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</si>
  <si>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</si>
  <si>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</si>
  <si>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</si>
  <si>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</si>
  <si>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</si>
  <si>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</si>
  <si>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</si>
  <si>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</si>
  <si>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</si>
  <si>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</si>
  <si>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</si>
  <si>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</si>
  <si>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</si>
  <si>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</si>
  <si>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</si>
  <si>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</si>
  <si>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</si>
  <si>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</si>
  <si>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</si>
  <si>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</si>
  <si>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</si>
  <si>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</si>
  <si>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</si>
  <si>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</si>
  <si>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</si>
  <si>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</si>
  <si>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</si>
  <si>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</si>
  <si>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</si>
  <si>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</si>
  <si>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</si>
  <si>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</si>
  <si>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</si>
  <si>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</si>
  <si>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</si>
  <si>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</si>
  <si>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</si>
  <si>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</si>
  <si>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</si>
  <si>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</si>
  <si>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</si>
  <si>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</si>
  <si>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</si>
  <si>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</si>
  <si>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</si>
  <si>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</si>
  <si>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</si>
  <si>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</si>
  <si>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</si>
  <si>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</si>
  <si>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</si>
  <si>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</si>
  <si>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</si>
  <si>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</si>
  <si>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</si>
  <si>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</si>
  <si>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</si>
  <si>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</si>
  <si>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</si>
  <si>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</si>
  <si>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</si>
  <si>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</si>
  <si>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</si>
  <si>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</si>
  <si>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</si>
  <si>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</si>
  <si>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</si>
  <si>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</si>
  <si>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</si>
  <si>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</si>
  <si>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</si>
  <si>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</si>
  <si>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</si>
  <si>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</si>
  <si>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</si>
  <si>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</si>
  <si>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</si>
  <si>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</si>
  <si>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</si>
  <si>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</si>
  <si>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</si>
  <si>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</si>
  <si>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</si>
  <si>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</si>
  <si>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</si>
  <si>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</si>
  <si>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</si>
  <si>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</si>
  <si>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</si>
  <si>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</si>
  <si>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</si>
  <si>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</si>
  <si>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</si>
  <si>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</si>
  <si>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</si>
  <si>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</si>
  <si>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</si>
  <si>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</si>
  <si>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</si>
  <si>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</si>
  <si>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</si>
  <si>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</si>
  <si>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</si>
  <si>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</si>
  <si>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</si>
  <si>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</si>
  <si>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</si>
  <si>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</si>
  <si>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</si>
  <si>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</si>
  <si>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</si>
  <si>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</si>
  <si>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</si>
  <si>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</si>
  <si>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</si>
  <si>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</si>
  <si>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</si>
  <si>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3.97</t>
  </si>
  <si>
    <t>▲ 6.22</t>
  </si>
  <si>
    <t>▲ 2.96</t>
  </si>
  <si>
    <t>水道事業会計</t>
  </si>
  <si>
    <t>下水道事業会計</t>
  </si>
  <si>
    <t>一般会計</t>
  </si>
  <si>
    <t>国民健康保険特別会計</t>
  </si>
  <si>
    <t>介護保険特別会計</t>
  </si>
  <si>
    <t>後期高齢者医療特別会計</t>
  </si>
  <si>
    <t>災害共済事業特別会計</t>
  </si>
  <si>
    <t>公共用地取得事業特別会計</t>
  </si>
  <si>
    <t>その他会計（赤字）</t>
  </si>
  <si>
    <t>その他会計（黒字）</t>
  </si>
  <si>
    <t>H25末</t>
    <phoneticPr fontId="5"/>
  </si>
  <si>
    <t>H26末</t>
    <phoneticPr fontId="5"/>
  </si>
  <si>
    <t>H27末</t>
    <phoneticPr fontId="5"/>
  </si>
  <si>
    <t>H28末</t>
    <phoneticPr fontId="5"/>
  </si>
  <si>
    <t>H29末</t>
    <phoneticPr fontId="5"/>
  </si>
  <si>
    <t>佐倉国際交流基金</t>
  </si>
  <si>
    <t>佐倉緑の基金</t>
  </si>
  <si>
    <t>印旛郡市文化財センター</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</si>
  <si>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</si>
  <si>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</si>
  <si>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</si>
  <si>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</si>
  <si>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</si>
  <si>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</si>
  <si>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印旛衛生施設管理組合（一般会計）</t>
  </si>
  <si>
    <t>佐倉市、四街道市、酒々井町葬祭組合</t>
  </si>
  <si>
    <t>印旛利根川水防事務組合（一般会計）</t>
  </si>
  <si>
    <t>印旛郡市広域市町村圏事務組合（一般会計）</t>
  </si>
  <si>
    <t>印旛郡市広域市町村圏事務組合（水道用水供給事業会計）</t>
  </si>
  <si>
    <t>-</t>
    <phoneticPr fontId="2"/>
  </si>
  <si>
    <t>-</t>
    <phoneticPr fontId="2"/>
  </si>
  <si>
    <t>庁舎建設基金</t>
  </si>
  <si>
    <t>みどりのまちづくり基金</t>
    <rPh sb="9" eb="11">
      <t>キキン</t>
    </rPh>
    <phoneticPr fontId="2"/>
  </si>
  <si>
    <t>文化振興積立基金</t>
    <rPh sb="0" eb="2">
      <t>ブンカ</t>
    </rPh>
    <rPh sb="2" eb="4">
      <t>シンコウ</t>
    </rPh>
    <rPh sb="4" eb="6">
      <t>ツミタテ</t>
    </rPh>
    <rPh sb="6" eb="8">
      <t>キキン</t>
    </rPh>
    <phoneticPr fontId="2"/>
  </si>
  <si>
    <t>ふるさと事業基金</t>
    <phoneticPr fontId="2"/>
  </si>
  <si>
    <t>保健福祉振興基金</t>
    <phoneticPr fontId="2"/>
  </si>
  <si>
    <t>佐倉市八街市酒々井町消防組合（一般会計）</t>
    <phoneticPr fontId="2"/>
  </si>
  <si>
    <t>佐倉市、酒々井町清掃組合（一般会計）</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</si>
  <si>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</si>
  <si>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</si>
  <si>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</si>
  <si>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地方債の新規発行を抑制してきた結果、将来負担比率は低下しており、類似団体内平均値よりも大きく下回っている。有形固定資産減価償却率についても類似団体内平均値より下回っているものの、平成３０年度における対前年伸び率については類似団体を上回り、1.4ポイントの上昇となっている。現在、それぞれの個別公共施設の個別計画を策定しており、今後は老朽化含めて対策に取り組んでいく。</t>
    <rPh sb="0" eb="3">
      <t>チホウサイ</t>
    </rPh>
    <rPh sb="4" eb="6">
      <t>シンキ</t>
    </rPh>
    <rPh sb="6" eb="8">
      <t>ハッコウ</t>
    </rPh>
    <rPh sb="9" eb="11">
      <t>ヨクセイ</t>
    </rPh>
    <rPh sb="15" eb="17">
      <t>ケッカ</t>
    </rPh>
    <rPh sb="18" eb="20">
      <t>ショウライ</t>
    </rPh>
    <rPh sb="20" eb="22">
      <t>フタン</t>
    </rPh>
    <rPh sb="22" eb="24">
      <t>ヒリツ</t>
    </rPh>
    <rPh sb="25" eb="27">
      <t>テイカ</t>
    </rPh>
    <rPh sb="32" eb="34">
      <t>ルイジ</t>
    </rPh>
    <rPh sb="34" eb="36">
      <t>ダンタイ</t>
    </rPh>
    <rPh sb="36" eb="37">
      <t>ナイ</t>
    </rPh>
    <rPh sb="37" eb="39">
      <t>ヘイキン</t>
    </rPh>
    <rPh sb="39" eb="40">
      <t>チ</t>
    </rPh>
    <rPh sb="43" eb="44">
      <t>オオ</t>
    </rPh>
    <rPh sb="46" eb="48">
      <t>シタマワ</t>
    </rPh>
    <rPh sb="53" eb="55">
      <t>ユウケイ</t>
    </rPh>
    <rPh sb="55" eb="57">
      <t>コテイ</t>
    </rPh>
    <rPh sb="57" eb="59">
      <t>シサン</t>
    </rPh>
    <rPh sb="59" eb="61">
      <t>ゲンカ</t>
    </rPh>
    <rPh sb="61" eb="63">
      <t>ショウキャク</t>
    </rPh>
    <rPh sb="63" eb="64">
      <t>リツ</t>
    </rPh>
    <rPh sb="69" eb="71">
      <t>ルイジ</t>
    </rPh>
    <rPh sb="71" eb="73">
      <t>ダンタイ</t>
    </rPh>
    <rPh sb="73" eb="74">
      <t>ナイ</t>
    </rPh>
    <rPh sb="74" eb="76">
      <t>ヘイキン</t>
    </rPh>
    <rPh sb="76" eb="77">
      <t>チ</t>
    </rPh>
    <rPh sb="79" eb="81">
      <t>シタマワ</t>
    </rPh>
    <rPh sb="89" eb="91">
      <t>ヘイセイ</t>
    </rPh>
    <rPh sb="93" eb="95">
      <t>ネンド</t>
    </rPh>
    <rPh sb="99" eb="100">
      <t>タイ</t>
    </rPh>
    <rPh sb="100" eb="102">
      <t>ゼンネン</t>
    </rPh>
    <rPh sb="102" eb="103">
      <t>ノ</t>
    </rPh>
    <rPh sb="104" eb="105">
      <t>リツ</t>
    </rPh>
    <rPh sb="110" eb="112">
      <t>ルイジ</t>
    </rPh>
    <rPh sb="112" eb="114">
      <t>ダンタイ</t>
    </rPh>
    <rPh sb="115" eb="117">
      <t>ウワマワ</t>
    </rPh>
    <rPh sb="127" eb="129">
      <t>ジョウショウ</t>
    </rPh>
    <rPh sb="136" eb="138">
      <t>ゲンザイ</t>
    </rPh>
    <rPh sb="144" eb="146">
      <t>コベツ</t>
    </rPh>
    <rPh sb="146" eb="148">
      <t>コウキョウ</t>
    </rPh>
    <rPh sb="148" eb="150">
      <t>シセツ</t>
    </rPh>
    <rPh sb="151" eb="153">
      <t>コベツ</t>
    </rPh>
    <rPh sb="153" eb="155">
      <t>ケイカク</t>
    </rPh>
    <rPh sb="156" eb="158">
      <t>サクテイ</t>
    </rPh>
    <rPh sb="163" eb="165">
      <t>コンゴ</t>
    </rPh>
    <rPh sb="166" eb="169">
      <t>ロウキュウカ</t>
    </rPh>
    <rPh sb="169" eb="170">
      <t>フク</t>
    </rPh>
    <rPh sb="172" eb="174">
      <t>タイサク</t>
    </rPh>
    <rPh sb="175" eb="176">
      <t>ト</t>
    </rPh>
    <rPh sb="177" eb="178">
      <t>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</si>
  <si>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</si>
  <si>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</si>
  <si>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</si>
  <si>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</si>
  <si>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</si>
  <si>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</si>
  <si>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どちらも減少傾向であり、将来負担比率、実質公債費比率ともに類似団体内平均値を下回っている。地方債の新規発行を抑制してきたことによる今後も低水準で推移していくものと想定される。</t>
    <rPh sb="4" eb="6">
      <t>ゲンショウ</t>
    </rPh>
    <rPh sb="12" eb="14">
      <t>ショウライ</t>
    </rPh>
    <rPh sb="14" eb="16">
      <t>フタン</t>
    </rPh>
    <rPh sb="16" eb="18">
      <t>ヒリツ</t>
    </rPh>
    <rPh sb="19" eb="21">
      <t>ジッシツ</t>
    </rPh>
    <rPh sb="21" eb="24">
      <t>コウサイヒ</t>
    </rPh>
    <rPh sb="24" eb="26">
      <t>ヒリツ</t>
    </rPh>
    <rPh sb="29" eb="31">
      <t>ルイジ</t>
    </rPh>
    <rPh sb="31" eb="33">
      <t>ダンタイ</t>
    </rPh>
    <rPh sb="33" eb="34">
      <t>ナイ</t>
    </rPh>
    <rPh sb="34" eb="36">
      <t>ヘイキン</t>
    </rPh>
    <rPh sb="36" eb="37">
      <t>チ</t>
    </rPh>
    <rPh sb="38" eb="40">
      <t>シタマワ</t>
    </rPh>
    <rPh sb="45" eb="47">
      <t>チホウ</t>
    </rPh>
    <rPh sb="47" eb="48">
      <t>サイ</t>
    </rPh>
    <rPh sb="49" eb="51">
      <t>シンキ</t>
    </rPh>
    <rPh sb="51" eb="53">
      <t>ハッコウ</t>
    </rPh>
    <rPh sb="54" eb="56">
      <t>ヨクセイ</t>
    </rPh>
    <rPh sb="65" eb="67">
      <t>コンゴ</t>
    </rPh>
    <rPh sb="68" eb="71">
      <t>テイスイジュン</t>
    </rPh>
    <rPh sb="72" eb="74">
      <t>スイイ</t>
    </rPh>
    <rPh sb="81" eb="83">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</si>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</sst>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c:ext xmlns:c16="http://schemas.microsoft.com/office/drawing/2014/chart" uri="{C3380CC4-5D6E-409C-BE32-E72D297353CC}">
              <c16:uniqueId val="{00000000-F4D5-4348-B9CB-A2329EDA68F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24090</c:v>
                </c:pt>
                <c:pt idx="1">
                  <c:v>32027</c:v>
                </c:pt>
                <c:pt idx="2">
                  <c:v>21030</c:v>
                </c:pt>
                <c:pt idx="3">
                  <c:v>22177</c:v>
                </c:pt>
                <c:pt idx="4">
                  <c:v>18008</c:v>
                </c:pt>
              </c:numCache>
            </c:numRef>
          </c:val>
          <c:smooth val="0"/>
          <c:extLst>
            <c:ext xmlns:c16="http://schemas.microsoft.com/office/drawing/2014/chart" uri="{C3380CC4-5D6E-409C-BE32-E72D297353CC}">
              <c16:uniqueId val="{00000001-F4D5-4348-B9CB-A2329EDA68FB}"/>
            </c:ext>
          </c:extLst>
        </c:ser>
        <c:dLbls>
          <c:showLegendKey val="0"/>
          <c:showVal val="0"/>
          <c:showCatName val="0"/>
          <c:showSerName val="0"/>
          <c:showPercent val="0"/>
          <c:showBubbleSize val="0"/>
        </c:dLbls>
        <c:marker val="1"/>
        <c:smooth val="0"/>
        <c:axId val="155202024"/>
        <c:axId val="155199672"/>
      </c:lineChart>
      <c:catAx>
        <c:axId val="1552020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199672"/>
        <c:crosses val="autoZero"/>
        <c:auto val="1"/>
        <c:lblAlgn val="ctr"/>
        <c:lblOffset val="100"/>
        <c:tickLblSkip val="1"/>
        <c:tickMarkSkip val="1"/>
        <c:noMultiLvlLbl val="0"/>
      </c:catAx>
      <c:valAx>
        <c:axId val="15519967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52020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7.59</c:v>
                </c:pt>
                <c:pt idx="1">
                  <c:v>7.43</c:v>
                </c:pt>
                <c:pt idx="2">
                  <c:v>4.09</c:v>
                </c:pt>
                <c:pt idx="3">
                  <c:v>7.21</c:v>
                </c:pt>
                <c:pt idx="4">
                  <c:v>4.51</c:v>
                </c:pt>
              </c:numCache>
            </c:numRef>
          </c:val>
          <c:extLst>
            <c:ext xmlns:c16="http://schemas.microsoft.com/office/drawing/2014/chart" uri="{C3380CC4-5D6E-409C-BE32-E72D297353CC}">
              <c16:uniqueId val="{00000000-800F-4BFF-9EE4-645D77B35E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26.53</c:v>
                </c:pt>
                <c:pt idx="1">
                  <c:v>28.66</c:v>
                </c:pt>
                <c:pt idx="2">
                  <c:v>28.19</c:v>
                </c:pt>
                <c:pt idx="3">
                  <c:v>20.170000000000002</c:v>
                </c:pt>
                <c:pt idx="4">
                  <c:v>18.39</c:v>
                </c:pt>
              </c:numCache>
            </c:numRef>
          </c:val>
          <c:extLst>
            <c:ext xmlns:c16="http://schemas.microsoft.com/office/drawing/2014/chart" uri="{C3380CC4-5D6E-409C-BE32-E72D297353CC}">
              <c16:uniqueId val="{00000001-800F-4BFF-9EE4-645D77B35EEE}"/>
            </c:ext>
          </c:extLst>
        </c:ser>
        <c:dLbls>
          <c:showLegendKey val="0"/>
          <c:showVal val="0"/>
          <c:showCatName val="0"/>
          <c:showSerName val="0"/>
          <c:showPercent val="0"/>
          <c:showBubbleSize val="0"/>
        </c:dLbls>
        <c:gapWidth val="250"/>
        <c:overlap val="100"/>
        <c:axId val="534143784"/>
        <c:axId val="5341445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1.78</c:v>
                </c:pt>
                <c:pt idx="1">
                  <c:v>2.44</c:v>
                </c:pt>
                <c:pt idx="2">
                  <c:v>-3.97</c:v>
                </c:pt>
                <c:pt idx="3">
                  <c:v>-6.22</c:v>
                </c:pt>
                <c:pt idx="4">
                  <c:v>-2.96</c:v>
                </c:pt>
              </c:numCache>
            </c:numRef>
          </c:val>
          <c:smooth val="0"/>
          <c:extLst>
            <c:ext xmlns:c16="http://schemas.microsoft.com/office/drawing/2014/chart" uri="{C3380CC4-5D6E-409C-BE32-E72D297353CC}">
              <c16:uniqueId val="{00000002-800F-4BFF-9EE4-645D77B35EEE}"/>
            </c:ext>
          </c:extLst>
        </c:ser>
        <c:dLbls>
          <c:showLegendKey val="0"/>
          <c:showVal val="0"/>
          <c:showCatName val="0"/>
          <c:showSerName val="0"/>
          <c:showPercent val="0"/>
          <c:showBubbleSize val="0"/>
        </c:dLbls>
        <c:marker val="1"/>
        <c:smooth val="0"/>
        <c:axId val="534143784"/>
        <c:axId val="534144568"/>
      </c:lineChart>
      <c:catAx>
        <c:axId val="534143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34144568"/>
        <c:crosses val="autoZero"/>
        <c:auto val="1"/>
        <c:lblAlgn val="ctr"/>
        <c:lblOffset val="100"/>
        <c:tickLblSkip val="1"/>
        <c:tickMarkSkip val="1"/>
        <c:noMultiLvlLbl val="0"/>
      </c:catAx>
      <c:valAx>
        <c:axId val="5341445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3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CA4-43C1-AFEC-7FBE894D786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A4-43C1-AFEC-7FBE894D786D}"/>
            </c:ext>
          </c:extLst>
        </c:ser>
        <c:ser>
          <c:idx val="2"/>
          <c:order val="2"/>
          <c:tx>
            <c:strRef>
              <c:f>データシート!$A$29</c:f>
              <c:strCache>
                <c:ptCount val="1"/>
                <c:pt idx="0">
                  <c:v>公共用地取得事業特別会計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CA4-43C1-AFEC-7FBE894D786D}"/>
            </c:ext>
          </c:extLst>
        </c:ser>
        <c:ser>
          <c:idx val="3"/>
          <c:order val="3"/>
          <c:tx>
            <c:strRef>
              <c:f>データシート!$A$30</c:f>
              <c:strCache>
                <c:ptCount val="1"/>
                <c:pt idx="0">
                  <c:v>災害共済事業特別会計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9CA4-43C1-AFEC-7FBE894D786D}"/>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0.01</c:v>
                </c:pt>
                <c:pt idx="4">
                  <c:v>#N/A</c:v>
                </c:pt>
                <c:pt idx="5">
                  <c:v>0.01</c:v>
                </c:pt>
                <c:pt idx="6">
                  <c:v>#N/A</c:v>
                </c:pt>
                <c:pt idx="7">
                  <c:v>0.02</c:v>
                </c:pt>
                <c:pt idx="8">
                  <c:v>#N/A</c:v>
                </c:pt>
                <c:pt idx="9">
                  <c:v>0.01</c:v>
                </c:pt>
              </c:numCache>
            </c:numRef>
          </c:val>
          <c:extLst>
            <c:ext xmlns:c16="http://schemas.microsoft.com/office/drawing/2014/chart" uri="{C3380CC4-5D6E-409C-BE32-E72D297353CC}">
              <c16:uniqueId val="{00000004-9CA4-43C1-AFEC-7FBE894D786D}"/>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1.56</c:v>
                </c:pt>
                <c:pt idx="2">
                  <c:v>#N/A</c:v>
                </c:pt>
                <c:pt idx="3">
                  <c:v>0.65</c:v>
                </c:pt>
                <c:pt idx="4">
                  <c:v>#N/A</c:v>
                </c:pt>
                <c:pt idx="5">
                  <c:v>0.93</c:v>
                </c:pt>
                <c:pt idx="6">
                  <c:v>#N/A</c:v>
                </c:pt>
                <c:pt idx="7">
                  <c:v>0.4</c:v>
                </c:pt>
                <c:pt idx="8">
                  <c:v>#N/A</c:v>
                </c:pt>
                <c:pt idx="9">
                  <c:v>0.02</c:v>
                </c:pt>
              </c:numCache>
            </c:numRef>
          </c:val>
          <c:extLst>
            <c:ext xmlns:c16="http://schemas.microsoft.com/office/drawing/2014/chart" uri="{C3380CC4-5D6E-409C-BE32-E72D297353CC}">
              <c16:uniqueId val="{00000005-9CA4-43C1-AFEC-7FBE894D786D}"/>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1.31</c:v>
                </c:pt>
                <c:pt idx="2">
                  <c:v>#N/A</c:v>
                </c:pt>
                <c:pt idx="3">
                  <c:v>0.77</c:v>
                </c:pt>
                <c:pt idx="4">
                  <c:v>#N/A</c:v>
                </c:pt>
                <c:pt idx="5">
                  <c:v>0.02</c:v>
                </c:pt>
                <c:pt idx="6">
                  <c:v>#N/A</c:v>
                </c:pt>
                <c:pt idx="7">
                  <c:v>0.54</c:v>
                </c:pt>
                <c:pt idx="8">
                  <c:v>#N/A</c:v>
                </c:pt>
                <c:pt idx="9">
                  <c:v>0.06</c:v>
                </c:pt>
              </c:numCache>
            </c:numRef>
          </c:val>
          <c:extLst>
            <c:ext xmlns:c16="http://schemas.microsoft.com/office/drawing/2014/chart" uri="{C3380CC4-5D6E-409C-BE32-E72D297353CC}">
              <c16:uniqueId val="{00000006-9CA4-43C1-AFEC-7FBE894D786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7.58</c:v>
                </c:pt>
                <c:pt idx="2">
                  <c:v>#N/A</c:v>
                </c:pt>
                <c:pt idx="3">
                  <c:v>7.41</c:v>
                </c:pt>
                <c:pt idx="4">
                  <c:v>#N/A</c:v>
                </c:pt>
                <c:pt idx="5">
                  <c:v>4.07</c:v>
                </c:pt>
                <c:pt idx="6">
                  <c:v>#N/A</c:v>
                </c:pt>
                <c:pt idx="7">
                  <c:v>7.19</c:v>
                </c:pt>
                <c:pt idx="8">
                  <c:v>#N/A</c:v>
                </c:pt>
                <c:pt idx="9">
                  <c:v>4.5</c:v>
                </c:pt>
              </c:numCache>
            </c:numRef>
          </c:val>
          <c:extLst>
            <c:ext xmlns:c16="http://schemas.microsoft.com/office/drawing/2014/chart" uri="{C3380CC4-5D6E-409C-BE32-E72D297353CC}">
              <c16:uniqueId val="{00000007-9CA4-43C1-AFEC-7FBE894D786D}"/>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1.81</c:v>
                </c:pt>
                <c:pt idx="2">
                  <c:v>#N/A</c:v>
                </c:pt>
                <c:pt idx="3">
                  <c:v>2.2599999999999998</c:v>
                </c:pt>
                <c:pt idx="4">
                  <c:v>#N/A</c:v>
                </c:pt>
                <c:pt idx="5">
                  <c:v>2.59</c:v>
                </c:pt>
                <c:pt idx="6">
                  <c:v>#N/A</c:v>
                </c:pt>
                <c:pt idx="7">
                  <c:v>3.7</c:v>
                </c:pt>
                <c:pt idx="8">
                  <c:v>#N/A</c:v>
                </c:pt>
                <c:pt idx="9">
                  <c:v>4.8899999999999997</c:v>
                </c:pt>
              </c:numCache>
            </c:numRef>
          </c:val>
          <c:extLst>
            <c:ext xmlns:c16="http://schemas.microsoft.com/office/drawing/2014/chart" uri="{C3380CC4-5D6E-409C-BE32-E72D297353CC}">
              <c16:uniqueId val="{00000008-9CA4-43C1-AFEC-7FBE894D786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15.2</c:v>
                </c:pt>
                <c:pt idx="2">
                  <c:v>#N/A</c:v>
                </c:pt>
                <c:pt idx="3">
                  <c:v>16.649999999999999</c:v>
                </c:pt>
                <c:pt idx="4">
                  <c:v>#N/A</c:v>
                </c:pt>
                <c:pt idx="5">
                  <c:v>17.32</c:v>
                </c:pt>
                <c:pt idx="6">
                  <c:v>#N/A</c:v>
                </c:pt>
                <c:pt idx="7">
                  <c:v>18.88</c:v>
                </c:pt>
                <c:pt idx="8">
                  <c:v>#N/A</c:v>
                </c:pt>
                <c:pt idx="9">
                  <c:v>16.850000000000001</c:v>
                </c:pt>
              </c:numCache>
            </c:numRef>
          </c:val>
          <c:extLst>
            <c:ext xmlns:c16="http://schemas.microsoft.com/office/drawing/2014/chart" uri="{C3380CC4-5D6E-409C-BE32-E72D297353CC}">
              <c16:uniqueId val="{00000009-9CA4-43C1-AFEC-7FBE894D786D}"/>
            </c:ext>
          </c:extLst>
        </c:ser>
        <c:dLbls>
          <c:showLegendKey val="0"/>
          <c:showVal val="0"/>
          <c:showCatName val="0"/>
          <c:showSerName val="0"/>
          <c:showPercent val="0"/>
          <c:showBubbleSize val="0"/>
        </c:dLbls>
        <c:gapWidth val="150"/>
        <c:overlap val="100"/>
        <c:axId val="534141040"/>
        <c:axId val="534140648"/>
      </c:barChart>
      <c:catAx>
        <c:axId val="534141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140648"/>
        <c:crosses val="autoZero"/>
        <c:auto val="1"/>
        <c:lblAlgn val="ctr"/>
        <c:lblOffset val="100"/>
        <c:tickLblSkip val="1"/>
        <c:tickMarkSkip val="1"/>
        <c:noMultiLvlLbl val="0"/>
      </c:catAx>
      <c:valAx>
        <c:axId val="534140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10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3476</c:v>
                </c:pt>
                <c:pt idx="5">
                  <c:v>2931</c:v>
                </c:pt>
                <c:pt idx="8">
                  <c:v>3031</c:v>
                </c:pt>
                <c:pt idx="11">
                  <c:v>3053</c:v>
                </c:pt>
                <c:pt idx="14">
                  <c:v>3137</c:v>
                </c:pt>
              </c:numCache>
            </c:numRef>
          </c:val>
          <c:extLst>
            <c:ext xmlns:c16="http://schemas.microsoft.com/office/drawing/2014/chart" uri="{C3380CC4-5D6E-409C-BE32-E72D297353CC}">
              <c16:uniqueId val="{00000000-7A39-4343-AB28-C8AC63A6730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A39-4343-AB28-C8AC63A6730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10</c:v>
                </c:pt>
                <c:pt idx="3">
                  <c:v>10</c:v>
                </c:pt>
                <c:pt idx="6">
                  <c:v>10</c:v>
                </c:pt>
                <c:pt idx="9">
                  <c:v>13</c:v>
                </c:pt>
                <c:pt idx="12">
                  <c:v>11</c:v>
                </c:pt>
              </c:numCache>
            </c:numRef>
          </c:val>
          <c:extLst>
            <c:ext xmlns:c16="http://schemas.microsoft.com/office/drawing/2014/chart" uri="{C3380CC4-5D6E-409C-BE32-E72D297353CC}">
              <c16:uniqueId val="{00000002-7A39-4343-AB28-C8AC63A6730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412</c:v>
                </c:pt>
                <c:pt idx="3">
                  <c:v>431</c:v>
                </c:pt>
                <c:pt idx="6">
                  <c:v>401</c:v>
                </c:pt>
                <c:pt idx="9">
                  <c:v>361</c:v>
                </c:pt>
                <c:pt idx="12">
                  <c:v>393</c:v>
                </c:pt>
              </c:numCache>
            </c:numRef>
          </c:val>
          <c:extLst>
            <c:ext xmlns:c16="http://schemas.microsoft.com/office/drawing/2014/chart" uri="{C3380CC4-5D6E-409C-BE32-E72D297353CC}">
              <c16:uniqueId val="{00000003-7A39-4343-AB28-C8AC63A6730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139</c:v>
                </c:pt>
                <c:pt idx="3">
                  <c:v>144</c:v>
                </c:pt>
                <c:pt idx="6">
                  <c:v>127</c:v>
                </c:pt>
                <c:pt idx="9">
                  <c:v>116</c:v>
                </c:pt>
                <c:pt idx="12">
                  <c:v>104</c:v>
                </c:pt>
              </c:numCache>
            </c:numRef>
          </c:val>
          <c:extLst>
            <c:ext xmlns:c16="http://schemas.microsoft.com/office/drawing/2014/chart" uri="{C3380CC4-5D6E-409C-BE32-E72D297353CC}">
              <c16:uniqueId val="{00000004-7A39-4343-AB28-C8AC63A6730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A39-4343-AB28-C8AC63A6730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A39-4343-AB28-C8AC63A6730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3640</c:v>
                </c:pt>
                <c:pt idx="3">
                  <c:v>3238</c:v>
                </c:pt>
                <c:pt idx="6">
                  <c:v>3131</c:v>
                </c:pt>
                <c:pt idx="9">
                  <c:v>3144</c:v>
                </c:pt>
                <c:pt idx="12">
                  <c:v>2948</c:v>
                </c:pt>
              </c:numCache>
            </c:numRef>
          </c:val>
          <c:extLst>
            <c:ext xmlns:c16="http://schemas.microsoft.com/office/drawing/2014/chart" uri="{C3380CC4-5D6E-409C-BE32-E72D297353CC}">
              <c16:uniqueId val="{00000007-7A39-4343-AB28-C8AC63A6730D}"/>
            </c:ext>
          </c:extLst>
        </c:ser>
        <c:dLbls>
          <c:showLegendKey val="0"/>
          <c:showVal val="0"/>
          <c:showCatName val="0"/>
          <c:showSerName val="0"/>
          <c:showPercent val="0"/>
          <c:showBubbleSize val="0"/>
        </c:dLbls>
        <c:gapWidth val="100"/>
        <c:overlap val="100"/>
        <c:axId val="534143392"/>
        <c:axId val="5341461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725</c:v>
                </c:pt>
                <c:pt idx="2">
                  <c:v>#N/A</c:v>
                </c:pt>
                <c:pt idx="3">
                  <c:v>#N/A</c:v>
                </c:pt>
                <c:pt idx="4">
                  <c:v>892</c:v>
                </c:pt>
                <c:pt idx="5">
                  <c:v>#N/A</c:v>
                </c:pt>
                <c:pt idx="6">
                  <c:v>#N/A</c:v>
                </c:pt>
                <c:pt idx="7">
                  <c:v>638</c:v>
                </c:pt>
                <c:pt idx="8">
                  <c:v>#N/A</c:v>
                </c:pt>
                <c:pt idx="9">
                  <c:v>#N/A</c:v>
                </c:pt>
                <c:pt idx="10">
                  <c:v>581</c:v>
                </c:pt>
                <c:pt idx="11">
                  <c:v>#N/A</c:v>
                </c:pt>
                <c:pt idx="12">
                  <c:v>#N/A</c:v>
                </c:pt>
                <c:pt idx="13">
                  <c:v>319</c:v>
                </c:pt>
                <c:pt idx="14">
                  <c:v>#N/A</c:v>
                </c:pt>
              </c:numCache>
            </c:numRef>
          </c:val>
          <c:smooth val="0"/>
          <c:extLst>
            <c:ext xmlns:c16="http://schemas.microsoft.com/office/drawing/2014/chart" uri="{C3380CC4-5D6E-409C-BE32-E72D297353CC}">
              <c16:uniqueId val="{00000008-7A39-4343-AB28-C8AC63A6730D}"/>
            </c:ext>
          </c:extLst>
        </c:ser>
        <c:dLbls>
          <c:showLegendKey val="0"/>
          <c:showVal val="0"/>
          <c:showCatName val="0"/>
          <c:showSerName val="0"/>
          <c:showPercent val="0"/>
          <c:showBubbleSize val="0"/>
        </c:dLbls>
        <c:marker val="1"/>
        <c:smooth val="0"/>
        <c:axId val="534143392"/>
        <c:axId val="534146136"/>
      </c:lineChart>
      <c:catAx>
        <c:axId val="534143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34146136"/>
        <c:crosses val="autoZero"/>
        <c:auto val="1"/>
        <c:lblAlgn val="ctr"/>
        <c:lblOffset val="100"/>
        <c:tickLblSkip val="1"/>
        <c:tickMarkSkip val="1"/>
        <c:noMultiLvlLbl val="0"/>
      </c:catAx>
      <c:valAx>
        <c:axId val="5341461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3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31716</c:v>
                </c:pt>
                <c:pt idx="5">
                  <c:v>31641</c:v>
                </c:pt>
                <c:pt idx="8">
                  <c:v>31607</c:v>
                </c:pt>
                <c:pt idx="11">
                  <c:v>31611</c:v>
                </c:pt>
                <c:pt idx="14">
                  <c:v>31933</c:v>
                </c:pt>
              </c:numCache>
            </c:numRef>
          </c:val>
          <c:extLst>
            <c:ext xmlns:c16="http://schemas.microsoft.com/office/drawing/2014/chart" uri="{C3380CC4-5D6E-409C-BE32-E72D297353CC}">
              <c16:uniqueId val="{00000000-32B4-4440-902F-2F4E04B1D53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1414</c:v>
                </c:pt>
                <c:pt idx="5">
                  <c:v>1728</c:v>
                </c:pt>
                <c:pt idx="8">
                  <c:v>1506</c:v>
                </c:pt>
                <c:pt idx="11">
                  <c:v>1259</c:v>
                </c:pt>
                <c:pt idx="14">
                  <c:v>3909</c:v>
                </c:pt>
              </c:numCache>
            </c:numRef>
          </c:val>
          <c:extLst>
            <c:ext xmlns:c16="http://schemas.microsoft.com/office/drawing/2014/chart" uri="{C3380CC4-5D6E-409C-BE32-E72D297353CC}">
              <c16:uniqueId val="{00000001-32B4-4440-902F-2F4E04B1D53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17927</c:v>
                </c:pt>
                <c:pt idx="5">
                  <c:v>19137</c:v>
                </c:pt>
                <c:pt idx="8">
                  <c:v>19446</c:v>
                </c:pt>
                <c:pt idx="11">
                  <c:v>17505</c:v>
                </c:pt>
                <c:pt idx="14">
                  <c:v>17482</c:v>
                </c:pt>
              </c:numCache>
            </c:numRef>
          </c:val>
          <c:extLst>
            <c:ext xmlns:c16="http://schemas.microsoft.com/office/drawing/2014/chart" uri="{C3380CC4-5D6E-409C-BE32-E72D297353CC}">
              <c16:uniqueId val="{00000002-32B4-4440-902F-2F4E04B1D53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B4-4440-902F-2F4E04B1D53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B4-4440-902F-2F4E04B1D53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9</c:v>
                </c:pt>
                <c:pt idx="12">
                  <c:v>4</c:v>
                </c:pt>
              </c:numCache>
            </c:numRef>
          </c:val>
          <c:extLst>
            <c:ext xmlns:c16="http://schemas.microsoft.com/office/drawing/2014/chart" uri="{C3380CC4-5D6E-409C-BE32-E72D297353CC}">
              <c16:uniqueId val="{00000005-32B4-4440-902F-2F4E04B1D53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5115</c:v>
                </c:pt>
                <c:pt idx="3">
                  <c:v>5023</c:v>
                </c:pt>
                <c:pt idx="6">
                  <c:v>5034</c:v>
                </c:pt>
                <c:pt idx="9">
                  <c:v>5249</c:v>
                </c:pt>
                <c:pt idx="12">
                  <c:v>4510</c:v>
                </c:pt>
              </c:numCache>
            </c:numRef>
          </c:val>
          <c:extLst>
            <c:ext xmlns:c16="http://schemas.microsoft.com/office/drawing/2014/chart" uri="{C3380CC4-5D6E-409C-BE32-E72D297353CC}">
              <c16:uniqueId val="{00000006-32B4-4440-902F-2F4E04B1D53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2766</c:v>
                </c:pt>
                <c:pt idx="3">
                  <c:v>2511</c:v>
                </c:pt>
                <c:pt idx="6">
                  <c:v>2689</c:v>
                </c:pt>
                <c:pt idx="9">
                  <c:v>3633</c:v>
                </c:pt>
                <c:pt idx="12">
                  <c:v>4533</c:v>
                </c:pt>
              </c:numCache>
            </c:numRef>
          </c:val>
          <c:extLst>
            <c:ext xmlns:c16="http://schemas.microsoft.com/office/drawing/2014/chart" uri="{C3380CC4-5D6E-409C-BE32-E72D297353CC}">
              <c16:uniqueId val="{00000007-32B4-4440-902F-2F4E04B1D53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1182</c:v>
                </c:pt>
                <c:pt idx="3">
                  <c:v>1184</c:v>
                </c:pt>
                <c:pt idx="6">
                  <c:v>1071</c:v>
                </c:pt>
                <c:pt idx="9">
                  <c:v>1003</c:v>
                </c:pt>
                <c:pt idx="12">
                  <c:v>924</c:v>
                </c:pt>
              </c:numCache>
            </c:numRef>
          </c:val>
          <c:extLst>
            <c:ext xmlns:c16="http://schemas.microsoft.com/office/drawing/2014/chart" uri="{C3380CC4-5D6E-409C-BE32-E72D297353CC}">
              <c16:uniqueId val="{00000008-32B4-4440-902F-2F4E04B1D53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505</c:v>
                </c:pt>
                <c:pt idx="3">
                  <c:v>495</c:v>
                </c:pt>
                <c:pt idx="6">
                  <c:v>485</c:v>
                </c:pt>
                <c:pt idx="9">
                  <c:v>476</c:v>
                </c:pt>
                <c:pt idx="12">
                  <c:v>1265</c:v>
                </c:pt>
              </c:numCache>
            </c:numRef>
          </c:val>
          <c:extLst>
            <c:ext xmlns:c16="http://schemas.microsoft.com/office/drawing/2014/chart" uri="{C3380CC4-5D6E-409C-BE32-E72D297353CC}">
              <c16:uniqueId val="{00000009-32B4-4440-902F-2F4E04B1D53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30913</c:v>
                </c:pt>
                <c:pt idx="3">
                  <c:v>31658</c:v>
                </c:pt>
                <c:pt idx="6">
                  <c:v>31058</c:v>
                </c:pt>
                <c:pt idx="9">
                  <c:v>30535</c:v>
                </c:pt>
                <c:pt idx="12">
                  <c:v>30221</c:v>
                </c:pt>
              </c:numCache>
            </c:numRef>
          </c:val>
          <c:extLst>
            <c:ext xmlns:c16="http://schemas.microsoft.com/office/drawing/2014/chart" uri="{C3380CC4-5D6E-409C-BE32-E72D297353CC}">
              <c16:uniqueId val="{0000000A-32B4-4440-902F-2F4E04B1D53A}"/>
            </c:ext>
          </c:extLst>
        </c:ser>
        <c:dLbls>
          <c:showLegendKey val="0"/>
          <c:showVal val="0"/>
          <c:showCatName val="0"/>
          <c:showSerName val="0"/>
          <c:showPercent val="0"/>
          <c:showBubbleSize val="0"/>
        </c:dLbls>
        <c:gapWidth val="100"/>
        <c:overlap val="100"/>
        <c:axId val="534141824"/>
        <c:axId val="53414652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2B4-4440-902F-2F4E04B1D53A}"/>
            </c:ext>
          </c:extLst>
        </c:ser>
        <c:dLbls>
          <c:showLegendKey val="0"/>
          <c:showVal val="0"/>
          <c:showCatName val="0"/>
          <c:showSerName val="0"/>
          <c:showPercent val="0"/>
          <c:showBubbleSize val="0"/>
        </c:dLbls>
        <c:marker val="1"/>
        <c:smooth val="0"/>
        <c:axId val="534141824"/>
        <c:axId val="534146528"/>
      </c:lineChart>
      <c:catAx>
        <c:axId val="53414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34146528"/>
        <c:crosses val="autoZero"/>
        <c:auto val="1"/>
        <c:lblAlgn val="ctr"/>
        <c:lblOffset val="100"/>
        <c:tickLblSkip val="1"/>
        <c:tickMarkSkip val="1"/>
        <c:noMultiLvlLbl val="0"/>
      </c:catAx>
      <c:valAx>
        <c:axId val="534146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3414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8335</c:v>
                </c:pt>
                <c:pt idx="1">
                  <c:v>5730</c:v>
                </c:pt>
                <c:pt idx="2">
                  <c:v>5531</c:v>
                </c:pt>
              </c:numCache>
            </c:numRef>
          </c:val>
          <c:extLst>
            <c:ext xmlns:c16="http://schemas.microsoft.com/office/drawing/2014/chart" uri="{C3380CC4-5D6E-409C-BE32-E72D297353CC}">
              <c16:uniqueId val="{00000000-BD69-473C-B035-09DB6DF82F4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297</c:v>
                </c:pt>
                <c:pt idx="1">
                  <c:v>297</c:v>
                </c:pt>
                <c:pt idx="2">
                  <c:v>298</c:v>
                </c:pt>
              </c:numCache>
            </c:numRef>
          </c:val>
          <c:extLst>
            <c:ext xmlns:c16="http://schemas.microsoft.com/office/drawing/2014/chart" uri="{C3380CC4-5D6E-409C-BE32-E72D297353CC}">
              <c16:uniqueId val="{00000001-BD69-473C-B035-09DB6DF82F4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6813</c:v>
                </c:pt>
                <c:pt idx="1">
                  <c:v>7082</c:v>
                </c:pt>
                <c:pt idx="2">
                  <c:v>7023</c:v>
                </c:pt>
              </c:numCache>
            </c:numRef>
          </c:val>
          <c:extLst>
            <c:ext xmlns:c16="http://schemas.microsoft.com/office/drawing/2014/chart" uri="{C3380CC4-5D6E-409C-BE32-E72D297353CC}">
              <c16:uniqueId val="{00000002-BD69-473C-B035-09DB6DF82F4B}"/>
            </c:ext>
          </c:extLst>
        </c:ser>
        <c:dLbls>
          <c:showLegendKey val="0"/>
          <c:showVal val="0"/>
          <c:showCatName val="0"/>
          <c:showSerName val="0"/>
          <c:showPercent val="0"/>
          <c:showBubbleSize val="0"/>
        </c:dLbls>
        <c:gapWidth val="120"/>
        <c:overlap val="100"/>
        <c:axId val="534145352"/>
        <c:axId val="534139472"/>
      </c:barChart>
      <c:catAx>
        <c:axId val="534145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34139472"/>
        <c:crosses val="autoZero"/>
        <c:auto val="1"/>
        <c:lblAlgn val="ctr"/>
        <c:lblOffset val="100"/>
        <c:tickLblSkip val="1"/>
        <c:tickMarkSkip val="1"/>
        <c:noMultiLvlLbl val="0"/>
      </c:catAx>
      <c:valAx>
        <c:axId val="53413947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34145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{49BBB4AC-35A7-4B1F-9572-A311B8A046BF}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49-4A79-87A4-C6FA5B9281C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{CD7023FF-FECE-42ED-9E9F-14626D0BC79F}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49-4A79-87A4-C6FA5B9281C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{9793CB1E-B525-4D21-89C8-C6116CE4E1B2}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49-4A79-87A4-C6FA5B9281C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{CE0140FB-C2EE-400C-98A3-DAB9BE7A627F}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49-4A79-87A4-C6FA5B9281C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{A8029B31-1DE3-43DB-8AB0-6490BF0A2E88}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49-4A79-87A4-C6FA5B9281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{1325E46A-D996-4CB4-853A-7F3D27FFE6FD}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49-4A79-87A4-C6FA5B9281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{38F179E4-ED23-4B84-AFEA-C5A2EDF418BE}</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49-4A79-87A4-C6FA5B9281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{DB420564-FEEC-4305-87D0-696AB219ECA3}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49-4A79-87A4-C6FA5B9281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{4FA5D54F-6490-4F5E-B742-4EBB4F68E9A0}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49-4A79-87A4-C6FA5B9281C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48.9</c:v>
                </c:pt>
                <c:pt idx="24">
                  <c:v>50.1</c:v>
                </c:pt>
                <c:pt idx="32">
                  <c:v>51.5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349-4A79-87A4-C6FA5B9281CD}"/>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{DEBC40AE-1074-4998-9925-A21C28A3161B}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49-4A79-87A4-C6FA5B9281C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{B5EEB902-5A4F-4712-A8BC-E9E3039CEAC8}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49-4A79-87A4-C6FA5B9281C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{DFC41D99-6369-4B1F-903F-788F62F35B5A}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49-4A79-87A4-C6FA5B9281C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{BCCE5CC1-EC08-4AD4-8C3C-BE4B139C6004}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49-4A79-87A4-C6FA5B9281C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{26B93770-18F6-4D80-B01E-A0C723861259}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49-4A79-87A4-C6FA5B9281C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{BA0D230E-A62E-41CD-B4FA-5D1689214ACC}</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49-4A79-87A4-C6FA5B9281C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{3F13AE8D-C1CB-41A4-B479-EEDBEDA2D108}</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49-4A79-87A4-C6FA5B9281C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{88FD6F06-A22A-407C-B220-5507D582D8B4}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49-4A79-87A4-C6FA5B9281C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{CA605204-D8EC-4ABB-B32A-4BB67234EAAB}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49-4A79-87A4-C6FA5B9281C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c:ext xmlns:c16="http://schemas.microsoft.com/office/drawing/2014/chart" uri="{C3380CC4-5D6E-409C-BE32-E72D297353CC}">
              <c16:uniqueId val="{00000013-7349-4A79-87A4-C6FA5B9281CD}"/>
            </c:ext>
          </c:extLst>
        </c:ser>
        <c:dLbls>
          <c:showLegendKey val="0"/>
          <c:showVal val="1"/>
          <c:showCatName val="0"/>
          <c:showSerName val="0"/>
          <c:showPercent val="0"/>
          <c:showBubbleSize val="0"/>
        </c:dLbls>
        <c:axId val="785184384"/>
        <c:axId val="785189088"/>
      </c:scatterChart>
      <c:valAx>
        <c:axId val="785184384"/>
        <c:scaling>
          <c:orientation val="minMax"/>
          <c:max val="59.300000000000004"/>
          <c:min val="58.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5189088"/>
        <c:crosses val="autoZero"/>
        <c:crossBetween val="midCat"/>
      </c:valAx>
      <c:valAx>
        <c:axId val="785189088"/>
        <c:scaling>
          <c:orientation val="minMax"/>
          <c:max val="18.3"/>
          <c:min val="1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518438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{F4E9F295-302A-485C-A289-8C2E4BAD8944}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3775-4F21-A548-B2822FAFEF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{39EC1F0E-CF29-4AD3-86FD-433DE32DF899}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775-4F21-A548-B2822FAFEF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{112455C7-F74D-41C1-BAD1-2100D86C21FA}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775-4F21-A548-B2822FAFEF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{A5E1516D-51A1-486C-B99A-FF55DA0FB82B}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775-4F21-A548-B2822FAFEF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{791B30B7-853D-4A38-80E8-7B9866592986}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775-4F21-A548-B2822FAFEFB8}"/>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{491A0BDF-5F73-4B3E-81F5-DB6C8BE99574}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3775-4F21-A548-B2822FAFEFB8}"/>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{3ABDCEB1-8BB1-4860-9824-8A421B44C439}</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3775-4F21-A548-B2822FAFEFB8}"/>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{171B2BD3-0AC2-4579-A29C-6F31A0707139}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3775-4F21-A548-B2822FAFEFB8}"/>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{2A31AB4C-AA04-46A9-84E1-9EE81A6CF447}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3775-4F21-A548-B2822FAFEF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4.0999999999999996</c:v>
                </c:pt>
                <c:pt idx="8">
                  <c:v>3.5</c:v>
                </c:pt>
                <c:pt idx="16">
                  <c:v>2.6</c:v>
                </c:pt>
                <c:pt idx="24">
                  <c:v>2.5</c:v>
                </c:pt>
                <c:pt idx="32">
                  <c:v>1.9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775-4F21-A548-B2822FAFEF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{3D99C536-71BC-4107-A7B0-986A890FEDB8}</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3775-4F21-A548-B2822FAFEF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{10C49AC0-A7AA-4530-99FC-35E21A6D53CC}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775-4F21-A548-B2822FAFEF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{489D72A3-2DF3-4CDF-88A9-F30CCDCBC099}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775-4F21-A548-B2822FAFEF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{7FC08068-12E6-40B1-974A-5B90700FC7A8}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775-4F21-A548-B2822FAFEF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{F2E6F355-E7F3-44F7-ADA0-D823128CA557}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775-4F21-A548-B2822FAFEFB8}"/>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{9B7DB189-AF3E-4138-8B41-062F44F7EFE5}</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3775-4F21-A548-B2822FAFEFB8}"/>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{BC986349-71AD-4B60-A2F8-669979157467}</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3775-4F21-A548-B2822FAFEFB8}"/>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{55E48D4E-CD6D-41FA-9D70-5B4D6C05F1F3}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3775-4F21-A548-B2822FAFEFB8}"/>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{49842606-4B6B-4BEC-B78F-FE44E1DF8E8D}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3775-4F21-A548-B2822FAFEF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c:ext xmlns:c16="http://schemas.microsoft.com/office/drawing/2014/chart" uri="{C3380CC4-5D6E-409C-BE32-E72D297353CC}">
              <c16:uniqueId val="{00000013-3775-4F21-A548-B2822FAFEFB8}"/>
            </c:ext>
          </c:extLst>
        </c:ser>
        <c:dLbls>
          <c:showLegendKey val="0"/>
          <c:showVal val="1"/>
          <c:showCatName val="0"/>
          <c:showSerName val="0"/>
          <c:showPercent val="0"/>
          <c:showBubbleSize val="0"/>
        </c:dLbls>
        <c:axId val="785187520"/>
        <c:axId val="785182816"/>
      </c:scatterChart>
      <c:valAx>
        <c:axId val="785187520"/>
        <c:scaling>
          <c:orientation val="minMax"/>
          <c:max val="5.3999999999999995"/>
          <c:min val="3.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5182816"/>
        <c:crosses val="autoZero"/>
        <c:crossBetween val="midCat"/>
      </c:valAx>
      <c:valAx>
        <c:axId val="785182816"/>
        <c:scaling>
          <c:orientation val="minMax"/>
          <c:max val="34"/>
          <c:min val="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851875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元利償還金については、地方債の計画的な借入により借入残高の減少に努めてきたことや近年の低金利により、平成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億円を下回った。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今後は学校空調整備に係る起債の償還金が増えるため、一時的に増加することが見込まれるが、原則として、元金償還額以内の借り入れに努め、健全な財政運営に取り組んでいく。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満期一括償還地方債の償還の財源として積み立てた減債基金はない。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年度は一般会計等に係る地方債の残高は減少しているが、学校空調設備整備に係る債務負担行為に基づく支出予定額が約</a:t>
          </a:r>
          <a:r>
            <a:rPr kumimoji="1" lang="en-US" altLang="ja-JP" sz="1400">
              <a:latin typeface="ＭＳ ゴシック" pitchFamily="49" charset="-128"/>
              <a:ea typeface="ＭＳ ゴシック" pitchFamily="49" charset="-128"/>
            </a:rPr>
            <a:t>8</a:t>
          </a:r>
          <a:r>
            <a:rPr kumimoji="1" lang="ja-JP" altLang="en-US" sz="1400">
              <a:latin typeface="ＭＳ ゴシック" pitchFamily="49" charset="-128"/>
              <a:ea typeface="ＭＳ ゴシック" pitchFamily="49" charset="-128"/>
            </a:rPr>
            <a:t>億円増加しているため、将来負担額総額は増加している。</a:t>
          </a:r>
        </a:p>
        <a:p>
          <a:r>
            <a:rPr kumimoji="1" lang="ja-JP" altLang="en-US" sz="1400">
              <a:latin typeface="ＭＳ ゴシック" pitchFamily="49" charset="-128"/>
              <a:ea typeface="ＭＳ ゴシック" pitchFamily="49" charset="-128"/>
            </a:rPr>
            <a:t>一方で充当可能財源のうち、基金の残高については、平成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年度に比べて約</a:t>
          </a:r>
          <a:r>
            <a:rPr kumimoji="1" lang="en-US" altLang="ja-JP" sz="1400">
              <a:latin typeface="ＭＳ ゴシック" pitchFamily="49" charset="-128"/>
              <a:ea typeface="ＭＳ ゴシック" pitchFamily="49" charset="-128"/>
            </a:rPr>
            <a:t>2,300</a:t>
          </a:r>
          <a:r>
            <a:rPr kumimoji="1" lang="ja-JP" altLang="en-US" sz="1400">
              <a:latin typeface="ＭＳ ゴシック" pitchFamily="49" charset="-128"/>
              <a:ea typeface="ＭＳ ゴシック" pitchFamily="49" charset="-128"/>
            </a:rPr>
            <a:t>万円減少しているものの一定額を確保しているため、平成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年度から将来負担比率はマイナスとなっている。</a:t>
          </a:r>
        </a:p>
        <a:p>
          <a:r>
            <a:rPr kumimoji="1" lang="ja-JP" altLang="en-US" sz="1400">
              <a:latin typeface="ＭＳ ゴシック" pitchFamily="49" charset="-128"/>
              <a:ea typeface="ＭＳ ゴシック" pitchFamily="49" charset="-128"/>
            </a:rPr>
            <a:t>今後も計画的な地方債の借入や基金の取り崩しなど、将来負担を視野にいれて、中長期的な視点に立った財政運営に努めていく。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千葉県佐倉市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億円積み立てた一方、取崩額が約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億円となったことから、平成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億円となった。その他特定目的基金も全体で約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億円減少したことから、基金全体としては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今後は基金全体としての金額は一定規模を確保しながら、特定目的基金についても基金の目的に沿った活用を積極的に進めていく予定である。</a:t>
          </a: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庁舎建設基金：佐倉市庁舎建設費の財源に充てるため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ふるさと事業基金：市民とともに創り憩う新しいふるさとの実現を目指し、本市の個性ある施策を円滑かつ効率的に推進するため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保健福祉振興基金：本市における心豊かな地域社会の実現をめざし、福祉活動の促進及び高齢化社会の到来に対応した施策を推進するとともに、地域の振興と保健福祉の一層の向上を図るため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良好な自然環境の保持及び快適な居住環境の創造にとって特に必要な樹林、樹木、水辺等の存する土地の取得及び維持管理等を行うことにより、みどり豊かなまちづくりを推進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文化振興積立基金：本市における市民文化の振興を図るため</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庁舎建設基金：預金利子の積み立てによる。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ふるさと事業基金：寄附金の受け入れの積み立てによる。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保健福祉振興基金：寄附金の受け入れの積み立てによる。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みどりのまちづくり基金：寄附金の受け入れ及び預金利子の積み立てによる。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文化振興積立基金：歴史的建造物（旧駿河屋）の土地・建物の取得等に要する財源として取崩したことにより減少した。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一定規模の金額を確保しながら、基金の目的に沿った活用を積極的に進めていく予定である。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年度決算剰余金の２分の１以上である約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億円の積立てを行った一方、財源不足に対応するため約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億円を取り崩した結果、残高は約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長期的視野に立った効率的な財政運営を進め、適切な規模の財政調整基金を確保できるよう努める。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利子積立分の増。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今後の活用については基金条例の趣旨に沿って適切に運用していく。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40" name="テキスト ボックス 39"/>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42" name="テキスト ボックス 41"/>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[ 51.5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平成</a:t>
          </a:r>
          <a:r>
            <a:rPr kumimoji="1" lang="en-US" altLang="ja-JP" sz="1100" baseline="0">
              <a:latin typeface="ＭＳ Ｐゴシック" panose="020B0600070205080204" pitchFamily="50" charset="-128"/>
              <a:ea typeface="ＭＳ Ｐゴシック" panose="020B0600070205080204" pitchFamily="50" charset="-128"/>
            </a:rPr>
            <a:t>30</a:t>
          </a:r>
          <a:r>
            <a:rPr kumimoji="1" lang="ja-JP" altLang="en-US" sz="1100" baseline="0">
              <a:latin typeface="ＭＳ Ｐゴシック" panose="020B0600070205080204" pitchFamily="50" charset="-128"/>
              <a:ea typeface="ＭＳ Ｐゴシック" panose="020B0600070205080204" pitchFamily="50" charset="-128"/>
            </a:rPr>
            <a:t>年度は</a:t>
          </a:r>
          <a:r>
            <a:rPr kumimoji="1" lang="en-US" altLang="ja-JP" sz="1100" baseline="0">
              <a:latin typeface="ＭＳ Ｐゴシック" panose="020B0600070205080204" pitchFamily="50" charset="-128"/>
              <a:ea typeface="ＭＳ Ｐゴシック" panose="020B0600070205080204" pitchFamily="50" charset="-128"/>
            </a:rPr>
            <a:t>51.5</a:t>
          </a:r>
          <a:r>
            <a:rPr kumimoji="1" lang="ja-JP" altLang="en-US" sz="1100" baseline="0">
              <a:latin typeface="ＭＳ Ｐゴシック" panose="020B0600070205080204" pitchFamily="50" charset="-128"/>
              <a:ea typeface="ＭＳ Ｐゴシック" panose="020B0600070205080204" pitchFamily="50" charset="-128"/>
            </a:rPr>
            <a:t>％となり、対前年</a:t>
          </a:r>
          <a:r>
            <a:rPr kumimoji="1" lang="en-US" altLang="ja-JP" sz="1100" baseline="0">
              <a:latin typeface="ＭＳ Ｐゴシック" panose="020B0600070205080204" pitchFamily="50" charset="-128"/>
              <a:ea typeface="ＭＳ Ｐゴシック" panose="020B0600070205080204" pitchFamily="50" charset="-128"/>
            </a:rPr>
            <a:t>1.4</a:t>
          </a:r>
          <a:r>
            <a:rPr kumimoji="1" lang="ja-JP" altLang="en-US" sz="1100" baseline="0">
              <a:latin typeface="ＭＳ Ｐゴシック" panose="020B0600070205080204" pitchFamily="50" charset="-128"/>
              <a:ea typeface="ＭＳ Ｐゴシック" panose="020B0600070205080204" pitchFamily="50" charset="-128"/>
            </a:rPr>
            <a:t>ポイントの上昇した。類似団体よりも下回っているが、有形固定資産減価償却率の伸び率は上昇傾向にある。現在、それぞれの公共施設の個別計画の策定を進めており、各施設毎の老朽化等の調査を行った上で引続き適正な施設管理を行っていく。</a:t>
          </a:r>
          <a:endParaRPr kumimoji="1" lang="en-US" altLang="ja-JP" sz="11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70" name="直線コネクタ 69"/>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71"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72" name="直線コネクタ 71"/>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73"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74" name="直線コネクタ 73"/>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79646</xdr:rowOff>
    </xdr:from>
    <xdr:ext cx="405111" cy="259045"/>
    <xdr:sp macro="" textlink="">
      <xdr:nvSpPr>
        <xdr:cNvPr id="75" name="有形固定資産減価償却率平均値テキスト"/>
        <xdr:cNvSpPr txBox="1"/>
      </xdr:nvSpPr>
      <xdr:spPr>
        <a:xfrm>
          <a:off x="4813300" y="5651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6" name="フローチャート: 判断 75"/>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7" name="フローチャート: 判断 76"/>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8" name="フローチャート: 判断 77"/>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9" name="フローチャート: 判断 78"/>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46355</xdr:rowOff>
    </xdr:from>
    <xdr:to>
      <xdr:col>23</xdr:col>
      <xdr:colOff>136525</xdr:colOff>
      <xdr:row>31</xdr:row>
      <xdr:rowOff>147955</xdr:rowOff>
    </xdr:to>
    <xdr:sp macro="" textlink="">
      <xdr:nvSpPr>
        <xdr:cNvPr id="85" name="楕円 84"/>
        <xdr:cNvSpPr/>
      </xdr:nvSpPr>
      <xdr:spPr>
        <a:xfrm>
          <a:off x="4711700" y="613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24782</xdr:rowOff>
    </xdr:from>
    <xdr:ext cx="405111" cy="259045"/>
    <xdr:sp macro="" textlink="">
      <xdr:nvSpPr>
        <xdr:cNvPr id="86" name="有形固定資産減価償却率該当値テキスト"/>
        <xdr:cNvSpPr txBox="1"/>
      </xdr:nvSpPr>
      <xdr:spPr>
        <a:xfrm>
          <a:off x="4813300" y="6111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106807</xdr:rowOff>
    </xdr:from>
    <xdr:to>
      <xdr:col>19</xdr:col>
      <xdr:colOff>187325</xdr:colOff>
      <xdr:row>32</xdr:row>
      <xdr:rowOff>36957</xdr:rowOff>
    </xdr:to>
    <xdr:sp macro="" textlink="">
      <xdr:nvSpPr>
        <xdr:cNvPr id="87" name="楕円 86"/>
        <xdr:cNvSpPr/>
      </xdr:nvSpPr>
      <xdr:spPr>
        <a:xfrm>
          <a:off x="4000500" y="619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157607</xdr:rowOff>
    </xdr:to>
    <xdr:cxnSp macro="">
      <xdr:nvCxnSpPr>
        <xdr:cNvPr id="88" name="直線コネクタ 87"/>
        <xdr:cNvCxnSpPr/>
      </xdr:nvCxnSpPr>
      <xdr:spPr>
        <a:xfrm flipV="1">
          <a:off x="4051300" y="6183630"/>
          <a:ext cx="7112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158623</xdr:rowOff>
    </xdr:from>
    <xdr:to>
      <xdr:col>15</xdr:col>
      <xdr:colOff>187325</xdr:colOff>
      <xdr:row>32</xdr:row>
      <xdr:rowOff>88773</xdr:rowOff>
    </xdr:to>
    <xdr:sp macro="" textlink="">
      <xdr:nvSpPr>
        <xdr:cNvPr id="89" name="楕円 88"/>
        <xdr:cNvSpPr/>
      </xdr:nvSpPr>
      <xdr:spPr>
        <a:xfrm>
          <a:off x="3238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157607</xdr:rowOff>
    </xdr:from>
    <xdr:to>
      <xdr:col>19</xdr:col>
      <xdr:colOff>136525</xdr:colOff>
      <xdr:row>32</xdr:row>
      <xdr:rowOff>37973</xdr:rowOff>
    </xdr:to>
    <xdr:cxnSp macro="">
      <xdr:nvCxnSpPr>
        <xdr:cNvPr id="90" name="直線コネクタ 89"/>
        <xdr:cNvCxnSpPr/>
      </xdr:nvCxnSpPr>
      <xdr:spPr>
        <a:xfrm flipV="1">
          <a:off x="3289300" y="6244082"/>
          <a:ext cx="762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16400</xdr:rowOff>
    </xdr:from>
    <xdr:ext cx="405111" cy="259045"/>
    <xdr:sp macro="" textlink="">
      <xdr:nvSpPr>
        <xdr:cNvPr id="91" name="n_1aveValue有形固定資産減価償却率"/>
        <xdr:cNvSpPr txBox="1"/>
      </xdr:nvSpPr>
      <xdr:spPr>
        <a:xfrm>
          <a:off x="3836044" y="5588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92" name="n_2aveValue有形固定資産減価償却率"/>
        <xdr:cNvSpPr txBox="1"/>
      </xdr:nvSpPr>
      <xdr:spPr>
        <a:xfrm>
          <a:off x="30867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93"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28084</xdr:rowOff>
    </xdr:from>
    <xdr:ext cx="405111" cy="259045"/>
    <xdr:sp macro="" textlink="">
      <xdr:nvSpPr>
        <xdr:cNvPr id="94" name="n_1mainValue有形固定資産減価償却率"/>
        <xdr:cNvSpPr txBox="1"/>
      </xdr:nvSpPr>
      <xdr:spPr>
        <a:xfrm>
          <a:off x="3836044" y="6286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79900</xdr:rowOff>
    </xdr:from>
    <xdr:ext cx="405111" cy="259045"/>
    <xdr:sp macro="" textlink="">
      <xdr:nvSpPr>
        <xdr:cNvPr id="95" name="n_2mainValue有形固定資産減価償却率"/>
        <xdr:cNvSpPr txBox="1"/>
      </xdr:nvSpPr>
      <xdr:spPr>
        <a:xfrm>
          <a:off x="3086744"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平成３０年度は</a:t>
          </a:r>
          <a:r>
            <a:rPr kumimoji="1" lang="en-US" altLang="ja-JP" sz="1100">
              <a:latin typeface="ＭＳ Ｐゴシック" panose="020B0600070205080204" pitchFamily="50" charset="-128"/>
              <a:ea typeface="ＭＳ Ｐゴシック" panose="020B0600070205080204" pitchFamily="50" charset="-128"/>
            </a:rPr>
            <a:t>391.3</a:t>
          </a:r>
          <a:r>
            <a:rPr kumimoji="1" lang="ja-JP" altLang="en-US" sz="1100">
              <a:latin typeface="ＭＳ Ｐゴシック" panose="020B0600070205080204" pitchFamily="50" charset="-128"/>
              <a:ea typeface="ＭＳ Ｐゴシック" panose="020B0600070205080204" pitchFamily="50" charset="-128"/>
            </a:rPr>
            <a:t>％となり、対前年</a:t>
          </a:r>
          <a:r>
            <a:rPr kumimoji="1" lang="en-US" altLang="ja-JP" sz="1100">
              <a:latin typeface="ＭＳ Ｐゴシック" panose="020B0600070205080204" pitchFamily="50" charset="-128"/>
              <a:ea typeface="ＭＳ Ｐゴシック" panose="020B0600070205080204" pitchFamily="50" charset="-128"/>
            </a:rPr>
            <a:t>170</a:t>
          </a:r>
          <a:r>
            <a:rPr kumimoji="1" lang="ja-JP" altLang="en-US" sz="1100">
              <a:latin typeface="ＭＳ Ｐゴシック" panose="020B0600070205080204" pitchFamily="50" charset="-128"/>
              <a:ea typeface="ＭＳ Ｐゴシック" panose="020B0600070205080204" pitchFamily="50" charset="-128"/>
            </a:rPr>
            <a:t>ポイント減少した。新規の起債の発行の抑制及び、平成１０年に起債した、南部保健福祉センター事業や旧堀田邸保全整備事業に係る既発債の償還が終了したことにより減少となった。</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12" name="テキスト ボックス 111"/>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6" name="直線コネクタ 125"/>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7"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8" name="直線コネクタ 127"/>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9"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30" name="直線コネクタ 129"/>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31"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32" name="フローチャート: 判断 131"/>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33" name="フローチャート: 判断 132"/>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62856</xdr:rowOff>
    </xdr:from>
    <xdr:to>
      <xdr:col>76</xdr:col>
      <xdr:colOff>73025</xdr:colOff>
      <xdr:row>31</xdr:row>
      <xdr:rowOff>164456</xdr:rowOff>
    </xdr:to>
    <xdr:sp macro="" textlink="">
      <xdr:nvSpPr>
        <xdr:cNvPr id="139" name="楕円 138"/>
        <xdr:cNvSpPr/>
      </xdr:nvSpPr>
      <xdr:spPr>
        <a:xfrm>
          <a:off x="14744700" y="61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41283</xdr:rowOff>
    </xdr:from>
    <xdr:ext cx="469744" cy="259045"/>
    <xdr:sp macro="" textlink="">
      <xdr:nvSpPr>
        <xdr:cNvPr id="140" name="債務償還比率該当値テキスト"/>
        <xdr:cNvSpPr txBox="1"/>
      </xdr:nvSpPr>
      <xdr:spPr>
        <a:xfrm>
          <a:off x="14846300" y="6127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143592</xdr:rowOff>
    </xdr:from>
    <xdr:to>
      <xdr:col>72</xdr:col>
      <xdr:colOff>123825</xdr:colOff>
      <xdr:row>30</xdr:row>
      <xdr:rowOff>73742</xdr:rowOff>
    </xdr:to>
    <xdr:sp macro="" textlink="">
      <xdr:nvSpPr>
        <xdr:cNvPr id="141" name="楕円 140"/>
        <xdr:cNvSpPr/>
      </xdr:nvSpPr>
      <xdr:spPr>
        <a:xfrm>
          <a:off x="14033500" y="58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22942</xdr:rowOff>
    </xdr:from>
    <xdr:to>
      <xdr:col>76</xdr:col>
      <xdr:colOff>22225</xdr:colOff>
      <xdr:row>31</xdr:row>
      <xdr:rowOff>113656</xdr:rowOff>
    </xdr:to>
    <xdr:cxnSp macro="">
      <xdr:nvCxnSpPr>
        <xdr:cNvPr id="142" name="直線コネクタ 141"/>
        <xdr:cNvCxnSpPr/>
      </xdr:nvCxnSpPr>
      <xdr:spPr>
        <a:xfrm>
          <a:off x="14084300" y="5937967"/>
          <a:ext cx="711200" cy="262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66719</xdr:rowOff>
    </xdr:from>
    <xdr:ext cx="469744" cy="259045"/>
    <xdr:sp macro="" textlink="">
      <xdr:nvSpPr>
        <xdr:cNvPr id="143" name="n_1aveValue債務償還比率"/>
        <xdr:cNvSpPr txBox="1"/>
      </xdr:nvSpPr>
      <xdr:spPr>
        <a:xfrm>
          <a:off x="13836727" y="5981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90269</xdr:rowOff>
    </xdr:from>
    <xdr:ext cx="469744" cy="259045"/>
    <xdr:sp macro="" textlink="">
      <xdr:nvSpPr>
        <xdr:cNvPr id="144" name="n_1mainValue債務償還比率"/>
        <xdr:cNvSpPr txBox="1"/>
      </xdr:nvSpPr>
      <xdr:spPr>
        <a:xfrm>
          <a:off x="13836727" y="566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139717</xdr:rowOff>
    </xdr:from>
    <xdr:ext cx="405111" cy="259045"/>
    <xdr:sp macro="" textlink="">
      <xdr:nvSpPr>
        <xdr:cNvPr id="62" name="【道路】&#10;有形固定資産減価償却率平均値テキスト"/>
        <xdr:cNvSpPr txBox="1"/>
      </xdr:nvSpPr>
      <xdr:spPr>
        <a:xfrm>
          <a:off x="4673600" y="6140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72" name="楕円 71"/>
        <xdr:cNvSpPr/>
      </xdr:nvSpPr>
      <xdr:spPr>
        <a:xfrm>
          <a:off x="45847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163847</xdr:rowOff>
    </xdr:from>
    <xdr:ext cx="405111" cy="259045"/>
    <xdr:sp macro="" textlink="">
      <xdr:nvSpPr>
        <xdr:cNvPr id="73" name="【道路】&#10;有形固定資産減価償却率該当値テキスト"/>
        <xdr:cNvSpPr txBox="1"/>
      </xdr:nvSpPr>
      <xdr:spPr>
        <a:xfrm>
          <a:off x="4673600"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36830</xdr:rowOff>
    </xdr:from>
    <xdr:to>
      <xdr:col>20</xdr:col>
      <xdr:colOff>38100</xdr:colOff>
      <xdr:row>38</xdr:row>
      <xdr:rowOff>138430</xdr:rowOff>
    </xdr:to>
    <xdr:sp macro="" textlink="">
      <xdr:nvSpPr>
        <xdr:cNvPr id="74" name="楕円 73"/>
        <xdr:cNvSpPr/>
      </xdr:nvSpPr>
      <xdr:spPr>
        <a:xfrm>
          <a:off x="3746500" y="655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64770</xdr:rowOff>
    </xdr:from>
    <xdr:to>
      <xdr:col>24</xdr:col>
      <xdr:colOff>63500</xdr:colOff>
      <xdr:row>38</xdr:row>
      <xdr:rowOff>87630</xdr:rowOff>
    </xdr:to>
    <xdr:cxnSp macro="">
      <xdr:nvCxnSpPr>
        <xdr:cNvPr id="75" name="直線コネクタ 74"/>
        <xdr:cNvCxnSpPr/>
      </xdr:nvCxnSpPr>
      <xdr:spPr>
        <a:xfrm flipV="1">
          <a:off x="3797300" y="657987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66222</xdr:rowOff>
    </xdr:from>
    <xdr:to>
      <xdr:col>15</xdr:col>
      <xdr:colOff>101600</xdr:colOff>
      <xdr:row>38</xdr:row>
      <xdr:rowOff>167822</xdr:rowOff>
    </xdr:to>
    <xdr:sp macro="" textlink="">
      <xdr:nvSpPr>
        <xdr:cNvPr id="76" name="楕円 75"/>
        <xdr:cNvSpPr/>
      </xdr:nvSpPr>
      <xdr:spPr>
        <a:xfrm>
          <a:off x="2857500" y="658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87630</xdr:rowOff>
    </xdr:from>
    <xdr:to>
      <xdr:col>19</xdr:col>
      <xdr:colOff>177800</xdr:colOff>
      <xdr:row>38</xdr:row>
      <xdr:rowOff>117022</xdr:rowOff>
    </xdr:to>
    <xdr:cxnSp macro="">
      <xdr:nvCxnSpPr>
        <xdr:cNvPr id="77" name="直線コネクタ 76"/>
        <xdr:cNvCxnSpPr/>
      </xdr:nvCxnSpPr>
      <xdr:spPr>
        <a:xfrm flipV="1">
          <a:off x="2908300" y="6602730"/>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81478</xdr:rowOff>
    </xdr:from>
    <xdr:ext cx="405111" cy="259045"/>
    <xdr:sp macro="" textlink="">
      <xdr:nvSpPr>
        <xdr:cNvPr id="78" name="n_1aveValue【道路】&#10;有形固定資産減価償却率"/>
        <xdr:cNvSpPr txBox="1"/>
      </xdr:nvSpPr>
      <xdr:spPr>
        <a:xfrm>
          <a:off x="35820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102705</xdr:rowOff>
    </xdr:from>
    <xdr:ext cx="405111" cy="259045"/>
    <xdr:sp macro="" textlink="">
      <xdr:nvSpPr>
        <xdr:cNvPr id="79" name="n_2aveValue【道路】&#10;有形固定資産減価償却率"/>
        <xdr:cNvSpPr txBox="1"/>
      </xdr:nvSpPr>
      <xdr:spPr>
        <a:xfrm>
          <a:off x="27057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129557</xdr:rowOff>
    </xdr:from>
    <xdr:ext cx="405111" cy="259045"/>
    <xdr:sp macro="" textlink="">
      <xdr:nvSpPr>
        <xdr:cNvPr id="81" name="n_1mainValue【道路】&#10;有形固定資産減価償却率"/>
        <xdr:cNvSpPr txBox="1"/>
      </xdr:nvSpPr>
      <xdr:spPr>
        <a:xfrm>
          <a:off x="3582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158949</xdr:rowOff>
    </xdr:from>
    <xdr:ext cx="405111" cy="259045"/>
    <xdr:sp macro="" textlink="">
      <xdr:nvSpPr>
        <xdr:cNvPr id="82" name="n_2mainValue【道路】&#10;有形固定資産減価償却率"/>
        <xdr:cNvSpPr txBox="1"/>
      </xdr:nvSpPr>
      <xdr:spPr>
        <a:xfrm>
          <a:off x="2705744"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29750</xdr:rowOff>
    </xdr:from>
    <xdr:ext cx="469744" cy="259045"/>
    <xdr:sp macro="" textlink="">
      <xdr:nvSpPr>
        <xdr:cNvPr id="109" name="【道路】&#10;一人当たり延長平均値テキスト"/>
        <xdr:cNvSpPr txBox="1"/>
      </xdr:nvSpPr>
      <xdr:spPr>
        <a:xfrm>
          <a:off x="10515600" y="6887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103170</xdr:rowOff>
    </xdr:from>
    <xdr:to>
      <xdr:col>55</xdr:col>
      <xdr:colOff>50800</xdr:colOff>
      <xdr:row>40</xdr:row>
      <xdr:rowOff>33320</xdr:rowOff>
    </xdr:to>
    <xdr:sp macro="" textlink="">
      <xdr:nvSpPr>
        <xdr:cNvPr id="119" name="楕円 118"/>
        <xdr:cNvSpPr/>
      </xdr:nvSpPr>
      <xdr:spPr>
        <a:xfrm>
          <a:off x="10426700" y="678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126047</xdr:rowOff>
    </xdr:from>
    <xdr:ext cx="469744" cy="259045"/>
    <xdr:sp macro="" textlink="">
      <xdr:nvSpPr>
        <xdr:cNvPr id="120" name="【道路】&#10;一人当たり延長該当値テキスト"/>
        <xdr:cNvSpPr txBox="1"/>
      </xdr:nvSpPr>
      <xdr:spPr>
        <a:xfrm>
          <a:off x="10515600" y="6641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119675</xdr:rowOff>
    </xdr:from>
    <xdr:to>
      <xdr:col>50</xdr:col>
      <xdr:colOff>165100</xdr:colOff>
      <xdr:row>40</xdr:row>
      <xdr:rowOff>49825</xdr:rowOff>
    </xdr:to>
    <xdr:sp macro="" textlink="">
      <xdr:nvSpPr>
        <xdr:cNvPr id="121" name="楕円 120"/>
        <xdr:cNvSpPr/>
      </xdr:nvSpPr>
      <xdr:spPr>
        <a:xfrm>
          <a:off x="9588500" y="680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153970</xdr:rowOff>
    </xdr:from>
    <xdr:to>
      <xdr:col>55</xdr:col>
      <xdr:colOff>0</xdr:colOff>
      <xdr:row>39</xdr:row>
      <xdr:rowOff>170475</xdr:rowOff>
    </xdr:to>
    <xdr:cxnSp macro="">
      <xdr:nvCxnSpPr>
        <xdr:cNvPr id="122" name="直線コネクタ 121"/>
        <xdr:cNvCxnSpPr/>
      </xdr:nvCxnSpPr>
      <xdr:spPr>
        <a:xfrm flipV="1">
          <a:off x="9639300" y="6840520"/>
          <a:ext cx="838200" cy="1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120452</xdr:rowOff>
    </xdr:from>
    <xdr:to>
      <xdr:col>46</xdr:col>
      <xdr:colOff>38100</xdr:colOff>
      <xdr:row>40</xdr:row>
      <xdr:rowOff>50602</xdr:rowOff>
    </xdr:to>
    <xdr:sp macro="" textlink="">
      <xdr:nvSpPr>
        <xdr:cNvPr id="123" name="楕円 122"/>
        <xdr:cNvSpPr/>
      </xdr:nvSpPr>
      <xdr:spPr>
        <a:xfrm>
          <a:off x="8699500" y="6807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170475</xdr:rowOff>
    </xdr:from>
    <xdr:to>
      <xdr:col>50</xdr:col>
      <xdr:colOff>114300</xdr:colOff>
      <xdr:row>39</xdr:row>
      <xdr:rowOff>171252</xdr:rowOff>
    </xdr:to>
    <xdr:cxnSp macro="">
      <xdr:nvCxnSpPr>
        <xdr:cNvPr id="124" name="直線コネクタ 123"/>
        <xdr:cNvCxnSpPr/>
      </xdr:nvCxnSpPr>
      <xdr:spPr>
        <a:xfrm flipV="1">
          <a:off x="8750300" y="6857025"/>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153880</xdr:rowOff>
    </xdr:from>
    <xdr:ext cx="469744" cy="259045"/>
    <xdr:sp macro="" textlink="">
      <xdr:nvSpPr>
        <xdr:cNvPr id="125" name="n_1aveValue【道路】&#10;一人当たり延長"/>
        <xdr:cNvSpPr txBox="1"/>
      </xdr:nvSpPr>
      <xdr:spPr>
        <a:xfrm>
          <a:off x="9391727" y="7011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129968</xdr:rowOff>
    </xdr:from>
    <xdr:ext cx="469744" cy="259045"/>
    <xdr:sp macro="" textlink="">
      <xdr:nvSpPr>
        <xdr:cNvPr id="126" name="n_2aveValue【道路】&#10;一人当たり延長"/>
        <xdr:cNvSpPr txBox="1"/>
      </xdr:nvSpPr>
      <xdr:spPr>
        <a:xfrm>
          <a:off x="8515427" y="6987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66352</xdr:rowOff>
    </xdr:from>
    <xdr:ext cx="469744" cy="259045"/>
    <xdr:sp macro="" textlink="">
      <xdr:nvSpPr>
        <xdr:cNvPr id="128" name="n_1mainValue【道路】&#10;一人当たり延長"/>
        <xdr:cNvSpPr txBox="1"/>
      </xdr:nvSpPr>
      <xdr:spPr>
        <a:xfrm>
          <a:off x="9391727" y="658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67129</xdr:rowOff>
    </xdr:from>
    <xdr:ext cx="469744" cy="259045"/>
    <xdr:sp macro="" textlink="">
      <xdr:nvSpPr>
        <xdr:cNvPr id="129" name="n_2mainValue【道路】&#10;一人当たり延長"/>
        <xdr:cNvSpPr txBox="1"/>
      </xdr:nvSpPr>
      <xdr:spPr>
        <a:xfrm>
          <a:off x="8515427" y="658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87647</xdr:rowOff>
    </xdr:from>
    <xdr:ext cx="405111" cy="259045"/>
    <xdr:sp macro="" textlink="">
      <xdr:nvSpPr>
        <xdr:cNvPr id="158" name="【橋りょう・トンネル】&#10;有形固定資産減価償却率平均値テキスト"/>
        <xdr:cNvSpPr txBox="1"/>
      </xdr:nvSpPr>
      <xdr:spPr>
        <a:xfrm>
          <a:off x="4673600" y="9860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46355</xdr:rowOff>
    </xdr:from>
    <xdr:to>
      <xdr:col>24</xdr:col>
      <xdr:colOff>114300</xdr:colOff>
      <xdr:row>57</xdr:row>
      <xdr:rowOff>147955</xdr:rowOff>
    </xdr:to>
    <xdr:sp macro="" textlink="">
      <xdr:nvSpPr>
        <xdr:cNvPr id="168" name="楕円 167"/>
        <xdr:cNvSpPr/>
      </xdr:nvSpPr>
      <xdr:spPr>
        <a:xfrm>
          <a:off x="4584700" y="981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69232</xdr:rowOff>
    </xdr:from>
    <xdr:ext cx="405111" cy="259045"/>
    <xdr:sp macro="" textlink="">
      <xdr:nvSpPr>
        <xdr:cNvPr id="169" name="【橋りょう・トンネル】&#10;有形固定資産減価償却率該当値テキスト"/>
        <xdr:cNvSpPr txBox="1"/>
      </xdr:nvSpPr>
      <xdr:spPr>
        <a:xfrm>
          <a:off x="4673600" y="967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71120</xdr:rowOff>
    </xdr:from>
    <xdr:to>
      <xdr:col>20</xdr:col>
      <xdr:colOff>38100</xdr:colOff>
      <xdr:row>58</xdr:row>
      <xdr:rowOff>1270</xdr:rowOff>
    </xdr:to>
    <xdr:sp macro="" textlink="">
      <xdr:nvSpPr>
        <xdr:cNvPr id="170" name="楕円 169"/>
        <xdr:cNvSpPr/>
      </xdr:nvSpPr>
      <xdr:spPr>
        <a:xfrm>
          <a:off x="3746500" y="98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97155</xdr:rowOff>
    </xdr:from>
    <xdr:to>
      <xdr:col>24</xdr:col>
      <xdr:colOff>63500</xdr:colOff>
      <xdr:row>57</xdr:row>
      <xdr:rowOff>121920</xdr:rowOff>
    </xdr:to>
    <xdr:cxnSp macro="">
      <xdr:nvCxnSpPr>
        <xdr:cNvPr id="171" name="直線コネクタ 170"/>
        <xdr:cNvCxnSpPr/>
      </xdr:nvCxnSpPr>
      <xdr:spPr>
        <a:xfrm flipV="1">
          <a:off x="3797300" y="986980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74930</xdr:rowOff>
    </xdr:from>
    <xdr:to>
      <xdr:col>15</xdr:col>
      <xdr:colOff>101600</xdr:colOff>
      <xdr:row>58</xdr:row>
      <xdr:rowOff>5080</xdr:rowOff>
    </xdr:to>
    <xdr:sp macro="" textlink="">
      <xdr:nvSpPr>
        <xdr:cNvPr id="172" name="楕円 171"/>
        <xdr:cNvSpPr/>
      </xdr:nvSpPr>
      <xdr:spPr>
        <a:xfrm>
          <a:off x="28575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121920</xdr:rowOff>
    </xdr:from>
    <xdr:to>
      <xdr:col>19</xdr:col>
      <xdr:colOff>177800</xdr:colOff>
      <xdr:row>57</xdr:row>
      <xdr:rowOff>125730</xdr:rowOff>
    </xdr:to>
    <xdr:cxnSp macro="">
      <xdr:nvCxnSpPr>
        <xdr:cNvPr id="173" name="直線コネクタ 172"/>
        <xdr:cNvCxnSpPr/>
      </xdr:nvCxnSpPr>
      <xdr:spPr>
        <a:xfrm flipV="1">
          <a:off x="2908300" y="9894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55262</xdr:rowOff>
    </xdr:from>
    <xdr:ext cx="405111" cy="259045"/>
    <xdr:sp macro="" textlink="">
      <xdr:nvSpPr>
        <xdr:cNvPr id="174" name="n_1aveValue【橋りょう・トンネル】&#10;有形固定資産減価償却率"/>
        <xdr:cNvSpPr txBox="1"/>
      </xdr:nvSpPr>
      <xdr:spPr>
        <a:xfrm>
          <a:off x="3582044" y="999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17797</xdr:rowOff>
    </xdr:from>
    <xdr:ext cx="405111" cy="259045"/>
    <xdr:sp macro="" textlink="">
      <xdr:nvSpPr>
        <xdr:cNvPr id="177" name="n_1mainValue【橋りょう・トンネル】&#10;有形固定資産減価償却率"/>
        <xdr:cNvSpPr txBox="1"/>
      </xdr:nvSpPr>
      <xdr:spPr>
        <a:xfrm>
          <a:off x="3582044" y="961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21607</xdr:rowOff>
    </xdr:from>
    <xdr:ext cx="405111" cy="259045"/>
    <xdr:sp macro="" textlink="">
      <xdr:nvSpPr>
        <xdr:cNvPr id="178" name="n_2mainValue【橋りょう・トンネル】&#10;有形固定資産減価償却率"/>
        <xdr:cNvSpPr txBox="1"/>
      </xdr:nvSpPr>
      <xdr:spPr>
        <a:xfrm>
          <a:off x="2705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3139</xdr:rowOff>
    </xdr:from>
    <xdr:ext cx="534377" cy="259045"/>
    <xdr:sp macro="" textlink="">
      <xdr:nvSpPr>
        <xdr:cNvPr id="203" name="【橋りょう・トンネル】&#10;一人当たり有形固定資産（償却資産）額平均値テキスト"/>
        <xdr:cNvSpPr txBox="1"/>
      </xdr:nvSpPr>
      <xdr:spPr>
        <a:xfrm>
          <a:off x="10515600" y="1029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48064</xdr:rowOff>
    </xdr:from>
    <xdr:to>
      <xdr:col>55</xdr:col>
      <xdr:colOff>50800</xdr:colOff>
      <xdr:row>58</xdr:row>
      <xdr:rowOff>149664</xdr:rowOff>
    </xdr:to>
    <xdr:sp macro="" textlink="">
      <xdr:nvSpPr>
        <xdr:cNvPr id="213" name="楕円 212"/>
        <xdr:cNvSpPr/>
      </xdr:nvSpPr>
      <xdr:spPr>
        <a:xfrm>
          <a:off x="10426700" y="999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70941</xdr:rowOff>
    </xdr:from>
    <xdr:ext cx="599010" cy="259045"/>
    <xdr:sp macro="" textlink="">
      <xdr:nvSpPr>
        <xdr:cNvPr id="214" name="【橋りょう・トンネル】&#10;一人当たり有形固定資産（償却資産）額該当値テキスト"/>
        <xdr:cNvSpPr txBox="1"/>
      </xdr:nvSpPr>
      <xdr:spPr>
        <a:xfrm>
          <a:off x="10515600" y="984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50184</xdr:rowOff>
    </xdr:from>
    <xdr:to>
      <xdr:col>50</xdr:col>
      <xdr:colOff>165100</xdr:colOff>
      <xdr:row>58</xdr:row>
      <xdr:rowOff>151784</xdr:rowOff>
    </xdr:to>
    <xdr:sp macro="" textlink="">
      <xdr:nvSpPr>
        <xdr:cNvPr id="215" name="楕円 214"/>
        <xdr:cNvSpPr/>
      </xdr:nvSpPr>
      <xdr:spPr>
        <a:xfrm>
          <a:off x="9588500" y="999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98864</xdr:rowOff>
    </xdr:from>
    <xdr:to>
      <xdr:col>55</xdr:col>
      <xdr:colOff>0</xdr:colOff>
      <xdr:row>58</xdr:row>
      <xdr:rowOff>100984</xdr:rowOff>
    </xdr:to>
    <xdr:cxnSp macro="">
      <xdr:nvCxnSpPr>
        <xdr:cNvPr id="216" name="直線コネクタ 215"/>
        <xdr:cNvCxnSpPr/>
      </xdr:nvCxnSpPr>
      <xdr:spPr>
        <a:xfrm flipV="1">
          <a:off x="9639300" y="10042964"/>
          <a:ext cx="838200" cy="2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64671</xdr:rowOff>
    </xdr:from>
    <xdr:to>
      <xdr:col>46</xdr:col>
      <xdr:colOff>38100</xdr:colOff>
      <xdr:row>58</xdr:row>
      <xdr:rowOff>166271</xdr:rowOff>
    </xdr:to>
    <xdr:sp macro="" textlink="">
      <xdr:nvSpPr>
        <xdr:cNvPr id="217" name="楕円 216"/>
        <xdr:cNvSpPr/>
      </xdr:nvSpPr>
      <xdr:spPr>
        <a:xfrm>
          <a:off x="8699500" y="1000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100984</xdr:rowOff>
    </xdr:from>
    <xdr:to>
      <xdr:col>50</xdr:col>
      <xdr:colOff>114300</xdr:colOff>
      <xdr:row>58</xdr:row>
      <xdr:rowOff>115471</xdr:rowOff>
    </xdr:to>
    <xdr:cxnSp macro="">
      <xdr:nvCxnSpPr>
        <xdr:cNvPr id="218" name="直線コネクタ 217"/>
        <xdr:cNvCxnSpPr/>
      </xdr:nvCxnSpPr>
      <xdr:spPr>
        <a:xfrm flipV="1">
          <a:off x="8750300" y="10045084"/>
          <a:ext cx="889000" cy="14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59255</xdr:rowOff>
    </xdr:from>
    <xdr:ext cx="534377" cy="259045"/>
    <xdr:sp macro="" textlink="">
      <xdr:nvSpPr>
        <xdr:cNvPr id="220" name="n_2aveValue【橋りょう・トンネル】&#10;一人当たり有形固定資産（償却資産）額"/>
        <xdr:cNvSpPr txBox="1"/>
      </xdr:nvSpPr>
      <xdr:spPr>
        <a:xfrm>
          <a:off x="8483111" y="10346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168311</xdr:rowOff>
    </xdr:from>
    <xdr:ext cx="599010" cy="259045"/>
    <xdr:sp macro="" textlink="">
      <xdr:nvSpPr>
        <xdr:cNvPr id="222" name="n_1mainValue【橋りょう・トンネル】&#10;一人当たり有形固定資産（償却資産）額"/>
        <xdr:cNvSpPr txBox="1"/>
      </xdr:nvSpPr>
      <xdr:spPr>
        <a:xfrm>
          <a:off x="9327095" y="976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11348</xdr:rowOff>
    </xdr:from>
    <xdr:ext cx="599010" cy="259045"/>
    <xdr:sp macro="" textlink="">
      <xdr:nvSpPr>
        <xdr:cNvPr id="223" name="n_2mainValue【橋りょう・トンネル】&#10;一人当たり有形固定資産（償却資産）額"/>
        <xdr:cNvSpPr txBox="1"/>
      </xdr:nvSpPr>
      <xdr:spPr>
        <a:xfrm>
          <a:off x="8450795" y="9783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28464</xdr:rowOff>
    </xdr:from>
    <xdr:ext cx="405111" cy="259045"/>
    <xdr:sp macro="" textlink="">
      <xdr:nvSpPr>
        <xdr:cNvPr id="251" name="【公営住宅】&#10;有形固定資産減価償却率平均値テキスト"/>
        <xdr:cNvSpPr txBox="1"/>
      </xdr:nvSpPr>
      <xdr:spPr>
        <a:xfrm>
          <a:off x="4673600" y="14087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122174</xdr:rowOff>
    </xdr:from>
    <xdr:to>
      <xdr:col>24</xdr:col>
      <xdr:colOff>114300</xdr:colOff>
      <xdr:row>86</xdr:row>
      <xdr:rowOff>52324</xdr:rowOff>
    </xdr:to>
    <xdr:sp macro="" textlink="">
      <xdr:nvSpPr>
        <xdr:cNvPr id="261" name="楕円 260"/>
        <xdr:cNvSpPr/>
      </xdr:nvSpPr>
      <xdr:spPr>
        <a:xfrm>
          <a:off x="4584700" y="1469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37101</xdr:rowOff>
    </xdr:from>
    <xdr:ext cx="405111" cy="259045"/>
    <xdr:sp macro="" textlink="">
      <xdr:nvSpPr>
        <xdr:cNvPr id="262" name="【公営住宅】&#10;有形固定資産減価償却率該当値テキスト"/>
        <xdr:cNvSpPr txBox="1"/>
      </xdr:nvSpPr>
      <xdr:spPr>
        <a:xfrm>
          <a:off x="4673600" y="14610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1015</xdr:rowOff>
    </xdr:from>
    <xdr:to>
      <xdr:col>20</xdr:col>
      <xdr:colOff>38100</xdr:colOff>
      <xdr:row>86</xdr:row>
      <xdr:rowOff>102615</xdr:rowOff>
    </xdr:to>
    <xdr:sp macro="" textlink="">
      <xdr:nvSpPr>
        <xdr:cNvPr id="263" name="楕円 262"/>
        <xdr:cNvSpPr/>
      </xdr:nvSpPr>
      <xdr:spPr>
        <a:xfrm>
          <a:off x="3746500" y="1474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1524</xdr:rowOff>
    </xdr:from>
    <xdr:to>
      <xdr:col>24</xdr:col>
      <xdr:colOff>63500</xdr:colOff>
      <xdr:row>86</xdr:row>
      <xdr:rowOff>51815</xdr:rowOff>
    </xdr:to>
    <xdr:cxnSp macro="">
      <xdr:nvCxnSpPr>
        <xdr:cNvPr id="264" name="直線コネクタ 263"/>
        <xdr:cNvCxnSpPr/>
      </xdr:nvCxnSpPr>
      <xdr:spPr>
        <a:xfrm flipV="1">
          <a:off x="3797300" y="14746224"/>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51308</xdr:rowOff>
    </xdr:from>
    <xdr:to>
      <xdr:col>15</xdr:col>
      <xdr:colOff>101600</xdr:colOff>
      <xdr:row>86</xdr:row>
      <xdr:rowOff>152908</xdr:rowOff>
    </xdr:to>
    <xdr:sp macro="" textlink="">
      <xdr:nvSpPr>
        <xdr:cNvPr id="265" name="楕円 264"/>
        <xdr:cNvSpPr/>
      </xdr:nvSpPr>
      <xdr:spPr>
        <a:xfrm>
          <a:off x="2857500" y="1479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51815</xdr:rowOff>
    </xdr:from>
    <xdr:to>
      <xdr:col>19</xdr:col>
      <xdr:colOff>177800</xdr:colOff>
      <xdr:row>86</xdr:row>
      <xdr:rowOff>102108</xdr:rowOff>
    </xdr:to>
    <xdr:cxnSp macro="">
      <xdr:nvCxnSpPr>
        <xdr:cNvPr id="266" name="直線コネクタ 265"/>
        <xdr:cNvCxnSpPr/>
      </xdr:nvCxnSpPr>
      <xdr:spPr>
        <a:xfrm flipV="1">
          <a:off x="2908300" y="14796515"/>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93742</xdr:rowOff>
    </xdr:from>
    <xdr:ext cx="405111" cy="259045"/>
    <xdr:sp macro="" textlink="">
      <xdr:nvSpPr>
        <xdr:cNvPr id="270" name="n_1mainValue【公営住宅】&#10;有形固定資産減価償却率"/>
        <xdr:cNvSpPr txBox="1"/>
      </xdr:nvSpPr>
      <xdr:spPr>
        <a:xfrm>
          <a:off x="3582044" y="14838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144035</xdr:rowOff>
    </xdr:from>
    <xdr:ext cx="405111" cy="259045"/>
    <xdr:sp macro="" textlink="">
      <xdr:nvSpPr>
        <xdr:cNvPr id="271" name="n_2mainValue【公営住宅】&#10;有形固定資産減価償却率"/>
        <xdr:cNvSpPr txBox="1"/>
      </xdr:nvSpPr>
      <xdr:spPr>
        <a:xfrm>
          <a:off x="2705744" y="14888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117145</xdr:rowOff>
    </xdr:from>
    <xdr:to>
      <xdr:col>55</xdr:col>
      <xdr:colOff>50800</xdr:colOff>
      <xdr:row>86</xdr:row>
      <xdr:rowOff>47295</xdr:rowOff>
    </xdr:to>
    <xdr:sp macro="" textlink="">
      <xdr:nvSpPr>
        <xdr:cNvPr id="308" name="楕円 307"/>
        <xdr:cNvSpPr/>
      </xdr:nvSpPr>
      <xdr:spPr>
        <a:xfrm>
          <a:off x="10426700" y="1469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32072</xdr:rowOff>
    </xdr:from>
    <xdr:ext cx="469744" cy="259045"/>
    <xdr:sp macro="" textlink="">
      <xdr:nvSpPr>
        <xdr:cNvPr id="309" name="【公営住宅】&#10;一人当たり面積該当値テキスト"/>
        <xdr:cNvSpPr txBox="1"/>
      </xdr:nvSpPr>
      <xdr:spPr>
        <a:xfrm>
          <a:off x="10515600" y="14605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10" name="楕円 309"/>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167945</xdr:rowOff>
    </xdr:from>
    <xdr:to>
      <xdr:col>55</xdr:col>
      <xdr:colOff>0</xdr:colOff>
      <xdr:row>85</xdr:row>
      <xdr:rowOff>168402</xdr:rowOff>
    </xdr:to>
    <xdr:cxnSp macro="">
      <xdr:nvCxnSpPr>
        <xdr:cNvPr id="311" name="直線コネクタ 310"/>
        <xdr:cNvCxnSpPr/>
      </xdr:nvCxnSpPr>
      <xdr:spPr>
        <a:xfrm flipV="1">
          <a:off x="9639300" y="14741195"/>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123089</xdr:rowOff>
    </xdr:from>
    <xdr:to>
      <xdr:col>46</xdr:col>
      <xdr:colOff>38100</xdr:colOff>
      <xdr:row>86</xdr:row>
      <xdr:rowOff>53239</xdr:rowOff>
    </xdr:to>
    <xdr:sp macro="" textlink="">
      <xdr:nvSpPr>
        <xdr:cNvPr id="312" name="楕円 311"/>
        <xdr:cNvSpPr/>
      </xdr:nvSpPr>
      <xdr:spPr>
        <a:xfrm>
          <a:off x="8699500" y="14696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86</xdr:row>
      <xdr:rowOff>2439</xdr:rowOff>
    </xdr:to>
    <xdr:cxnSp macro="">
      <xdr:nvCxnSpPr>
        <xdr:cNvPr id="313" name="直線コネクタ 312"/>
        <xdr:cNvCxnSpPr/>
      </xdr:nvCxnSpPr>
      <xdr:spPr>
        <a:xfrm flipV="1">
          <a:off x="8750300" y="1474165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17" name="n_1mainValue【公営住宅】&#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44366</xdr:rowOff>
    </xdr:from>
    <xdr:ext cx="469744" cy="259045"/>
    <xdr:sp macro="" textlink="">
      <xdr:nvSpPr>
        <xdr:cNvPr id="318" name="n_2mainValue【公営住宅】&#10;一人当たり面積"/>
        <xdr:cNvSpPr txBox="1"/>
      </xdr:nvSpPr>
      <xdr:spPr>
        <a:xfrm>
          <a:off x="8515427" y="1478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7" name="正方形/長方形 32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8" name="正方形/長方形 32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9" name="正方形/長方形 32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0" name="正方形/長方形 32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1" name="正方形/長方形 33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2" name="正方形/長方形 33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3" name="正方形/長方形 33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4" name="正方形/長方形 33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5" name="正方形/長方形 33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6" name="正方形/長方形 33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7" name="正方形/長方形 33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8" name="正方形/長方形 33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9" name="正方形/長方形 33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0" name="正方形/長方形 33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1" name="正方形/長方形 34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2" name="正方形/長方形 34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3" name="テキスト ボックス 34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4" name="直線コネクタ 34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5" name="テキスト ボックス 34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6" name="直線コネクタ 34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7" name="テキスト ボックス 34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8" name="直線コネクタ 34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9" name="テキスト ボックス 34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0" name="直線コネクタ 34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1" name="テキスト ボックス 35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2" name="直線コネクタ 35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3" name="テキスト ボックス 35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4" name="直線コネクタ 35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5" name="テキスト ボックス 35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359" name="直線コネクタ 358"/>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360"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361" name="直線コネクタ 360"/>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362"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363" name="直線コネクタ 362"/>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82567</xdr:rowOff>
    </xdr:from>
    <xdr:ext cx="405111" cy="259045"/>
    <xdr:sp macro="" textlink="">
      <xdr:nvSpPr>
        <xdr:cNvPr id="364" name="【認定こども園・幼稚園・保育所】&#10;有形固定資産減価償却率平均値テキスト"/>
        <xdr:cNvSpPr txBox="1"/>
      </xdr:nvSpPr>
      <xdr:spPr>
        <a:xfrm>
          <a:off x="16357600" y="625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365" name="フローチャート: 判断 364"/>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366" name="フローチャート: 判断 365"/>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367" name="フローチャート: 判断 366"/>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368" name="フローチャート: 判断 367"/>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9" name="テキスト ボックス 36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0" name="テキスト ボックス 36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1" name="テキスト ボックス 37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2" name="テキスト ボックス 37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3" name="テキスト ボックス 37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46355</xdr:rowOff>
    </xdr:from>
    <xdr:to>
      <xdr:col>85</xdr:col>
      <xdr:colOff>177800</xdr:colOff>
      <xdr:row>38</xdr:row>
      <xdr:rowOff>147955</xdr:rowOff>
    </xdr:to>
    <xdr:sp macro="" textlink="">
      <xdr:nvSpPr>
        <xdr:cNvPr id="374" name="楕円 373"/>
        <xdr:cNvSpPr/>
      </xdr:nvSpPr>
      <xdr:spPr>
        <a:xfrm>
          <a:off x="16268700" y="656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24782</xdr:rowOff>
    </xdr:from>
    <xdr:ext cx="405111" cy="259045"/>
    <xdr:sp macro="" textlink="">
      <xdr:nvSpPr>
        <xdr:cNvPr id="375" name="【認定こども園・幼稚園・保育所】&#10;有形固定資産減価償却率該当値テキスト"/>
        <xdr:cNvSpPr txBox="1"/>
      </xdr:nvSpPr>
      <xdr:spPr>
        <a:xfrm>
          <a:off x="16357600"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92075</xdr:rowOff>
    </xdr:from>
    <xdr:to>
      <xdr:col>81</xdr:col>
      <xdr:colOff>101600</xdr:colOff>
      <xdr:row>39</xdr:row>
      <xdr:rowOff>22225</xdr:rowOff>
    </xdr:to>
    <xdr:sp macro="" textlink="">
      <xdr:nvSpPr>
        <xdr:cNvPr id="376" name="楕円 375"/>
        <xdr:cNvSpPr/>
      </xdr:nvSpPr>
      <xdr:spPr>
        <a:xfrm>
          <a:off x="154305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97155</xdr:rowOff>
    </xdr:from>
    <xdr:to>
      <xdr:col>85</xdr:col>
      <xdr:colOff>127000</xdr:colOff>
      <xdr:row>38</xdr:row>
      <xdr:rowOff>142875</xdr:rowOff>
    </xdr:to>
    <xdr:cxnSp macro="">
      <xdr:nvCxnSpPr>
        <xdr:cNvPr id="377" name="直線コネクタ 376"/>
        <xdr:cNvCxnSpPr/>
      </xdr:nvCxnSpPr>
      <xdr:spPr>
        <a:xfrm flipV="1">
          <a:off x="15481300" y="6612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132080</xdr:rowOff>
    </xdr:from>
    <xdr:to>
      <xdr:col>76</xdr:col>
      <xdr:colOff>165100</xdr:colOff>
      <xdr:row>39</xdr:row>
      <xdr:rowOff>62230</xdr:rowOff>
    </xdr:to>
    <xdr:sp macro="" textlink="">
      <xdr:nvSpPr>
        <xdr:cNvPr id="378" name="楕円 377"/>
        <xdr:cNvSpPr/>
      </xdr:nvSpPr>
      <xdr:spPr>
        <a:xfrm>
          <a:off x="145415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142875</xdr:rowOff>
    </xdr:from>
    <xdr:to>
      <xdr:col>81</xdr:col>
      <xdr:colOff>50800</xdr:colOff>
      <xdr:row>39</xdr:row>
      <xdr:rowOff>11430</xdr:rowOff>
    </xdr:to>
    <xdr:cxnSp macro="">
      <xdr:nvCxnSpPr>
        <xdr:cNvPr id="379" name="直線コネクタ 378"/>
        <xdr:cNvCxnSpPr/>
      </xdr:nvCxnSpPr>
      <xdr:spPr>
        <a:xfrm flipV="1">
          <a:off x="14592300" y="66579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13987</xdr:rowOff>
    </xdr:from>
    <xdr:ext cx="405111" cy="259045"/>
    <xdr:sp macro="" textlink="">
      <xdr:nvSpPr>
        <xdr:cNvPr id="380" name="n_1aveValue【認定こども園・幼稚園・保育所】&#10;有形固定資産減価償却率"/>
        <xdr:cNvSpPr txBox="1"/>
      </xdr:nvSpPr>
      <xdr:spPr>
        <a:xfrm>
          <a:off x="15266044"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27322</xdr:rowOff>
    </xdr:from>
    <xdr:ext cx="405111" cy="259045"/>
    <xdr:sp macro="" textlink="">
      <xdr:nvSpPr>
        <xdr:cNvPr id="381" name="n_2aveValue【認定こども園・幼稚園・保育所】&#10;有形固定資産減価償却率"/>
        <xdr:cNvSpPr txBox="1"/>
      </xdr:nvSpPr>
      <xdr:spPr>
        <a:xfrm>
          <a:off x="14389744" y="619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382"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13352</xdr:rowOff>
    </xdr:from>
    <xdr:ext cx="405111" cy="259045"/>
    <xdr:sp macro="" textlink="">
      <xdr:nvSpPr>
        <xdr:cNvPr id="383" name="n_1mainValue【認定こども園・幼稚園・保育所】&#10;有形固定資産減価償却率"/>
        <xdr:cNvSpPr txBox="1"/>
      </xdr:nvSpPr>
      <xdr:spPr>
        <a:xfrm>
          <a:off x="15266044" y="6699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53357</xdr:rowOff>
    </xdr:from>
    <xdr:ext cx="405111" cy="259045"/>
    <xdr:sp macro="" textlink="">
      <xdr:nvSpPr>
        <xdr:cNvPr id="384" name="n_2mainValue【認定こども園・幼稚園・保育所】&#10;有形固定資産減価償却率"/>
        <xdr:cNvSpPr txBox="1"/>
      </xdr:nvSpPr>
      <xdr:spPr>
        <a:xfrm>
          <a:off x="14389744" y="673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5" name="直線コネクタ 39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6" name="テキスト ボックス 39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7" name="直線コネクタ 39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8" name="テキスト ボックス 39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9" name="直線コネクタ 39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00" name="テキスト ボックス 39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01" name="直線コネクタ 40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2" name="テキスト ボックス 40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3" name="直線コネクタ 40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4" name="テキスト ボックス 40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5" name="直線コネクタ 40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6" name="テキスト ボックス 40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08" name="直線コネクタ 407"/>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09"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10" name="直線コネクタ 409"/>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11"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12" name="直線コネクタ 411"/>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74947</xdr:rowOff>
    </xdr:from>
    <xdr:ext cx="469744" cy="259045"/>
    <xdr:sp macro="" textlink="">
      <xdr:nvSpPr>
        <xdr:cNvPr id="413" name="【認定こども園・幼稚園・保育所】&#10;一人当たり面積平均値テキスト"/>
        <xdr:cNvSpPr txBox="1"/>
      </xdr:nvSpPr>
      <xdr:spPr>
        <a:xfrm>
          <a:off x="22199600" y="6590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14" name="フローチャート: 判断 413"/>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15" name="フローチャート: 判断 414"/>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16" name="フローチャート: 判断 415"/>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417" name="フローチャート: 判断 416"/>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8" name="テキスト ボックス 41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9" name="テキスト ボックス 41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0" name="テキスト ボックス 41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1" name="テキスト ボックス 42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2" name="テキスト ボックス 42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97790</xdr:rowOff>
    </xdr:from>
    <xdr:to>
      <xdr:col>116</xdr:col>
      <xdr:colOff>114300</xdr:colOff>
      <xdr:row>40</xdr:row>
      <xdr:rowOff>27940</xdr:rowOff>
    </xdr:to>
    <xdr:sp macro="" textlink="">
      <xdr:nvSpPr>
        <xdr:cNvPr id="423" name="楕円 422"/>
        <xdr:cNvSpPr/>
      </xdr:nvSpPr>
      <xdr:spPr>
        <a:xfrm>
          <a:off x="221107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76217</xdr:rowOff>
    </xdr:from>
    <xdr:ext cx="469744" cy="259045"/>
    <xdr:sp macro="" textlink="">
      <xdr:nvSpPr>
        <xdr:cNvPr id="424" name="【認定こども園・幼稚園・保育所】&#10;一人当たり面積該当値テキスト"/>
        <xdr:cNvSpPr txBox="1"/>
      </xdr:nvSpPr>
      <xdr:spPr>
        <a:xfrm>
          <a:off x="22199600"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25" name="楕円 424"/>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148590</xdr:rowOff>
    </xdr:from>
    <xdr:to>
      <xdr:col>116</xdr:col>
      <xdr:colOff>63500</xdr:colOff>
      <xdr:row>39</xdr:row>
      <xdr:rowOff>148590</xdr:rowOff>
    </xdr:to>
    <xdr:cxnSp macro="">
      <xdr:nvCxnSpPr>
        <xdr:cNvPr id="426" name="直線コネクタ 425"/>
        <xdr:cNvCxnSpPr/>
      </xdr:nvCxnSpPr>
      <xdr:spPr>
        <a:xfrm>
          <a:off x="21323300" y="68351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90170</xdr:rowOff>
    </xdr:from>
    <xdr:to>
      <xdr:col>107</xdr:col>
      <xdr:colOff>101600</xdr:colOff>
      <xdr:row>40</xdr:row>
      <xdr:rowOff>20320</xdr:rowOff>
    </xdr:to>
    <xdr:sp macro="" textlink="">
      <xdr:nvSpPr>
        <xdr:cNvPr id="427" name="楕円 426"/>
        <xdr:cNvSpPr/>
      </xdr:nvSpPr>
      <xdr:spPr>
        <a:xfrm>
          <a:off x="203835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140970</xdr:rowOff>
    </xdr:from>
    <xdr:to>
      <xdr:col>111</xdr:col>
      <xdr:colOff>177800</xdr:colOff>
      <xdr:row>39</xdr:row>
      <xdr:rowOff>148590</xdr:rowOff>
    </xdr:to>
    <xdr:cxnSp macro="">
      <xdr:nvCxnSpPr>
        <xdr:cNvPr id="428" name="直線コネクタ 427"/>
        <xdr:cNvCxnSpPr/>
      </xdr:nvCxnSpPr>
      <xdr:spPr>
        <a:xfrm>
          <a:off x="20434300" y="68275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162577</xdr:rowOff>
    </xdr:from>
    <xdr:ext cx="469744" cy="259045"/>
    <xdr:sp macro="" textlink="">
      <xdr:nvSpPr>
        <xdr:cNvPr id="429" name="n_1aveValue【認定こども園・幼稚園・保育所】&#10;一人当たり面積"/>
        <xdr:cNvSpPr txBox="1"/>
      </xdr:nvSpPr>
      <xdr:spPr>
        <a:xfrm>
          <a:off x="21075727" y="650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116857</xdr:rowOff>
    </xdr:from>
    <xdr:ext cx="469744" cy="259045"/>
    <xdr:sp macro="" textlink="">
      <xdr:nvSpPr>
        <xdr:cNvPr id="430" name="n_2aveValue【認定こども園・幼稚園・保育所】&#10;一人当たり面積"/>
        <xdr:cNvSpPr txBox="1"/>
      </xdr:nvSpPr>
      <xdr:spPr>
        <a:xfrm>
          <a:off x="20199427" y="646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431"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32"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11447</xdr:rowOff>
    </xdr:from>
    <xdr:ext cx="469744" cy="259045"/>
    <xdr:sp macro="" textlink="">
      <xdr:nvSpPr>
        <xdr:cNvPr id="433" name="n_2mainValue【認定こども園・幼稚園・保育所】&#10;一人当たり面積"/>
        <xdr:cNvSpPr txBox="1"/>
      </xdr:nvSpPr>
      <xdr:spPr>
        <a:xfrm>
          <a:off x="20199427" y="686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4" name="正方形/長方形 43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5" name="正方形/長方形 43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6" name="正方形/長方形 43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7" name="正方形/長方形 43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8" name="正方形/長方形 43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9" name="正方形/長方形 43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0" name="正方形/長方形 43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1" name="正方形/長方形 44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2" name="テキスト ボックス 44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3" name="直線コネクタ 44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4" name="テキスト ボックス 44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5" name="直線コネクタ 44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6" name="テキスト ボックス 44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7" name="直線コネクタ 44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8" name="テキスト ボックス 44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9" name="直線コネクタ 44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0" name="テキスト ボックス 44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1" name="直線コネクタ 45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2" name="テキスト ボックス 45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3" name="直線コネクタ 45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4" name="テキスト ボックス 45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5" name="直線コネクタ 45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6" name="テキスト ボックス 45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7" name="直線コネクタ 45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8" name="テキスト ボックス 45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460" name="直線コネクタ 459"/>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461"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462" name="直線コネクタ 461"/>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463"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464" name="直線コネクタ 463"/>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465"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466" name="フローチャート: 判断 465"/>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467" name="フローチャート: 判断 466"/>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468" name="フローチャート: 判断 467"/>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469" name="フローチャート: 判断 468"/>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0" name="テキスト ボックス 46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1" name="テキスト ボックス 47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2" name="テキスト ボックス 47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3" name="テキスト ボックス 47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4" name="テキスト ボックス 47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58601</xdr:rowOff>
    </xdr:from>
    <xdr:to>
      <xdr:col>85</xdr:col>
      <xdr:colOff>177800</xdr:colOff>
      <xdr:row>61</xdr:row>
      <xdr:rowOff>160201</xdr:rowOff>
    </xdr:to>
    <xdr:sp macro="" textlink="">
      <xdr:nvSpPr>
        <xdr:cNvPr id="475" name="楕円 474"/>
        <xdr:cNvSpPr/>
      </xdr:nvSpPr>
      <xdr:spPr>
        <a:xfrm>
          <a:off x="16268700" y="1051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37028</xdr:rowOff>
    </xdr:from>
    <xdr:ext cx="405111" cy="259045"/>
    <xdr:sp macro="" textlink="">
      <xdr:nvSpPr>
        <xdr:cNvPr id="476" name="【学校施設】&#10;有形固定資産減価償却率該当値テキスト"/>
        <xdr:cNvSpPr txBox="1"/>
      </xdr:nvSpPr>
      <xdr:spPr>
        <a:xfrm>
          <a:off x="16357600" y="10495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114119</xdr:rowOff>
    </xdr:from>
    <xdr:to>
      <xdr:col>81</xdr:col>
      <xdr:colOff>101600</xdr:colOff>
      <xdr:row>62</xdr:row>
      <xdr:rowOff>44269</xdr:rowOff>
    </xdr:to>
    <xdr:sp macro="" textlink="">
      <xdr:nvSpPr>
        <xdr:cNvPr id="477" name="楕円 476"/>
        <xdr:cNvSpPr/>
      </xdr:nvSpPr>
      <xdr:spPr>
        <a:xfrm>
          <a:off x="15430500" y="105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109401</xdr:rowOff>
    </xdr:from>
    <xdr:to>
      <xdr:col>85</xdr:col>
      <xdr:colOff>127000</xdr:colOff>
      <xdr:row>61</xdr:row>
      <xdr:rowOff>164919</xdr:rowOff>
    </xdr:to>
    <xdr:cxnSp macro="">
      <xdr:nvCxnSpPr>
        <xdr:cNvPr id="478" name="直線コネクタ 477"/>
        <xdr:cNvCxnSpPr/>
      </xdr:nvCxnSpPr>
      <xdr:spPr>
        <a:xfrm flipV="1">
          <a:off x="15481300" y="105678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163104</xdr:rowOff>
    </xdr:from>
    <xdr:to>
      <xdr:col>76</xdr:col>
      <xdr:colOff>165100</xdr:colOff>
      <xdr:row>62</xdr:row>
      <xdr:rowOff>93254</xdr:rowOff>
    </xdr:to>
    <xdr:sp macro="" textlink="">
      <xdr:nvSpPr>
        <xdr:cNvPr id="479" name="楕円 478"/>
        <xdr:cNvSpPr/>
      </xdr:nvSpPr>
      <xdr:spPr>
        <a:xfrm>
          <a:off x="14541500" y="1062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164919</xdr:rowOff>
    </xdr:from>
    <xdr:to>
      <xdr:col>81</xdr:col>
      <xdr:colOff>50800</xdr:colOff>
      <xdr:row>62</xdr:row>
      <xdr:rowOff>42454</xdr:rowOff>
    </xdr:to>
    <xdr:cxnSp macro="">
      <xdr:nvCxnSpPr>
        <xdr:cNvPr id="480" name="直線コネクタ 479"/>
        <xdr:cNvCxnSpPr/>
      </xdr:nvCxnSpPr>
      <xdr:spPr>
        <a:xfrm flipV="1">
          <a:off x="14592300" y="106233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481"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482"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483"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35396</xdr:rowOff>
    </xdr:from>
    <xdr:ext cx="405111" cy="259045"/>
    <xdr:sp macro="" textlink="">
      <xdr:nvSpPr>
        <xdr:cNvPr id="484" name="n_1mainValue【学校施設】&#10;有形固定資産減価償却率"/>
        <xdr:cNvSpPr txBox="1"/>
      </xdr:nvSpPr>
      <xdr:spPr>
        <a:xfrm>
          <a:off x="15266044" y="10665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84381</xdr:rowOff>
    </xdr:from>
    <xdr:ext cx="405111" cy="259045"/>
    <xdr:sp macro="" textlink="">
      <xdr:nvSpPr>
        <xdr:cNvPr id="485" name="n_2mainValue【学校施設】&#10;有形固定資産減価償却率"/>
        <xdr:cNvSpPr txBox="1"/>
      </xdr:nvSpPr>
      <xdr:spPr>
        <a:xfrm>
          <a:off x="14389744" y="10714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08" name="直線コネクタ 507"/>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09"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10" name="直線コネクタ 509"/>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11"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12" name="直線コネクタ 511"/>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137024</xdr:rowOff>
    </xdr:from>
    <xdr:ext cx="469744" cy="259045"/>
    <xdr:sp macro="" textlink="">
      <xdr:nvSpPr>
        <xdr:cNvPr id="513" name="【学校施設】&#10;一人当たり面積平均値テキスト"/>
        <xdr:cNvSpPr txBox="1"/>
      </xdr:nvSpPr>
      <xdr:spPr>
        <a:xfrm>
          <a:off x="22199600" y="10766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14" name="フローチャート: 判断 513"/>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15" name="フローチャート: 判断 514"/>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16" name="フローチャート: 判断 515"/>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517" name="フローチャート: 判断 516"/>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8" name="テキスト ボックス 5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9" name="テキスト ボックス 5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0" name="テキスト ボックス 5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1" name="テキスト ボックス 5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2" name="テキスト ボックス 5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52984</xdr:rowOff>
    </xdr:from>
    <xdr:to>
      <xdr:col>116</xdr:col>
      <xdr:colOff>114300</xdr:colOff>
      <xdr:row>62</xdr:row>
      <xdr:rowOff>154584</xdr:rowOff>
    </xdr:to>
    <xdr:sp macro="" textlink="">
      <xdr:nvSpPr>
        <xdr:cNvPr id="523" name="楕円 522"/>
        <xdr:cNvSpPr/>
      </xdr:nvSpPr>
      <xdr:spPr>
        <a:xfrm>
          <a:off x="22110700" y="10682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75861</xdr:rowOff>
    </xdr:from>
    <xdr:ext cx="469744" cy="259045"/>
    <xdr:sp macro="" textlink="">
      <xdr:nvSpPr>
        <xdr:cNvPr id="524" name="【学校施設】&#10;一人当たり面積該当値テキスト"/>
        <xdr:cNvSpPr txBox="1"/>
      </xdr:nvSpPr>
      <xdr:spPr>
        <a:xfrm>
          <a:off x="22199600" y="10534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55270</xdr:rowOff>
    </xdr:from>
    <xdr:to>
      <xdr:col>112</xdr:col>
      <xdr:colOff>38100</xdr:colOff>
      <xdr:row>62</xdr:row>
      <xdr:rowOff>156870</xdr:rowOff>
    </xdr:to>
    <xdr:sp macro="" textlink="">
      <xdr:nvSpPr>
        <xdr:cNvPr id="525" name="楕円 524"/>
        <xdr:cNvSpPr/>
      </xdr:nvSpPr>
      <xdr:spPr>
        <a:xfrm>
          <a:off x="21272500" y="1068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103784</xdr:rowOff>
    </xdr:from>
    <xdr:to>
      <xdr:col>116</xdr:col>
      <xdr:colOff>63500</xdr:colOff>
      <xdr:row>62</xdr:row>
      <xdr:rowOff>106070</xdr:rowOff>
    </xdr:to>
    <xdr:cxnSp macro="">
      <xdr:nvCxnSpPr>
        <xdr:cNvPr id="526" name="直線コネクタ 525"/>
        <xdr:cNvCxnSpPr/>
      </xdr:nvCxnSpPr>
      <xdr:spPr>
        <a:xfrm flipV="1">
          <a:off x="21323300" y="10733684"/>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10464</xdr:rowOff>
    </xdr:from>
    <xdr:to>
      <xdr:col>107</xdr:col>
      <xdr:colOff>101600</xdr:colOff>
      <xdr:row>63</xdr:row>
      <xdr:rowOff>112064</xdr:rowOff>
    </xdr:to>
    <xdr:sp macro="" textlink="">
      <xdr:nvSpPr>
        <xdr:cNvPr id="527" name="楕円 526"/>
        <xdr:cNvSpPr/>
      </xdr:nvSpPr>
      <xdr:spPr>
        <a:xfrm>
          <a:off x="20383500" y="1081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106070</xdr:rowOff>
    </xdr:from>
    <xdr:to>
      <xdr:col>111</xdr:col>
      <xdr:colOff>177800</xdr:colOff>
      <xdr:row>63</xdr:row>
      <xdr:rowOff>61264</xdr:rowOff>
    </xdr:to>
    <xdr:cxnSp macro="">
      <xdr:nvCxnSpPr>
        <xdr:cNvPr id="528" name="直線コネクタ 527"/>
        <xdr:cNvCxnSpPr/>
      </xdr:nvCxnSpPr>
      <xdr:spPr>
        <a:xfrm flipV="1">
          <a:off x="20434300" y="10735970"/>
          <a:ext cx="889000" cy="12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90390</xdr:rowOff>
    </xdr:from>
    <xdr:ext cx="469744" cy="259045"/>
    <xdr:sp macro="" textlink="">
      <xdr:nvSpPr>
        <xdr:cNvPr id="529" name="n_1aveValue【学校施設】&#10;一人当たり面積"/>
        <xdr:cNvSpPr txBox="1"/>
      </xdr:nvSpPr>
      <xdr:spPr>
        <a:xfrm>
          <a:off x="210757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530"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531"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1947</xdr:rowOff>
    </xdr:from>
    <xdr:ext cx="469744" cy="259045"/>
    <xdr:sp macro="" textlink="">
      <xdr:nvSpPr>
        <xdr:cNvPr id="532" name="n_1mainValue【学校施設】&#10;一人当たり面積"/>
        <xdr:cNvSpPr txBox="1"/>
      </xdr:nvSpPr>
      <xdr:spPr>
        <a:xfrm>
          <a:off x="21075727" y="104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103191</xdr:rowOff>
    </xdr:from>
    <xdr:ext cx="469744" cy="259045"/>
    <xdr:sp macro="" textlink="">
      <xdr:nvSpPr>
        <xdr:cNvPr id="533" name="n_2mainValue【学校施設】&#10;一人当たり面積"/>
        <xdr:cNvSpPr txBox="1"/>
      </xdr:nvSpPr>
      <xdr:spPr>
        <a:xfrm>
          <a:off x="20199427" y="10904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4" name="正方形/長方形 5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5" name="正方形/長方形 5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6" name="正方形/長方形 5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7" name="正方形/長方形 5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8" name="正方形/長方形 5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9" name="正方形/長方形 5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0" name="正方形/長方形 5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1" name="正方形/長方形 54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2" name="テキスト ボックス 54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3" name="直線コネクタ 54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4" name="テキスト ボックス 543"/>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5" name="直線コネクタ 54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6" name="テキスト ボックス 545"/>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7" name="直線コネクタ 54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8" name="テキスト ボックス 54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9" name="直線コネクタ 54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0" name="テキスト ボックス 54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1" name="直線コネクタ 55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2" name="テキスト ボックス 55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3" name="直線コネクタ 55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4" name="テキスト ボックス 553"/>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5" name="直線コネクタ 55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6" name="テキスト ボックス 55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558" name="直線コネクタ 557"/>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559"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560" name="直線コネクタ 559"/>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61"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62" name="直線コネクタ 561"/>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29227</xdr:rowOff>
    </xdr:from>
    <xdr:ext cx="405111" cy="259045"/>
    <xdr:sp macro="" textlink="">
      <xdr:nvSpPr>
        <xdr:cNvPr id="563" name="【児童館】&#10;有形固定資産減価償却率平均値テキスト"/>
        <xdr:cNvSpPr txBox="1"/>
      </xdr:nvSpPr>
      <xdr:spPr>
        <a:xfrm>
          <a:off x="16357600" y="14088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564" name="フローチャート: 判断 563"/>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565" name="フローチャート: 判断 564"/>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566" name="フローチャート: 判断 565"/>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567" name="フローチャート: 判断 566"/>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107314</xdr:rowOff>
    </xdr:from>
    <xdr:to>
      <xdr:col>85</xdr:col>
      <xdr:colOff>177800</xdr:colOff>
      <xdr:row>85</xdr:row>
      <xdr:rowOff>37464</xdr:rowOff>
    </xdr:to>
    <xdr:sp macro="" textlink="">
      <xdr:nvSpPr>
        <xdr:cNvPr id="573" name="楕円 572"/>
        <xdr:cNvSpPr/>
      </xdr:nvSpPr>
      <xdr:spPr>
        <a:xfrm>
          <a:off x="16268700" y="1450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85741</xdr:rowOff>
    </xdr:from>
    <xdr:ext cx="405111" cy="259045"/>
    <xdr:sp macro="" textlink="">
      <xdr:nvSpPr>
        <xdr:cNvPr id="574" name="【児童館】&#10;有形固定資産減価償却率該当値テキスト"/>
        <xdr:cNvSpPr txBox="1"/>
      </xdr:nvSpPr>
      <xdr:spPr>
        <a:xfrm>
          <a:off x="16357600"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147320</xdr:rowOff>
    </xdr:from>
    <xdr:to>
      <xdr:col>81</xdr:col>
      <xdr:colOff>101600</xdr:colOff>
      <xdr:row>85</xdr:row>
      <xdr:rowOff>77470</xdr:rowOff>
    </xdr:to>
    <xdr:sp macro="" textlink="">
      <xdr:nvSpPr>
        <xdr:cNvPr id="575" name="楕円 574"/>
        <xdr:cNvSpPr/>
      </xdr:nvSpPr>
      <xdr:spPr>
        <a:xfrm>
          <a:off x="15430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158114</xdr:rowOff>
    </xdr:from>
    <xdr:to>
      <xdr:col>85</xdr:col>
      <xdr:colOff>127000</xdr:colOff>
      <xdr:row>85</xdr:row>
      <xdr:rowOff>26670</xdr:rowOff>
    </xdr:to>
    <xdr:cxnSp macro="">
      <xdr:nvCxnSpPr>
        <xdr:cNvPr id="576" name="直線コネクタ 575"/>
        <xdr:cNvCxnSpPr/>
      </xdr:nvCxnSpPr>
      <xdr:spPr>
        <a:xfrm flipV="1">
          <a:off x="15481300" y="14559914"/>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15875</xdr:rowOff>
    </xdr:from>
    <xdr:to>
      <xdr:col>76</xdr:col>
      <xdr:colOff>165100</xdr:colOff>
      <xdr:row>85</xdr:row>
      <xdr:rowOff>117475</xdr:rowOff>
    </xdr:to>
    <xdr:sp macro="" textlink="">
      <xdr:nvSpPr>
        <xdr:cNvPr id="577" name="楕円 576"/>
        <xdr:cNvSpPr/>
      </xdr:nvSpPr>
      <xdr:spPr>
        <a:xfrm>
          <a:off x="14541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26670</xdr:rowOff>
    </xdr:from>
    <xdr:to>
      <xdr:col>81</xdr:col>
      <xdr:colOff>50800</xdr:colOff>
      <xdr:row>85</xdr:row>
      <xdr:rowOff>66675</xdr:rowOff>
    </xdr:to>
    <xdr:cxnSp macro="">
      <xdr:nvCxnSpPr>
        <xdr:cNvPr id="578" name="直線コネクタ 577"/>
        <xdr:cNvCxnSpPr/>
      </xdr:nvCxnSpPr>
      <xdr:spPr>
        <a:xfrm flipV="1">
          <a:off x="14592300" y="1459992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6366</xdr:rowOff>
    </xdr:from>
    <xdr:ext cx="405111" cy="259045"/>
    <xdr:sp macro="" textlink="">
      <xdr:nvSpPr>
        <xdr:cNvPr id="579" name="n_1aveValue【児童館】&#10;有形固定資産減価償却率"/>
        <xdr:cNvSpPr txBox="1"/>
      </xdr:nvSpPr>
      <xdr:spPr>
        <a:xfrm>
          <a:off x="15266044" y="14065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53991</xdr:rowOff>
    </xdr:from>
    <xdr:ext cx="405111" cy="259045"/>
    <xdr:sp macro="" textlink="">
      <xdr:nvSpPr>
        <xdr:cNvPr id="580" name="n_2aveValue【児童館】&#10;有形固定資産減価償却率"/>
        <xdr:cNvSpPr txBox="1"/>
      </xdr:nvSpPr>
      <xdr:spPr>
        <a:xfrm>
          <a:off x="14389744" y="14112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581"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68597</xdr:rowOff>
    </xdr:from>
    <xdr:ext cx="405111" cy="259045"/>
    <xdr:sp macro="" textlink="">
      <xdr:nvSpPr>
        <xdr:cNvPr id="582" name="n_1mainValue【児童館】&#10;有形固定資産減価償却率"/>
        <xdr:cNvSpPr txBox="1"/>
      </xdr:nvSpPr>
      <xdr:spPr>
        <a:xfrm>
          <a:off x="15266044"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108602</xdr:rowOff>
    </xdr:from>
    <xdr:ext cx="405111" cy="259045"/>
    <xdr:sp macro="" textlink="">
      <xdr:nvSpPr>
        <xdr:cNvPr id="583" name="n_2mainValue【児童館】&#10;有形固定資産減価償却率"/>
        <xdr:cNvSpPr txBox="1"/>
      </xdr:nvSpPr>
      <xdr:spPr>
        <a:xfrm>
          <a:off x="14389744" y="1468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4" name="正方形/長方形 58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5" name="正方形/長方形 58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6" name="正方形/長方形 58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7" name="正方形/長方形 58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8" name="正方形/長方形 58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9" name="正方形/長方形 58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0" name="正方形/長方形 58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1" name="正方形/長方形 59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2" name="テキスト ボックス 59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3" name="直線コネクタ 59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4" name="直線コネクタ 59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5" name="テキスト ボックス 59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6" name="直線コネクタ 59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7" name="テキスト ボックス 59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8" name="直線コネクタ 59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9" name="テキスト ボックス 59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0" name="直線コネクタ 59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1" name="テキスト ボックス 60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2" name="直線コネクタ 60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3" name="テキスト ボックス 60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07" name="直線コネクタ 606"/>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8"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9" name="直線コネクタ 608"/>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10"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11" name="直線コネクタ 610"/>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99077</xdr:rowOff>
    </xdr:from>
    <xdr:ext cx="469744" cy="259045"/>
    <xdr:sp macro="" textlink="">
      <xdr:nvSpPr>
        <xdr:cNvPr id="612" name="【児童館】&#10;一人当たり面積平均値テキスト"/>
        <xdr:cNvSpPr txBox="1"/>
      </xdr:nvSpPr>
      <xdr:spPr>
        <a:xfrm>
          <a:off x="22199600" y="14329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13" name="フローチャート: 判断 612"/>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14" name="フローチャート: 判断 613"/>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15" name="フローチャート: 判断 614"/>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16" name="フローチャート: 判断 615"/>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7" name="テキスト ボックス 61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8" name="テキスト ボックス 61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9" name="テキスト ボックス 61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0" name="テキスト ボックス 61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1" name="テキスト ボックス 62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22" name="楕円 621"/>
        <xdr:cNvSpPr/>
      </xdr:nvSpPr>
      <xdr:spPr>
        <a:xfrm>
          <a:off x="221107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105427</xdr:rowOff>
    </xdr:from>
    <xdr:ext cx="469744" cy="259045"/>
    <xdr:sp macro="" textlink="">
      <xdr:nvSpPr>
        <xdr:cNvPr id="623" name="【児童館】&#10;一人当たり面積該当値テキスト"/>
        <xdr:cNvSpPr txBox="1"/>
      </xdr:nvSpPr>
      <xdr:spPr>
        <a:xfrm>
          <a:off x="22199600"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24" name="楕円 623"/>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133350</xdr:rowOff>
    </xdr:to>
    <xdr:cxnSp macro="">
      <xdr:nvCxnSpPr>
        <xdr:cNvPr id="625" name="直線コネクタ 624"/>
        <xdr:cNvCxnSpPr/>
      </xdr:nvCxnSpPr>
      <xdr:spPr>
        <a:xfrm>
          <a:off x="21323300" y="14363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44450</xdr:rowOff>
    </xdr:from>
    <xdr:to>
      <xdr:col>107</xdr:col>
      <xdr:colOff>101600</xdr:colOff>
      <xdr:row>83</xdr:row>
      <xdr:rowOff>146050</xdr:rowOff>
    </xdr:to>
    <xdr:sp macro="" textlink="">
      <xdr:nvSpPr>
        <xdr:cNvPr id="626" name="楕円 625"/>
        <xdr:cNvSpPr/>
      </xdr:nvSpPr>
      <xdr:spPr>
        <a:xfrm>
          <a:off x="20383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95250</xdr:rowOff>
    </xdr:from>
    <xdr:to>
      <xdr:col>111</xdr:col>
      <xdr:colOff>177800</xdr:colOff>
      <xdr:row>83</xdr:row>
      <xdr:rowOff>133350</xdr:rowOff>
    </xdr:to>
    <xdr:cxnSp macro="">
      <xdr:nvCxnSpPr>
        <xdr:cNvPr id="627" name="直線コネクタ 626"/>
        <xdr:cNvCxnSpPr/>
      </xdr:nvCxnSpPr>
      <xdr:spPr>
        <a:xfrm>
          <a:off x="20434300" y="14325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6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6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30"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29227</xdr:rowOff>
    </xdr:from>
    <xdr:ext cx="469744" cy="259045"/>
    <xdr:sp macro="" textlink="">
      <xdr:nvSpPr>
        <xdr:cNvPr id="631" name="n_1main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632" name="n_2main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3" name="正方形/長方形 63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4" name="正方形/長方形 63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5" name="正方形/長方形 63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6" name="正方形/長方形 63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7" name="正方形/長方形 63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8" name="正方形/長方形 63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9" name="正方形/長方形 63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0" name="正方形/長方形 63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1" name="テキスト ボックス 64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2" name="直線コネクタ 64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43" name="テキスト ボックス 642"/>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44" name="直線コネクタ 643"/>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45" name="テキスト ボックス 644"/>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46" name="直線コネクタ 645"/>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47" name="テキスト ボックス 646"/>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8" name="直線コネクタ 647"/>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9" name="テキスト ボックス 648"/>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0" name="直線コネクタ 649"/>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1" name="テキスト ボックス 650"/>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2" name="直線コネクタ 651"/>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53" name="テキスト ボックス 652"/>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4" name="直線コネクタ 65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5" name="テキスト ボックス 65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657" name="直線コネクタ 656"/>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658"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659" name="直線コネクタ 658"/>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660"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661" name="直線コネクタ 660"/>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662"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663" name="フローチャート: 判断 662"/>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664" name="フローチャート: 判断 663"/>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665" name="フローチャート: 判断 664"/>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666" name="フローチャート: 判断 665"/>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7" name="テキスト ボックス 66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8" name="テキスト ボックス 66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9" name="テキスト ボックス 66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0" name="テキスト ボックス 66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1" name="テキスト ボックス 67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53975</xdr:rowOff>
    </xdr:from>
    <xdr:to>
      <xdr:col>85</xdr:col>
      <xdr:colOff>177800</xdr:colOff>
      <xdr:row>106</xdr:row>
      <xdr:rowOff>155575</xdr:rowOff>
    </xdr:to>
    <xdr:sp macro="" textlink="">
      <xdr:nvSpPr>
        <xdr:cNvPr id="672" name="楕円 671"/>
        <xdr:cNvSpPr/>
      </xdr:nvSpPr>
      <xdr:spPr>
        <a:xfrm>
          <a:off x="16268700" y="1822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32402</xdr:rowOff>
    </xdr:from>
    <xdr:ext cx="405111" cy="259045"/>
    <xdr:sp macro="" textlink="">
      <xdr:nvSpPr>
        <xdr:cNvPr id="673" name="【公民館】&#10;有形固定資産減価償却率該当値テキスト"/>
        <xdr:cNvSpPr txBox="1"/>
      </xdr:nvSpPr>
      <xdr:spPr>
        <a:xfrm>
          <a:off x="16357600"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109220</xdr:rowOff>
    </xdr:from>
    <xdr:to>
      <xdr:col>81</xdr:col>
      <xdr:colOff>101600</xdr:colOff>
      <xdr:row>107</xdr:row>
      <xdr:rowOff>39370</xdr:rowOff>
    </xdr:to>
    <xdr:sp macro="" textlink="">
      <xdr:nvSpPr>
        <xdr:cNvPr id="674" name="楕円 673"/>
        <xdr:cNvSpPr/>
      </xdr:nvSpPr>
      <xdr:spPr>
        <a:xfrm>
          <a:off x="15430500" y="1828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104775</xdr:rowOff>
    </xdr:from>
    <xdr:to>
      <xdr:col>85</xdr:col>
      <xdr:colOff>127000</xdr:colOff>
      <xdr:row>106</xdr:row>
      <xdr:rowOff>160020</xdr:rowOff>
    </xdr:to>
    <xdr:cxnSp macro="">
      <xdr:nvCxnSpPr>
        <xdr:cNvPr id="675" name="直線コネクタ 674"/>
        <xdr:cNvCxnSpPr/>
      </xdr:nvCxnSpPr>
      <xdr:spPr>
        <a:xfrm flipV="1">
          <a:off x="15481300" y="18278475"/>
          <a:ext cx="8382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147320</xdr:rowOff>
    </xdr:from>
    <xdr:to>
      <xdr:col>76</xdr:col>
      <xdr:colOff>165100</xdr:colOff>
      <xdr:row>107</xdr:row>
      <xdr:rowOff>77470</xdr:rowOff>
    </xdr:to>
    <xdr:sp macro="" textlink="">
      <xdr:nvSpPr>
        <xdr:cNvPr id="676" name="楕円 675"/>
        <xdr:cNvSpPr/>
      </xdr:nvSpPr>
      <xdr:spPr>
        <a:xfrm>
          <a:off x="14541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160020</xdr:rowOff>
    </xdr:from>
    <xdr:to>
      <xdr:col>81</xdr:col>
      <xdr:colOff>50800</xdr:colOff>
      <xdr:row>107</xdr:row>
      <xdr:rowOff>26670</xdr:rowOff>
    </xdr:to>
    <xdr:cxnSp macro="">
      <xdr:nvCxnSpPr>
        <xdr:cNvPr id="677" name="直線コネクタ 676"/>
        <xdr:cNvCxnSpPr/>
      </xdr:nvCxnSpPr>
      <xdr:spPr>
        <a:xfrm flipV="1">
          <a:off x="14592300" y="18333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678"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33038</xdr:rowOff>
    </xdr:from>
    <xdr:ext cx="405111" cy="259045"/>
    <xdr:sp macro="" textlink="">
      <xdr:nvSpPr>
        <xdr:cNvPr id="679" name="n_2aveValue【公民館】&#10;有形固定資産減価償却率"/>
        <xdr:cNvSpPr txBox="1"/>
      </xdr:nvSpPr>
      <xdr:spPr>
        <a:xfrm>
          <a:off x="14389744" y="1769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680"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30497</xdr:rowOff>
    </xdr:from>
    <xdr:ext cx="405111" cy="259045"/>
    <xdr:sp macro="" textlink="">
      <xdr:nvSpPr>
        <xdr:cNvPr id="681" name="n_1mainValue【公民館】&#10;有形固定資産減価償却率"/>
        <xdr:cNvSpPr txBox="1"/>
      </xdr:nvSpPr>
      <xdr:spPr>
        <a:xfrm>
          <a:off x="15266044"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68597</xdr:rowOff>
    </xdr:from>
    <xdr:ext cx="405111" cy="259045"/>
    <xdr:sp macro="" textlink="">
      <xdr:nvSpPr>
        <xdr:cNvPr id="682" name="n_2mainValue【公民館】&#10;有形固定資産減価償却率"/>
        <xdr:cNvSpPr txBox="1"/>
      </xdr:nvSpPr>
      <xdr:spPr>
        <a:xfrm>
          <a:off x="14389744" y="184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3" name="正方形/長方形 68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4" name="正方形/長方形 68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5" name="正方形/長方形 68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6" name="正方形/長方形 68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7" name="正方形/長方形 68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8" name="正方形/長方形 68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9" name="正方形/長方形 68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0" name="正方形/長方形 68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1" name="テキスト ボックス 69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2" name="直線コネクタ 69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3" name="直線コネクタ 69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4" name="テキスト ボックス 69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5" name="直線コネクタ 69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6" name="テキスト ボックス 69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7" name="直線コネクタ 69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8" name="テキスト ボックス 69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9" name="直線コネクタ 69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0" name="テキスト ボックス 69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1" name="直線コネクタ 70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2" name="テキスト ボックス 70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3" name="直線コネクタ 70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4" name="テキスト ボックス 70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06" name="直線コネクタ 705"/>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07"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08" name="直線コネクタ 707"/>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09"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0" name="直線コネクタ 709"/>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11"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12" name="フローチャート: 判断 711"/>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13" name="フローチャート: 判断 712"/>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14" name="フローチャート: 判断 713"/>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15" name="フローチャート: 判断 714"/>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6" name="テキスト ボックス 7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7" name="テキスト ボックス 7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8" name="テキスト ボックス 7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9" name="テキスト ボックス 7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0" name="テキスト ボックス 7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82550</xdr:rowOff>
    </xdr:from>
    <xdr:to>
      <xdr:col>116</xdr:col>
      <xdr:colOff>114300</xdr:colOff>
      <xdr:row>103</xdr:row>
      <xdr:rowOff>12700</xdr:rowOff>
    </xdr:to>
    <xdr:sp macro="" textlink="">
      <xdr:nvSpPr>
        <xdr:cNvPr id="721" name="楕円 720"/>
        <xdr:cNvSpPr/>
      </xdr:nvSpPr>
      <xdr:spPr>
        <a:xfrm>
          <a:off x="22110700" y="1757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105427</xdr:rowOff>
    </xdr:from>
    <xdr:ext cx="469744" cy="259045"/>
    <xdr:sp macro="" textlink="">
      <xdr:nvSpPr>
        <xdr:cNvPr id="722" name="【公民館】&#10;一人当たり面積該当値テキスト"/>
        <xdr:cNvSpPr txBox="1"/>
      </xdr:nvSpPr>
      <xdr:spPr>
        <a:xfrm>
          <a:off x="22199600" y="1742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101600</xdr:rowOff>
    </xdr:from>
    <xdr:to>
      <xdr:col>112</xdr:col>
      <xdr:colOff>38100</xdr:colOff>
      <xdr:row>103</xdr:row>
      <xdr:rowOff>31750</xdr:rowOff>
    </xdr:to>
    <xdr:sp macro="" textlink="">
      <xdr:nvSpPr>
        <xdr:cNvPr id="723" name="楕円 722"/>
        <xdr:cNvSpPr/>
      </xdr:nvSpPr>
      <xdr:spPr>
        <a:xfrm>
          <a:off x="21272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133350</xdr:rowOff>
    </xdr:from>
    <xdr:to>
      <xdr:col>116</xdr:col>
      <xdr:colOff>63500</xdr:colOff>
      <xdr:row>102</xdr:row>
      <xdr:rowOff>152400</xdr:rowOff>
    </xdr:to>
    <xdr:cxnSp macro="">
      <xdr:nvCxnSpPr>
        <xdr:cNvPr id="724" name="直線コネクタ 723"/>
        <xdr:cNvCxnSpPr/>
      </xdr:nvCxnSpPr>
      <xdr:spPr>
        <a:xfrm flipV="1">
          <a:off x="21323300" y="1762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101600</xdr:rowOff>
    </xdr:from>
    <xdr:to>
      <xdr:col>107</xdr:col>
      <xdr:colOff>101600</xdr:colOff>
      <xdr:row>103</xdr:row>
      <xdr:rowOff>31750</xdr:rowOff>
    </xdr:to>
    <xdr:sp macro="" textlink="">
      <xdr:nvSpPr>
        <xdr:cNvPr id="725" name="楕円 724"/>
        <xdr:cNvSpPr/>
      </xdr:nvSpPr>
      <xdr:spPr>
        <a:xfrm>
          <a:off x="20383500" y="1758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152400</xdr:rowOff>
    </xdr:from>
    <xdr:to>
      <xdr:col>111</xdr:col>
      <xdr:colOff>177800</xdr:colOff>
      <xdr:row>102</xdr:row>
      <xdr:rowOff>152400</xdr:rowOff>
    </xdr:to>
    <xdr:cxnSp macro="">
      <xdr:nvCxnSpPr>
        <xdr:cNvPr id="726" name="直線コネクタ 725"/>
        <xdr:cNvCxnSpPr/>
      </xdr:nvCxnSpPr>
      <xdr:spPr>
        <a:xfrm>
          <a:off x="20434300" y="17640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727"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728"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729"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48277</xdr:rowOff>
    </xdr:from>
    <xdr:ext cx="469744" cy="259045"/>
    <xdr:sp macro="" textlink="">
      <xdr:nvSpPr>
        <xdr:cNvPr id="730" name="n_1mainValue【公民館】&#10;一人当たり面積"/>
        <xdr:cNvSpPr txBox="1"/>
      </xdr:nvSpPr>
      <xdr:spPr>
        <a:xfrm>
          <a:off x="210757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48277</xdr:rowOff>
    </xdr:from>
    <xdr:ext cx="469744" cy="259045"/>
    <xdr:sp macro="" textlink="">
      <xdr:nvSpPr>
        <xdr:cNvPr id="731" name="n_2mainValue【公民館】&#10;一人当たり面積"/>
        <xdr:cNvSpPr txBox="1"/>
      </xdr:nvSpPr>
      <xdr:spPr>
        <a:xfrm>
          <a:off x="20199427" y="1736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ほとんどの施設類型において、有形固定資産減価償却率は類似団体平均を下回っているが、個別に比較していくと、老朽化が進行している施設も見受けられる。例示すると、公民館は昭和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年代と幅広い期間で建設されている。昭和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年代に建設された施設は老朽化が進行している。耐震補強工事は完了しており、使用に問題はないが、耐用年数</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年であることから今後の施設の在り方については検討の必要がある。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91711</xdr:rowOff>
    </xdr:from>
    <xdr:ext cx="405111" cy="259045"/>
    <xdr:sp macro="" textlink="">
      <xdr:nvSpPr>
        <xdr:cNvPr id="59" name="【図書館】&#10;有形固定資産減価償却率平均値テキスト"/>
        <xdr:cNvSpPr txBox="1"/>
      </xdr:nvSpPr>
      <xdr:spPr>
        <a:xfrm>
          <a:off x="4673600" y="626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25400</xdr:rowOff>
    </xdr:from>
    <xdr:to>
      <xdr:col>24</xdr:col>
      <xdr:colOff>114300</xdr:colOff>
      <xdr:row>38</xdr:row>
      <xdr:rowOff>127000</xdr:rowOff>
    </xdr:to>
    <xdr:sp macro="" textlink="">
      <xdr:nvSpPr>
        <xdr:cNvPr id="69" name="楕円 68"/>
        <xdr:cNvSpPr/>
      </xdr:nvSpPr>
      <xdr:spPr>
        <a:xfrm>
          <a:off x="45847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3827</xdr:rowOff>
    </xdr:from>
    <xdr:ext cx="405111" cy="259045"/>
    <xdr:sp macro="" textlink="">
      <xdr:nvSpPr>
        <xdr:cNvPr id="70" name="【図書館】&#10;有形固定資産減価償却率該当値テキスト"/>
        <xdr:cNvSpPr txBox="1"/>
      </xdr:nvSpPr>
      <xdr:spPr>
        <a:xfrm>
          <a:off x="4673600"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71120</xdr:rowOff>
    </xdr:from>
    <xdr:to>
      <xdr:col>20</xdr:col>
      <xdr:colOff>38100</xdr:colOff>
      <xdr:row>39</xdr:row>
      <xdr:rowOff>1270</xdr:rowOff>
    </xdr:to>
    <xdr:sp macro="" textlink="">
      <xdr:nvSpPr>
        <xdr:cNvPr id="71" name="楕円 70"/>
        <xdr:cNvSpPr/>
      </xdr:nvSpPr>
      <xdr:spPr>
        <a:xfrm>
          <a:off x="3746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76200</xdr:rowOff>
    </xdr:from>
    <xdr:to>
      <xdr:col>24</xdr:col>
      <xdr:colOff>63500</xdr:colOff>
      <xdr:row>38</xdr:row>
      <xdr:rowOff>121920</xdr:rowOff>
    </xdr:to>
    <xdr:cxnSp macro="">
      <xdr:nvCxnSpPr>
        <xdr:cNvPr id="72" name="直線コネクタ 71"/>
        <xdr:cNvCxnSpPr/>
      </xdr:nvCxnSpPr>
      <xdr:spPr>
        <a:xfrm flipV="1">
          <a:off x="3797300" y="65913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116840</xdr:rowOff>
    </xdr:from>
    <xdr:to>
      <xdr:col>15</xdr:col>
      <xdr:colOff>101600</xdr:colOff>
      <xdr:row>39</xdr:row>
      <xdr:rowOff>46990</xdr:rowOff>
    </xdr:to>
    <xdr:sp macro="" textlink="">
      <xdr:nvSpPr>
        <xdr:cNvPr id="73" name="楕円 72"/>
        <xdr:cNvSpPr/>
      </xdr:nvSpPr>
      <xdr:spPr>
        <a:xfrm>
          <a:off x="2857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121920</xdr:rowOff>
    </xdr:from>
    <xdr:to>
      <xdr:col>19</xdr:col>
      <xdr:colOff>177800</xdr:colOff>
      <xdr:row>38</xdr:row>
      <xdr:rowOff>167640</xdr:rowOff>
    </xdr:to>
    <xdr:cxnSp macro="">
      <xdr:nvCxnSpPr>
        <xdr:cNvPr id="74" name="直線コネクタ 73"/>
        <xdr:cNvCxnSpPr/>
      </xdr:nvCxnSpPr>
      <xdr:spPr>
        <a:xfrm flipV="1">
          <a:off x="2908300" y="6637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45229</xdr:rowOff>
    </xdr:from>
    <xdr:ext cx="405111" cy="259045"/>
    <xdr:sp macro="" textlink="">
      <xdr:nvSpPr>
        <xdr:cNvPr id="75" name="n_1aveValue【図書館】&#10;有形固定資産減価償却率"/>
        <xdr:cNvSpPr txBox="1"/>
      </xdr:nvSpPr>
      <xdr:spPr>
        <a:xfrm>
          <a:off x="3582044" y="6217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81805</xdr:rowOff>
    </xdr:from>
    <xdr:ext cx="405111" cy="259045"/>
    <xdr:sp macro="" textlink="">
      <xdr:nvSpPr>
        <xdr:cNvPr id="76" name="n_2aveValue【図書館】&#10;有形固定資産減価償却率"/>
        <xdr:cNvSpPr txBox="1"/>
      </xdr:nvSpPr>
      <xdr:spPr>
        <a:xfrm>
          <a:off x="2705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163847</xdr:rowOff>
    </xdr:from>
    <xdr:ext cx="405111" cy="259045"/>
    <xdr:sp macro="" textlink="">
      <xdr:nvSpPr>
        <xdr:cNvPr id="78" name="n_1mainValue【図書館】&#10;有形固定資産減価償却率"/>
        <xdr:cNvSpPr txBox="1"/>
      </xdr:nvSpPr>
      <xdr:spPr>
        <a:xfrm>
          <a:off x="35820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38117</xdr:rowOff>
    </xdr:from>
    <xdr:ext cx="405111" cy="259045"/>
    <xdr:sp macro="" textlink="">
      <xdr:nvSpPr>
        <xdr:cNvPr id="79" name="n_2mainValue【図書館】&#10;有形固定資産減価償却率"/>
        <xdr:cNvSpPr txBox="1"/>
      </xdr:nvSpPr>
      <xdr:spPr>
        <a:xfrm>
          <a:off x="27057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93980</xdr:rowOff>
    </xdr:from>
    <xdr:to>
      <xdr:col>55</xdr:col>
      <xdr:colOff>50800</xdr:colOff>
      <xdr:row>37</xdr:row>
      <xdr:rowOff>24130</xdr:rowOff>
    </xdr:to>
    <xdr:sp macro="" textlink="">
      <xdr:nvSpPr>
        <xdr:cNvPr id="116" name="楕円 115"/>
        <xdr:cNvSpPr/>
      </xdr:nvSpPr>
      <xdr:spPr>
        <a:xfrm>
          <a:off x="104267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116857</xdr:rowOff>
    </xdr:from>
    <xdr:ext cx="469744" cy="259045"/>
    <xdr:sp macro="" textlink="">
      <xdr:nvSpPr>
        <xdr:cNvPr id="117" name="【図書館】&#10;一人当たり面積該当値テキスト"/>
        <xdr:cNvSpPr txBox="1"/>
      </xdr:nvSpPr>
      <xdr:spPr>
        <a:xfrm>
          <a:off x="10515600" y="6117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93980</xdr:rowOff>
    </xdr:from>
    <xdr:to>
      <xdr:col>50</xdr:col>
      <xdr:colOff>165100</xdr:colOff>
      <xdr:row>37</xdr:row>
      <xdr:rowOff>24130</xdr:rowOff>
    </xdr:to>
    <xdr:sp macro="" textlink="">
      <xdr:nvSpPr>
        <xdr:cNvPr id="118" name="楕円 117"/>
        <xdr:cNvSpPr/>
      </xdr:nvSpPr>
      <xdr:spPr>
        <a:xfrm>
          <a:off x="9588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144780</xdr:rowOff>
    </xdr:from>
    <xdr:to>
      <xdr:col>55</xdr:col>
      <xdr:colOff>0</xdr:colOff>
      <xdr:row>36</xdr:row>
      <xdr:rowOff>144780</xdr:rowOff>
    </xdr:to>
    <xdr:cxnSp macro="">
      <xdr:nvCxnSpPr>
        <xdr:cNvPr id="119" name="直線コネクタ 118"/>
        <xdr:cNvCxnSpPr/>
      </xdr:nvCxnSpPr>
      <xdr:spPr>
        <a:xfrm>
          <a:off x="9639300" y="6316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93980</xdr:rowOff>
    </xdr:from>
    <xdr:to>
      <xdr:col>46</xdr:col>
      <xdr:colOff>38100</xdr:colOff>
      <xdr:row>37</xdr:row>
      <xdr:rowOff>24130</xdr:rowOff>
    </xdr:to>
    <xdr:sp macro="" textlink="">
      <xdr:nvSpPr>
        <xdr:cNvPr id="120" name="楕円 119"/>
        <xdr:cNvSpPr/>
      </xdr:nvSpPr>
      <xdr:spPr>
        <a:xfrm>
          <a:off x="8699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144780</xdr:rowOff>
    </xdr:from>
    <xdr:to>
      <xdr:col>50</xdr:col>
      <xdr:colOff>114300</xdr:colOff>
      <xdr:row>36</xdr:row>
      <xdr:rowOff>144780</xdr:rowOff>
    </xdr:to>
    <xdr:cxnSp macro="">
      <xdr:nvCxnSpPr>
        <xdr:cNvPr id="121" name="直線コネクタ 120"/>
        <xdr:cNvCxnSpPr/>
      </xdr:nvCxnSpPr>
      <xdr:spPr>
        <a:xfrm>
          <a:off x="8750300" y="6316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40657</xdr:rowOff>
    </xdr:from>
    <xdr:ext cx="469744" cy="259045"/>
    <xdr:sp macro="" textlink="">
      <xdr:nvSpPr>
        <xdr:cNvPr id="125" name="n_1mainValue【図書館】&#10;一人当たり面積"/>
        <xdr:cNvSpPr txBox="1"/>
      </xdr:nvSpPr>
      <xdr:spPr>
        <a:xfrm>
          <a:off x="93917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40657</xdr:rowOff>
    </xdr:from>
    <xdr:ext cx="469744" cy="259045"/>
    <xdr:sp macro="" textlink="">
      <xdr:nvSpPr>
        <xdr:cNvPr id="126" name="n_2mainValue【図書館】&#10;一人当たり面積"/>
        <xdr:cNvSpPr txBox="1"/>
      </xdr:nvSpPr>
      <xdr:spPr>
        <a:xfrm>
          <a:off x="8515427"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50165</xdr:rowOff>
    </xdr:from>
    <xdr:to>
      <xdr:col>24</xdr:col>
      <xdr:colOff>114300</xdr:colOff>
      <xdr:row>56</xdr:row>
      <xdr:rowOff>151765</xdr:rowOff>
    </xdr:to>
    <xdr:sp macro="" textlink="">
      <xdr:nvSpPr>
        <xdr:cNvPr id="166" name="楕円 165"/>
        <xdr:cNvSpPr/>
      </xdr:nvSpPr>
      <xdr:spPr>
        <a:xfrm>
          <a:off x="4584700" y="965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73042</xdr:rowOff>
    </xdr:from>
    <xdr:ext cx="405111" cy="259045"/>
    <xdr:sp macro="" textlink="">
      <xdr:nvSpPr>
        <xdr:cNvPr id="167" name="【体育館・プール】&#10;有形固定資産減価償却率該当値テキスト"/>
        <xdr:cNvSpPr txBox="1"/>
      </xdr:nvSpPr>
      <xdr:spPr>
        <a:xfrm>
          <a:off x="4673600" y="950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76835</xdr:rowOff>
    </xdr:from>
    <xdr:to>
      <xdr:col>20</xdr:col>
      <xdr:colOff>38100</xdr:colOff>
      <xdr:row>57</xdr:row>
      <xdr:rowOff>6985</xdr:rowOff>
    </xdr:to>
    <xdr:sp macro="" textlink="">
      <xdr:nvSpPr>
        <xdr:cNvPr id="168" name="楕円 167"/>
        <xdr:cNvSpPr/>
      </xdr:nvSpPr>
      <xdr:spPr>
        <a:xfrm>
          <a:off x="3746500" y="9678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100965</xdr:rowOff>
    </xdr:from>
    <xdr:to>
      <xdr:col>24</xdr:col>
      <xdr:colOff>63500</xdr:colOff>
      <xdr:row>56</xdr:row>
      <xdr:rowOff>127635</xdr:rowOff>
    </xdr:to>
    <xdr:cxnSp macro="">
      <xdr:nvCxnSpPr>
        <xdr:cNvPr id="169" name="直線コネクタ 168"/>
        <xdr:cNvCxnSpPr/>
      </xdr:nvCxnSpPr>
      <xdr:spPr>
        <a:xfrm flipV="1">
          <a:off x="3797300" y="970216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118745</xdr:rowOff>
    </xdr:from>
    <xdr:to>
      <xdr:col>15</xdr:col>
      <xdr:colOff>101600</xdr:colOff>
      <xdr:row>57</xdr:row>
      <xdr:rowOff>48895</xdr:rowOff>
    </xdr:to>
    <xdr:sp macro="" textlink="">
      <xdr:nvSpPr>
        <xdr:cNvPr id="170" name="楕円 169"/>
        <xdr:cNvSpPr/>
      </xdr:nvSpPr>
      <xdr:spPr>
        <a:xfrm>
          <a:off x="2857500" y="971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127635</xdr:rowOff>
    </xdr:from>
    <xdr:to>
      <xdr:col>19</xdr:col>
      <xdr:colOff>177800</xdr:colOff>
      <xdr:row>56</xdr:row>
      <xdr:rowOff>169545</xdr:rowOff>
    </xdr:to>
    <xdr:cxnSp macro="">
      <xdr:nvCxnSpPr>
        <xdr:cNvPr id="171" name="直線コネクタ 170"/>
        <xdr:cNvCxnSpPr/>
      </xdr:nvCxnSpPr>
      <xdr:spPr>
        <a:xfrm flipV="1">
          <a:off x="2908300" y="97288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23512</xdr:rowOff>
    </xdr:from>
    <xdr:ext cx="405111" cy="259045"/>
    <xdr:sp macro="" textlink="">
      <xdr:nvSpPr>
        <xdr:cNvPr id="175" name="n_1mainValue【体育館・プール】&#10;有形固定資産減価償却率"/>
        <xdr:cNvSpPr txBox="1"/>
      </xdr:nvSpPr>
      <xdr:spPr>
        <a:xfrm>
          <a:off x="3582044" y="945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65422</xdr:rowOff>
    </xdr:from>
    <xdr:ext cx="405111" cy="259045"/>
    <xdr:sp macro="" textlink="">
      <xdr:nvSpPr>
        <xdr:cNvPr id="176" name="n_2mainValue【体育館・プール】&#10;有形固定資産減価償却率"/>
        <xdr:cNvSpPr txBox="1"/>
      </xdr:nvSpPr>
      <xdr:spPr>
        <a:xfrm>
          <a:off x="2705744" y="949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88663</xdr:rowOff>
    </xdr:from>
    <xdr:ext cx="469744" cy="259045"/>
    <xdr:sp macro="" textlink="">
      <xdr:nvSpPr>
        <xdr:cNvPr id="203" name="【体育館・プール】&#10;一人当たり面積平均値テキスト"/>
        <xdr:cNvSpPr txBox="1"/>
      </xdr:nvSpPr>
      <xdr:spPr>
        <a:xfrm>
          <a:off x="10515600" y="1037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72644</xdr:rowOff>
    </xdr:from>
    <xdr:to>
      <xdr:col>55</xdr:col>
      <xdr:colOff>50800</xdr:colOff>
      <xdr:row>63</xdr:row>
      <xdr:rowOff>2794</xdr:rowOff>
    </xdr:to>
    <xdr:sp macro="" textlink="">
      <xdr:nvSpPr>
        <xdr:cNvPr id="213" name="楕円 212"/>
        <xdr:cNvSpPr/>
      </xdr:nvSpPr>
      <xdr:spPr>
        <a:xfrm>
          <a:off x="104267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51071</xdr:rowOff>
    </xdr:from>
    <xdr:ext cx="469744" cy="259045"/>
    <xdr:sp macro="" textlink="">
      <xdr:nvSpPr>
        <xdr:cNvPr id="214" name="【体育館・プール】&#10;一人当たり面積該当値テキスト"/>
        <xdr:cNvSpPr txBox="1"/>
      </xdr:nvSpPr>
      <xdr:spPr>
        <a:xfrm>
          <a:off x="10515600"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77216</xdr:rowOff>
    </xdr:from>
    <xdr:to>
      <xdr:col>50</xdr:col>
      <xdr:colOff>165100</xdr:colOff>
      <xdr:row>63</xdr:row>
      <xdr:rowOff>7366</xdr:rowOff>
    </xdr:to>
    <xdr:sp macro="" textlink="">
      <xdr:nvSpPr>
        <xdr:cNvPr id="215" name="楕円 214"/>
        <xdr:cNvSpPr/>
      </xdr:nvSpPr>
      <xdr:spPr>
        <a:xfrm>
          <a:off x="9588500" y="1070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123444</xdr:rowOff>
    </xdr:from>
    <xdr:to>
      <xdr:col>55</xdr:col>
      <xdr:colOff>0</xdr:colOff>
      <xdr:row>62</xdr:row>
      <xdr:rowOff>128016</xdr:rowOff>
    </xdr:to>
    <xdr:cxnSp macro="">
      <xdr:nvCxnSpPr>
        <xdr:cNvPr id="216" name="直線コネクタ 215"/>
        <xdr:cNvCxnSpPr/>
      </xdr:nvCxnSpPr>
      <xdr:spPr>
        <a:xfrm flipV="1">
          <a:off x="9639300" y="107533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49784</xdr:rowOff>
    </xdr:from>
    <xdr:to>
      <xdr:col>46</xdr:col>
      <xdr:colOff>38100</xdr:colOff>
      <xdr:row>62</xdr:row>
      <xdr:rowOff>151384</xdr:rowOff>
    </xdr:to>
    <xdr:sp macro="" textlink="">
      <xdr:nvSpPr>
        <xdr:cNvPr id="217" name="楕円 216"/>
        <xdr:cNvSpPr/>
      </xdr:nvSpPr>
      <xdr:spPr>
        <a:xfrm>
          <a:off x="8699500" y="1067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100584</xdr:rowOff>
    </xdr:from>
    <xdr:to>
      <xdr:col>50</xdr:col>
      <xdr:colOff>114300</xdr:colOff>
      <xdr:row>62</xdr:row>
      <xdr:rowOff>128016</xdr:rowOff>
    </xdr:to>
    <xdr:cxnSp macro="">
      <xdr:nvCxnSpPr>
        <xdr:cNvPr id="218" name="直線コネクタ 217"/>
        <xdr:cNvCxnSpPr/>
      </xdr:nvCxnSpPr>
      <xdr:spPr>
        <a:xfrm>
          <a:off x="8750300" y="1073048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21607</xdr:rowOff>
    </xdr:from>
    <xdr:ext cx="469744" cy="259045"/>
    <xdr:sp macro="" textlink="">
      <xdr:nvSpPr>
        <xdr:cNvPr id="219" name="n_1aveValue【体育館・プール】&#10;一人当たり面積"/>
        <xdr:cNvSpPr txBox="1"/>
      </xdr:nvSpPr>
      <xdr:spPr>
        <a:xfrm>
          <a:off x="9391727" y="1030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17035</xdr:rowOff>
    </xdr:from>
    <xdr:ext cx="469744" cy="259045"/>
    <xdr:sp macro="" textlink="">
      <xdr:nvSpPr>
        <xdr:cNvPr id="220" name="n_2aveValue【体育館・プール】&#10;一人当たり面積"/>
        <xdr:cNvSpPr txBox="1"/>
      </xdr:nvSpPr>
      <xdr:spPr>
        <a:xfrm>
          <a:off x="8515427" y="1030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169943</xdr:rowOff>
    </xdr:from>
    <xdr:ext cx="469744" cy="259045"/>
    <xdr:sp macro="" textlink="">
      <xdr:nvSpPr>
        <xdr:cNvPr id="222" name="n_1mainValue【体育館・プール】&#10;一人当たり面積"/>
        <xdr:cNvSpPr txBox="1"/>
      </xdr:nvSpPr>
      <xdr:spPr>
        <a:xfrm>
          <a:off x="9391727" y="10799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142511</xdr:rowOff>
    </xdr:from>
    <xdr:ext cx="469744" cy="259045"/>
    <xdr:sp macro="" textlink="">
      <xdr:nvSpPr>
        <xdr:cNvPr id="223" name="n_2mainValue【体育館・プール】&#10;一人当たり面積"/>
        <xdr:cNvSpPr txBox="1"/>
      </xdr:nvSpPr>
      <xdr:spPr>
        <a:xfrm>
          <a:off x="8515427" y="1077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9" name="正方形/長方形 238"/>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0" name="正方形/長方形 2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1" name="正方形/長方形 2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2" name="正方形/長方形 2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3" name="正方形/長方形 2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4" name="正方形/長方形 2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5" name="正方形/長方形 2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6" name="正方形/長方形 2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7" name="正方形/長方形 2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8" name="テキスト ボックス 2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9" name="直線コネクタ 2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50" name="テキスト ボックス 2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51" name="直線コネクタ 250"/>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52" name="テキスト ボックス 251"/>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3" name="直線コネクタ 252"/>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54" name="テキスト ボックス 253"/>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5" name="直線コネクタ 254"/>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6" name="テキスト ボックス 255"/>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7" name="直線コネクタ 256"/>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8" name="テキスト ボックス 257"/>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9" name="直線コネクタ 258"/>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60" name="テキスト ボックス 259"/>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1" name="直線コネクタ 26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62" name="テキスト ボックス 26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3"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264" name="直線コネクタ 263"/>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265"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266" name="直線コネクタ 265"/>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7"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8" name="直線コネクタ 267"/>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29227</xdr:rowOff>
    </xdr:from>
    <xdr:ext cx="405111" cy="259045"/>
    <xdr:sp macro="" textlink="">
      <xdr:nvSpPr>
        <xdr:cNvPr id="269" name="【市民会館】&#10;有形固定資産減価償却率平均値テキスト"/>
        <xdr:cNvSpPr txBox="1"/>
      </xdr:nvSpPr>
      <xdr:spPr>
        <a:xfrm>
          <a:off x="4673600" y="1786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270" name="フローチャート: 判断 269"/>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271" name="フローチャート: 判断 270"/>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272" name="フローチャート: 判断 271"/>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273" name="フローチャート: 判断 272"/>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274" name="テキスト ボックス 27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5" name="テキスト ボックス 27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6" name="テキスト ボックス 27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7" name="テキスト ボックス 27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8" name="テキスト ボックス 27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84455</xdr:rowOff>
    </xdr:from>
    <xdr:to>
      <xdr:col>24</xdr:col>
      <xdr:colOff>114300</xdr:colOff>
      <xdr:row>106</xdr:row>
      <xdr:rowOff>14605</xdr:rowOff>
    </xdr:to>
    <xdr:sp macro="" textlink="">
      <xdr:nvSpPr>
        <xdr:cNvPr id="279" name="楕円 278"/>
        <xdr:cNvSpPr/>
      </xdr:nvSpPr>
      <xdr:spPr>
        <a:xfrm>
          <a:off x="45847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62882</xdr:rowOff>
    </xdr:from>
    <xdr:ext cx="405111" cy="259045"/>
    <xdr:sp macro="" textlink="">
      <xdr:nvSpPr>
        <xdr:cNvPr id="280" name="【市民会館】&#10;有形固定資産減価償却率該当値テキスト"/>
        <xdr:cNvSpPr txBox="1"/>
      </xdr:nvSpPr>
      <xdr:spPr>
        <a:xfrm>
          <a:off x="4673600" y="1806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88264</xdr:rowOff>
    </xdr:from>
    <xdr:to>
      <xdr:col>20</xdr:col>
      <xdr:colOff>38100</xdr:colOff>
      <xdr:row>104</xdr:row>
      <xdr:rowOff>18414</xdr:rowOff>
    </xdr:to>
    <xdr:sp macro="" textlink="">
      <xdr:nvSpPr>
        <xdr:cNvPr id="281" name="楕円 280"/>
        <xdr:cNvSpPr/>
      </xdr:nvSpPr>
      <xdr:spPr>
        <a:xfrm>
          <a:off x="3746500" y="1774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139064</xdr:rowOff>
    </xdr:from>
    <xdr:to>
      <xdr:col>24</xdr:col>
      <xdr:colOff>63500</xdr:colOff>
      <xdr:row>105</xdr:row>
      <xdr:rowOff>135255</xdr:rowOff>
    </xdr:to>
    <xdr:cxnSp macro="">
      <xdr:nvCxnSpPr>
        <xdr:cNvPr id="282" name="直線コネクタ 281"/>
        <xdr:cNvCxnSpPr/>
      </xdr:nvCxnSpPr>
      <xdr:spPr>
        <a:xfrm>
          <a:off x="3797300" y="17798414"/>
          <a:ext cx="838200" cy="3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124461</xdr:rowOff>
    </xdr:from>
    <xdr:to>
      <xdr:col>15</xdr:col>
      <xdr:colOff>101600</xdr:colOff>
      <xdr:row>104</xdr:row>
      <xdr:rowOff>54611</xdr:rowOff>
    </xdr:to>
    <xdr:sp macro="" textlink="">
      <xdr:nvSpPr>
        <xdr:cNvPr id="283" name="楕円 282"/>
        <xdr:cNvSpPr/>
      </xdr:nvSpPr>
      <xdr:spPr>
        <a:xfrm>
          <a:off x="2857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139064</xdr:rowOff>
    </xdr:from>
    <xdr:to>
      <xdr:col>19</xdr:col>
      <xdr:colOff>177800</xdr:colOff>
      <xdr:row>104</xdr:row>
      <xdr:rowOff>3811</xdr:rowOff>
    </xdr:to>
    <xdr:cxnSp macro="">
      <xdr:nvCxnSpPr>
        <xdr:cNvPr id="284" name="直線コネクタ 283"/>
        <xdr:cNvCxnSpPr/>
      </xdr:nvCxnSpPr>
      <xdr:spPr>
        <a:xfrm flipV="1">
          <a:off x="2908300" y="17798414"/>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34307</xdr:rowOff>
    </xdr:from>
    <xdr:ext cx="405111" cy="259045"/>
    <xdr:sp macro="" textlink="">
      <xdr:nvSpPr>
        <xdr:cNvPr id="285" name="n_1aveValue【市民会館】&#10;有形固定資産減価償却率"/>
        <xdr:cNvSpPr txBox="1"/>
      </xdr:nvSpPr>
      <xdr:spPr>
        <a:xfrm>
          <a:off x="3582044"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5732</xdr:rowOff>
    </xdr:from>
    <xdr:ext cx="405111" cy="259045"/>
    <xdr:sp macro="" textlink="">
      <xdr:nvSpPr>
        <xdr:cNvPr id="286" name="n_2aveValue【市民会館】&#10;有形固定資産減価償却率"/>
        <xdr:cNvSpPr txBox="1"/>
      </xdr:nvSpPr>
      <xdr:spPr>
        <a:xfrm>
          <a:off x="2705744" y="1800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287"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34941</xdr:rowOff>
    </xdr:from>
    <xdr:ext cx="405111" cy="259045"/>
    <xdr:sp macro="" textlink="">
      <xdr:nvSpPr>
        <xdr:cNvPr id="288" name="n_1mainValue【市民会館】&#10;有形固定資産減価償却率"/>
        <xdr:cNvSpPr txBox="1"/>
      </xdr:nvSpPr>
      <xdr:spPr>
        <a:xfrm>
          <a:off x="3582044" y="1752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71138</xdr:rowOff>
    </xdr:from>
    <xdr:ext cx="405111" cy="259045"/>
    <xdr:sp macro="" textlink="">
      <xdr:nvSpPr>
        <xdr:cNvPr id="289" name="n_2mainValue【市民会館】&#10;有形固定資産減価償却率"/>
        <xdr:cNvSpPr txBox="1"/>
      </xdr:nvSpPr>
      <xdr:spPr>
        <a:xfrm>
          <a:off x="27057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0" name="正方形/長方形 28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1" name="正方形/長方形 29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2" name="正方形/長方形 29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3" name="正方形/長方形 29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4" name="正方形/長方形 29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5" name="正方形/長方形 29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6" name="正方形/長方形 29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7" name="正方形/長方形 29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8" name="テキスト ボックス 29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9" name="直線コネクタ 29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00" name="直線コネクタ 29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01" name="テキスト ボックス 30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02" name="直線コネクタ 30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03" name="テキスト ボックス 30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04" name="直線コネクタ 30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05" name="テキスト ボックス 30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06" name="直線コネクタ 30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07" name="テキスト ボックス 30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08" name="直線コネクタ 30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09" name="テキスト ボックス 30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0" name="直線コネクタ 30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11" name="テキスト ボックス 31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13" name="直線コネクタ 312"/>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14"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15" name="直線コネクタ 314"/>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16"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17" name="直線コネクタ 316"/>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166388</xdr:rowOff>
    </xdr:from>
    <xdr:ext cx="469744" cy="259045"/>
    <xdr:sp macro="" textlink="">
      <xdr:nvSpPr>
        <xdr:cNvPr id="318" name="【市民会館】&#10;一人当たり面積平均値テキスト"/>
        <xdr:cNvSpPr txBox="1"/>
      </xdr:nvSpPr>
      <xdr:spPr>
        <a:xfrm>
          <a:off x="10515600" y="17997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319" name="フローチャート: 判断 318"/>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20" name="フローチャート: 判断 319"/>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321" name="フローチャート: 判断 320"/>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322" name="フローチャート: 判断 321"/>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23" name="テキスト ボックス 32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4" name="テキスト ボックス 32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5" name="テキスト ボックス 32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6" name="テキスト ボックス 32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7" name="テキスト ボックス 32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113030</xdr:rowOff>
    </xdr:from>
    <xdr:to>
      <xdr:col>55</xdr:col>
      <xdr:colOff>50800</xdr:colOff>
      <xdr:row>108</xdr:row>
      <xdr:rowOff>43180</xdr:rowOff>
    </xdr:to>
    <xdr:sp macro="" textlink="">
      <xdr:nvSpPr>
        <xdr:cNvPr id="328" name="楕円 327"/>
        <xdr:cNvSpPr/>
      </xdr:nvSpPr>
      <xdr:spPr>
        <a:xfrm>
          <a:off x="104267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27957</xdr:rowOff>
    </xdr:from>
    <xdr:ext cx="469744" cy="259045"/>
    <xdr:sp macro="" textlink="">
      <xdr:nvSpPr>
        <xdr:cNvPr id="329" name="【市民会館】&#10;一人当たり面積該当値テキスト"/>
        <xdr:cNvSpPr txBox="1"/>
      </xdr:nvSpPr>
      <xdr:spPr>
        <a:xfrm>
          <a:off x="10515600"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113030</xdr:rowOff>
    </xdr:from>
    <xdr:to>
      <xdr:col>50</xdr:col>
      <xdr:colOff>165100</xdr:colOff>
      <xdr:row>108</xdr:row>
      <xdr:rowOff>43180</xdr:rowOff>
    </xdr:to>
    <xdr:sp macro="" textlink="">
      <xdr:nvSpPr>
        <xdr:cNvPr id="330" name="楕円 329"/>
        <xdr:cNvSpPr/>
      </xdr:nvSpPr>
      <xdr:spPr>
        <a:xfrm>
          <a:off x="9588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163830</xdr:rowOff>
    </xdr:from>
    <xdr:to>
      <xdr:col>55</xdr:col>
      <xdr:colOff>0</xdr:colOff>
      <xdr:row>107</xdr:row>
      <xdr:rowOff>163830</xdr:rowOff>
    </xdr:to>
    <xdr:cxnSp macro="">
      <xdr:nvCxnSpPr>
        <xdr:cNvPr id="331" name="直線コネクタ 330"/>
        <xdr:cNvCxnSpPr/>
      </xdr:nvCxnSpPr>
      <xdr:spPr>
        <a:xfrm>
          <a:off x="9639300" y="185089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113030</xdr:rowOff>
    </xdr:from>
    <xdr:to>
      <xdr:col>46</xdr:col>
      <xdr:colOff>38100</xdr:colOff>
      <xdr:row>108</xdr:row>
      <xdr:rowOff>43180</xdr:rowOff>
    </xdr:to>
    <xdr:sp macro="" textlink="">
      <xdr:nvSpPr>
        <xdr:cNvPr id="332" name="楕円 331"/>
        <xdr:cNvSpPr/>
      </xdr:nvSpPr>
      <xdr:spPr>
        <a:xfrm>
          <a:off x="8699500" y="1845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163830</xdr:rowOff>
    </xdr:from>
    <xdr:to>
      <xdr:col>50</xdr:col>
      <xdr:colOff>114300</xdr:colOff>
      <xdr:row>107</xdr:row>
      <xdr:rowOff>163830</xdr:rowOff>
    </xdr:to>
    <xdr:cxnSp macro="">
      <xdr:nvCxnSpPr>
        <xdr:cNvPr id="333" name="直線コネクタ 332"/>
        <xdr:cNvCxnSpPr/>
      </xdr:nvCxnSpPr>
      <xdr:spPr>
        <a:xfrm>
          <a:off x="8750300" y="185089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90188</xdr:rowOff>
    </xdr:from>
    <xdr:ext cx="469744" cy="259045"/>
    <xdr:sp macro="" textlink="">
      <xdr:nvSpPr>
        <xdr:cNvPr id="334" name="n_1aveValue【市民会館】&#10;一人当たり面積"/>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97807</xdr:rowOff>
    </xdr:from>
    <xdr:ext cx="469744" cy="259045"/>
    <xdr:sp macro="" textlink="">
      <xdr:nvSpPr>
        <xdr:cNvPr id="335" name="n_2aveValue【市民会館】&#10;一人当たり面積"/>
        <xdr:cNvSpPr txBox="1"/>
      </xdr:nvSpPr>
      <xdr:spPr>
        <a:xfrm>
          <a:off x="8515427"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336"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34307</xdr:rowOff>
    </xdr:from>
    <xdr:ext cx="469744" cy="259045"/>
    <xdr:sp macro="" textlink="">
      <xdr:nvSpPr>
        <xdr:cNvPr id="337" name="n_1mainValue【市民会館】&#10;一人当たり面積"/>
        <xdr:cNvSpPr txBox="1"/>
      </xdr:nvSpPr>
      <xdr:spPr>
        <a:xfrm>
          <a:off x="93917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34307</xdr:rowOff>
    </xdr:from>
    <xdr:ext cx="469744" cy="259045"/>
    <xdr:sp macro="" textlink="">
      <xdr:nvSpPr>
        <xdr:cNvPr id="338" name="n_2mainValue【市民会館】&#10;一人当たり面積"/>
        <xdr:cNvSpPr txBox="1"/>
      </xdr:nvSpPr>
      <xdr:spPr>
        <a:xfrm>
          <a:off x="8515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9" name="テキスト ボックス 348"/>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0" name="直線コネクタ 3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1" name="テキスト ボックス 350"/>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2" name="直線コネクタ 3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3" name="テキスト ボックス 3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4" name="直線コネクタ 3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5" name="テキスト ボックス 3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6" name="直線コネクタ 3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7" name="テキスト ボックス 3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8" name="直線コネクタ 3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9" name="テキスト ボックス 358"/>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0" name="直線コネクタ 3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1" name="テキスト ボックス 3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363" name="直線コネクタ 362"/>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364"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365" name="直線コネクタ 364"/>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366"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367" name="直線コネクタ 366"/>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368"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369" name="フローチャート: 判断 368"/>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370" name="フローチャート: 判断 369"/>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371" name="フローチャート: 判断 370"/>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372" name="フローチャート: 判断 371"/>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3" name="テキスト ボックス 3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4" name="テキスト ボックス 3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5" name="テキスト ボックス 3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6" name="テキスト ボックス 3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7" name="テキスト ボックス 3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93980</xdr:rowOff>
    </xdr:from>
    <xdr:to>
      <xdr:col>76</xdr:col>
      <xdr:colOff>165100</xdr:colOff>
      <xdr:row>37</xdr:row>
      <xdr:rowOff>24130</xdr:rowOff>
    </xdr:to>
    <xdr:sp macro="" textlink="">
      <xdr:nvSpPr>
        <xdr:cNvPr id="378" name="楕円 377"/>
        <xdr:cNvSpPr/>
      </xdr:nvSpPr>
      <xdr:spPr>
        <a:xfrm>
          <a:off x="14541500" y="626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35</xdr:row>
      <xdr:rowOff>40657</xdr:rowOff>
    </xdr:from>
    <xdr:ext cx="405111" cy="259045"/>
    <xdr:sp macro="" textlink="">
      <xdr:nvSpPr>
        <xdr:cNvPr id="379" name="n_1aveValue【一般廃棄物処理施設】&#10;有形固定資産減価償却率"/>
        <xdr:cNvSpPr txBox="1"/>
      </xdr:nvSpPr>
      <xdr:spPr>
        <a:xfrm>
          <a:off x="15266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380"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381"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40657</xdr:rowOff>
    </xdr:from>
    <xdr:ext cx="405111" cy="259045"/>
    <xdr:sp macro="" textlink="">
      <xdr:nvSpPr>
        <xdr:cNvPr id="382" name="n_2mainValue【一般廃棄物処理施設】&#10;有形固定資産減価償却率"/>
        <xdr:cNvSpPr txBox="1"/>
      </xdr:nvSpPr>
      <xdr:spPr>
        <a:xfrm>
          <a:off x="143897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394" name="テキスト ボックス 39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396" name="テキスト ボックス 39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398" name="テキスト ボックス 39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00" name="テキスト ボックス 39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02" name="テキスト ボックス 40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04" name="テキスト ボックス 40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06" name="直線コネクタ 405"/>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07"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08" name="直線コネクタ 407"/>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09"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10" name="直線コネクタ 409"/>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11"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412" name="フローチャート: 判断 411"/>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413" name="フローチャート: 判断 412"/>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414" name="フローチャート: 判断 413"/>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415" name="フローチャート: 判断 414"/>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6" name="テキスト ボックス 41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7" name="テキスト ボックス 41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8" name="テキスト ボックス 41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9" name="テキスト ボックス 41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0" name="テキスト ボックス 41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38331</xdr:rowOff>
    </xdr:from>
    <xdr:to>
      <xdr:col>107</xdr:col>
      <xdr:colOff>101600</xdr:colOff>
      <xdr:row>41</xdr:row>
      <xdr:rowOff>139931</xdr:rowOff>
    </xdr:to>
    <xdr:sp macro="" textlink="">
      <xdr:nvSpPr>
        <xdr:cNvPr id="421" name="楕円 420"/>
        <xdr:cNvSpPr/>
      </xdr:nvSpPr>
      <xdr:spPr>
        <a:xfrm>
          <a:off x="20383500" y="706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37</xdr:row>
      <xdr:rowOff>161441</xdr:rowOff>
    </xdr:from>
    <xdr:ext cx="534377" cy="259045"/>
    <xdr:sp macro="" textlink="">
      <xdr:nvSpPr>
        <xdr:cNvPr id="422" name="n_1aveValue【一般廃棄物処理施設】&#10;一人当たり有形固定資産（償却資産）額"/>
        <xdr:cNvSpPr txBox="1"/>
      </xdr:nvSpPr>
      <xdr:spPr>
        <a:xfrm>
          <a:off x="21043411" y="6505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159483</xdr:rowOff>
    </xdr:from>
    <xdr:ext cx="534377" cy="259045"/>
    <xdr:sp macro="" textlink="">
      <xdr:nvSpPr>
        <xdr:cNvPr id="423" name="n_2aveValue【一般廃棄物処理施設】&#10;一人当たり有形固定資産（償却資産）額"/>
        <xdr:cNvSpPr txBox="1"/>
      </xdr:nvSpPr>
      <xdr:spPr>
        <a:xfrm>
          <a:off x="20167111" y="6503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424"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131058</xdr:rowOff>
    </xdr:from>
    <xdr:ext cx="534377" cy="259045"/>
    <xdr:sp macro="" textlink="">
      <xdr:nvSpPr>
        <xdr:cNvPr id="425" name="n_2mainValue【一般廃棄物処理施設】&#10;一人当たり有形固定資産（償却資産）額"/>
        <xdr:cNvSpPr txBox="1"/>
      </xdr:nvSpPr>
      <xdr:spPr>
        <a:xfrm>
          <a:off x="20167111" y="7160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6" name="正方形/長方形 42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7" name="正方形/長方形 42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8" name="正方形/長方形 42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9" name="正方形/長方形 42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0" name="正方形/長方形 42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1" name="正方形/長方形 43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2" name="正方形/長方形 43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3" name="正方形/長方形 43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4" name="テキスト ボックス 43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5" name="直線コネクタ 43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36" name="テキスト ボックス 43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37" name="直線コネクタ 43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38" name="テキスト ボックス 43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39" name="直線コネクタ 43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40" name="テキスト ボックス 43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41" name="直線コネクタ 44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42" name="テキスト ボックス 44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43" name="直線コネクタ 44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44" name="テキスト ボックス 44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5" name="直線コネクタ 4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46" name="テキスト ボックス 4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448" name="直線コネクタ 447"/>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449"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450" name="直線コネクタ 449"/>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451"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452" name="直線コネクタ 451"/>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129811</xdr:rowOff>
    </xdr:from>
    <xdr:ext cx="405111" cy="259045"/>
    <xdr:sp macro="" textlink="">
      <xdr:nvSpPr>
        <xdr:cNvPr id="453" name="【保健センター・保健所】&#10;有形固定資産減価償却率平均値テキスト"/>
        <xdr:cNvSpPr txBox="1"/>
      </xdr:nvSpPr>
      <xdr:spPr>
        <a:xfrm>
          <a:off x="16357600" y="10073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54" name="フローチャート: 判断 45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55" name="フローチャート: 判断 454"/>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456" name="フローチャート: 判断 455"/>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457" name="フローチャート: 判断 456"/>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58" name="テキスト ボックス 4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59" name="テキスト ボックス 4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0" name="テキスト ボックス 4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1" name="テキスト ボックス 4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2" name="テキスト ボックス 4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170942</xdr:rowOff>
    </xdr:from>
    <xdr:to>
      <xdr:col>85</xdr:col>
      <xdr:colOff>177800</xdr:colOff>
      <xdr:row>60</xdr:row>
      <xdr:rowOff>101092</xdr:rowOff>
    </xdr:to>
    <xdr:sp macro="" textlink="">
      <xdr:nvSpPr>
        <xdr:cNvPr id="463" name="楕円 462"/>
        <xdr:cNvSpPr/>
      </xdr:nvSpPr>
      <xdr:spPr>
        <a:xfrm>
          <a:off x="16268700" y="1028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149369</xdr:rowOff>
    </xdr:from>
    <xdr:ext cx="405111" cy="259045"/>
    <xdr:sp macro="" textlink="">
      <xdr:nvSpPr>
        <xdr:cNvPr id="464" name="【保健センター・保健所】&#10;有形固定資産減価償却率該当値テキスト"/>
        <xdr:cNvSpPr txBox="1"/>
      </xdr:nvSpPr>
      <xdr:spPr>
        <a:xfrm>
          <a:off x="16357600" y="10264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52070</xdr:rowOff>
    </xdr:from>
    <xdr:to>
      <xdr:col>81</xdr:col>
      <xdr:colOff>101600</xdr:colOff>
      <xdr:row>60</xdr:row>
      <xdr:rowOff>153670</xdr:rowOff>
    </xdr:to>
    <xdr:sp macro="" textlink="">
      <xdr:nvSpPr>
        <xdr:cNvPr id="465" name="楕円 464"/>
        <xdr:cNvSpPr/>
      </xdr:nvSpPr>
      <xdr:spPr>
        <a:xfrm>
          <a:off x="15430500" y="1033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50292</xdr:rowOff>
    </xdr:from>
    <xdr:to>
      <xdr:col>85</xdr:col>
      <xdr:colOff>127000</xdr:colOff>
      <xdr:row>60</xdr:row>
      <xdr:rowOff>102870</xdr:rowOff>
    </xdr:to>
    <xdr:cxnSp macro="">
      <xdr:nvCxnSpPr>
        <xdr:cNvPr id="466" name="直線コネクタ 465"/>
        <xdr:cNvCxnSpPr/>
      </xdr:nvCxnSpPr>
      <xdr:spPr>
        <a:xfrm flipV="1">
          <a:off x="15481300" y="10337292"/>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4064</xdr:rowOff>
    </xdr:from>
    <xdr:to>
      <xdr:col>76</xdr:col>
      <xdr:colOff>165100</xdr:colOff>
      <xdr:row>60</xdr:row>
      <xdr:rowOff>105664</xdr:rowOff>
    </xdr:to>
    <xdr:sp macro="" textlink="">
      <xdr:nvSpPr>
        <xdr:cNvPr id="467" name="楕円 466"/>
        <xdr:cNvSpPr/>
      </xdr:nvSpPr>
      <xdr:spPr>
        <a:xfrm>
          <a:off x="14541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54864</xdr:rowOff>
    </xdr:from>
    <xdr:to>
      <xdr:col>81</xdr:col>
      <xdr:colOff>50800</xdr:colOff>
      <xdr:row>60</xdr:row>
      <xdr:rowOff>102870</xdr:rowOff>
    </xdr:to>
    <xdr:cxnSp macro="">
      <xdr:nvCxnSpPr>
        <xdr:cNvPr id="468" name="直線コネクタ 467"/>
        <xdr:cNvCxnSpPr/>
      </xdr:nvCxnSpPr>
      <xdr:spPr>
        <a:xfrm>
          <a:off x="14592300" y="10341864"/>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469" name="n_1aveValue【保健センター・保健所】&#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470"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471"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144797</xdr:rowOff>
    </xdr:from>
    <xdr:ext cx="405111" cy="259045"/>
    <xdr:sp macro="" textlink="">
      <xdr:nvSpPr>
        <xdr:cNvPr id="472" name="n_1mainValue【保健センター・保健所】&#10;有形固定資産減価償却率"/>
        <xdr:cNvSpPr txBox="1"/>
      </xdr:nvSpPr>
      <xdr:spPr>
        <a:xfrm>
          <a:off x="15266044" y="1043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122191</xdr:rowOff>
    </xdr:from>
    <xdr:ext cx="405111" cy="259045"/>
    <xdr:sp macro="" textlink="">
      <xdr:nvSpPr>
        <xdr:cNvPr id="473" name="n_2mainValue【保健センター・保健所】&#10;有形固定資産減価償却率"/>
        <xdr:cNvSpPr txBox="1"/>
      </xdr:nvSpPr>
      <xdr:spPr>
        <a:xfrm>
          <a:off x="14389744" y="10066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4" name="正方形/長方形 4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5" name="正方形/長方形 4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6" name="正方形/長方形 4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7" name="正方形/長方形 4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8" name="正方形/長方形 4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9" name="正方形/長方形 4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0" name="正方形/長方形 4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1" name="正方形/長方形 4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2" name="テキスト ボックス 4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3" name="直線コネクタ 4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4" name="直線コネクタ 483"/>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85" name="テキスト ボックス 484"/>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86" name="直線コネクタ 485"/>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87" name="テキスト ボックス 486"/>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88" name="直線コネクタ 487"/>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89" name="テキスト ボックス 488"/>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0" name="直線コネクタ 489"/>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1" name="テキスト ボックス 490"/>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2" name="直線コネクタ 491"/>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3" name="テキスト ボックス 492"/>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4" name="直線コネクタ 493"/>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95" name="テキスト ボックス 494"/>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6" name="直線コネクタ 49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7" name="テキスト ボックス 49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499" name="直線コネクタ 498"/>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00"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01" name="直線コネクタ 500"/>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02"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03" name="直線コネクタ 502"/>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04"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05" name="フローチャート: 判断 504"/>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506" name="フローチャート: 判断 505"/>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507" name="フローチャート: 判断 506"/>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508" name="フローチャート: 判断 507"/>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71665</xdr:rowOff>
    </xdr:from>
    <xdr:to>
      <xdr:col>116</xdr:col>
      <xdr:colOff>114300</xdr:colOff>
      <xdr:row>62</xdr:row>
      <xdr:rowOff>1815</xdr:rowOff>
    </xdr:to>
    <xdr:sp macro="" textlink="">
      <xdr:nvSpPr>
        <xdr:cNvPr id="514" name="楕円 513"/>
        <xdr:cNvSpPr/>
      </xdr:nvSpPr>
      <xdr:spPr>
        <a:xfrm>
          <a:off x="221107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94542</xdr:rowOff>
    </xdr:from>
    <xdr:ext cx="469744" cy="259045"/>
    <xdr:sp macro="" textlink="">
      <xdr:nvSpPr>
        <xdr:cNvPr id="515" name="【保健センター・保健所】&#10;一人当たり面積該当値テキスト"/>
        <xdr:cNvSpPr txBox="1"/>
      </xdr:nvSpPr>
      <xdr:spPr>
        <a:xfrm>
          <a:off x="22199600" y="1038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71665</xdr:rowOff>
    </xdr:from>
    <xdr:to>
      <xdr:col>112</xdr:col>
      <xdr:colOff>38100</xdr:colOff>
      <xdr:row>62</xdr:row>
      <xdr:rowOff>1815</xdr:rowOff>
    </xdr:to>
    <xdr:sp macro="" textlink="">
      <xdr:nvSpPr>
        <xdr:cNvPr id="516" name="楕円 515"/>
        <xdr:cNvSpPr/>
      </xdr:nvSpPr>
      <xdr:spPr>
        <a:xfrm>
          <a:off x="21272500" y="1053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122465</xdr:rowOff>
    </xdr:from>
    <xdr:to>
      <xdr:col>116</xdr:col>
      <xdr:colOff>63500</xdr:colOff>
      <xdr:row>61</xdr:row>
      <xdr:rowOff>122465</xdr:rowOff>
    </xdr:to>
    <xdr:cxnSp macro="">
      <xdr:nvCxnSpPr>
        <xdr:cNvPr id="517" name="直線コネクタ 516"/>
        <xdr:cNvCxnSpPr/>
      </xdr:nvCxnSpPr>
      <xdr:spPr>
        <a:xfrm>
          <a:off x="21323300" y="105809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63500</xdr:rowOff>
    </xdr:from>
    <xdr:to>
      <xdr:col>107</xdr:col>
      <xdr:colOff>101600</xdr:colOff>
      <xdr:row>58</xdr:row>
      <xdr:rowOff>165100</xdr:rowOff>
    </xdr:to>
    <xdr:sp macro="" textlink="">
      <xdr:nvSpPr>
        <xdr:cNvPr id="518" name="楕円 517"/>
        <xdr:cNvSpPr/>
      </xdr:nvSpPr>
      <xdr:spPr>
        <a:xfrm>
          <a:off x="20383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114300</xdr:rowOff>
    </xdr:from>
    <xdr:to>
      <xdr:col>111</xdr:col>
      <xdr:colOff>177800</xdr:colOff>
      <xdr:row>61</xdr:row>
      <xdr:rowOff>122465</xdr:rowOff>
    </xdr:to>
    <xdr:cxnSp macro="">
      <xdr:nvCxnSpPr>
        <xdr:cNvPr id="519" name="直線コネクタ 518"/>
        <xdr:cNvCxnSpPr/>
      </xdr:nvCxnSpPr>
      <xdr:spPr>
        <a:xfrm>
          <a:off x="20434300" y="10058400"/>
          <a:ext cx="889000" cy="52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520"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521"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522"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18342</xdr:rowOff>
    </xdr:from>
    <xdr:ext cx="469744" cy="259045"/>
    <xdr:sp macro="" textlink="">
      <xdr:nvSpPr>
        <xdr:cNvPr id="523" name="n_1mainValue【保健センター・保健所】&#10;一人当たり面積"/>
        <xdr:cNvSpPr txBox="1"/>
      </xdr:nvSpPr>
      <xdr:spPr>
        <a:xfrm>
          <a:off x="21075727" y="10305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10177</xdr:rowOff>
    </xdr:from>
    <xdr:ext cx="469744" cy="259045"/>
    <xdr:sp macro="" textlink="">
      <xdr:nvSpPr>
        <xdr:cNvPr id="524" name="n_2mainValue【保健センター・保健所】&#10;一人当たり面積"/>
        <xdr:cNvSpPr txBox="1"/>
      </xdr:nvSpPr>
      <xdr:spPr>
        <a:xfrm>
          <a:off x="20199427" y="978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5" name="正方形/長方形 52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6" name="正方形/長方形 5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7" name="正方形/長方形 5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8" name="正方形/長方形 5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9" name="正方形/長方形 5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0" name="正方形/長方形 5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1" name="正方形/長方形 5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2" name="正方形/長方形 53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3" name="テキスト ボックス 53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4" name="直線コネクタ 53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35" name="テキスト ボックス 534"/>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36" name="直線コネクタ 53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37" name="テキスト ボックス 536"/>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38" name="直線コネクタ 53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39" name="テキスト ボックス 53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0" name="直線コネクタ 53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1" name="テキスト ボックス 54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2" name="直線コネクタ 54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3" name="テキスト ボックス 54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4" name="直線コネクタ 54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5" name="テキスト ボックス 54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6" name="直線コネクタ 54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47" name="テキスト ボックス 546"/>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48" name="直線コネクタ 5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49" name="テキスト ボックス 548"/>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551" name="直線コネクタ 550"/>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552"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553" name="直線コネクタ 552"/>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554"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555" name="直線コネクタ 554"/>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83656</xdr:rowOff>
    </xdr:from>
    <xdr:ext cx="405111" cy="259045"/>
    <xdr:sp macro="" textlink="">
      <xdr:nvSpPr>
        <xdr:cNvPr id="556" name="【消防施設】&#10;有形固定資産減価償却率平均値テキスト"/>
        <xdr:cNvSpPr txBox="1"/>
      </xdr:nvSpPr>
      <xdr:spPr>
        <a:xfrm>
          <a:off x="16357600" y="13799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57" name="フローチャート: 判断 556"/>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558" name="フローチャート: 判断 557"/>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559" name="フローチャート: 判断 558"/>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560" name="フローチャート: 判断 559"/>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1" name="テキスト ボックス 56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2" name="テキスト ボックス 56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3" name="テキスト ボックス 56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4" name="テキスト ボックス 56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5" name="テキスト ボックス 56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566" name="楕円 565"/>
        <xdr:cNvSpPr/>
      </xdr:nvSpPr>
      <xdr:spPr>
        <a:xfrm>
          <a:off x="16268700" y="1394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39206</xdr:rowOff>
    </xdr:from>
    <xdr:ext cx="405111" cy="259045"/>
    <xdr:sp macro="" textlink="">
      <xdr:nvSpPr>
        <xdr:cNvPr id="567" name="【消防施設】&#10;有形固定資産減価償却率該当値テキスト"/>
        <xdr:cNvSpPr txBox="1"/>
      </xdr:nvSpPr>
      <xdr:spPr>
        <a:xfrm>
          <a:off x="16357600" y="13926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47716</xdr:rowOff>
    </xdr:from>
    <xdr:to>
      <xdr:col>81</xdr:col>
      <xdr:colOff>101600</xdr:colOff>
      <xdr:row>81</xdr:row>
      <xdr:rowOff>149316</xdr:rowOff>
    </xdr:to>
    <xdr:sp macro="" textlink="">
      <xdr:nvSpPr>
        <xdr:cNvPr id="568" name="楕円 567"/>
        <xdr:cNvSpPr/>
      </xdr:nvSpPr>
      <xdr:spPr>
        <a:xfrm>
          <a:off x="15430500" y="1393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98516</xdr:rowOff>
    </xdr:from>
    <xdr:to>
      <xdr:col>85</xdr:col>
      <xdr:colOff>127000</xdr:colOff>
      <xdr:row>81</xdr:row>
      <xdr:rowOff>111579</xdr:rowOff>
    </xdr:to>
    <xdr:cxnSp macro="">
      <xdr:nvCxnSpPr>
        <xdr:cNvPr id="569" name="直線コネクタ 568"/>
        <xdr:cNvCxnSpPr/>
      </xdr:nvCxnSpPr>
      <xdr:spPr>
        <a:xfrm>
          <a:off x="15481300" y="13985966"/>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163649</xdr:rowOff>
    </xdr:from>
    <xdr:to>
      <xdr:col>76</xdr:col>
      <xdr:colOff>165100</xdr:colOff>
      <xdr:row>85</xdr:row>
      <xdr:rowOff>93799</xdr:rowOff>
    </xdr:to>
    <xdr:sp macro="" textlink="">
      <xdr:nvSpPr>
        <xdr:cNvPr id="570" name="楕円 569"/>
        <xdr:cNvSpPr/>
      </xdr:nvSpPr>
      <xdr:spPr>
        <a:xfrm>
          <a:off x="14541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98516</xdr:rowOff>
    </xdr:from>
    <xdr:to>
      <xdr:col>81</xdr:col>
      <xdr:colOff>50800</xdr:colOff>
      <xdr:row>85</xdr:row>
      <xdr:rowOff>42999</xdr:rowOff>
    </xdr:to>
    <xdr:cxnSp macro="">
      <xdr:nvCxnSpPr>
        <xdr:cNvPr id="571" name="直線コネクタ 570"/>
        <xdr:cNvCxnSpPr/>
      </xdr:nvCxnSpPr>
      <xdr:spPr>
        <a:xfrm flipV="1">
          <a:off x="14592300" y="13985966"/>
          <a:ext cx="889000" cy="6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572"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573"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574"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165843</xdr:rowOff>
    </xdr:from>
    <xdr:ext cx="405111" cy="259045"/>
    <xdr:sp macro="" textlink="">
      <xdr:nvSpPr>
        <xdr:cNvPr id="575" name="n_1mainValue【消防施設】&#10;有形固定資産減価償却率"/>
        <xdr:cNvSpPr txBox="1"/>
      </xdr:nvSpPr>
      <xdr:spPr>
        <a:xfrm>
          <a:off x="15266044" y="1371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84926</xdr:rowOff>
    </xdr:from>
    <xdr:ext cx="405111" cy="259045"/>
    <xdr:sp macro="" textlink="">
      <xdr:nvSpPr>
        <xdr:cNvPr id="576" name="n_2mainValue【消防施設】&#10;有形固定資産減価償却率"/>
        <xdr:cNvSpPr txBox="1"/>
      </xdr:nvSpPr>
      <xdr:spPr>
        <a:xfrm>
          <a:off x="14389744" y="1465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87" name="直線コネクタ 58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8" name="テキスト ボックス 58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89" name="直線コネクタ 58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0" name="テキスト ボックス 58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1" name="直線コネクタ 59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2" name="テキスト ボックス 59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3" name="直線コネクタ 59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4" name="テキスト ボックス 59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5" name="直線コネクタ 59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6" name="テキスト ボックス 59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7" name="直線コネクタ 59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8" name="テキスト ボックス 59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9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00" name="直線コネクタ 599"/>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01"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02" name="直線コネクタ 60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03"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04" name="直線コネクタ 603"/>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124477</xdr:rowOff>
    </xdr:from>
    <xdr:ext cx="469744" cy="259045"/>
    <xdr:sp macro="" textlink="">
      <xdr:nvSpPr>
        <xdr:cNvPr id="605" name="【消防施設】&#10;一人当たり面積平均値テキスト"/>
        <xdr:cNvSpPr txBox="1"/>
      </xdr:nvSpPr>
      <xdr:spPr>
        <a:xfrm>
          <a:off x="22199600" y="14354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06" name="フローチャート: 判断 605"/>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607" name="フローチャート: 判断 606"/>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608" name="フローチャート: 判断 607"/>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09" name="フローチャート: 判断 60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615" name="楕円 614"/>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7638</xdr:rowOff>
    </xdr:from>
    <xdr:ext cx="469744" cy="259045"/>
    <xdr:sp macro="" textlink="">
      <xdr:nvSpPr>
        <xdr:cNvPr id="616" name="【消防施設】&#10;一人当たり面積該当値テキスト"/>
        <xdr:cNvSpPr txBox="1"/>
      </xdr:nvSpPr>
      <xdr:spPr>
        <a:xfrm>
          <a:off x="22199600" y="1458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36830</xdr:rowOff>
    </xdr:from>
    <xdr:to>
      <xdr:col>112</xdr:col>
      <xdr:colOff>38100</xdr:colOff>
      <xdr:row>85</xdr:row>
      <xdr:rowOff>138430</xdr:rowOff>
    </xdr:to>
    <xdr:sp macro="" textlink="">
      <xdr:nvSpPr>
        <xdr:cNvPr id="617" name="楕円 616"/>
        <xdr:cNvSpPr/>
      </xdr:nvSpPr>
      <xdr:spPr>
        <a:xfrm>
          <a:off x="21272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87630</xdr:rowOff>
    </xdr:to>
    <xdr:cxnSp macro="">
      <xdr:nvCxnSpPr>
        <xdr:cNvPr id="618" name="直線コネクタ 617"/>
        <xdr:cNvCxnSpPr/>
      </xdr:nvCxnSpPr>
      <xdr:spPr>
        <a:xfrm flipV="1">
          <a:off x="21323300" y="146532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90170</xdr:rowOff>
    </xdr:from>
    <xdr:to>
      <xdr:col>107</xdr:col>
      <xdr:colOff>101600</xdr:colOff>
      <xdr:row>84</xdr:row>
      <xdr:rowOff>20320</xdr:rowOff>
    </xdr:to>
    <xdr:sp macro="" textlink="">
      <xdr:nvSpPr>
        <xdr:cNvPr id="619" name="楕円 618"/>
        <xdr:cNvSpPr/>
      </xdr:nvSpPr>
      <xdr:spPr>
        <a:xfrm>
          <a:off x="203835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140970</xdr:rowOff>
    </xdr:from>
    <xdr:to>
      <xdr:col>111</xdr:col>
      <xdr:colOff>177800</xdr:colOff>
      <xdr:row>85</xdr:row>
      <xdr:rowOff>87630</xdr:rowOff>
    </xdr:to>
    <xdr:cxnSp macro="">
      <xdr:nvCxnSpPr>
        <xdr:cNvPr id="620" name="直線コネクタ 619"/>
        <xdr:cNvCxnSpPr/>
      </xdr:nvCxnSpPr>
      <xdr:spPr>
        <a:xfrm>
          <a:off x="20434300" y="1437132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55897</xdr:rowOff>
    </xdr:from>
    <xdr:ext cx="469744" cy="259045"/>
    <xdr:sp macro="" textlink="">
      <xdr:nvSpPr>
        <xdr:cNvPr id="621" name="n_1aveValue【消防施設】&#10;一人当たり面積"/>
        <xdr:cNvSpPr txBox="1"/>
      </xdr:nvSpPr>
      <xdr:spPr>
        <a:xfrm>
          <a:off x="21075727" y="1428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622"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623"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129557</xdr:rowOff>
    </xdr:from>
    <xdr:ext cx="469744" cy="259045"/>
    <xdr:sp macro="" textlink="">
      <xdr:nvSpPr>
        <xdr:cNvPr id="624" name="n_1mainValue【消防施設】&#10;一人当たり面積"/>
        <xdr:cNvSpPr txBox="1"/>
      </xdr:nvSpPr>
      <xdr:spPr>
        <a:xfrm>
          <a:off x="210757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625" name="n_2main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6" name="正方形/長方形 62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7" name="正方形/長方形 62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8" name="正方形/長方形 62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9" name="正方形/長方形 62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0" name="正方形/長方形 62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1" name="正方形/長方形 63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2" name="正方形/長方形 63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3" name="正方形/長方形 63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4" name="テキスト ボックス 63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5" name="直線コネクタ 63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636" name="直線コネクタ 63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637" name="テキスト ボックス 636"/>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8" name="直線コネクタ 63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9" name="テキスト ボックス 63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40" name="直線コネクタ 63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41" name="テキスト ボックス 64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42" name="直線コネクタ 64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43" name="テキスト ボックス 64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44" name="直線コネクタ 64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45" name="テキスト ボックス 64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6" name="直線コネクタ 64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7" name="テキスト ボックス 646"/>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8"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649" name="直線コネクタ 648"/>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650"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1" name="直線コネクタ 650"/>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652"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653" name="直線コネクタ 652"/>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51452</xdr:rowOff>
    </xdr:from>
    <xdr:ext cx="405111" cy="259045"/>
    <xdr:sp macro="" textlink="">
      <xdr:nvSpPr>
        <xdr:cNvPr id="654" name="【庁舎】&#10;有形固定資産減価償却率平均値テキスト"/>
        <xdr:cNvSpPr txBox="1"/>
      </xdr:nvSpPr>
      <xdr:spPr>
        <a:xfrm>
          <a:off x="16357600" y="17710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655" name="フローチャート: 判断 654"/>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656" name="フローチャート: 判断 655"/>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657" name="フローチャート: 判断 656"/>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658" name="フローチャート: 判断 657"/>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19686</xdr:rowOff>
    </xdr:from>
    <xdr:to>
      <xdr:col>85</xdr:col>
      <xdr:colOff>177800</xdr:colOff>
      <xdr:row>103</xdr:row>
      <xdr:rowOff>121286</xdr:rowOff>
    </xdr:to>
    <xdr:sp macro="" textlink="">
      <xdr:nvSpPr>
        <xdr:cNvPr id="664" name="楕円 663"/>
        <xdr:cNvSpPr/>
      </xdr:nvSpPr>
      <xdr:spPr>
        <a:xfrm>
          <a:off x="16268700" y="17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42563</xdr:rowOff>
    </xdr:from>
    <xdr:ext cx="405111" cy="259045"/>
    <xdr:sp macro="" textlink="">
      <xdr:nvSpPr>
        <xdr:cNvPr id="665" name="【庁舎】&#10;有形固定資産減価償却率該当値テキスト"/>
        <xdr:cNvSpPr txBox="1"/>
      </xdr:nvSpPr>
      <xdr:spPr>
        <a:xfrm>
          <a:off x="16357600" y="17530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53975</xdr:rowOff>
    </xdr:from>
    <xdr:to>
      <xdr:col>81</xdr:col>
      <xdr:colOff>101600</xdr:colOff>
      <xdr:row>103</xdr:row>
      <xdr:rowOff>155575</xdr:rowOff>
    </xdr:to>
    <xdr:sp macro="" textlink="">
      <xdr:nvSpPr>
        <xdr:cNvPr id="666" name="楕円 665"/>
        <xdr:cNvSpPr/>
      </xdr:nvSpPr>
      <xdr:spPr>
        <a:xfrm>
          <a:off x="15430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70486</xdr:rowOff>
    </xdr:from>
    <xdr:to>
      <xdr:col>85</xdr:col>
      <xdr:colOff>127000</xdr:colOff>
      <xdr:row>103</xdr:row>
      <xdr:rowOff>104775</xdr:rowOff>
    </xdr:to>
    <xdr:cxnSp macro="">
      <xdr:nvCxnSpPr>
        <xdr:cNvPr id="667" name="直線コネクタ 666"/>
        <xdr:cNvCxnSpPr/>
      </xdr:nvCxnSpPr>
      <xdr:spPr>
        <a:xfrm flipV="1">
          <a:off x="15481300" y="17729836"/>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118745</xdr:rowOff>
    </xdr:from>
    <xdr:to>
      <xdr:col>76</xdr:col>
      <xdr:colOff>165100</xdr:colOff>
      <xdr:row>104</xdr:row>
      <xdr:rowOff>48895</xdr:rowOff>
    </xdr:to>
    <xdr:sp macro="" textlink="">
      <xdr:nvSpPr>
        <xdr:cNvPr id="668" name="楕円 667"/>
        <xdr:cNvSpPr/>
      </xdr:nvSpPr>
      <xdr:spPr>
        <a:xfrm>
          <a:off x="145415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104775</xdr:rowOff>
    </xdr:from>
    <xdr:to>
      <xdr:col>81</xdr:col>
      <xdr:colOff>50800</xdr:colOff>
      <xdr:row>103</xdr:row>
      <xdr:rowOff>169545</xdr:rowOff>
    </xdr:to>
    <xdr:cxnSp macro="">
      <xdr:nvCxnSpPr>
        <xdr:cNvPr id="669" name="直線コネクタ 668"/>
        <xdr:cNvCxnSpPr/>
      </xdr:nvCxnSpPr>
      <xdr:spPr>
        <a:xfrm flipV="1">
          <a:off x="14592300" y="17764125"/>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45738</xdr:rowOff>
    </xdr:from>
    <xdr:ext cx="405111" cy="259045"/>
    <xdr:sp macro="" textlink="">
      <xdr:nvSpPr>
        <xdr:cNvPr id="670" name="n_1aveValue【庁舎】&#10;有形固定資産減価償却率"/>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671"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672"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652</xdr:rowOff>
    </xdr:from>
    <xdr:ext cx="405111" cy="259045"/>
    <xdr:sp macro="" textlink="">
      <xdr:nvSpPr>
        <xdr:cNvPr id="673" name="n_1mainValue【庁舎】&#10;有形固定資産減価償却率"/>
        <xdr:cNvSpPr txBox="1"/>
      </xdr:nvSpPr>
      <xdr:spPr>
        <a:xfrm>
          <a:off x="15266044" y="1748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40022</xdr:rowOff>
    </xdr:from>
    <xdr:ext cx="405111" cy="259045"/>
    <xdr:sp macro="" textlink="">
      <xdr:nvSpPr>
        <xdr:cNvPr id="674" name="n_2mainValue【庁舎】&#10;有形固定資産減価償却率"/>
        <xdr:cNvSpPr txBox="1"/>
      </xdr:nvSpPr>
      <xdr:spPr>
        <a:xfrm>
          <a:off x="14389744" y="1787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85" name="直線コネクタ 684"/>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86" name="テキスト ボックス 685"/>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87" name="直線コネクタ 686"/>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88" name="テキスト ボックス 687"/>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89" name="直線コネクタ 688"/>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90" name="テキスト ボックス 689"/>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91" name="直線コネクタ 690"/>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92" name="テキスト ボックス 691"/>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3" name="直線コネクタ 6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4" name="テキスト ボックス 6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696" name="直線コネクタ 695"/>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697"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698" name="直線コネクタ 697"/>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699"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00" name="直線コネクタ 699"/>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121429</xdr:rowOff>
    </xdr:from>
    <xdr:ext cx="469744" cy="259045"/>
    <xdr:sp macro="" textlink="">
      <xdr:nvSpPr>
        <xdr:cNvPr id="701" name="【庁舎】&#10;一人当たり面積平均値テキスト"/>
        <xdr:cNvSpPr txBox="1"/>
      </xdr:nvSpPr>
      <xdr:spPr>
        <a:xfrm>
          <a:off x="22199600" y="17780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02" name="フローチャート: 判断 701"/>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03" name="フローチャート: 判断 702"/>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04" name="フローチャート: 判断 703"/>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05" name="フローチャート: 判断 704"/>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6" name="テキスト ボックス 7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7" name="テキスト ボックス 7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08" name="テキスト ボックス 7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09" name="テキスト ボックス 7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0" name="テキスト ボックス 7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132842</xdr:rowOff>
    </xdr:from>
    <xdr:to>
      <xdr:col>116</xdr:col>
      <xdr:colOff>114300</xdr:colOff>
      <xdr:row>106</xdr:row>
      <xdr:rowOff>62992</xdr:rowOff>
    </xdr:to>
    <xdr:sp macro="" textlink="">
      <xdr:nvSpPr>
        <xdr:cNvPr id="711" name="楕円 710"/>
        <xdr:cNvSpPr/>
      </xdr:nvSpPr>
      <xdr:spPr>
        <a:xfrm>
          <a:off x="22110700" y="1813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111269</xdr:rowOff>
    </xdr:from>
    <xdr:ext cx="469744" cy="259045"/>
    <xdr:sp macro="" textlink="">
      <xdr:nvSpPr>
        <xdr:cNvPr id="712" name="【庁舎】&#10;一人当たり面積該当値テキスト"/>
        <xdr:cNvSpPr txBox="1"/>
      </xdr:nvSpPr>
      <xdr:spPr>
        <a:xfrm>
          <a:off x="22199600" y="18113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137413</xdr:rowOff>
    </xdr:from>
    <xdr:to>
      <xdr:col>112</xdr:col>
      <xdr:colOff>38100</xdr:colOff>
      <xdr:row>106</xdr:row>
      <xdr:rowOff>67563</xdr:rowOff>
    </xdr:to>
    <xdr:sp macro="" textlink="">
      <xdr:nvSpPr>
        <xdr:cNvPr id="713" name="楕円 712"/>
        <xdr:cNvSpPr/>
      </xdr:nvSpPr>
      <xdr:spPr>
        <a:xfrm>
          <a:off x="21272500" y="1813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12192</xdr:rowOff>
    </xdr:from>
    <xdr:to>
      <xdr:col>116</xdr:col>
      <xdr:colOff>63500</xdr:colOff>
      <xdr:row>106</xdr:row>
      <xdr:rowOff>16763</xdr:rowOff>
    </xdr:to>
    <xdr:cxnSp macro="">
      <xdr:nvCxnSpPr>
        <xdr:cNvPr id="714" name="直線コネクタ 713"/>
        <xdr:cNvCxnSpPr/>
      </xdr:nvCxnSpPr>
      <xdr:spPr>
        <a:xfrm flipV="1">
          <a:off x="21323300" y="18185892"/>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50546</xdr:rowOff>
    </xdr:from>
    <xdr:to>
      <xdr:col>107</xdr:col>
      <xdr:colOff>101600</xdr:colOff>
      <xdr:row>105</xdr:row>
      <xdr:rowOff>152146</xdr:rowOff>
    </xdr:to>
    <xdr:sp macro="" textlink="">
      <xdr:nvSpPr>
        <xdr:cNvPr id="715" name="楕円 714"/>
        <xdr:cNvSpPr/>
      </xdr:nvSpPr>
      <xdr:spPr>
        <a:xfrm>
          <a:off x="20383500" y="1805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101346</xdr:rowOff>
    </xdr:from>
    <xdr:to>
      <xdr:col>111</xdr:col>
      <xdr:colOff>177800</xdr:colOff>
      <xdr:row>106</xdr:row>
      <xdr:rowOff>16763</xdr:rowOff>
    </xdr:to>
    <xdr:cxnSp macro="">
      <xdr:nvCxnSpPr>
        <xdr:cNvPr id="716" name="直線コネクタ 715"/>
        <xdr:cNvCxnSpPr/>
      </xdr:nvCxnSpPr>
      <xdr:spPr>
        <a:xfrm>
          <a:off x="20434300" y="18103596"/>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26940</xdr:rowOff>
    </xdr:from>
    <xdr:ext cx="469744" cy="259045"/>
    <xdr:sp macro="" textlink="">
      <xdr:nvSpPr>
        <xdr:cNvPr id="717" name="n_1aveValue【庁舎】&#10;一人当たり面積"/>
        <xdr:cNvSpPr txBox="1"/>
      </xdr:nvSpPr>
      <xdr:spPr>
        <a:xfrm>
          <a:off x="21075727" y="17686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31514</xdr:rowOff>
    </xdr:from>
    <xdr:ext cx="469744" cy="259045"/>
    <xdr:sp macro="" textlink="">
      <xdr:nvSpPr>
        <xdr:cNvPr id="718" name="n_2aveValue【庁舎】&#10;一人当たり面積"/>
        <xdr:cNvSpPr txBox="1"/>
      </xdr:nvSpPr>
      <xdr:spPr>
        <a:xfrm>
          <a:off x="201994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719"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58690</xdr:rowOff>
    </xdr:from>
    <xdr:ext cx="469744" cy="259045"/>
    <xdr:sp macro="" textlink="">
      <xdr:nvSpPr>
        <xdr:cNvPr id="720" name="n_1mainValue【庁舎】&#10;一人当たり面積"/>
        <xdr:cNvSpPr txBox="1"/>
      </xdr:nvSpPr>
      <xdr:spPr>
        <a:xfrm>
          <a:off x="21075727" y="1823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143273</xdr:rowOff>
    </xdr:from>
    <xdr:ext cx="469744" cy="259045"/>
    <xdr:sp macro="" textlink="">
      <xdr:nvSpPr>
        <xdr:cNvPr id="721" name="n_2mainValue【庁舎】&#10;一人当たり面積"/>
        <xdr:cNvSpPr txBox="1"/>
      </xdr:nvSpPr>
      <xdr:spPr>
        <a:xfrm>
          <a:off x="20199427" y="18145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ほとんどの類型において、有形固定資産減価償却率は類似団体平均を下回っていものの、体育館・プール施設については類似団体の平均を上回っている。これは、昭和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年代に建設されたプールの耐用年数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年が経過したためである。長期修繕計画に基づき適切に日々修繕を行っており、使用する上では問題は発生していない。　また、市民会館の有形固定資産減価償却率が、</a:t>
          </a:r>
          <a:r>
            <a:rPr kumimoji="1" lang="en-US" altLang="ja-JP" sz="1300">
              <a:latin typeface="ＭＳ Ｐゴシック" panose="020B0600070205080204" pitchFamily="50" charset="-128"/>
              <a:ea typeface="ＭＳ Ｐゴシック" panose="020B0600070205080204" pitchFamily="50" charset="-128"/>
            </a:rPr>
            <a:t>47.9</a:t>
          </a:r>
          <a:r>
            <a:rPr kumimoji="1" lang="ja-JP" altLang="en-US" sz="1300">
              <a:latin typeface="ＭＳ Ｐゴシック" panose="020B0600070205080204" pitchFamily="50" charset="-128"/>
              <a:ea typeface="ＭＳ Ｐゴシック" panose="020B0600070205080204" pitchFamily="50" charset="-128"/>
            </a:rPr>
            <a:t>ポイントと対前年よりも</a:t>
          </a:r>
          <a:r>
            <a:rPr kumimoji="1" lang="en-US" altLang="ja-JP" sz="1300">
              <a:latin typeface="ＭＳ Ｐゴシック" panose="020B0600070205080204" pitchFamily="50" charset="-128"/>
              <a:ea typeface="ＭＳ Ｐゴシック" panose="020B0600070205080204" pitchFamily="50" charset="-128"/>
            </a:rPr>
            <a:t>17.8</a:t>
          </a:r>
          <a:r>
            <a:rPr kumimoji="1" lang="ja-JP" altLang="en-US" sz="1300">
              <a:latin typeface="ＭＳ Ｐゴシック" panose="020B0600070205080204" pitchFamily="50" charset="-128"/>
              <a:ea typeface="ＭＳ Ｐゴシック" panose="020B0600070205080204" pitchFamily="50" charset="-128"/>
            </a:rPr>
            <a:t>ポイント低下しているのは、平成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年度に市民音楽ホールの天井改修・照明改修・空調等設備の大規模改修工事を改修を行ったためである。今後は各施設の維持管理に留意しつつ、施設の在り方について検討していく必要がある。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年度の財政力指数は</a:t>
          </a:r>
          <a:r>
            <a:rPr kumimoji="1" lang="en-US" altLang="ja-JP" sz="1300">
              <a:latin typeface="ＭＳ Ｐゴシック" panose="020B0600070205080204" pitchFamily="50" charset="-128"/>
              <a:ea typeface="ＭＳ Ｐゴシック" panose="020B0600070205080204" pitchFamily="50" charset="-128"/>
            </a:rPr>
            <a:t>0.92</a:t>
          </a:r>
          <a:r>
            <a:rPr kumimoji="1" lang="ja-JP" altLang="en-US" sz="1300">
              <a:latin typeface="ＭＳ Ｐゴシック" panose="020B0600070205080204" pitchFamily="50" charset="-128"/>
              <a:ea typeface="ＭＳ Ｐゴシック" panose="020B0600070205080204" pitchFamily="50" charset="-128"/>
            </a:rPr>
            <a:t>となり、前年度より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ポイント上昇した。これは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地方消費税交付金や地方税の増収等に伴い、基準財政収入額が増加したことによる。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は生産年齢人口の減少や社会保障経費の増加などの要因により、財政状況が圧迫されることが懸念されるため、収納率向上対策など、財源確保の取り組みを進めるとともに、行政の効率化による経常経費の抑制を図り、財政基盤の強化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100189</xdr:rowOff>
    </xdr:from>
    <xdr:to>
      <xdr:col>23</xdr:col>
      <xdr:colOff>133350</xdr:colOff>
      <xdr:row>40</xdr:row>
      <xdr:rowOff>113595</xdr:rowOff>
    </xdr:to>
    <xdr:cxnSp macro="">
      <xdr:nvCxnSpPr>
        <xdr:cNvPr id="69" name="直線コネクタ 68"/>
        <xdr:cNvCxnSpPr/>
      </xdr:nvCxnSpPr>
      <xdr:spPr>
        <a:xfrm flipV="1">
          <a:off x="4114800" y="6958189"/>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113595</xdr:rowOff>
    </xdr:from>
    <xdr:to>
      <xdr:col>19</xdr:col>
      <xdr:colOff>133350</xdr:colOff>
      <xdr:row>40</xdr:row>
      <xdr:rowOff>113595</xdr:rowOff>
    </xdr:to>
    <xdr:cxnSp macro="">
      <xdr:nvCxnSpPr>
        <xdr:cNvPr id="72" name="直線コネクタ 71"/>
        <xdr:cNvCxnSpPr/>
      </xdr:nvCxnSpPr>
      <xdr:spPr>
        <a:xfrm>
          <a:off x="3225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113595</xdr:rowOff>
    </xdr:from>
    <xdr:to>
      <xdr:col>15</xdr:col>
      <xdr:colOff>82550</xdr:colOff>
      <xdr:row>40</xdr:row>
      <xdr:rowOff>113595</xdr:rowOff>
    </xdr:to>
    <xdr:cxnSp macro="">
      <xdr:nvCxnSpPr>
        <xdr:cNvPr id="75" name="直線コネクタ 74"/>
        <xdr:cNvCxnSpPr/>
      </xdr:nvCxnSpPr>
      <xdr:spPr>
        <a:xfrm>
          <a:off x="2336800" y="69715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113595</xdr:rowOff>
    </xdr:from>
    <xdr:to>
      <xdr:col>11</xdr:col>
      <xdr:colOff>31750</xdr:colOff>
      <xdr:row>40</xdr:row>
      <xdr:rowOff>127000</xdr:rowOff>
    </xdr:to>
    <xdr:cxnSp macro="">
      <xdr:nvCxnSpPr>
        <xdr:cNvPr id="78" name="直線コネクタ 77"/>
        <xdr:cNvCxnSpPr/>
      </xdr:nvCxnSpPr>
      <xdr:spPr>
        <a:xfrm flipV="1">
          <a:off x="1447800" y="697159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49389</xdr:rowOff>
    </xdr:from>
    <xdr:to>
      <xdr:col>23</xdr:col>
      <xdr:colOff>184150</xdr:colOff>
      <xdr:row>40</xdr:row>
      <xdr:rowOff>150989</xdr:rowOff>
    </xdr:to>
    <xdr:sp macro="" textlink="">
      <xdr:nvSpPr>
        <xdr:cNvPr id="88" name="楕円 87"/>
        <xdr:cNvSpPr/>
      </xdr:nvSpPr>
      <xdr:spPr>
        <a:xfrm>
          <a:off x="4902200" y="690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65916</xdr:rowOff>
    </xdr:from>
    <xdr:ext cx="762000" cy="259045"/>
    <xdr:sp macro="" textlink="">
      <xdr:nvSpPr>
        <xdr:cNvPr id="89" name="財政力該当値テキスト"/>
        <xdr:cNvSpPr txBox="1"/>
      </xdr:nvSpPr>
      <xdr:spPr>
        <a:xfrm>
          <a:off x="5041900" y="6752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62795</xdr:rowOff>
    </xdr:from>
    <xdr:to>
      <xdr:col>19</xdr:col>
      <xdr:colOff>184150</xdr:colOff>
      <xdr:row>40</xdr:row>
      <xdr:rowOff>164395</xdr:rowOff>
    </xdr:to>
    <xdr:sp macro="" textlink="">
      <xdr:nvSpPr>
        <xdr:cNvPr id="90" name="楕円 89"/>
        <xdr:cNvSpPr/>
      </xdr:nvSpPr>
      <xdr:spPr>
        <a:xfrm>
          <a:off x="4064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3122</xdr:rowOff>
    </xdr:from>
    <xdr:ext cx="736600" cy="259045"/>
    <xdr:sp macro="" textlink="">
      <xdr:nvSpPr>
        <xdr:cNvPr id="91" name="テキスト ボックス 90"/>
        <xdr:cNvSpPr txBox="1"/>
      </xdr:nvSpPr>
      <xdr:spPr>
        <a:xfrm>
          <a:off x="3733800" y="66896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62795</xdr:rowOff>
    </xdr:from>
    <xdr:to>
      <xdr:col>15</xdr:col>
      <xdr:colOff>133350</xdr:colOff>
      <xdr:row>40</xdr:row>
      <xdr:rowOff>164395</xdr:rowOff>
    </xdr:to>
    <xdr:sp macro="" textlink="">
      <xdr:nvSpPr>
        <xdr:cNvPr id="92" name="楕円 91"/>
        <xdr:cNvSpPr/>
      </xdr:nvSpPr>
      <xdr:spPr>
        <a:xfrm>
          <a:off x="3175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3122</xdr:rowOff>
    </xdr:from>
    <xdr:ext cx="762000" cy="259045"/>
    <xdr:sp macro="" textlink="">
      <xdr:nvSpPr>
        <xdr:cNvPr id="93" name="テキスト ボックス 92"/>
        <xdr:cNvSpPr txBox="1"/>
      </xdr:nvSpPr>
      <xdr:spPr>
        <a:xfrm>
          <a:off x="2844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62795</xdr:rowOff>
    </xdr:from>
    <xdr:to>
      <xdr:col>11</xdr:col>
      <xdr:colOff>82550</xdr:colOff>
      <xdr:row>40</xdr:row>
      <xdr:rowOff>164395</xdr:rowOff>
    </xdr:to>
    <xdr:sp macro="" textlink="">
      <xdr:nvSpPr>
        <xdr:cNvPr id="94" name="楕円 93"/>
        <xdr:cNvSpPr/>
      </xdr:nvSpPr>
      <xdr:spPr>
        <a:xfrm>
          <a:off x="2286000" y="69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3122</xdr:rowOff>
    </xdr:from>
    <xdr:ext cx="762000" cy="259045"/>
    <xdr:sp macro="" textlink="">
      <xdr:nvSpPr>
        <xdr:cNvPr id="95" name="テキスト ボックス 94"/>
        <xdr:cNvSpPr txBox="1"/>
      </xdr:nvSpPr>
      <xdr:spPr>
        <a:xfrm>
          <a:off x="1955800" y="66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6" name="楕円 95"/>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97" name="テキスト ボックス 96"/>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財政の弾力性を示す経常収支比率は、前年度の</a:t>
          </a:r>
          <a:r>
            <a:rPr kumimoji="1" lang="en-US" altLang="ja-JP" sz="1300">
              <a:latin typeface="ＭＳ Ｐゴシック" panose="020B0600070205080204" pitchFamily="50" charset="-128"/>
              <a:ea typeface="ＭＳ Ｐゴシック" panose="020B0600070205080204" pitchFamily="50" charset="-128"/>
            </a:rPr>
            <a:t>98.3</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94.1</a:t>
          </a:r>
          <a:r>
            <a:rPr kumimoji="1" lang="ja-JP" altLang="en-US" sz="1300">
              <a:latin typeface="ＭＳ Ｐゴシック" panose="020B0600070205080204" pitchFamily="50" charset="-128"/>
              <a:ea typeface="ＭＳ Ｐゴシック" panose="020B0600070205080204" pitchFamily="50" charset="-128"/>
            </a:rPr>
            <a:t>％と</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ポイント改善した。これは、物件費や扶助費などの経常的な支出が増加する一方で、市税や地方消費税交付金の増、また、算定誤りに伴う過年度返還金と相殺した結果大幅減となっていた普通交付税が平成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年度においては通常ベースに回復し、経常一般財源が大きく増加したためである。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しかし、少子高齢化による社会保障関係費の増加という社会要因により、財政状況の硬直化が進んでいるため、引き続き市税の一層の収納向上と歳出の執行管理や義務的経費の縮減を行っていく必要がある。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20828</xdr:rowOff>
    </xdr:from>
    <xdr:to>
      <xdr:col>23</xdr:col>
      <xdr:colOff>133350</xdr:colOff>
      <xdr:row>67</xdr:row>
      <xdr:rowOff>2794</xdr:rowOff>
    </xdr:to>
    <xdr:cxnSp macro="">
      <xdr:nvCxnSpPr>
        <xdr:cNvPr id="125" name="直線コネクタ 124"/>
        <xdr:cNvCxnSpPr/>
      </xdr:nvCxnSpPr>
      <xdr:spPr>
        <a:xfrm flipV="1">
          <a:off x="4953000" y="9964928"/>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146321</xdr:rowOff>
    </xdr:from>
    <xdr:ext cx="762000" cy="259045"/>
    <xdr:sp macro="" textlink="">
      <xdr:nvSpPr>
        <xdr:cNvPr id="126" name="財政構造の弾力性最小値テキスト"/>
        <xdr:cNvSpPr txBox="1"/>
      </xdr:nvSpPr>
      <xdr:spPr>
        <a:xfrm>
          <a:off x="5041900" y="1146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2794</xdr:rowOff>
    </xdr:from>
    <xdr:to>
      <xdr:col>24</xdr:col>
      <xdr:colOff>12700</xdr:colOff>
      <xdr:row>67</xdr:row>
      <xdr:rowOff>2794</xdr:rowOff>
    </xdr:to>
    <xdr:cxnSp macro="">
      <xdr:nvCxnSpPr>
        <xdr:cNvPr id="127" name="直線コネクタ 126"/>
        <xdr:cNvCxnSpPr/>
      </xdr:nvCxnSpPr>
      <xdr:spPr>
        <a:xfrm>
          <a:off x="4864100" y="1148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20828</xdr:rowOff>
    </xdr:from>
    <xdr:to>
      <xdr:col>24</xdr:col>
      <xdr:colOff>12700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148082</xdr:rowOff>
    </xdr:from>
    <xdr:to>
      <xdr:col>23</xdr:col>
      <xdr:colOff>133350</xdr:colOff>
      <xdr:row>66</xdr:row>
      <xdr:rowOff>39116</xdr:rowOff>
    </xdr:to>
    <xdr:cxnSp macro="">
      <xdr:nvCxnSpPr>
        <xdr:cNvPr id="130" name="直線コネクタ 129"/>
        <xdr:cNvCxnSpPr/>
      </xdr:nvCxnSpPr>
      <xdr:spPr>
        <a:xfrm flipV="1">
          <a:off x="4114800" y="10949432"/>
          <a:ext cx="8382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55897</xdr:rowOff>
    </xdr:from>
    <xdr:ext cx="762000" cy="259045"/>
    <xdr:sp macro="" textlink="">
      <xdr:nvSpPr>
        <xdr:cNvPr id="131" name="財政構造の弾力性平均値テキスト"/>
        <xdr:cNvSpPr txBox="1"/>
      </xdr:nvSpPr>
      <xdr:spPr>
        <a:xfrm>
          <a:off x="5041900" y="1068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39370</xdr:rowOff>
    </xdr:from>
    <xdr:to>
      <xdr:col>23</xdr:col>
      <xdr:colOff>184150</xdr:colOff>
      <xdr:row>63</xdr:row>
      <xdr:rowOff>140970</xdr:rowOff>
    </xdr:to>
    <xdr:sp macro="" textlink="">
      <xdr:nvSpPr>
        <xdr:cNvPr id="132" name="フローチャート: 判断 131"/>
        <xdr:cNvSpPr/>
      </xdr:nvSpPr>
      <xdr:spPr>
        <a:xfrm>
          <a:off x="49022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109474</xdr:rowOff>
    </xdr:from>
    <xdr:to>
      <xdr:col>19</xdr:col>
      <xdr:colOff>133350</xdr:colOff>
      <xdr:row>66</xdr:row>
      <xdr:rowOff>39116</xdr:rowOff>
    </xdr:to>
    <xdr:cxnSp macro="">
      <xdr:nvCxnSpPr>
        <xdr:cNvPr id="133" name="直線コネクタ 132"/>
        <xdr:cNvCxnSpPr/>
      </xdr:nvCxnSpPr>
      <xdr:spPr>
        <a:xfrm>
          <a:off x="3225800" y="10910824"/>
          <a:ext cx="889000" cy="443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123952</xdr:rowOff>
    </xdr:from>
    <xdr:to>
      <xdr:col>19</xdr:col>
      <xdr:colOff>184150</xdr:colOff>
      <xdr:row>63</xdr:row>
      <xdr:rowOff>54102</xdr:rowOff>
    </xdr:to>
    <xdr:sp macro="" textlink="">
      <xdr:nvSpPr>
        <xdr:cNvPr id="134" name="フローチャート: 判断 133"/>
        <xdr:cNvSpPr/>
      </xdr:nvSpPr>
      <xdr:spPr>
        <a:xfrm>
          <a:off x="4064000" y="1075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64279</xdr:rowOff>
    </xdr:from>
    <xdr:ext cx="736600" cy="259045"/>
    <xdr:sp macro="" textlink="">
      <xdr:nvSpPr>
        <xdr:cNvPr id="135" name="テキスト ボックス 134"/>
        <xdr:cNvSpPr txBox="1"/>
      </xdr:nvSpPr>
      <xdr:spPr>
        <a:xfrm>
          <a:off x="3733800" y="1052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10668</xdr:rowOff>
    </xdr:from>
    <xdr:to>
      <xdr:col>15</xdr:col>
      <xdr:colOff>82550</xdr:colOff>
      <xdr:row>63</xdr:row>
      <xdr:rowOff>109474</xdr:rowOff>
    </xdr:to>
    <xdr:cxnSp macro="">
      <xdr:nvCxnSpPr>
        <xdr:cNvPr id="136" name="直線コネクタ 135"/>
        <xdr:cNvCxnSpPr/>
      </xdr:nvCxnSpPr>
      <xdr:spPr>
        <a:xfrm>
          <a:off x="2336800" y="10640568"/>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152908</xdr:rowOff>
    </xdr:from>
    <xdr:to>
      <xdr:col>15</xdr:col>
      <xdr:colOff>133350</xdr:colOff>
      <xdr:row>63</xdr:row>
      <xdr:rowOff>83058</xdr:rowOff>
    </xdr:to>
    <xdr:sp macro="" textlink="">
      <xdr:nvSpPr>
        <xdr:cNvPr id="137" name="フローチャート: 判断 136"/>
        <xdr:cNvSpPr/>
      </xdr:nvSpPr>
      <xdr:spPr>
        <a:xfrm>
          <a:off x="3175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93235</xdr:rowOff>
    </xdr:from>
    <xdr:ext cx="762000" cy="259045"/>
    <xdr:sp macro="" textlink="">
      <xdr:nvSpPr>
        <xdr:cNvPr id="138" name="テキスト ボックス 137"/>
        <xdr:cNvSpPr txBox="1"/>
      </xdr:nvSpPr>
      <xdr:spPr>
        <a:xfrm>
          <a:off x="2844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10668</xdr:rowOff>
    </xdr:from>
    <xdr:to>
      <xdr:col>11</xdr:col>
      <xdr:colOff>31750</xdr:colOff>
      <xdr:row>62</xdr:row>
      <xdr:rowOff>107188</xdr:rowOff>
    </xdr:to>
    <xdr:cxnSp macro="">
      <xdr:nvCxnSpPr>
        <xdr:cNvPr id="139" name="直線コネクタ 138"/>
        <xdr:cNvCxnSpPr/>
      </xdr:nvCxnSpPr>
      <xdr:spPr>
        <a:xfrm flipV="1">
          <a:off x="1447800" y="10640568"/>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102362</xdr:rowOff>
    </xdr:from>
    <xdr:to>
      <xdr:col>11</xdr:col>
      <xdr:colOff>82550</xdr:colOff>
      <xdr:row>62</xdr:row>
      <xdr:rowOff>32512</xdr:rowOff>
    </xdr:to>
    <xdr:sp macro="" textlink="">
      <xdr:nvSpPr>
        <xdr:cNvPr id="140" name="フローチャート: 判断 139"/>
        <xdr:cNvSpPr/>
      </xdr:nvSpPr>
      <xdr:spPr>
        <a:xfrm>
          <a:off x="2286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42689</xdr:rowOff>
    </xdr:from>
    <xdr:ext cx="762000" cy="259045"/>
    <xdr:sp macro="" textlink="">
      <xdr:nvSpPr>
        <xdr:cNvPr id="141" name="テキスト ボックス 140"/>
        <xdr:cNvSpPr txBox="1"/>
      </xdr:nvSpPr>
      <xdr:spPr>
        <a:xfrm>
          <a:off x="1955800" y="1032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150622</xdr:rowOff>
    </xdr:from>
    <xdr:to>
      <xdr:col>7</xdr:col>
      <xdr:colOff>31750</xdr:colOff>
      <xdr:row>62</xdr:row>
      <xdr:rowOff>80772</xdr:rowOff>
    </xdr:to>
    <xdr:sp macro="" textlink="">
      <xdr:nvSpPr>
        <xdr:cNvPr id="142" name="フローチャート: 判断 141"/>
        <xdr:cNvSpPr/>
      </xdr:nvSpPr>
      <xdr:spPr>
        <a:xfrm>
          <a:off x="1397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90949</xdr:rowOff>
    </xdr:from>
    <xdr:ext cx="762000" cy="259045"/>
    <xdr:sp macro="" textlink="">
      <xdr:nvSpPr>
        <xdr:cNvPr id="143" name="テキスト ボックス 142"/>
        <xdr:cNvSpPr txBox="1"/>
      </xdr:nvSpPr>
      <xdr:spPr>
        <a:xfrm>
          <a:off x="1066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97282</xdr:rowOff>
    </xdr:from>
    <xdr:to>
      <xdr:col>23</xdr:col>
      <xdr:colOff>184150</xdr:colOff>
      <xdr:row>64</xdr:row>
      <xdr:rowOff>27432</xdr:rowOff>
    </xdr:to>
    <xdr:sp macro="" textlink="">
      <xdr:nvSpPr>
        <xdr:cNvPr id="149" name="楕円 148"/>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69359</xdr:rowOff>
    </xdr:from>
    <xdr:ext cx="762000" cy="259045"/>
    <xdr:sp macro="" textlink="">
      <xdr:nvSpPr>
        <xdr:cNvPr id="150" name="財政構造の弾力性該当値テキスト"/>
        <xdr:cNvSpPr txBox="1"/>
      </xdr:nvSpPr>
      <xdr:spPr>
        <a:xfrm>
          <a:off x="5041900" y="10870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159766</xdr:rowOff>
    </xdr:from>
    <xdr:to>
      <xdr:col>19</xdr:col>
      <xdr:colOff>184150</xdr:colOff>
      <xdr:row>66</xdr:row>
      <xdr:rowOff>89916</xdr:rowOff>
    </xdr:to>
    <xdr:sp macro="" textlink="">
      <xdr:nvSpPr>
        <xdr:cNvPr id="151" name="楕円 150"/>
        <xdr:cNvSpPr/>
      </xdr:nvSpPr>
      <xdr:spPr>
        <a:xfrm>
          <a:off x="4064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74693</xdr:rowOff>
    </xdr:from>
    <xdr:ext cx="736600" cy="259045"/>
    <xdr:sp macro="" textlink="">
      <xdr:nvSpPr>
        <xdr:cNvPr id="152" name="テキスト ボックス 151"/>
        <xdr:cNvSpPr txBox="1"/>
      </xdr:nvSpPr>
      <xdr:spPr>
        <a:xfrm>
          <a:off x="3733800" y="113903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58674</xdr:rowOff>
    </xdr:from>
    <xdr:to>
      <xdr:col>15</xdr:col>
      <xdr:colOff>133350</xdr:colOff>
      <xdr:row>63</xdr:row>
      <xdr:rowOff>160274</xdr:rowOff>
    </xdr:to>
    <xdr:sp macro="" textlink="">
      <xdr:nvSpPr>
        <xdr:cNvPr id="153" name="楕円 152"/>
        <xdr:cNvSpPr/>
      </xdr:nvSpPr>
      <xdr:spPr>
        <a:xfrm>
          <a:off x="3175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145051</xdr:rowOff>
    </xdr:from>
    <xdr:ext cx="762000" cy="259045"/>
    <xdr:sp macro="" textlink="">
      <xdr:nvSpPr>
        <xdr:cNvPr id="154" name="テキスト ボックス 153"/>
        <xdr:cNvSpPr txBox="1"/>
      </xdr:nvSpPr>
      <xdr:spPr>
        <a:xfrm>
          <a:off x="2844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131318</xdr:rowOff>
    </xdr:from>
    <xdr:to>
      <xdr:col>11</xdr:col>
      <xdr:colOff>82550</xdr:colOff>
      <xdr:row>62</xdr:row>
      <xdr:rowOff>61468</xdr:rowOff>
    </xdr:to>
    <xdr:sp macro="" textlink="">
      <xdr:nvSpPr>
        <xdr:cNvPr id="155" name="楕円 154"/>
        <xdr:cNvSpPr/>
      </xdr:nvSpPr>
      <xdr:spPr>
        <a:xfrm>
          <a:off x="2286000" y="1058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46245</xdr:rowOff>
    </xdr:from>
    <xdr:ext cx="762000" cy="259045"/>
    <xdr:sp macro="" textlink="">
      <xdr:nvSpPr>
        <xdr:cNvPr id="156" name="テキスト ボックス 155"/>
        <xdr:cNvSpPr txBox="1"/>
      </xdr:nvSpPr>
      <xdr:spPr>
        <a:xfrm>
          <a:off x="1955800" y="1067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56388</xdr:rowOff>
    </xdr:from>
    <xdr:to>
      <xdr:col>7</xdr:col>
      <xdr:colOff>31750</xdr:colOff>
      <xdr:row>62</xdr:row>
      <xdr:rowOff>157988</xdr:rowOff>
    </xdr:to>
    <xdr:sp macro="" textlink="">
      <xdr:nvSpPr>
        <xdr:cNvPr id="157" name="楕円 156"/>
        <xdr:cNvSpPr/>
      </xdr:nvSpPr>
      <xdr:spPr>
        <a:xfrm>
          <a:off x="1397000" y="1068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142765</xdr:rowOff>
    </xdr:from>
    <xdr:ext cx="762000" cy="259045"/>
    <xdr:sp macro="" textlink="">
      <xdr:nvSpPr>
        <xdr:cNvPr id="158" name="テキスト ボックス 157"/>
        <xdr:cNvSpPr txBox="1"/>
      </xdr:nvSpPr>
      <xdr:spPr>
        <a:xfrm>
          <a:off x="1066800" y="1077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[92,303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人当たりの人件費・物件費等決算額は前年度より</a:t>
          </a:r>
          <a:r>
            <a:rPr kumimoji="1" lang="en-US" altLang="ja-JP" sz="1300">
              <a:latin typeface="ＭＳ Ｐゴシック" panose="020B0600070205080204" pitchFamily="50" charset="-128"/>
              <a:ea typeface="ＭＳ Ｐゴシック" panose="020B0600070205080204" pitchFamily="50" charset="-128"/>
            </a:rPr>
            <a:t>991</a:t>
          </a:r>
          <a:r>
            <a:rPr kumimoji="1" lang="ja-JP" altLang="en-US" sz="1300">
              <a:latin typeface="ＭＳ Ｐゴシック" panose="020B0600070205080204" pitchFamily="50" charset="-128"/>
              <a:ea typeface="ＭＳ Ｐゴシック" panose="020B0600070205080204" pitchFamily="50" charset="-128"/>
            </a:rPr>
            <a:t>円増加した。人件費についてはほぼ横ばいであったが、コミュニティバスの運行ルートの増設による委託料や経年劣化に伴う施設修繕料の増加により、物件費や維持補修費が増加したためである。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今後は、消費税率の引き上げの影響などにより物件費の上昇が予想されるが、引き続き適正な定員管理と経常的な事務経費等の抑制に努め、経費の節減を図っていく。</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0" name="直線コネクタ 189"/>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1"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2" name="直線コネクタ 191"/>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3"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4" name="直線コネクタ 193"/>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44104</xdr:rowOff>
    </xdr:from>
    <xdr:to>
      <xdr:col>23</xdr:col>
      <xdr:colOff>133350</xdr:colOff>
      <xdr:row>82</xdr:row>
      <xdr:rowOff>55491</xdr:rowOff>
    </xdr:to>
    <xdr:cxnSp macro="">
      <xdr:nvCxnSpPr>
        <xdr:cNvPr id="195" name="直線コネクタ 194"/>
        <xdr:cNvCxnSpPr/>
      </xdr:nvCxnSpPr>
      <xdr:spPr>
        <a:xfrm>
          <a:off x="4114800" y="14103004"/>
          <a:ext cx="8382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137853</xdr:rowOff>
    </xdr:from>
    <xdr:ext cx="762000" cy="259045"/>
    <xdr:sp macro="" textlink="">
      <xdr:nvSpPr>
        <xdr:cNvPr id="196" name="人件費・物件費等の状況平均値テキスト"/>
        <xdr:cNvSpPr txBox="1"/>
      </xdr:nvSpPr>
      <xdr:spPr>
        <a:xfrm>
          <a:off x="5041900" y="14196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7" name="フローチャート: 判断 196"/>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11585</xdr:rowOff>
    </xdr:from>
    <xdr:to>
      <xdr:col>19</xdr:col>
      <xdr:colOff>133350</xdr:colOff>
      <xdr:row>82</xdr:row>
      <xdr:rowOff>44104</xdr:rowOff>
    </xdr:to>
    <xdr:cxnSp macro="">
      <xdr:nvCxnSpPr>
        <xdr:cNvPr id="198" name="直線コネクタ 197"/>
        <xdr:cNvCxnSpPr/>
      </xdr:nvCxnSpPr>
      <xdr:spPr>
        <a:xfrm>
          <a:off x="3225800" y="14070485"/>
          <a:ext cx="889000" cy="32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199" name="フローチャート: 判断 198"/>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144648</xdr:rowOff>
    </xdr:from>
    <xdr:ext cx="736600" cy="259045"/>
    <xdr:sp macro="" textlink="">
      <xdr:nvSpPr>
        <xdr:cNvPr id="200" name="テキスト ボックス 199"/>
        <xdr:cNvSpPr txBox="1"/>
      </xdr:nvSpPr>
      <xdr:spPr>
        <a:xfrm>
          <a:off x="3733800" y="143749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3404</xdr:rowOff>
    </xdr:from>
    <xdr:to>
      <xdr:col>15</xdr:col>
      <xdr:colOff>82550</xdr:colOff>
      <xdr:row>82</xdr:row>
      <xdr:rowOff>11585</xdr:rowOff>
    </xdr:to>
    <xdr:cxnSp macro="">
      <xdr:nvCxnSpPr>
        <xdr:cNvPr id="201" name="直線コネクタ 200"/>
        <xdr:cNvCxnSpPr/>
      </xdr:nvCxnSpPr>
      <xdr:spPr>
        <a:xfrm>
          <a:off x="2336800" y="14062304"/>
          <a:ext cx="889000" cy="8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2" name="フローチャート: 判断 201"/>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51562</xdr:rowOff>
    </xdr:from>
    <xdr:ext cx="762000" cy="259045"/>
    <xdr:sp macro="" textlink="">
      <xdr:nvSpPr>
        <xdr:cNvPr id="203" name="テキスト ボックス 202"/>
        <xdr:cNvSpPr txBox="1"/>
      </xdr:nvSpPr>
      <xdr:spPr>
        <a:xfrm>
          <a:off x="2844800" y="1445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139764</xdr:rowOff>
    </xdr:from>
    <xdr:to>
      <xdr:col>11</xdr:col>
      <xdr:colOff>31750</xdr:colOff>
      <xdr:row>82</xdr:row>
      <xdr:rowOff>3404</xdr:rowOff>
    </xdr:to>
    <xdr:cxnSp macro="">
      <xdr:nvCxnSpPr>
        <xdr:cNvPr id="204" name="直線コネクタ 203"/>
        <xdr:cNvCxnSpPr/>
      </xdr:nvCxnSpPr>
      <xdr:spPr>
        <a:xfrm>
          <a:off x="1447800" y="14027214"/>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5" name="フローチャート: 判断 204"/>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71775</xdr:rowOff>
    </xdr:from>
    <xdr:ext cx="762000" cy="259045"/>
    <xdr:sp macro="" textlink="">
      <xdr:nvSpPr>
        <xdr:cNvPr id="206" name="テキスト ボックス 205"/>
        <xdr:cNvSpPr txBox="1"/>
      </xdr:nvSpPr>
      <xdr:spPr>
        <a:xfrm>
          <a:off x="1955800" y="14473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7" name="フローチャート: 判断 206"/>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139087</xdr:rowOff>
    </xdr:from>
    <xdr:ext cx="762000" cy="259045"/>
    <xdr:sp macro="" textlink="">
      <xdr:nvSpPr>
        <xdr:cNvPr id="208" name="テキスト ボックス 207"/>
        <xdr:cNvSpPr txBox="1"/>
      </xdr:nvSpPr>
      <xdr:spPr>
        <a:xfrm>
          <a:off x="1066800" y="1436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4691</xdr:rowOff>
    </xdr:from>
    <xdr:to>
      <xdr:col>23</xdr:col>
      <xdr:colOff>184150</xdr:colOff>
      <xdr:row>82</xdr:row>
      <xdr:rowOff>106291</xdr:rowOff>
    </xdr:to>
    <xdr:sp macro="" textlink="">
      <xdr:nvSpPr>
        <xdr:cNvPr id="214" name="楕円 213"/>
        <xdr:cNvSpPr/>
      </xdr:nvSpPr>
      <xdr:spPr>
        <a:xfrm>
          <a:off x="4902200" y="1406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21218</xdr:rowOff>
    </xdr:from>
    <xdr:ext cx="762000" cy="259045"/>
    <xdr:sp macro="" textlink="">
      <xdr:nvSpPr>
        <xdr:cNvPr id="215" name="人件費・物件費等の状況該当値テキスト"/>
        <xdr:cNvSpPr txBox="1"/>
      </xdr:nvSpPr>
      <xdr:spPr>
        <a:xfrm>
          <a:off x="5041900" y="1390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164754</xdr:rowOff>
    </xdr:from>
    <xdr:to>
      <xdr:col>19</xdr:col>
      <xdr:colOff>184150</xdr:colOff>
      <xdr:row>82</xdr:row>
      <xdr:rowOff>94904</xdr:rowOff>
    </xdr:to>
    <xdr:sp macro="" textlink="">
      <xdr:nvSpPr>
        <xdr:cNvPr id="216" name="楕円 215"/>
        <xdr:cNvSpPr/>
      </xdr:nvSpPr>
      <xdr:spPr>
        <a:xfrm>
          <a:off x="4064000" y="140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105081</xdr:rowOff>
    </xdr:from>
    <xdr:ext cx="736600" cy="259045"/>
    <xdr:sp macro="" textlink="">
      <xdr:nvSpPr>
        <xdr:cNvPr id="217" name="テキスト ボックス 216"/>
        <xdr:cNvSpPr txBox="1"/>
      </xdr:nvSpPr>
      <xdr:spPr>
        <a:xfrm>
          <a:off x="3733800" y="1382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132235</xdr:rowOff>
    </xdr:from>
    <xdr:to>
      <xdr:col>15</xdr:col>
      <xdr:colOff>133350</xdr:colOff>
      <xdr:row>82</xdr:row>
      <xdr:rowOff>62385</xdr:rowOff>
    </xdr:to>
    <xdr:sp macro="" textlink="">
      <xdr:nvSpPr>
        <xdr:cNvPr id="218" name="楕円 217"/>
        <xdr:cNvSpPr/>
      </xdr:nvSpPr>
      <xdr:spPr>
        <a:xfrm>
          <a:off x="3175000" y="140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72562</xdr:rowOff>
    </xdr:from>
    <xdr:ext cx="762000" cy="259045"/>
    <xdr:sp macro="" textlink="">
      <xdr:nvSpPr>
        <xdr:cNvPr id="219" name="テキスト ボックス 218"/>
        <xdr:cNvSpPr txBox="1"/>
      </xdr:nvSpPr>
      <xdr:spPr>
        <a:xfrm>
          <a:off x="2844800" y="13788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124054</xdr:rowOff>
    </xdr:from>
    <xdr:to>
      <xdr:col>11</xdr:col>
      <xdr:colOff>82550</xdr:colOff>
      <xdr:row>82</xdr:row>
      <xdr:rowOff>54204</xdr:rowOff>
    </xdr:to>
    <xdr:sp macro="" textlink="">
      <xdr:nvSpPr>
        <xdr:cNvPr id="220" name="楕円 219"/>
        <xdr:cNvSpPr/>
      </xdr:nvSpPr>
      <xdr:spPr>
        <a:xfrm>
          <a:off x="2286000" y="1401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64381</xdr:rowOff>
    </xdr:from>
    <xdr:ext cx="762000" cy="259045"/>
    <xdr:sp macro="" textlink="">
      <xdr:nvSpPr>
        <xdr:cNvPr id="221" name="テキスト ボックス 220"/>
        <xdr:cNvSpPr txBox="1"/>
      </xdr:nvSpPr>
      <xdr:spPr>
        <a:xfrm>
          <a:off x="1955800" y="137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88964</xdr:rowOff>
    </xdr:from>
    <xdr:to>
      <xdr:col>7</xdr:col>
      <xdr:colOff>31750</xdr:colOff>
      <xdr:row>82</xdr:row>
      <xdr:rowOff>19114</xdr:rowOff>
    </xdr:to>
    <xdr:sp macro="" textlink="">
      <xdr:nvSpPr>
        <xdr:cNvPr id="222" name="楕円 221"/>
        <xdr:cNvSpPr/>
      </xdr:nvSpPr>
      <xdr:spPr>
        <a:xfrm>
          <a:off x="1397000" y="1397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29291</xdr:rowOff>
    </xdr:from>
    <xdr:ext cx="762000" cy="259045"/>
    <xdr:sp macro="" textlink="">
      <xdr:nvSpPr>
        <xdr:cNvPr id="223" name="テキスト ボックス 222"/>
        <xdr:cNvSpPr txBox="1"/>
      </xdr:nvSpPr>
      <xdr:spPr>
        <a:xfrm>
          <a:off x="1066800" y="1374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ラスパイレス指数は国と比較して</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ポイント高くなっているが、給与決定学歴が大学卒の職員のみで比較したラスパイレス指数は</a:t>
          </a:r>
          <a:r>
            <a:rPr kumimoji="1" lang="en-US" altLang="ja-JP" sz="1300">
              <a:latin typeface="ＭＳ Ｐゴシック" panose="020B0600070205080204" pitchFamily="50" charset="-128"/>
              <a:ea typeface="ＭＳ Ｐゴシック" panose="020B0600070205080204" pitchFamily="50" charset="-128"/>
            </a:rPr>
            <a:t>99.3</a:t>
          </a:r>
          <a:r>
            <a:rPr kumimoji="1" lang="ja-JP" altLang="en-US" sz="1300">
              <a:latin typeface="ＭＳ Ｐゴシック" panose="020B0600070205080204" pitchFamily="50" charset="-128"/>
              <a:ea typeface="ＭＳ Ｐゴシック" panose="020B0600070205080204" pitchFamily="50" charset="-128"/>
            </a:rPr>
            <a:t>であり、短卒、高卒の職員の昇格運用が大きく影響している。本市の職員の大部分は大学卒のため、この指数のみをもって職員全体の給料が高くなっていることを示しているものではないと考えている。職員給与については、これまでどおり、千葉県人事委員会の勧告を尊重し、給与水準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9" name="直線コネクタ 238"/>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0" name="テキスト ボックス 239"/>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1" name="直線コネクタ 240"/>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2" name="テキスト ボックス 241"/>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3" name="直線コネクタ 242"/>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4" name="テキスト ボックス 243"/>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5" name="直線コネクタ 244"/>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6" name="テキスト ボックス 245"/>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0" name="直線コネクタ 249"/>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1"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2" name="直線コネクタ 251"/>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3"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4" name="直線コネクタ 253"/>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89</xdr:row>
      <xdr:rowOff>45720</xdr:rowOff>
    </xdr:to>
    <xdr:cxnSp macro="">
      <xdr:nvCxnSpPr>
        <xdr:cNvPr id="255" name="直線コネクタ 254"/>
        <xdr:cNvCxnSpPr/>
      </xdr:nvCxnSpPr>
      <xdr:spPr>
        <a:xfrm flipV="1">
          <a:off x="16179800" y="15135861"/>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6"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7" name="フローチャート: 判断 256"/>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144780</xdr:rowOff>
    </xdr:from>
    <xdr:to>
      <xdr:col>77</xdr:col>
      <xdr:colOff>44450</xdr:colOff>
      <xdr:row>89</xdr:row>
      <xdr:rowOff>45720</xdr:rowOff>
    </xdr:to>
    <xdr:cxnSp macro="">
      <xdr:nvCxnSpPr>
        <xdr:cNvPr id="258" name="直線コネクタ 257"/>
        <xdr:cNvCxnSpPr/>
      </xdr:nvCxnSpPr>
      <xdr:spPr>
        <a:xfrm>
          <a:off x="15290800" y="152323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59" name="フローチャート: 判断 258"/>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0" name="テキスト ボックス 25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72389</xdr:rowOff>
    </xdr:from>
    <xdr:to>
      <xdr:col>72</xdr:col>
      <xdr:colOff>203200</xdr:colOff>
      <xdr:row>88</xdr:row>
      <xdr:rowOff>144780</xdr:rowOff>
    </xdr:to>
    <xdr:cxnSp macro="">
      <xdr:nvCxnSpPr>
        <xdr:cNvPr id="261" name="直線コネクタ 260"/>
        <xdr:cNvCxnSpPr/>
      </xdr:nvCxnSpPr>
      <xdr:spPr>
        <a:xfrm>
          <a:off x="14401800" y="151599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2" name="フローチャート: 判断 261"/>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135907</xdr:rowOff>
    </xdr:from>
    <xdr:ext cx="762000" cy="259045"/>
    <xdr:sp macro="" textlink="">
      <xdr:nvSpPr>
        <xdr:cNvPr id="263" name="テキスト ボックス 262"/>
        <xdr:cNvSpPr txBox="1"/>
      </xdr:nvSpPr>
      <xdr:spPr>
        <a:xfrm>
          <a:off x="14909800" y="1470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99061</xdr:rowOff>
    </xdr:from>
    <xdr:to>
      <xdr:col>68</xdr:col>
      <xdr:colOff>152400</xdr:colOff>
      <xdr:row>88</xdr:row>
      <xdr:rowOff>72389</xdr:rowOff>
    </xdr:to>
    <xdr:cxnSp macro="">
      <xdr:nvCxnSpPr>
        <xdr:cNvPr id="264" name="直線コネクタ 263"/>
        <xdr:cNvCxnSpPr/>
      </xdr:nvCxnSpPr>
      <xdr:spPr>
        <a:xfrm>
          <a:off x="13512800" y="15015211"/>
          <a:ext cx="889000" cy="14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5" name="フローチャート: 判断 264"/>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6" name="テキスト ボックス 265"/>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7" name="フローチャート: 判断 266"/>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68" name="テキスト ボックス 267"/>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168911</xdr:rowOff>
    </xdr:from>
    <xdr:to>
      <xdr:col>81</xdr:col>
      <xdr:colOff>95250</xdr:colOff>
      <xdr:row>88</xdr:row>
      <xdr:rowOff>99061</xdr:rowOff>
    </xdr:to>
    <xdr:sp macro="" textlink="">
      <xdr:nvSpPr>
        <xdr:cNvPr id="274" name="楕円 273"/>
        <xdr:cNvSpPr/>
      </xdr:nvSpPr>
      <xdr:spPr>
        <a:xfrm>
          <a:off x="169672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140988</xdr:rowOff>
    </xdr:from>
    <xdr:ext cx="762000" cy="259045"/>
    <xdr:sp macro="" textlink="">
      <xdr:nvSpPr>
        <xdr:cNvPr id="275" name="給与水準   （国との比較）該当値テキスト"/>
        <xdr:cNvSpPr txBox="1"/>
      </xdr:nvSpPr>
      <xdr:spPr>
        <a:xfrm>
          <a:off x="17106900" y="1505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166370</xdr:rowOff>
    </xdr:from>
    <xdr:to>
      <xdr:col>77</xdr:col>
      <xdr:colOff>95250</xdr:colOff>
      <xdr:row>89</xdr:row>
      <xdr:rowOff>96520</xdr:rowOff>
    </xdr:to>
    <xdr:sp macro="" textlink="">
      <xdr:nvSpPr>
        <xdr:cNvPr id="276" name="楕円 275"/>
        <xdr:cNvSpPr/>
      </xdr:nvSpPr>
      <xdr:spPr>
        <a:xfrm>
          <a:off x="16129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81297</xdr:rowOff>
    </xdr:from>
    <xdr:ext cx="736600" cy="259045"/>
    <xdr:sp macro="" textlink="">
      <xdr:nvSpPr>
        <xdr:cNvPr id="277" name="テキスト ボックス 276"/>
        <xdr:cNvSpPr txBox="1"/>
      </xdr:nvSpPr>
      <xdr:spPr>
        <a:xfrm>
          <a:off x="15798800" y="15340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93980</xdr:rowOff>
    </xdr:from>
    <xdr:to>
      <xdr:col>73</xdr:col>
      <xdr:colOff>44450</xdr:colOff>
      <xdr:row>89</xdr:row>
      <xdr:rowOff>24130</xdr:rowOff>
    </xdr:to>
    <xdr:sp macro="" textlink="">
      <xdr:nvSpPr>
        <xdr:cNvPr id="278" name="楕円 277"/>
        <xdr:cNvSpPr/>
      </xdr:nvSpPr>
      <xdr:spPr>
        <a:xfrm>
          <a:off x="15240000" y="1518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8907</xdr:rowOff>
    </xdr:from>
    <xdr:ext cx="762000" cy="259045"/>
    <xdr:sp macro="" textlink="">
      <xdr:nvSpPr>
        <xdr:cNvPr id="279" name="テキスト ボックス 278"/>
        <xdr:cNvSpPr txBox="1"/>
      </xdr:nvSpPr>
      <xdr:spPr>
        <a:xfrm>
          <a:off x="14909800" y="1526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80" name="楕円 279"/>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81" name="テキスト ボックス 280"/>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48261</xdr:rowOff>
    </xdr:from>
    <xdr:to>
      <xdr:col>64</xdr:col>
      <xdr:colOff>152400</xdr:colOff>
      <xdr:row>87</xdr:row>
      <xdr:rowOff>149861</xdr:rowOff>
    </xdr:to>
    <xdr:sp macro="" textlink="">
      <xdr:nvSpPr>
        <xdr:cNvPr id="282" name="楕円 281"/>
        <xdr:cNvSpPr/>
      </xdr:nvSpPr>
      <xdr:spPr>
        <a:xfrm>
          <a:off x="13462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134638</xdr:rowOff>
    </xdr:from>
    <xdr:ext cx="762000" cy="259045"/>
    <xdr:sp macro="" textlink="">
      <xdr:nvSpPr>
        <xdr:cNvPr id="283" name="テキスト ボックス 282"/>
        <xdr:cNvSpPr txBox="1"/>
      </xdr:nvSpPr>
      <xdr:spPr>
        <a:xfrm>
          <a:off x="13131800" y="15050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類似団体内平均値を</a:t>
          </a:r>
          <a:r>
            <a:rPr kumimoji="1" lang="en-US" altLang="ja-JP" sz="1300">
              <a:latin typeface="ＭＳ Ｐゴシック" panose="020B0600070205080204" pitchFamily="50" charset="-128"/>
              <a:ea typeface="ＭＳ Ｐゴシック" panose="020B0600070205080204" pitchFamily="50" charset="-128"/>
            </a:rPr>
            <a:t>0.77</a:t>
          </a:r>
          <a:r>
            <a:rPr kumimoji="1" lang="ja-JP" altLang="en-US" sz="1300">
              <a:latin typeface="ＭＳ Ｐゴシック" panose="020B0600070205080204" pitchFamily="50" charset="-128"/>
              <a:ea typeface="ＭＳ Ｐゴシック" panose="020B0600070205080204" pitchFamily="50" charset="-128"/>
            </a:rPr>
            <a:t>人下回っており、前年度比でもほぼ横ばいである。これは、平成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年度から実施してきた第２次及び第３次定員適正化計画に基づき職員数の削減を図ったこともあるが、消防業務等を一部事務組合で実施していることが大きく影響している。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今後は、現状の職員数を維持していくとともに、行財政改革による業務の効率化なども見据え、職員数の適正化に努めていく。</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5" name="直線コネクタ 314"/>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6"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7" name="直線コネクタ 316"/>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18"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19" name="直線コネクタ 318"/>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66766</xdr:rowOff>
    </xdr:from>
    <xdr:to>
      <xdr:col>81</xdr:col>
      <xdr:colOff>44450</xdr:colOff>
      <xdr:row>60</xdr:row>
      <xdr:rowOff>77107</xdr:rowOff>
    </xdr:to>
    <xdr:cxnSp macro="">
      <xdr:nvCxnSpPr>
        <xdr:cNvPr id="320" name="直線コネクタ 319"/>
        <xdr:cNvCxnSpPr/>
      </xdr:nvCxnSpPr>
      <xdr:spPr>
        <a:xfrm>
          <a:off x="16179800" y="10353766"/>
          <a:ext cx="8382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92364</xdr:rowOff>
    </xdr:from>
    <xdr:ext cx="762000" cy="259045"/>
    <xdr:sp macro="" textlink="">
      <xdr:nvSpPr>
        <xdr:cNvPr id="321" name="定員管理の状況平均値テキスト"/>
        <xdr:cNvSpPr txBox="1"/>
      </xdr:nvSpPr>
      <xdr:spPr>
        <a:xfrm>
          <a:off x="17106900" y="10550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66766</xdr:rowOff>
    </xdr:from>
    <xdr:to>
      <xdr:col>77</xdr:col>
      <xdr:colOff>44450</xdr:colOff>
      <xdr:row>60</xdr:row>
      <xdr:rowOff>84001</xdr:rowOff>
    </xdr:to>
    <xdr:cxnSp macro="">
      <xdr:nvCxnSpPr>
        <xdr:cNvPr id="323" name="直線コネクタ 322"/>
        <xdr:cNvCxnSpPr/>
      </xdr:nvCxnSpPr>
      <xdr:spPr>
        <a:xfrm flipV="1">
          <a:off x="15290800" y="10353766"/>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4" name="フローチャート: 判断 323"/>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52450</xdr:rowOff>
    </xdr:from>
    <xdr:ext cx="736600" cy="259045"/>
    <xdr:sp macro="" textlink="">
      <xdr:nvSpPr>
        <xdr:cNvPr id="325" name="テキスト ボックス 324"/>
        <xdr:cNvSpPr txBox="1"/>
      </xdr:nvSpPr>
      <xdr:spPr>
        <a:xfrm>
          <a:off x="15798800" y="106823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35741</xdr:rowOff>
    </xdr:from>
    <xdr:to>
      <xdr:col>72</xdr:col>
      <xdr:colOff>203200</xdr:colOff>
      <xdr:row>60</xdr:row>
      <xdr:rowOff>84001</xdr:rowOff>
    </xdr:to>
    <xdr:cxnSp macro="">
      <xdr:nvCxnSpPr>
        <xdr:cNvPr id="326" name="直線コネクタ 325"/>
        <xdr:cNvCxnSpPr/>
      </xdr:nvCxnSpPr>
      <xdr:spPr>
        <a:xfrm>
          <a:off x="14401800" y="10322741"/>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7" name="フローチャート: 判断 326"/>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52450</xdr:rowOff>
    </xdr:from>
    <xdr:ext cx="762000" cy="259045"/>
    <xdr:sp macro="" textlink="">
      <xdr:nvSpPr>
        <xdr:cNvPr id="328" name="テキスト ボックス 327"/>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35741</xdr:rowOff>
    </xdr:from>
    <xdr:to>
      <xdr:col>68</xdr:col>
      <xdr:colOff>152400</xdr:colOff>
      <xdr:row>60</xdr:row>
      <xdr:rowOff>46083</xdr:rowOff>
    </xdr:to>
    <xdr:cxnSp macro="">
      <xdr:nvCxnSpPr>
        <xdr:cNvPr id="329" name="直線コネクタ 328"/>
        <xdr:cNvCxnSpPr/>
      </xdr:nvCxnSpPr>
      <xdr:spPr>
        <a:xfrm flipV="1">
          <a:off x="13512800" y="103227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0" name="フローチャート: 判断 329"/>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100710</xdr:rowOff>
    </xdr:from>
    <xdr:ext cx="762000" cy="259045"/>
    <xdr:sp macro="" textlink="">
      <xdr:nvSpPr>
        <xdr:cNvPr id="331" name="テキスト ボックス 330"/>
        <xdr:cNvSpPr txBox="1"/>
      </xdr:nvSpPr>
      <xdr:spPr>
        <a:xfrm>
          <a:off x="14020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2" name="フローチャート: 判断 331"/>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52450</xdr:rowOff>
    </xdr:from>
    <xdr:ext cx="762000" cy="259045"/>
    <xdr:sp macro="" textlink="">
      <xdr:nvSpPr>
        <xdr:cNvPr id="333" name="テキスト ボックス 332"/>
        <xdr:cNvSpPr txBox="1"/>
      </xdr:nvSpPr>
      <xdr:spPr>
        <a:xfrm>
          <a:off x="13131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26307</xdr:rowOff>
    </xdr:from>
    <xdr:to>
      <xdr:col>81</xdr:col>
      <xdr:colOff>95250</xdr:colOff>
      <xdr:row>60</xdr:row>
      <xdr:rowOff>127907</xdr:rowOff>
    </xdr:to>
    <xdr:sp macro="" textlink="">
      <xdr:nvSpPr>
        <xdr:cNvPr id="339" name="楕円 338"/>
        <xdr:cNvSpPr/>
      </xdr:nvSpPr>
      <xdr:spPr>
        <a:xfrm>
          <a:off x="16967200" y="1031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42834</xdr:rowOff>
    </xdr:from>
    <xdr:ext cx="762000" cy="259045"/>
    <xdr:sp macro="" textlink="">
      <xdr:nvSpPr>
        <xdr:cNvPr id="340" name="定員管理の状況該当値テキスト"/>
        <xdr:cNvSpPr txBox="1"/>
      </xdr:nvSpPr>
      <xdr:spPr>
        <a:xfrm>
          <a:off x="17106900" y="10158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15966</xdr:rowOff>
    </xdr:from>
    <xdr:to>
      <xdr:col>77</xdr:col>
      <xdr:colOff>95250</xdr:colOff>
      <xdr:row>60</xdr:row>
      <xdr:rowOff>117566</xdr:rowOff>
    </xdr:to>
    <xdr:sp macro="" textlink="">
      <xdr:nvSpPr>
        <xdr:cNvPr id="341" name="楕円 340"/>
        <xdr:cNvSpPr/>
      </xdr:nvSpPr>
      <xdr:spPr>
        <a:xfrm>
          <a:off x="16129000" y="1030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127743</xdr:rowOff>
    </xdr:from>
    <xdr:ext cx="736600" cy="259045"/>
    <xdr:sp macro="" textlink="">
      <xdr:nvSpPr>
        <xdr:cNvPr id="342" name="テキスト ボックス 341"/>
        <xdr:cNvSpPr txBox="1"/>
      </xdr:nvSpPr>
      <xdr:spPr>
        <a:xfrm>
          <a:off x="15798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33201</xdr:rowOff>
    </xdr:from>
    <xdr:to>
      <xdr:col>73</xdr:col>
      <xdr:colOff>44450</xdr:colOff>
      <xdr:row>60</xdr:row>
      <xdr:rowOff>134801</xdr:rowOff>
    </xdr:to>
    <xdr:sp macro="" textlink="">
      <xdr:nvSpPr>
        <xdr:cNvPr id="343" name="楕円 342"/>
        <xdr:cNvSpPr/>
      </xdr:nvSpPr>
      <xdr:spPr>
        <a:xfrm>
          <a:off x="15240000" y="10320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44" name="テキスト ボックス 343"/>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156391</xdr:rowOff>
    </xdr:from>
    <xdr:to>
      <xdr:col>68</xdr:col>
      <xdr:colOff>203200</xdr:colOff>
      <xdr:row>60</xdr:row>
      <xdr:rowOff>86541</xdr:rowOff>
    </xdr:to>
    <xdr:sp macro="" textlink="">
      <xdr:nvSpPr>
        <xdr:cNvPr id="345" name="楕円 344"/>
        <xdr:cNvSpPr/>
      </xdr:nvSpPr>
      <xdr:spPr>
        <a:xfrm>
          <a:off x="14351000" y="102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96718</xdr:rowOff>
    </xdr:from>
    <xdr:ext cx="762000" cy="259045"/>
    <xdr:sp macro="" textlink="">
      <xdr:nvSpPr>
        <xdr:cNvPr id="346" name="テキスト ボックス 345"/>
        <xdr:cNvSpPr txBox="1"/>
      </xdr:nvSpPr>
      <xdr:spPr>
        <a:xfrm>
          <a:off x="14020800" y="10040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166733</xdr:rowOff>
    </xdr:from>
    <xdr:to>
      <xdr:col>64</xdr:col>
      <xdr:colOff>152400</xdr:colOff>
      <xdr:row>60</xdr:row>
      <xdr:rowOff>96883</xdr:rowOff>
    </xdr:to>
    <xdr:sp macro="" textlink="">
      <xdr:nvSpPr>
        <xdr:cNvPr id="347" name="楕円 346"/>
        <xdr:cNvSpPr/>
      </xdr:nvSpPr>
      <xdr:spPr>
        <a:xfrm>
          <a:off x="13462000" y="1028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107060</xdr:rowOff>
    </xdr:from>
    <xdr:ext cx="762000" cy="259045"/>
    <xdr:sp macro="" textlink="">
      <xdr:nvSpPr>
        <xdr:cNvPr id="348" name="テキスト ボックス 347"/>
        <xdr:cNvSpPr txBox="1"/>
      </xdr:nvSpPr>
      <xdr:spPr>
        <a:xfrm>
          <a:off x="13131800" y="10051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実質公債費比率は類似団体内平均値を</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ポイント下回り、また、前年度より</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少している。これは地方債の借入れを計画的に行い、借入残高を減少させてきたことにより、分子の構成要素である地方債の元利償還金が減少したこと、また、分母の構成要素である普通交付税額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年度においては通常ベースに回復し、標準財政規模が増加したことによるものである。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今後、学校空調設備の整備に伴い、地方債の借入れの増加が見込まれるが、引き続き適正な借入れに努めていく。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78" name="直線コネクタ 377"/>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79"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0" name="直線コネクタ 379"/>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1"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2" name="直線コネクタ 381"/>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171148</xdr:rowOff>
    </xdr:from>
    <xdr:to>
      <xdr:col>81</xdr:col>
      <xdr:colOff>44450</xdr:colOff>
      <xdr:row>39</xdr:row>
      <xdr:rowOff>68641</xdr:rowOff>
    </xdr:to>
    <xdr:cxnSp macro="">
      <xdr:nvCxnSpPr>
        <xdr:cNvPr id="383" name="直線コネクタ 382"/>
        <xdr:cNvCxnSpPr/>
      </xdr:nvCxnSpPr>
      <xdr:spPr>
        <a:xfrm flipV="1">
          <a:off x="16179800" y="6686248"/>
          <a:ext cx="8382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104822</xdr:rowOff>
    </xdr:from>
    <xdr:ext cx="762000" cy="259045"/>
    <xdr:sp macro="" textlink="">
      <xdr:nvSpPr>
        <xdr:cNvPr id="384" name="公債費負担の状況平均値テキスト"/>
        <xdr:cNvSpPr txBox="1"/>
      </xdr:nvSpPr>
      <xdr:spPr>
        <a:xfrm>
          <a:off x="17106900" y="6791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5" name="フローチャート: 判断 384"/>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68641</xdr:rowOff>
    </xdr:from>
    <xdr:to>
      <xdr:col>77</xdr:col>
      <xdr:colOff>44450</xdr:colOff>
      <xdr:row>39</xdr:row>
      <xdr:rowOff>80131</xdr:rowOff>
    </xdr:to>
    <xdr:cxnSp macro="">
      <xdr:nvCxnSpPr>
        <xdr:cNvPr id="386" name="直線コネクタ 385"/>
        <xdr:cNvCxnSpPr/>
      </xdr:nvCxnSpPr>
      <xdr:spPr>
        <a:xfrm flipV="1">
          <a:off x="15290800" y="6755191"/>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7" name="フローチャート: 判断 386"/>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59162</xdr:rowOff>
    </xdr:from>
    <xdr:ext cx="736600" cy="259045"/>
    <xdr:sp macro="" textlink="">
      <xdr:nvSpPr>
        <xdr:cNvPr id="388" name="テキスト ボックス 387"/>
        <xdr:cNvSpPr txBox="1"/>
      </xdr:nvSpPr>
      <xdr:spPr>
        <a:xfrm>
          <a:off x="15798800" y="6917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80131</xdr:rowOff>
    </xdr:from>
    <xdr:to>
      <xdr:col>72</xdr:col>
      <xdr:colOff>203200</xdr:colOff>
      <xdr:row>40</xdr:row>
      <xdr:rowOff>12095</xdr:rowOff>
    </xdr:to>
    <xdr:cxnSp macro="">
      <xdr:nvCxnSpPr>
        <xdr:cNvPr id="389" name="直線コネクタ 388"/>
        <xdr:cNvCxnSpPr/>
      </xdr:nvCxnSpPr>
      <xdr:spPr>
        <a:xfrm flipV="1">
          <a:off x="14401800" y="6766681"/>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0" name="フローチャート: 判断 389"/>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59162</xdr:rowOff>
    </xdr:from>
    <xdr:ext cx="762000" cy="259045"/>
    <xdr:sp macro="" textlink="">
      <xdr:nvSpPr>
        <xdr:cNvPr id="391" name="テキスト ボックス 390"/>
        <xdr:cNvSpPr txBox="1"/>
      </xdr:nvSpPr>
      <xdr:spPr>
        <a:xfrm>
          <a:off x="149098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12095</xdr:rowOff>
    </xdr:from>
    <xdr:to>
      <xdr:col>68</xdr:col>
      <xdr:colOff>152400</xdr:colOff>
      <xdr:row>40</xdr:row>
      <xdr:rowOff>81038</xdr:rowOff>
    </xdr:to>
    <xdr:cxnSp macro="">
      <xdr:nvCxnSpPr>
        <xdr:cNvPr id="392" name="直線コネクタ 391"/>
        <xdr:cNvCxnSpPr/>
      </xdr:nvCxnSpPr>
      <xdr:spPr>
        <a:xfrm flipV="1">
          <a:off x="13512800" y="687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3" name="フローチャート: 判断 392"/>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25599</xdr:rowOff>
    </xdr:from>
    <xdr:ext cx="762000" cy="259045"/>
    <xdr:sp macro="" textlink="">
      <xdr:nvSpPr>
        <xdr:cNvPr id="394" name="テキスト ボックス 393"/>
        <xdr:cNvSpPr txBox="1"/>
      </xdr:nvSpPr>
      <xdr:spPr>
        <a:xfrm>
          <a:off x="140208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5" name="フローチャート: 判断 394"/>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96" name="テキスト ボックス 395"/>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120348</xdr:rowOff>
    </xdr:from>
    <xdr:to>
      <xdr:col>81</xdr:col>
      <xdr:colOff>95250</xdr:colOff>
      <xdr:row>39</xdr:row>
      <xdr:rowOff>50498</xdr:rowOff>
    </xdr:to>
    <xdr:sp macro="" textlink="">
      <xdr:nvSpPr>
        <xdr:cNvPr id="402" name="楕円 401"/>
        <xdr:cNvSpPr/>
      </xdr:nvSpPr>
      <xdr:spPr>
        <a:xfrm>
          <a:off x="16967200" y="663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136875</xdr:rowOff>
    </xdr:from>
    <xdr:ext cx="762000" cy="259045"/>
    <xdr:sp macro="" textlink="">
      <xdr:nvSpPr>
        <xdr:cNvPr id="403" name="公債費負担の状況該当値テキスト"/>
        <xdr:cNvSpPr txBox="1"/>
      </xdr:nvSpPr>
      <xdr:spPr>
        <a:xfrm>
          <a:off x="17106900" y="6480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17841</xdr:rowOff>
    </xdr:from>
    <xdr:to>
      <xdr:col>77</xdr:col>
      <xdr:colOff>95250</xdr:colOff>
      <xdr:row>39</xdr:row>
      <xdr:rowOff>119441</xdr:rowOff>
    </xdr:to>
    <xdr:sp macro="" textlink="">
      <xdr:nvSpPr>
        <xdr:cNvPr id="404" name="楕円 403"/>
        <xdr:cNvSpPr/>
      </xdr:nvSpPr>
      <xdr:spPr>
        <a:xfrm>
          <a:off x="16129000" y="6704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129618</xdr:rowOff>
    </xdr:from>
    <xdr:ext cx="736600" cy="259045"/>
    <xdr:sp macro="" textlink="">
      <xdr:nvSpPr>
        <xdr:cNvPr id="405" name="テキスト ボックス 404"/>
        <xdr:cNvSpPr txBox="1"/>
      </xdr:nvSpPr>
      <xdr:spPr>
        <a:xfrm>
          <a:off x="15798800" y="6473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29331</xdr:rowOff>
    </xdr:from>
    <xdr:to>
      <xdr:col>73</xdr:col>
      <xdr:colOff>44450</xdr:colOff>
      <xdr:row>39</xdr:row>
      <xdr:rowOff>130931</xdr:rowOff>
    </xdr:to>
    <xdr:sp macro="" textlink="">
      <xdr:nvSpPr>
        <xdr:cNvPr id="406" name="楕円 405"/>
        <xdr:cNvSpPr/>
      </xdr:nvSpPr>
      <xdr:spPr>
        <a:xfrm>
          <a:off x="15240000" y="671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141108</xdr:rowOff>
    </xdr:from>
    <xdr:ext cx="762000" cy="259045"/>
    <xdr:sp macro="" textlink="">
      <xdr:nvSpPr>
        <xdr:cNvPr id="407" name="テキスト ボックス 406"/>
        <xdr:cNvSpPr txBox="1"/>
      </xdr:nvSpPr>
      <xdr:spPr>
        <a:xfrm>
          <a:off x="14909800" y="6484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132745</xdr:rowOff>
    </xdr:from>
    <xdr:to>
      <xdr:col>68</xdr:col>
      <xdr:colOff>203200</xdr:colOff>
      <xdr:row>40</xdr:row>
      <xdr:rowOff>62895</xdr:rowOff>
    </xdr:to>
    <xdr:sp macro="" textlink="">
      <xdr:nvSpPr>
        <xdr:cNvPr id="408" name="楕円 407"/>
        <xdr:cNvSpPr/>
      </xdr:nvSpPr>
      <xdr:spPr>
        <a:xfrm>
          <a:off x="14351000" y="681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73072</xdr:rowOff>
    </xdr:from>
    <xdr:ext cx="762000" cy="259045"/>
    <xdr:sp macro="" textlink="">
      <xdr:nvSpPr>
        <xdr:cNvPr id="409" name="テキスト ボックス 408"/>
        <xdr:cNvSpPr txBox="1"/>
      </xdr:nvSpPr>
      <xdr:spPr>
        <a:xfrm>
          <a:off x="14020800" y="658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30238</xdr:rowOff>
    </xdr:from>
    <xdr:to>
      <xdr:col>64</xdr:col>
      <xdr:colOff>152400</xdr:colOff>
      <xdr:row>40</xdr:row>
      <xdr:rowOff>131838</xdr:rowOff>
    </xdr:to>
    <xdr:sp macro="" textlink="">
      <xdr:nvSpPr>
        <xdr:cNvPr id="410" name="楕円 409"/>
        <xdr:cNvSpPr/>
      </xdr:nvSpPr>
      <xdr:spPr>
        <a:xfrm>
          <a:off x="13462000" y="68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142015</xdr:rowOff>
    </xdr:from>
    <xdr:ext cx="762000" cy="259045"/>
    <xdr:sp macro="" textlink="">
      <xdr:nvSpPr>
        <xdr:cNvPr id="411" name="テキスト ボックス 410"/>
        <xdr:cNvSpPr txBox="1"/>
      </xdr:nvSpPr>
      <xdr:spPr>
        <a:xfrm>
          <a:off x="13131800" y="665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将来負担比率は前年度に引き続きマイナスとなっている。これは、債務負担行為支出予定額等が増加したものの、充当可能財源等が将来負担額を上回っているためである。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今後も地方債の発行や債務負担行為の設定については、将来負担の見込み額が健全な範囲となるよう努めていく。</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0" name="直線コネクタ 439"/>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1"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2" name="直線コネクタ 441"/>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53851</xdr:rowOff>
    </xdr:from>
    <xdr:ext cx="762000" cy="259045"/>
    <xdr:sp macro="" textlink="">
      <xdr:nvSpPr>
        <xdr:cNvPr id="445" name="将来負担の状況平均値テキスト"/>
        <xdr:cNvSpPr txBox="1"/>
      </xdr:nvSpPr>
      <xdr:spPr>
        <a:xfrm>
          <a:off x="17106900" y="2454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6" name="フローチャート: 判断 445"/>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47" name="フローチャート: 判断 446"/>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93150</xdr:rowOff>
    </xdr:from>
    <xdr:ext cx="736600" cy="259045"/>
    <xdr:sp macro="" textlink="">
      <xdr:nvSpPr>
        <xdr:cNvPr id="448" name="テキスト ボックス 447"/>
        <xdr:cNvSpPr txBox="1"/>
      </xdr:nvSpPr>
      <xdr:spPr>
        <a:xfrm>
          <a:off x="15798800" y="23220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49" name="フローチャート: 判断 448"/>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82426</xdr:rowOff>
    </xdr:from>
    <xdr:ext cx="762000" cy="259045"/>
    <xdr:sp macro="" textlink="">
      <xdr:nvSpPr>
        <xdr:cNvPr id="450" name="テキスト ボックス 449"/>
        <xdr:cNvSpPr txBox="1"/>
      </xdr:nvSpPr>
      <xdr:spPr>
        <a:xfrm>
          <a:off x="14909800" y="231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1" name="フローチャート: 判断 450"/>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2" name="テキスト ボックス 451"/>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3" name="フローチャート: 判断 452"/>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4" name="テキスト ボックス 453"/>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ポイント減少した。人件費の決算額は前年度と比べ微増となったが、普通交付税が平成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年度においては通常ベースに回復し、分母となる経常一般財源等が大きく増加したためである。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今後も、適正な人員管理と事務事業の効率化に取り組み、人件費の抑制に努めていく。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127000</xdr:rowOff>
    </xdr:to>
    <xdr:cxnSp macro="">
      <xdr:nvCxnSpPr>
        <xdr:cNvPr id="66" name="直線コネクタ 65"/>
        <xdr:cNvCxnSpPr/>
      </xdr:nvCxnSpPr>
      <xdr:spPr>
        <a:xfrm flipV="1">
          <a:off x="3987800" y="6504940"/>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81297</xdr:rowOff>
    </xdr:from>
    <xdr:ext cx="762000" cy="259045"/>
    <xdr:sp macro="" textlink="">
      <xdr:nvSpPr>
        <xdr:cNvPr id="67" name="人件費平均値テキスト"/>
        <xdr:cNvSpPr txBox="1"/>
      </xdr:nvSpPr>
      <xdr:spPr>
        <a:xfrm>
          <a:off x="4914900" y="6253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20320</xdr:rowOff>
    </xdr:from>
    <xdr:to>
      <xdr:col>19</xdr:col>
      <xdr:colOff>187325</xdr:colOff>
      <xdr:row>38</xdr:row>
      <xdr:rowOff>127000</xdr:rowOff>
    </xdr:to>
    <xdr:cxnSp macro="">
      <xdr:nvCxnSpPr>
        <xdr:cNvPr id="69" name="直線コネクタ 68"/>
        <xdr:cNvCxnSpPr/>
      </xdr:nvCxnSpPr>
      <xdr:spPr>
        <a:xfrm>
          <a:off x="3098800" y="6535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168927</xdr:rowOff>
    </xdr:from>
    <xdr:ext cx="736600" cy="259045"/>
    <xdr:sp macro="" textlink="">
      <xdr:nvSpPr>
        <xdr:cNvPr id="71" name="テキスト ボックス 70"/>
        <xdr:cNvSpPr txBox="1"/>
      </xdr:nvSpPr>
      <xdr:spPr>
        <a:xfrm>
          <a:off x="3606800" y="6169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123190</xdr:rowOff>
    </xdr:from>
    <xdr:to>
      <xdr:col>15</xdr:col>
      <xdr:colOff>98425</xdr:colOff>
      <xdr:row>38</xdr:row>
      <xdr:rowOff>20320</xdr:rowOff>
    </xdr:to>
    <xdr:cxnSp macro="">
      <xdr:nvCxnSpPr>
        <xdr:cNvPr id="72" name="直線コネクタ 71"/>
        <xdr:cNvCxnSpPr/>
      </xdr:nvCxnSpPr>
      <xdr:spPr>
        <a:xfrm>
          <a:off x="2209800" y="6466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27957</xdr:rowOff>
    </xdr:from>
    <xdr:ext cx="762000" cy="259045"/>
    <xdr:sp macro="" textlink="">
      <xdr:nvSpPr>
        <xdr:cNvPr id="74" name="テキスト ボックス 73"/>
        <xdr:cNvSpPr txBox="1"/>
      </xdr:nvSpPr>
      <xdr:spPr>
        <a:xfrm>
          <a:off x="2717800" y="620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115570</xdr:rowOff>
    </xdr:from>
    <xdr:to>
      <xdr:col>11</xdr:col>
      <xdr:colOff>9525</xdr:colOff>
      <xdr:row>37</xdr:row>
      <xdr:rowOff>123190</xdr:rowOff>
    </xdr:to>
    <xdr:cxnSp macro="">
      <xdr:nvCxnSpPr>
        <xdr:cNvPr id="75" name="直線コネクタ 74"/>
        <xdr:cNvCxnSpPr/>
      </xdr:nvCxnSpPr>
      <xdr:spPr>
        <a:xfrm>
          <a:off x="1320800" y="6459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161307</xdr:rowOff>
    </xdr:from>
    <xdr:ext cx="762000" cy="259045"/>
    <xdr:sp macro="" textlink="">
      <xdr:nvSpPr>
        <xdr:cNvPr id="79" name="テキスト ボックス 78"/>
        <xdr:cNvSpPr txBox="1"/>
      </xdr:nvSpPr>
      <xdr:spPr>
        <a:xfrm>
          <a:off x="939800" y="616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76200</xdr:rowOff>
    </xdr:from>
    <xdr:to>
      <xdr:col>20</xdr:col>
      <xdr:colOff>38100</xdr:colOff>
      <xdr:row>39</xdr:row>
      <xdr:rowOff>6350</xdr:rowOff>
    </xdr:to>
    <xdr:sp macro="" textlink="">
      <xdr:nvSpPr>
        <xdr:cNvPr id="87" name="楕円 86"/>
        <xdr:cNvSpPr/>
      </xdr:nvSpPr>
      <xdr:spPr>
        <a:xfrm>
          <a:off x="3937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162577</xdr:rowOff>
    </xdr:from>
    <xdr:ext cx="736600" cy="259045"/>
    <xdr:sp macro="" textlink="">
      <xdr:nvSpPr>
        <xdr:cNvPr id="88" name="テキスト ボックス 87"/>
        <xdr:cNvSpPr txBox="1"/>
      </xdr:nvSpPr>
      <xdr:spPr>
        <a:xfrm>
          <a:off x="3606800" y="667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140970</xdr:rowOff>
    </xdr:from>
    <xdr:to>
      <xdr:col>15</xdr:col>
      <xdr:colOff>149225</xdr:colOff>
      <xdr:row>38</xdr:row>
      <xdr:rowOff>71120</xdr:rowOff>
    </xdr:to>
    <xdr:sp macro="" textlink="">
      <xdr:nvSpPr>
        <xdr:cNvPr id="89" name="楕円 88"/>
        <xdr:cNvSpPr/>
      </xdr:nvSpPr>
      <xdr:spPr>
        <a:xfrm>
          <a:off x="3048000" y="648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55897</xdr:rowOff>
    </xdr:from>
    <xdr:ext cx="762000" cy="259045"/>
    <xdr:sp macro="" textlink="">
      <xdr:nvSpPr>
        <xdr:cNvPr id="90" name="テキスト ボックス 89"/>
        <xdr:cNvSpPr txBox="1"/>
      </xdr:nvSpPr>
      <xdr:spPr>
        <a:xfrm>
          <a:off x="27178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72390</xdr:rowOff>
    </xdr:from>
    <xdr:to>
      <xdr:col>11</xdr:col>
      <xdr:colOff>60325</xdr:colOff>
      <xdr:row>38</xdr:row>
      <xdr:rowOff>2540</xdr:rowOff>
    </xdr:to>
    <xdr:sp macro="" textlink="">
      <xdr:nvSpPr>
        <xdr:cNvPr id="91" name="楕円 90"/>
        <xdr:cNvSpPr/>
      </xdr:nvSpPr>
      <xdr:spPr>
        <a:xfrm>
          <a:off x="2159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12717</xdr:rowOff>
    </xdr:from>
    <xdr:ext cx="762000" cy="259045"/>
    <xdr:sp macro="" textlink="">
      <xdr:nvSpPr>
        <xdr:cNvPr id="92" name="テキスト ボックス 91"/>
        <xdr:cNvSpPr txBox="1"/>
      </xdr:nvSpPr>
      <xdr:spPr>
        <a:xfrm>
          <a:off x="18288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64770</xdr:rowOff>
    </xdr:from>
    <xdr:to>
      <xdr:col>6</xdr:col>
      <xdr:colOff>171450</xdr:colOff>
      <xdr:row>37</xdr:row>
      <xdr:rowOff>166370</xdr:rowOff>
    </xdr:to>
    <xdr:sp macro="" textlink="">
      <xdr:nvSpPr>
        <xdr:cNvPr id="93" name="楕円 92"/>
        <xdr:cNvSpPr/>
      </xdr:nvSpPr>
      <xdr:spPr>
        <a:xfrm>
          <a:off x="1270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151147</xdr:rowOff>
    </xdr:from>
    <xdr:ext cx="762000" cy="259045"/>
    <xdr:sp macro="" textlink="">
      <xdr:nvSpPr>
        <xdr:cNvPr id="94" name="テキスト ボックス 93"/>
        <xdr:cNvSpPr txBox="1"/>
      </xdr:nvSpPr>
      <xdr:spPr>
        <a:xfrm>
          <a:off x="939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ポイント減少している。労務単価の上昇に伴う委託料や業務用パソコンの賃貸借契約の更新に係る機器賃借料が増加した一方、経常一般財源等が大きく増加したためである。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物件費は近年増加傾向にあるため、経常経費に対する配分予算やマイナスシーリングの導入などによりさらなる経常経費の抑制や適正な執行に努めていく必要がある。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147574</xdr:rowOff>
    </xdr:from>
    <xdr:to>
      <xdr:col>82</xdr:col>
      <xdr:colOff>107950</xdr:colOff>
      <xdr:row>16</xdr:row>
      <xdr:rowOff>12700</xdr:rowOff>
    </xdr:to>
    <xdr:cxnSp macro="">
      <xdr:nvCxnSpPr>
        <xdr:cNvPr id="125" name="直線コネクタ 124"/>
        <xdr:cNvCxnSpPr/>
      </xdr:nvCxnSpPr>
      <xdr:spPr>
        <a:xfrm flipV="1">
          <a:off x="15671800" y="271932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129286</xdr:rowOff>
    </xdr:from>
    <xdr:to>
      <xdr:col>78</xdr:col>
      <xdr:colOff>69850</xdr:colOff>
      <xdr:row>16</xdr:row>
      <xdr:rowOff>12700</xdr:rowOff>
    </xdr:to>
    <xdr:cxnSp macro="">
      <xdr:nvCxnSpPr>
        <xdr:cNvPr id="128" name="直線コネクタ 127"/>
        <xdr:cNvCxnSpPr/>
      </xdr:nvCxnSpPr>
      <xdr:spPr>
        <a:xfrm>
          <a:off x="14782800" y="27010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97282</xdr:rowOff>
    </xdr:from>
    <xdr:to>
      <xdr:col>73</xdr:col>
      <xdr:colOff>180975</xdr:colOff>
      <xdr:row>15</xdr:row>
      <xdr:rowOff>129286</xdr:rowOff>
    </xdr:to>
    <xdr:cxnSp macro="">
      <xdr:nvCxnSpPr>
        <xdr:cNvPr id="131" name="直線コネクタ 130"/>
        <xdr:cNvCxnSpPr/>
      </xdr:nvCxnSpPr>
      <xdr:spPr>
        <a:xfrm>
          <a:off x="13893800" y="26690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97282</xdr:rowOff>
    </xdr:from>
    <xdr:to>
      <xdr:col>69</xdr:col>
      <xdr:colOff>92075</xdr:colOff>
      <xdr:row>15</xdr:row>
      <xdr:rowOff>101854</xdr:rowOff>
    </xdr:to>
    <xdr:cxnSp macro="">
      <xdr:nvCxnSpPr>
        <xdr:cNvPr id="134" name="直線コネクタ 133"/>
        <xdr:cNvCxnSpPr/>
      </xdr:nvCxnSpPr>
      <xdr:spPr>
        <a:xfrm flipV="1">
          <a:off x="13004800" y="266903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96774</xdr:rowOff>
    </xdr:from>
    <xdr:to>
      <xdr:col>82</xdr:col>
      <xdr:colOff>158750</xdr:colOff>
      <xdr:row>16</xdr:row>
      <xdr:rowOff>26924</xdr:rowOff>
    </xdr:to>
    <xdr:sp macro="" textlink="">
      <xdr:nvSpPr>
        <xdr:cNvPr id="144" name="楕円 143"/>
        <xdr:cNvSpPr/>
      </xdr:nvSpPr>
      <xdr:spPr>
        <a:xfrm>
          <a:off x="16459200" y="2668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68851</xdr:rowOff>
    </xdr:from>
    <xdr:ext cx="762000" cy="259045"/>
    <xdr:sp macro="" textlink="">
      <xdr:nvSpPr>
        <xdr:cNvPr id="145" name="物件費該当値テキスト"/>
        <xdr:cNvSpPr txBox="1"/>
      </xdr:nvSpPr>
      <xdr:spPr>
        <a:xfrm>
          <a:off x="16598900" y="2640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6" name="楕円 145"/>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48277</xdr:rowOff>
    </xdr:from>
    <xdr:ext cx="736600" cy="259045"/>
    <xdr:sp macro="" textlink="">
      <xdr:nvSpPr>
        <xdr:cNvPr id="147" name="テキスト ボックス 146"/>
        <xdr:cNvSpPr txBox="1"/>
      </xdr:nvSpPr>
      <xdr:spPr>
        <a:xfrm>
          <a:off x="15290800" y="279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78486</xdr:rowOff>
    </xdr:from>
    <xdr:to>
      <xdr:col>74</xdr:col>
      <xdr:colOff>31750</xdr:colOff>
      <xdr:row>16</xdr:row>
      <xdr:rowOff>8636</xdr:rowOff>
    </xdr:to>
    <xdr:sp macro="" textlink="">
      <xdr:nvSpPr>
        <xdr:cNvPr id="148" name="楕円 147"/>
        <xdr:cNvSpPr/>
      </xdr:nvSpPr>
      <xdr:spPr>
        <a:xfrm>
          <a:off x="14732000" y="265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164863</xdr:rowOff>
    </xdr:from>
    <xdr:ext cx="762000" cy="259045"/>
    <xdr:sp macro="" textlink="">
      <xdr:nvSpPr>
        <xdr:cNvPr id="149" name="テキスト ボックス 148"/>
        <xdr:cNvSpPr txBox="1"/>
      </xdr:nvSpPr>
      <xdr:spPr>
        <a:xfrm>
          <a:off x="14401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46482</xdr:rowOff>
    </xdr:from>
    <xdr:to>
      <xdr:col>69</xdr:col>
      <xdr:colOff>142875</xdr:colOff>
      <xdr:row>15</xdr:row>
      <xdr:rowOff>148082</xdr:rowOff>
    </xdr:to>
    <xdr:sp macro="" textlink="">
      <xdr:nvSpPr>
        <xdr:cNvPr id="150" name="楕円 149"/>
        <xdr:cNvSpPr/>
      </xdr:nvSpPr>
      <xdr:spPr>
        <a:xfrm>
          <a:off x="13843000" y="2618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132859</xdr:rowOff>
    </xdr:from>
    <xdr:ext cx="762000" cy="259045"/>
    <xdr:sp macro="" textlink="">
      <xdr:nvSpPr>
        <xdr:cNvPr id="151" name="テキスト ボックス 150"/>
        <xdr:cNvSpPr txBox="1"/>
      </xdr:nvSpPr>
      <xdr:spPr>
        <a:xfrm>
          <a:off x="13512800" y="2704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51054</xdr:rowOff>
    </xdr:from>
    <xdr:to>
      <xdr:col>65</xdr:col>
      <xdr:colOff>53975</xdr:colOff>
      <xdr:row>15</xdr:row>
      <xdr:rowOff>152654</xdr:rowOff>
    </xdr:to>
    <xdr:sp macro="" textlink="">
      <xdr:nvSpPr>
        <xdr:cNvPr id="152" name="楕円 151"/>
        <xdr:cNvSpPr/>
      </xdr:nvSpPr>
      <xdr:spPr>
        <a:xfrm>
          <a:off x="12954000" y="2622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137431</xdr:rowOff>
    </xdr:from>
    <xdr:ext cx="762000" cy="259045"/>
    <xdr:sp macro="" textlink="">
      <xdr:nvSpPr>
        <xdr:cNvPr id="153" name="テキスト ボックス 152"/>
        <xdr:cNvSpPr txBox="1"/>
      </xdr:nvSpPr>
      <xdr:spPr>
        <a:xfrm>
          <a:off x="12623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障害者介護給付費や生活保護費医療扶助などの福祉関連の経費が増加したため、扶助費の決算額は増加しているが、経常一般財源等が大きく増加したため、前年度と比して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今後も子ども・子育て関連経費や障害者自立支援関連経費等の増が見込まれるが、適正な扶助費の支給に努めていく。</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107950</xdr:rowOff>
    </xdr:from>
    <xdr:to>
      <xdr:col>24</xdr:col>
      <xdr:colOff>25400</xdr:colOff>
      <xdr:row>61</xdr:row>
      <xdr:rowOff>69850</xdr:rowOff>
    </xdr:to>
    <xdr:cxnSp macro="">
      <xdr:nvCxnSpPr>
        <xdr:cNvPr id="181" name="直線コネクタ 180"/>
        <xdr:cNvCxnSpPr/>
      </xdr:nvCxnSpPr>
      <xdr:spPr>
        <a:xfrm flipV="1">
          <a:off x="4826000" y="90233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22877</xdr:rowOff>
    </xdr:from>
    <xdr:ext cx="762000" cy="259045"/>
    <xdr:sp macro="" textlink="">
      <xdr:nvSpPr>
        <xdr:cNvPr id="184" name="扶助費最大値テキスト"/>
        <xdr:cNvSpPr txBox="1"/>
      </xdr:nvSpPr>
      <xdr:spPr>
        <a:xfrm>
          <a:off x="4914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107950</xdr:rowOff>
    </xdr:from>
    <xdr:to>
      <xdr:col>24</xdr:col>
      <xdr:colOff>114300</xdr:colOff>
      <xdr:row>52</xdr:row>
      <xdr:rowOff>107950</xdr:rowOff>
    </xdr:to>
    <xdr:cxnSp macro="">
      <xdr:nvCxnSpPr>
        <xdr:cNvPr id="185" name="直線コネクタ 184"/>
        <xdr:cNvCxnSpPr/>
      </xdr:nvCxnSpPr>
      <xdr:spPr>
        <a:xfrm>
          <a:off x="4737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12700</xdr:rowOff>
    </xdr:from>
    <xdr:to>
      <xdr:col>24</xdr:col>
      <xdr:colOff>25400</xdr:colOff>
      <xdr:row>55</xdr:row>
      <xdr:rowOff>88900</xdr:rowOff>
    </xdr:to>
    <xdr:cxnSp macro="">
      <xdr:nvCxnSpPr>
        <xdr:cNvPr id="186" name="直線コネクタ 185"/>
        <xdr:cNvCxnSpPr/>
      </xdr:nvCxnSpPr>
      <xdr:spPr>
        <a:xfrm flipV="1">
          <a:off x="3987800" y="944245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105427</xdr:rowOff>
    </xdr:from>
    <xdr:ext cx="762000" cy="259045"/>
    <xdr:sp macro="" textlink="">
      <xdr:nvSpPr>
        <xdr:cNvPr id="187" name="扶助費平均値テキスト"/>
        <xdr:cNvSpPr txBox="1"/>
      </xdr:nvSpPr>
      <xdr:spPr>
        <a:xfrm>
          <a:off x="4914900" y="987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133350</xdr:rowOff>
    </xdr:from>
    <xdr:to>
      <xdr:col>24</xdr:col>
      <xdr:colOff>76200</xdr:colOff>
      <xdr:row>58</xdr:row>
      <xdr:rowOff>63500</xdr:rowOff>
    </xdr:to>
    <xdr:sp macro="" textlink="">
      <xdr:nvSpPr>
        <xdr:cNvPr id="188" name="フローチャート: 判断 187"/>
        <xdr:cNvSpPr/>
      </xdr:nvSpPr>
      <xdr:spPr>
        <a:xfrm>
          <a:off x="47752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146050</xdr:rowOff>
    </xdr:from>
    <xdr:to>
      <xdr:col>19</xdr:col>
      <xdr:colOff>187325</xdr:colOff>
      <xdr:row>55</xdr:row>
      <xdr:rowOff>88900</xdr:rowOff>
    </xdr:to>
    <xdr:cxnSp macro="">
      <xdr:nvCxnSpPr>
        <xdr:cNvPr id="189" name="直線コネクタ 188"/>
        <xdr:cNvCxnSpPr/>
      </xdr:nvCxnSpPr>
      <xdr:spPr>
        <a:xfrm>
          <a:off x="3098800" y="9404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38100</xdr:rowOff>
    </xdr:from>
    <xdr:to>
      <xdr:col>20</xdr:col>
      <xdr:colOff>38100</xdr:colOff>
      <xdr:row>57</xdr:row>
      <xdr:rowOff>139700</xdr:rowOff>
    </xdr:to>
    <xdr:sp macro="" textlink="">
      <xdr:nvSpPr>
        <xdr:cNvPr id="190" name="フローチャート: 判断 189"/>
        <xdr:cNvSpPr/>
      </xdr:nvSpPr>
      <xdr:spPr>
        <a:xfrm>
          <a:off x="39370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124477</xdr:rowOff>
    </xdr:from>
    <xdr:ext cx="736600" cy="259045"/>
    <xdr:sp macro="" textlink="">
      <xdr:nvSpPr>
        <xdr:cNvPr id="191" name="テキスト ボックス 190"/>
        <xdr:cNvSpPr txBox="1"/>
      </xdr:nvSpPr>
      <xdr:spPr>
        <a:xfrm>
          <a:off x="3606800" y="9897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146050</xdr:rowOff>
    </xdr:to>
    <xdr:cxnSp macro="">
      <xdr:nvCxnSpPr>
        <xdr:cNvPr id="192" name="直線コネクタ 191"/>
        <xdr:cNvCxnSpPr/>
      </xdr:nvCxnSpPr>
      <xdr:spPr>
        <a:xfrm>
          <a:off x="2209800" y="93091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152400</xdr:rowOff>
    </xdr:from>
    <xdr:to>
      <xdr:col>15</xdr:col>
      <xdr:colOff>149225</xdr:colOff>
      <xdr:row>57</xdr:row>
      <xdr:rowOff>82550</xdr:rowOff>
    </xdr:to>
    <xdr:sp macro="" textlink="">
      <xdr:nvSpPr>
        <xdr:cNvPr id="193" name="フローチャート: 判断 192"/>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67327</xdr:rowOff>
    </xdr:from>
    <xdr:ext cx="762000" cy="259045"/>
    <xdr:sp macro="" textlink="">
      <xdr:nvSpPr>
        <xdr:cNvPr id="194" name="テキスト ボックス 193"/>
        <xdr:cNvSpPr txBox="1"/>
      </xdr:nvSpPr>
      <xdr:spPr>
        <a:xfrm>
          <a:off x="2717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50800</xdr:rowOff>
    </xdr:to>
    <xdr:cxnSp macro="">
      <xdr:nvCxnSpPr>
        <xdr:cNvPr id="195" name="直線コネクタ 194"/>
        <xdr:cNvCxnSpPr/>
      </xdr:nvCxnSpPr>
      <xdr:spPr>
        <a:xfrm>
          <a:off x="1320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6" name="フローチャート: 判断 195"/>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7" name="テキスト ボックス 196"/>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198" name="フローチャート: 判断 197"/>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199" name="テキスト ボックス 198"/>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133350</xdr:rowOff>
    </xdr:from>
    <xdr:to>
      <xdr:col>24</xdr:col>
      <xdr:colOff>76200</xdr:colOff>
      <xdr:row>55</xdr:row>
      <xdr:rowOff>63500</xdr:rowOff>
    </xdr:to>
    <xdr:sp macro="" textlink="">
      <xdr:nvSpPr>
        <xdr:cNvPr id="205" name="楕円 204"/>
        <xdr:cNvSpPr/>
      </xdr:nvSpPr>
      <xdr:spPr>
        <a:xfrm>
          <a:off x="47752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149877</xdr:rowOff>
    </xdr:from>
    <xdr:ext cx="762000" cy="259045"/>
    <xdr:sp macro="" textlink="">
      <xdr:nvSpPr>
        <xdr:cNvPr id="206" name="扶助費該当値テキスト"/>
        <xdr:cNvSpPr txBox="1"/>
      </xdr:nvSpPr>
      <xdr:spPr>
        <a:xfrm>
          <a:off x="49149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38100</xdr:rowOff>
    </xdr:from>
    <xdr:to>
      <xdr:col>20</xdr:col>
      <xdr:colOff>38100</xdr:colOff>
      <xdr:row>55</xdr:row>
      <xdr:rowOff>139700</xdr:rowOff>
    </xdr:to>
    <xdr:sp macro="" textlink="">
      <xdr:nvSpPr>
        <xdr:cNvPr id="207" name="楕円 206"/>
        <xdr:cNvSpPr/>
      </xdr:nvSpPr>
      <xdr:spPr>
        <a:xfrm>
          <a:off x="3937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208" name="テキスト ボックス 207"/>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95250</xdr:rowOff>
    </xdr:from>
    <xdr:to>
      <xdr:col>15</xdr:col>
      <xdr:colOff>149225</xdr:colOff>
      <xdr:row>55</xdr:row>
      <xdr:rowOff>25400</xdr:rowOff>
    </xdr:to>
    <xdr:sp macro="" textlink="">
      <xdr:nvSpPr>
        <xdr:cNvPr id="209" name="楕円 208"/>
        <xdr:cNvSpPr/>
      </xdr:nvSpPr>
      <xdr:spPr>
        <a:xfrm>
          <a:off x="3048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35577</xdr:rowOff>
    </xdr:from>
    <xdr:ext cx="762000" cy="259045"/>
    <xdr:sp macro="" textlink="">
      <xdr:nvSpPr>
        <xdr:cNvPr id="210" name="テキスト ボックス 209"/>
        <xdr:cNvSpPr txBox="1"/>
      </xdr:nvSpPr>
      <xdr:spPr>
        <a:xfrm>
          <a:off x="2717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133350</xdr:rowOff>
    </xdr:from>
    <xdr:to>
      <xdr:col>6</xdr:col>
      <xdr:colOff>171450</xdr:colOff>
      <xdr:row>54</xdr:row>
      <xdr:rowOff>63500</xdr:rowOff>
    </xdr:to>
    <xdr:sp macro="" textlink="">
      <xdr:nvSpPr>
        <xdr:cNvPr id="213" name="楕円 212"/>
        <xdr:cNvSpPr/>
      </xdr:nvSpPr>
      <xdr:spPr>
        <a:xfrm>
          <a:off x="1270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73677</xdr:rowOff>
    </xdr:from>
    <xdr:ext cx="762000" cy="259045"/>
    <xdr:sp macro="" textlink="">
      <xdr:nvSpPr>
        <xdr:cNvPr id="214" name="テキスト ボックス 213"/>
        <xdr:cNvSpPr txBox="1"/>
      </xdr:nvSpPr>
      <xdr:spPr>
        <a:xfrm>
          <a:off x="939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ポイント上昇しているが、これは、後期高齢者医療、介護保険特別会計への繰出金の増加によるものが主な要因である。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医療、介護などの社会保障関連経費は、高齢化の進展により今後も増加傾向が継続していくことが見込まれる。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4" name="直線コネクタ 243"/>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5"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6" name="直線コネクタ 245"/>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7"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8" name="直線コネクタ 247"/>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135165</xdr:rowOff>
    </xdr:from>
    <xdr:to>
      <xdr:col>82</xdr:col>
      <xdr:colOff>107950</xdr:colOff>
      <xdr:row>58</xdr:row>
      <xdr:rowOff>7257</xdr:rowOff>
    </xdr:to>
    <xdr:cxnSp macro="">
      <xdr:nvCxnSpPr>
        <xdr:cNvPr id="249" name="直線コネクタ 248"/>
        <xdr:cNvCxnSpPr/>
      </xdr:nvCxnSpPr>
      <xdr:spPr>
        <a:xfrm>
          <a:off x="15671800" y="9907815"/>
          <a:ext cx="8382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0"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1" name="フローチャート: 判断 250"/>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26307</xdr:rowOff>
    </xdr:from>
    <xdr:to>
      <xdr:col>78</xdr:col>
      <xdr:colOff>69850</xdr:colOff>
      <xdr:row>57</xdr:row>
      <xdr:rowOff>135165</xdr:rowOff>
    </xdr:to>
    <xdr:cxnSp macro="">
      <xdr:nvCxnSpPr>
        <xdr:cNvPr id="252" name="直線コネクタ 251"/>
        <xdr:cNvCxnSpPr/>
      </xdr:nvCxnSpPr>
      <xdr:spPr>
        <a:xfrm>
          <a:off x="14782800" y="9798957"/>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3" name="フローチャート: 判断 252"/>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119942</xdr:rowOff>
    </xdr:from>
    <xdr:ext cx="736600" cy="259045"/>
    <xdr:sp macro="" textlink="">
      <xdr:nvSpPr>
        <xdr:cNvPr id="254" name="テキスト ボックス 253"/>
        <xdr:cNvSpPr txBox="1"/>
      </xdr:nvSpPr>
      <xdr:spPr>
        <a:xfrm>
          <a:off x="15290800" y="9549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110672</xdr:rowOff>
    </xdr:from>
    <xdr:to>
      <xdr:col>73</xdr:col>
      <xdr:colOff>180975</xdr:colOff>
      <xdr:row>57</xdr:row>
      <xdr:rowOff>26307</xdr:rowOff>
    </xdr:to>
    <xdr:cxnSp macro="">
      <xdr:nvCxnSpPr>
        <xdr:cNvPr id="255" name="直線コネクタ 254"/>
        <xdr:cNvCxnSpPr/>
      </xdr:nvCxnSpPr>
      <xdr:spPr>
        <a:xfrm>
          <a:off x="13893800" y="97118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6" name="フローチャート: 判断 255"/>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7" name="テキスト ボックス 256"/>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110672</xdr:rowOff>
    </xdr:to>
    <xdr:cxnSp macro="">
      <xdr:nvCxnSpPr>
        <xdr:cNvPr id="258" name="直線コネクタ 257"/>
        <xdr:cNvCxnSpPr/>
      </xdr:nvCxnSpPr>
      <xdr:spPr>
        <a:xfrm>
          <a:off x="13004800" y="9690100"/>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59" name="フローチャート: 判断 258"/>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0" name="テキスト ボックス 259"/>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1" name="フローチャート: 判断 260"/>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2" name="テキスト ボックス 261"/>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127907</xdr:rowOff>
    </xdr:from>
    <xdr:to>
      <xdr:col>82</xdr:col>
      <xdr:colOff>158750</xdr:colOff>
      <xdr:row>58</xdr:row>
      <xdr:rowOff>58057</xdr:rowOff>
    </xdr:to>
    <xdr:sp macro="" textlink="">
      <xdr:nvSpPr>
        <xdr:cNvPr id="268" name="楕円 267"/>
        <xdr:cNvSpPr/>
      </xdr:nvSpPr>
      <xdr:spPr>
        <a:xfrm>
          <a:off x="16459200" y="99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99984</xdr:rowOff>
    </xdr:from>
    <xdr:ext cx="762000" cy="259045"/>
    <xdr:sp macro="" textlink="">
      <xdr:nvSpPr>
        <xdr:cNvPr id="269" name="その他該当値テキスト"/>
        <xdr:cNvSpPr txBox="1"/>
      </xdr:nvSpPr>
      <xdr:spPr>
        <a:xfrm>
          <a:off x="16598900" y="987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84365</xdr:rowOff>
    </xdr:from>
    <xdr:to>
      <xdr:col>78</xdr:col>
      <xdr:colOff>120650</xdr:colOff>
      <xdr:row>58</xdr:row>
      <xdr:rowOff>14515</xdr:rowOff>
    </xdr:to>
    <xdr:sp macro="" textlink="">
      <xdr:nvSpPr>
        <xdr:cNvPr id="270" name="楕円 269"/>
        <xdr:cNvSpPr/>
      </xdr:nvSpPr>
      <xdr:spPr>
        <a:xfrm>
          <a:off x="15621000" y="985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170742</xdr:rowOff>
    </xdr:from>
    <xdr:ext cx="736600" cy="259045"/>
    <xdr:sp macro="" textlink="">
      <xdr:nvSpPr>
        <xdr:cNvPr id="271" name="テキスト ボックス 270"/>
        <xdr:cNvSpPr txBox="1"/>
      </xdr:nvSpPr>
      <xdr:spPr>
        <a:xfrm>
          <a:off x="15290800" y="9943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146957</xdr:rowOff>
    </xdr:from>
    <xdr:to>
      <xdr:col>74</xdr:col>
      <xdr:colOff>31750</xdr:colOff>
      <xdr:row>57</xdr:row>
      <xdr:rowOff>77107</xdr:rowOff>
    </xdr:to>
    <xdr:sp macro="" textlink="">
      <xdr:nvSpPr>
        <xdr:cNvPr id="272" name="楕円 271"/>
        <xdr:cNvSpPr/>
      </xdr:nvSpPr>
      <xdr:spPr>
        <a:xfrm>
          <a:off x="14732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87284</xdr:rowOff>
    </xdr:from>
    <xdr:ext cx="762000" cy="259045"/>
    <xdr:sp macro="" textlink="">
      <xdr:nvSpPr>
        <xdr:cNvPr id="273" name="テキスト ボックス 272"/>
        <xdr:cNvSpPr txBox="1"/>
      </xdr:nvSpPr>
      <xdr:spPr>
        <a:xfrm>
          <a:off x="14401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59872</xdr:rowOff>
    </xdr:from>
    <xdr:to>
      <xdr:col>69</xdr:col>
      <xdr:colOff>142875</xdr:colOff>
      <xdr:row>56</xdr:row>
      <xdr:rowOff>161472</xdr:rowOff>
    </xdr:to>
    <xdr:sp macro="" textlink="">
      <xdr:nvSpPr>
        <xdr:cNvPr id="274" name="楕円 273"/>
        <xdr:cNvSpPr/>
      </xdr:nvSpPr>
      <xdr:spPr>
        <a:xfrm>
          <a:off x="13843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199</xdr:rowOff>
    </xdr:from>
    <xdr:ext cx="762000" cy="259045"/>
    <xdr:sp macro="" textlink="">
      <xdr:nvSpPr>
        <xdr:cNvPr id="275" name="テキスト ボックス 274"/>
        <xdr:cNvSpPr txBox="1"/>
      </xdr:nvSpPr>
      <xdr:spPr>
        <a:xfrm>
          <a:off x="13512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6" name="楕円 275"/>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7" name="テキスト ボックス 276"/>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補助費等は類似団体と比較して、</a:t>
          </a:r>
          <a:r>
            <a:rPr kumimoji="1" lang="en-US" altLang="ja-JP" sz="1300">
              <a:latin typeface="ＭＳ Ｐゴシック" panose="020B0600070205080204" pitchFamily="50" charset="-128"/>
              <a:ea typeface="ＭＳ Ｐゴシック" panose="020B0600070205080204" pitchFamily="50" charset="-128"/>
            </a:rPr>
            <a:t>3.7</a:t>
          </a:r>
          <a:r>
            <a:rPr kumimoji="1" lang="ja-JP" altLang="en-US" sz="1300">
              <a:latin typeface="ＭＳ Ｐゴシック" panose="020B0600070205080204" pitchFamily="50" charset="-128"/>
              <a:ea typeface="ＭＳ Ｐゴシック" panose="020B0600070205080204" pitchFamily="50" charset="-128"/>
            </a:rPr>
            <a:t>ポイント上回っているが、これは、消防や清掃などの事業を一部事務組合で実施しており、人件費、物件費、公債費などが補助費等（負担金）として算定されるためである。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一部事務組合の負担金については、事務改善などにより削減するよう引き続き要請していく。</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4" name="直線コネクタ 303"/>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5"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6" name="直線コネクタ 305"/>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7"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08" name="直線コネクタ 307"/>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111760</xdr:rowOff>
    </xdr:from>
    <xdr:to>
      <xdr:col>82</xdr:col>
      <xdr:colOff>107950</xdr:colOff>
      <xdr:row>38</xdr:row>
      <xdr:rowOff>149860</xdr:rowOff>
    </xdr:to>
    <xdr:cxnSp macro="">
      <xdr:nvCxnSpPr>
        <xdr:cNvPr id="309" name="直線コネクタ 308"/>
        <xdr:cNvCxnSpPr/>
      </xdr:nvCxnSpPr>
      <xdr:spPr>
        <a:xfrm flipV="1">
          <a:off x="15671800" y="6626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138447</xdr:rowOff>
    </xdr:from>
    <xdr:ext cx="762000" cy="259045"/>
    <xdr:sp macro="" textlink="">
      <xdr:nvSpPr>
        <xdr:cNvPr id="310" name="補助費等平均値テキスト"/>
        <xdr:cNvSpPr txBox="1"/>
      </xdr:nvSpPr>
      <xdr:spPr>
        <a:xfrm>
          <a:off x="16598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1" name="フローチャート: 判断 310"/>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149860</xdr:rowOff>
    </xdr:from>
    <xdr:to>
      <xdr:col>78</xdr:col>
      <xdr:colOff>69850</xdr:colOff>
      <xdr:row>38</xdr:row>
      <xdr:rowOff>149860</xdr:rowOff>
    </xdr:to>
    <xdr:cxnSp macro="">
      <xdr:nvCxnSpPr>
        <xdr:cNvPr id="312" name="直線コネクタ 311"/>
        <xdr:cNvCxnSpPr/>
      </xdr:nvCxnSpPr>
      <xdr:spPr>
        <a:xfrm>
          <a:off x="14782800" y="6664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3" name="フローチャート: 判断 312"/>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24147</xdr:rowOff>
    </xdr:from>
    <xdr:ext cx="736600" cy="259045"/>
    <xdr:sp macro="" textlink="">
      <xdr:nvSpPr>
        <xdr:cNvPr id="314" name="テキスト ボックス 313"/>
        <xdr:cNvSpPr txBox="1"/>
      </xdr:nvSpPr>
      <xdr:spPr>
        <a:xfrm>
          <a:off x="15290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142240</xdr:rowOff>
    </xdr:from>
    <xdr:to>
      <xdr:col>73</xdr:col>
      <xdr:colOff>180975</xdr:colOff>
      <xdr:row>38</xdr:row>
      <xdr:rowOff>149860</xdr:rowOff>
    </xdr:to>
    <xdr:cxnSp macro="">
      <xdr:nvCxnSpPr>
        <xdr:cNvPr id="315" name="直線コネクタ 314"/>
        <xdr:cNvCxnSpPr/>
      </xdr:nvCxnSpPr>
      <xdr:spPr>
        <a:xfrm>
          <a:off x="13893800" y="66573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6" name="フローチャート: 判断 315"/>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31767</xdr:rowOff>
    </xdr:from>
    <xdr:ext cx="762000" cy="259045"/>
    <xdr:sp macro="" textlink="">
      <xdr:nvSpPr>
        <xdr:cNvPr id="317" name="テキスト ボックス 316"/>
        <xdr:cNvSpPr txBox="1"/>
      </xdr:nvSpPr>
      <xdr:spPr>
        <a:xfrm>
          <a:off x="144018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127000</xdr:rowOff>
    </xdr:from>
    <xdr:to>
      <xdr:col>69</xdr:col>
      <xdr:colOff>92075</xdr:colOff>
      <xdr:row>38</xdr:row>
      <xdr:rowOff>142240</xdr:rowOff>
    </xdr:to>
    <xdr:cxnSp macro="">
      <xdr:nvCxnSpPr>
        <xdr:cNvPr id="318" name="直線コネクタ 317"/>
        <xdr:cNvCxnSpPr/>
      </xdr:nvCxnSpPr>
      <xdr:spPr>
        <a:xfrm>
          <a:off x="13004800" y="66421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19" name="フローチャート: 判断 318"/>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127017</xdr:rowOff>
    </xdr:from>
    <xdr:ext cx="762000" cy="259045"/>
    <xdr:sp macro="" textlink="">
      <xdr:nvSpPr>
        <xdr:cNvPr id="320" name="テキスト ボックス 319"/>
        <xdr:cNvSpPr txBox="1"/>
      </xdr:nvSpPr>
      <xdr:spPr>
        <a:xfrm>
          <a:off x="13512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1" name="フローチャート: 判断 320"/>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8907</xdr:rowOff>
    </xdr:from>
    <xdr:ext cx="762000" cy="259045"/>
    <xdr:sp macro="" textlink="">
      <xdr:nvSpPr>
        <xdr:cNvPr id="322" name="テキスト ボックス 321"/>
        <xdr:cNvSpPr txBox="1"/>
      </xdr:nvSpPr>
      <xdr:spPr>
        <a:xfrm>
          <a:off x="126238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60960</xdr:rowOff>
    </xdr:from>
    <xdr:to>
      <xdr:col>82</xdr:col>
      <xdr:colOff>158750</xdr:colOff>
      <xdr:row>38</xdr:row>
      <xdr:rowOff>162560</xdr:rowOff>
    </xdr:to>
    <xdr:sp macro="" textlink="">
      <xdr:nvSpPr>
        <xdr:cNvPr id="328" name="楕円 327"/>
        <xdr:cNvSpPr/>
      </xdr:nvSpPr>
      <xdr:spPr>
        <a:xfrm>
          <a:off x="16459200" y="657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33037</xdr:rowOff>
    </xdr:from>
    <xdr:ext cx="762000" cy="259045"/>
    <xdr:sp macro="" textlink="">
      <xdr:nvSpPr>
        <xdr:cNvPr id="329" name="補助費等該当値テキスト"/>
        <xdr:cNvSpPr txBox="1"/>
      </xdr:nvSpPr>
      <xdr:spPr>
        <a:xfrm>
          <a:off x="165989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99060</xdr:rowOff>
    </xdr:from>
    <xdr:to>
      <xdr:col>78</xdr:col>
      <xdr:colOff>120650</xdr:colOff>
      <xdr:row>39</xdr:row>
      <xdr:rowOff>29210</xdr:rowOff>
    </xdr:to>
    <xdr:sp macro="" textlink="">
      <xdr:nvSpPr>
        <xdr:cNvPr id="330" name="楕円 329"/>
        <xdr:cNvSpPr/>
      </xdr:nvSpPr>
      <xdr:spPr>
        <a:xfrm>
          <a:off x="15621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13987</xdr:rowOff>
    </xdr:from>
    <xdr:ext cx="736600" cy="259045"/>
    <xdr:sp macro="" textlink="">
      <xdr:nvSpPr>
        <xdr:cNvPr id="331" name="テキスト ボックス 330"/>
        <xdr:cNvSpPr txBox="1"/>
      </xdr:nvSpPr>
      <xdr:spPr>
        <a:xfrm>
          <a:off x="15290800" y="670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99060</xdr:rowOff>
    </xdr:from>
    <xdr:to>
      <xdr:col>74</xdr:col>
      <xdr:colOff>31750</xdr:colOff>
      <xdr:row>39</xdr:row>
      <xdr:rowOff>29210</xdr:rowOff>
    </xdr:to>
    <xdr:sp macro="" textlink="">
      <xdr:nvSpPr>
        <xdr:cNvPr id="332" name="楕円 331"/>
        <xdr:cNvSpPr/>
      </xdr:nvSpPr>
      <xdr:spPr>
        <a:xfrm>
          <a:off x="14732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13987</xdr:rowOff>
    </xdr:from>
    <xdr:ext cx="762000" cy="259045"/>
    <xdr:sp macro="" textlink="">
      <xdr:nvSpPr>
        <xdr:cNvPr id="333" name="テキスト ボックス 332"/>
        <xdr:cNvSpPr txBox="1"/>
      </xdr:nvSpPr>
      <xdr:spPr>
        <a:xfrm>
          <a:off x="14401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91440</xdr:rowOff>
    </xdr:from>
    <xdr:to>
      <xdr:col>69</xdr:col>
      <xdr:colOff>142875</xdr:colOff>
      <xdr:row>39</xdr:row>
      <xdr:rowOff>21590</xdr:rowOff>
    </xdr:to>
    <xdr:sp macro="" textlink="">
      <xdr:nvSpPr>
        <xdr:cNvPr id="334" name="楕円 333"/>
        <xdr:cNvSpPr/>
      </xdr:nvSpPr>
      <xdr:spPr>
        <a:xfrm>
          <a:off x="13843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6367</xdr:rowOff>
    </xdr:from>
    <xdr:ext cx="762000" cy="259045"/>
    <xdr:sp macro="" textlink="">
      <xdr:nvSpPr>
        <xdr:cNvPr id="335" name="テキスト ボックス 334"/>
        <xdr:cNvSpPr txBox="1"/>
      </xdr:nvSpPr>
      <xdr:spPr>
        <a:xfrm>
          <a:off x="13512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76200</xdr:rowOff>
    </xdr:from>
    <xdr:to>
      <xdr:col>65</xdr:col>
      <xdr:colOff>53975</xdr:colOff>
      <xdr:row>39</xdr:row>
      <xdr:rowOff>6350</xdr:rowOff>
    </xdr:to>
    <xdr:sp macro="" textlink="">
      <xdr:nvSpPr>
        <xdr:cNvPr id="336" name="楕円 335"/>
        <xdr:cNvSpPr/>
      </xdr:nvSpPr>
      <xdr:spPr>
        <a:xfrm>
          <a:off x="12954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162577</xdr:rowOff>
    </xdr:from>
    <xdr:ext cx="762000" cy="259045"/>
    <xdr:sp macro="" textlink="">
      <xdr:nvSpPr>
        <xdr:cNvPr id="337" name="テキスト ボックス 336"/>
        <xdr:cNvSpPr txBox="1"/>
      </xdr:nvSpPr>
      <xdr:spPr>
        <a:xfrm>
          <a:off x="12623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公債費は前年度と比較して</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ポイント減少している。これは平成</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年度に借り入れた公共施設に係る起債の償還が終了したことが要因である。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今後は学校空調整備に係る起債の償還が増えるため、公債費は一時的に増加することが見込まれるが、原則として、元金償還額以内の借り入れに努め、財政の健全化を図っていく。</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5" name="直線コネクタ 364"/>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6"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7" name="直線コネクタ 366"/>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68"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69" name="直線コネクタ 368"/>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165100</xdr:rowOff>
    </xdr:from>
    <xdr:to>
      <xdr:col>24</xdr:col>
      <xdr:colOff>25400</xdr:colOff>
      <xdr:row>75</xdr:row>
      <xdr:rowOff>77470</xdr:rowOff>
    </xdr:to>
    <xdr:cxnSp macro="">
      <xdr:nvCxnSpPr>
        <xdr:cNvPr id="370" name="直線コネクタ 369"/>
        <xdr:cNvCxnSpPr/>
      </xdr:nvCxnSpPr>
      <xdr:spPr>
        <a:xfrm flipV="1">
          <a:off x="3987800" y="1285240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1"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2" name="フローチャート: 判断 371"/>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46990</xdr:rowOff>
    </xdr:from>
    <xdr:to>
      <xdr:col>19</xdr:col>
      <xdr:colOff>187325</xdr:colOff>
      <xdr:row>75</xdr:row>
      <xdr:rowOff>77470</xdr:rowOff>
    </xdr:to>
    <xdr:cxnSp macro="">
      <xdr:nvCxnSpPr>
        <xdr:cNvPr id="373" name="直線コネクタ 372"/>
        <xdr:cNvCxnSpPr/>
      </xdr:nvCxnSpPr>
      <xdr:spPr>
        <a:xfrm>
          <a:off x="3098800" y="12905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4" name="フローチャート: 判断 37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5" name="テキスト ボックス 374"/>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46990</xdr:rowOff>
    </xdr:from>
    <xdr:to>
      <xdr:col>15</xdr:col>
      <xdr:colOff>98425</xdr:colOff>
      <xdr:row>75</xdr:row>
      <xdr:rowOff>62230</xdr:rowOff>
    </xdr:to>
    <xdr:cxnSp macro="">
      <xdr:nvCxnSpPr>
        <xdr:cNvPr id="376" name="直線コネクタ 375"/>
        <xdr:cNvCxnSpPr/>
      </xdr:nvCxnSpPr>
      <xdr:spPr>
        <a:xfrm flipV="1">
          <a:off x="2209800" y="12905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7" name="フローチャート: 判断 376"/>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78" name="テキスト ボックス 377"/>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62230</xdr:rowOff>
    </xdr:from>
    <xdr:to>
      <xdr:col>11</xdr:col>
      <xdr:colOff>9525</xdr:colOff>
      <xdr:row>76</xdr:row>
      <xdr:rowOff>12700</xdr:rowOff>
    </xdr:to>
    <xdr:cxnSp macro="">
      <xdr:nvCxnSpPr>
        <xdr:cNvPr id="379" name="直線コネクタ 378"/>
        <xdr:cNvCxnSpPr/>
      </xdr:nvCxnSpPr>
      <xdr:spPr>
        <a:xfrm flipV="1">
          <a:off x="1320800" y="129209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0" name="フローチャート: 判断 379"/>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1" name="テキスト ボックス 380"/>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2" name="フローチャート: 判断 381"/>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3" name="テキスト ボックス 382"/>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114300</xdr:rowOff>
    </xdr:from>
    <xdr:to>
      <xdr:col>24</xdr:col>
      <xdr:colOff>76200</xdr:colOff>
      <xdr:row>75</xdr:row>
      <xdr:rowOff>44450</xdr:rowOff>
    </xdr:to>
    <xdr:sp macro="" textlink="">
      <xdr:nvSpPr>
        <xdr:cNvPr id="389" name="楕円 388"/>
        <xdr:cNvSpPr/>
      </xdr:nvSpPr>
      <xdr:spPr>
        <a:xfrm>
          <a:off x="47752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130827</xdr:rowOff>
    </xdr:from>
    <xdr:ext cx="762000" cy="259045"/>
    <xdr:sp macro="" textlink="">
      <xdr:nvSpPr>
        <xdr:cNvPr id="390" name="公債費該当値テキスト"/>
        <xdr:cNvSpPr txBox="1"/>
      </xdr:nvSpPr>
      <xdr:spPr>
        <a:xfrm>
          <a:off x="49149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26670</xdr:rowOff>
    </xdr:from>
    <xdr:to>
      <xdr:col>20</xdr:col>
      <xdr:colOff>38100</xdr:colOff>
      <xdr:row>75</xdr:row>
      <xdr:rowOff>128270</xdr:rowOff>
    </xdr:to>
    <xdr:sp macro="" textlink="">
      <xdr:nvSpPr>
        <xdr:cNvPr id="391" name="楕円 390"/>
        <xdr:cNvSpPr/>
      </xdr:nvSpPr>
      <xdr:spPr>
        <a:xfrm>
          <a:off x="3937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138447</xdr:rowOff>
    </xdr:from>
    <xdr:ext cx="736600" cy="259045"/>
    <xdr:sp macro="" textlink="">
      <xdr:nvSpPr>
        <xdr:cNvPr id="392" name="テキスト ボックス 391"/>
        <xdr:cNvSpPr txBox="1"/>
      </xdr:nvSpPr>
      <xdr:spPr>
        <a:xfrm>
          <a:off x="3606800" y="12654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167640</xdr:rowOff>
    </xdr:from>
    <xdr:to>
      <xdr:col>15</xdr:col>
      <xdr:colOff>149225</xdr:colOff>
      <xdr:row>75</xdr:row>
      <xdr:rowOff>97790</xdr:rowOff>
    </xdr:to>
    <xdr:sp macro="" textlink="">
      <xdr:nvSpPr>
        <xdr:cNvPr id="393" name="楕円 392"/>
        <xdr:cNvSpPr/>
      </xdr:nvSpPr>
      <xdr:spPr>
        <a:xfrm>
          <a:off x="3048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107967</xdr:rowOff>
    </xdr:from>
    <xdr:ext cx="762000" cy="259045"/>
    <xdr:sp macro="" textlink="">
      <xdr:nvSpPr>
        <xdr:cNvPr id="394" name="テキスト ボックス 393"/>
        <xdr:cNvSpPr txBox="1"/>
      </xdr:nvSpPr>
      <xdr:spPr>
        <a:xfrm>
          <a:off x="2717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11430</xdr:rowOff>
    </xdr:from>
    <xdr:to>
      <xdr:col>11</xdr:col>
      <xdr:colOff>60325</xdr:colOff>
      <xdr:row>75</xdr:row>
      <xdr:rowOff>113030</xdr:rowOff>
    </xdr:to>
    <xdr:sp macro="" textlink="">
      <xdr:nvSpPr>
        <xdr:cNvPr id="395" name="楕円 394"/>
        <xdr:cNvSpPr/>
      </xdr:nvSpPr>
      <xdr:spPr>
        <a:xfrm>
          <a:off x="2159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123207</xdr:rowOff>
    </xdr:from>
    <xdr:ext cx="762000" cy="259045"/>
    <xdr:sp macro="" textlink="">
      <xdr:nvSpPr>
        <xdr:cNvPr id="396" name="テキスト ボックス 395"/>
        <xdr:cNvSpPr txBox="1"/>
      </xdr:nvSpPr>
      <xdr:spPr>
        <a:xfrm>
          <a:off x="1828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397" name="楕円 396"/>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398" name="テキスト ボックス 397"/>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大幅減となっていた普通交付税が平成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通常ベースに回復し、経常一般財源等が大きく増加したため、前年度より改善した。しかし、少子高齢化の影響により、社会保障経費などの扶助費や経年劣化に伴う公共施設等の維持補修費など、経常的支出の増加により、経常収支比率は高止まり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今後は行財政改革や事務事業の廃止を見据えた検討など、抜本的な見直しを図り、適正な財政運営をしていく必要がある。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3" name="直線コネクタ 41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4" name="テキスト ボックス 41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5" name="直線コネクタ 41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6" name="テキスト ボックス 41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9" name="直線コネクタ 41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0" name="テキスト ボックス 41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1" name="直線コネクタ 42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2" name="テキスト ボックス 42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6" name="直線コネクタ 425"/>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7"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28" name="直線コネクタ 427"/>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9"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0" name="直線コネクタ 429"/>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77470</xdr:rowOff>
    </xdr:from>
    <xdr:to>
      <xdr:col>82</xdr:col>
      <xdr:colOff>107950</xdr:colOff>
      <xdr:row>80</xdr:row>
      <xdr:rowOff>142239</xdr:rowOff>
    </xdr:to>
    <xdr:cxnSp macro="">
      <xdr:nvCxnSpPr>
        <xdr:cNvPr id="431" name="直線コネクタ 430"/>
        <xdr:cNvCxnSpPr/>
      </xdr:nvCxnSpPr>
      <xdr:spPr>
        <a:xfrm flipV="1">
          <a:off x="15671800" y="13622020"/>
          <a:ext cx="838200" cy="236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66057</xdr:rowOff>
    </xdr:from>
    <xdr:ext cx="762000" cy="259045"/>
    <xdr:sp macro="" textlink="">
      <xdr:nvSpPr>
        <xdr:cNvPr id="432" name="公債費以外平均値テキスト"/>
        <xdr:cNvSpPr txBox="1"/>
      </xdr:nvSpPr>
      <xdr:spPr>
        <a:xfrm>
          <a:off x="16598900" y="13096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3" name="フローチャート: 判断 432"/>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165100</xdr:rowOff>
    </xdr:from>
    <xdr:to>
      <xdr:col>78</xdr:col>
      <xdr:colOff>69850</xdr:colOff>
      <xdr:row>80</xdr:row>
      <xdr:rowOff>142239</xdr:rowOff>
    </xdr:to>
    <xdr:cxnSp macro="">
      <xdr:nvCxnSpPr>
        <xdr:cNvPr id="434" name="直線コネクタ 433"/>
        <xdr:cNvCxnSpPr/>
      </xdr:nvCxnSpPr>
      <xdr:spPr>
        <a:xfrm>
          <a:off x="14782800" y="13538200"/>
          <a:ext cx="8890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5" name="フローチャート: 判断 434"/>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92727</xdr:rowOff>
    </xdr:from>
    <xdr:ext cx="736600" cy="259045"/>
    <xdr:sp macro="" textlink="">
      <xdr:nvSpPr>
        <xdr:cNvPr id="436" name="テキスト ボックス 435"/>
        <xdr:cNvSpPr txBox="1"/>
      </xdr:nvSpPr>
      <xdr:spPr>
        <a:xfrm>
          <a:off x="15290800" y="1295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107950</xdr:rowOff>
    </xdr:from>
    <xdr:to>
      <xdr:col>73</xdr:col>
      <xdr:colOff>180975</xdr:colOff>
      <xdr:row>78</xdr:row>
      <xdr:rowOff>165100</xdr:rowOff>
    </xdr:to>
    <xdr:cxnSp macro="">
      <xdr:nvCxnSpPr>
        <xdr:cNvPr id="437" name="直線コネクタ 436"/>
        <xdr:cNvCxnSpPr/>
      </xdr:nvCxnSpPr>
      <xdr:spPr>
        <a:xfrm>
          <a:off x="13893800" y="133096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8" name="フローチャート: 判断 437"/>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107966</xdr:rowOff>
    </xdr:from>
    <xdr:ext cx="762000" cy="259045"/>
    <xdr:sp macro="" textlink="">
      <xdr:nvSpPr>
        <xdr:cNvPr id="439" name="テキスト ボックス 438"/>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62230</xdr:rowOff>
    </xdr:from>
    <xdr:to>
      <xdr:col>69</xdr:col>
      <xdr:colOff>92075</xdr:colOff>
      <xdr:row>77</xdr:row>
      <xdr:rowOff>107950</xdr:rowOff>
    </xdr:to>
    <xdr:cxnSp macro="">
      <xdr:nvCxnSpPr>
        <xdr:cNvPr id="440" name="直線コネクタ 439"/>
        <xdr:cNvCxnSpPr/>
      </xdr:nvCxnSpPr>
      <xdr:spPr>
        <a:xfrm>
          <a:off x="13004800" y="132638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1" name="フローチャート: 判断 440"/>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73677</xdr:rowOff>
    </xdr:from>
    <xdr:ext cx="762000" cy="259045"/>
    <xdr:sp macro="" textlink="">
      <xdr:nvSpPr>
        <xdr:cNvPr id="442" name="テキスト ボックス 441"/>
        <xdr:cNvSpPr txBox="1"/>
      </xdr:nvSpPr>
      <xdr:spPr>
        <a:xfrm>
          <a:off x="13512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3" name="フローチャート: 判断 442"/>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4" name="テキスト ボックス 443"/>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26670</xdr:rowOff>
    </xdr:from>
    <xdr:to>
      <xdr:col>82</xdr:col>
      <xdr:colOff>158750</xdr:colOff>
      <xdr:row>79</xdr:row>
      <xdr:rowOff>128270</xdr:rowOff>
    </xdr:to>
    <xdr:sp macro="" textlink="">
      <xdr:nvSpPr>
        <xdr:cNvPr id="450" name="楕円 449"/>
        <xdr:cNvSpPr/>
      </xdr:nvSpPr>
      <xdr:spPr>
        <a:xfrm>
          <a:off x="164592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170197</xdr:rowOff>
    </xdr:from>
    <xdr:ext cx="762000" cy="259045"/>
    <xdr:sp macro="" textlink="">
      <xdr:nvSpPr>
        <xdr:cNvPr id="451" name="公債費以外該当値テキスト"/>
        <xdr:cNvSpPr txBox="1"/>
      </xdr:nvSpPr>
      <xdr:spPr>
        <a:xfrm>
          <a:off x="16598900" y="1354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91439</xdr:rowOff>
    </xdr:from>
    <xdr:to>
      <xdr:col>78</xdr:col>
      <xdr:colOff>120650</xdr:colOff>
      <xdr:row>81</xdr:row>
      <xdr:rowOff>21589</xdr:rowOff>
    </xdr:to>
    <xdr:sp macro="" textlink="">
      <xdr:nvSpPr>
        <xdr:cNvPr id="452" name="楕円 451"/>
        <xdr:cNvSpPr/>
      </xdr:nvSpPr>
      <xdr:spPr>
        <a:xfrm>
          <a:off x="15621000" y="1380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6366</xdr:rowOff>
    </xdr:from>
    <xdr:ext cx="736600" cy="259045"/>
    <xdr:sp macro="" textlink="">
      <xdr:nvSpPr>
        <xdr:cNvPr id="453" name="テキスト ボックス 452"/>
        <xdr:cNvSpPr txBox="1"/>
      </xdr:nvSpPr>
      <xdr:spPr>
        <a:xfrm>
          <a:off x="15290800" y="13893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114300</xdr:rowOff>
    </xdr:from>
    <xdr:to>
      <xdr:col>74</xdr:col>
      <xdr:colOff>31750</xdr:colOff>
      <xdr:row>79</xdr:row>
      <xdr:rowOff>44450</xdr:rowOff>
    </xdr:to>
    <xdr:sp macro="" textlink="">
      <xdr:nvSpPr>
        <xdr:cNvPr id="454" name="楕円 453"/>
        <xdr:cNvSpPr/>
      </xdr:nvSpPr>
      <xdr:spPr>
        <a:xfrm>
          <a:off x="14732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29227</xdr:rowOff>
    </xdr:from>
    <xdr:ext cx="762000" cy="259045"/>
    <xdr:sp macro="" textlink="">
      <xdr:nvSpPr>
        <xdr:cNvPr id="455" name="テキスト ボックス 454"/>
        <xdr:cNvSpPr txBox="1"/>
      </xdr:nvSpPr>
      <xdr:spPr>
        <a:xfrm>
          <a:off x="14401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57150</xdr:rowOff>
    </xdr:from>
    <xdr:to>
      <xdr:col>69</xdr:col>
      <xdr:colOff>142875</xdr:colOff>
      <xdr:row>77</xdr:row>
      <xdr:rowOff>158750</xdr:rowOff>
    </xdr:to>
    <xdr:sp macro="" textlink="">
      <xdr:nvSpPr>
        <xdr:cNvPr id="456" name="楕円 455"/>
        <xdr:cNvSpPr/>
      </xdr:nvSpPr>
      <xdr:spPr>
        <a:xfrm>
          <a:off x="138430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143527</xdr:rowOff>
    </xdr:from>
    <xdr:ext cx="762000" cy="259045"/>
    <xdr:sp macro="" textlink="">
      <xdr:nvSpPr>
        <xdr:cNvPr id="457" name="テキスト ボックス 456"/>
        <xdr:cNvSpPr txBox="1"/>
      </xdr:nvSpPr>
      <xdr:spPr>
        <a:xfrm>
          <a:off x="13512800" y="1334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11430</xdr:rowOff>
    </xdr:from>
    <xdr:to>
      <xdr:col>65</xdr:col>
      <xdr:colOff>53975</xdr:colOff>
      <xdr:row>77</xdr:row>
      <xdr:rowOff>113030</xdr:rowOff>
    </xdr:to>
    <xdr:sp macro="" textlink="">
      <xdr:nvSpPr>
        <xdr:cNvPr id="458" name="楕円 457"/>
        <xdr:cNvSpPr/>
      </xdr:nvSpPr>
      <xdr:spPr>
        <a:xfrm>
          <a:off x="12954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97807</xdr:rowOff>
    </xdr:from>
    <xdr:ext cx="762000" cy="259045"/>
    <xdr:sp macro="" textlink="">
      <xdr:nvSpPr>
        <xdr:cNvPr id="459" name="テキスト ボックス 458"/>
        <xdr:cNvSpPr txBox="1"/>
      </xdr:nvSpPr>
      <xdr:spPr>
        <a:xfrm>
          <a:off x="12623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171333</xdr:rowOff>
    </xdr:from>
    <xdr:to>
      <xdr:col>29</xdr:col>
      <xdr:colOff>127000</xdr:colOff>
      <xdr:row>16</xdr:row>
      <xdr:rowOff>21554</xdr:rowOff>
    </xdr:to>
    <xdr:cxnSp macro="">
      <xdr:nvCxnSpPr>
        <xdr:cNvPr id="48" name="直線コネクタ 47"/>
        <xdr:cNvCxnSpPr/>
      </xdr:nvCxnSpPr>
      <xdr:spPr bwMode="auto">
        <a:xfrm flipV="1">
          <a:off x="5003800" y="2790708"/>
          <a:ext cx="647700" cy="21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21554</xdr:rowOff>
    </xdr:from>
    <xdr:to>
      <xdr:col>26</xdr:col>
      <xdr:colOff>50800</xdr:colOff>
      <xdr:row>16</xdr:row>
      <xdr:rowOff>106959</xdr:rowOff>
    </xdr:to>
    <xdr:cxnSp macro="">
      <xdr:nvCxnSpPr>
        <xdr:cNvPr id="51" name="直線コネクタ 50"/>
        <xdr:cNvCxnSpPr/>
      </xdr:nvCxnSpPr>
      <xdr:spPr bwMode="auto">
        <a:xfrm flipV="1">
          <a:off x="4305300" y="2812379"/>
          <a:ext cx="698500" cy="854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106959</xdr:rowOff>
    </xdr:from>
    <xdr:to>
      <xdr:col>22</xdr:col>
      <xdr:colOff>114300</xdr:colOff>
      <xdr:row>16</xdr:row>
      <xdr:rowOff>119578</xdr:rowOff>
    </xdr:to>
    <xdr:cxnSp macro="">
      <xdr:nvCxnSpPr>
        <xdr:cNvPr id="54" name="直線コネクタ 53"/>
        <xdr:cNvCxnSpPr/>
      </xdr:nvCxnSpPr>
      <xdr:spPr bwMode="auto">
        <a:xfrm flipV="1">
          <a:off x="3606800" y="2897784"/>
          <a:ext cx="698500" cy="126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119578</xdr:rowOff>
    </xdr:from>
    <xdr:to>
      <xdr:col>18</xdr:col>
      <xdr:colOff>177800</xdr:colOff>
      <xdr:row>17</xdr:row>
      <xdr:rowOff>17623</xdr:rowOff>
    </xdr:to>
    <xdr:cxnSp macro="">
      <xdr:nvCxnSpPr>
        <xdr:cNvPr id="57" name="直線コネクタ 56"/>
        <xdr:cNvCxnSpPr/>
      </xdr:nvCxnSpPr>
      <xdr:spPr bwMode="auto">
        <a:xfrm flipV="1">
          <a:off x="2908300" y="2910403"/>
          <a:ext cx="698500" cy="694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165193</xdr:rowOff>
    </xdr:from>
    <xdr:ext cx="762000" cy="259045"/>
    <xdr:sp macro="" textlink="">
      <xdr:nvSpPr>
        <xdr:cNvPr id="59" name="テキスト ボックス 58"/>
        <xdr:cNvSpPr txBox="1"/>
      </xdr:nvSpPr>
      <xdr:spPr>
        <a:xfrm>
          <a:off x="3225800" y="261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76816</xdr:rowOff>
    </xdr:from>
    <xdr:ext cx="762000" cy="259045"/>
    <xdr:sp macro="" textlink="">
      <xdr:nvSpPr>
        <xdr:cNvPr id="61" name="テキスト ボックス 60"/>
        <xdr:cNvSpPr txBox="1"/>
      </xdr:nvSpPr>
      <xdr:spPr>
        <a:xfrm>
          <a:off x="2527300" y="269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120533</xdr:rowOff>
    </xdr:from>
    <xdr:to>
      <xdr:col>29</xdr:col>
      <xdr:colOff>177800</xdr:colOff>
      <xdr:row>16</xdr:row>
      <xdr:rowOff>50683</xdr:rowOff>
    </xdr:to>
    <xdr:sp macro="" textlink="">
      <xdr:nvSpPr>
        <xdr:cNvPr id="67" name="楕円 66"/>
        <xdr:cNvSpPr/>
      </xdr:nvSpPr>
      <xdr:spPr bwMode="auto">
        <a:xfrm>
          <a:off x="5600700" y="27399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137060</xdr:rowOff>
    </xdr:from>
    <xdr:ext cx="762000" cy="259045"/>
    <xdr:sp macro="" textlink="">
      <xdr:nvSpPr>
        <xdr:cNvPr id="68" name="人口1人当たり決算額の推移該当値テキスト130"/>
        <xdr:cNvSpPr txBox="1"/>
      </xdr:nvSpPr>
      <xdr:spPr>
        <a:xfrm>
          <a:off x="5740400" y="258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142204</xdr:rowOff>
    </xdr:from>
    <xdr:to>
      <xdr:col>26</xdr:col>
      <xdr:colOff>101600</xdr:colOff>
      <xdr:row>16</xdr:row>
      <xdr:rowOff>72354</xdr:rowOff>
    </xdr:to>
    <xdr:sp macro="" textlink="">
      <xdr:nvSpPr>
        <xdr:cNvPr id="69" name="楕円 68"/>
        <xdr:cNvSpPr/>
      </xdr:nvSpPr>
      <xdr:spPr bwMode="auto">
        <a:xfrm>
          <a:off x="4953000" y="27615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82531</xdr:rowOff>
    </xdr:from>
    <xdr:ext cx="736600" cy="259045"/>
    <xdr:sp macro="" textlink="">
      <xdr:nvSpPr>
        <xdr:cNvPr id="70" name="テキスト ボックス 69"/>
        <xdr:cNvSpPr txBox="1"/>
      </xdr:nvSpPr>
      <xdr:spPr>
        <a:xfrm>
          <a:off x="4622800" y="2530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56159</xdr:rowOff>
    </xdr:from>
    <xdr:to>
      <xdr:col>22</xdr:col>
      <xdr:colOff>165100</xdr:colOff>
      <xdr:row>16</xdr:row>
      <xdr:rowOff>157759</xdr:rowOff>
    </xdr:to>
    <xdr:sp macro="" textlink="">
      <xdr:nvSpPr>
        <xdr:cNvPr id="71" name="楕円 70"/>
        <xdr:cNvSpPr/>
      </xdr:nvSpPr>
      <xdr:spPr bwMode="auto">
        <a:xfrm>
          <a:off x="4254500" y="28469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167936</xdr:rowOff>
    </xdr:from>
    <xdr:ext cx="762000" cy="259045"/>
    <xdr:sp macro="" textlink="">
      <xdr:nvSpPr>
        <xdr:cNvPr id="72" name="テキスト ボックス 71"/>
        <xdr:cNvSpPr txBox="1"/>
      </xdr:nvSpPr>
      <xdr:spPr>
        <a:xfrm>
          <a:off x="3924300" y="261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68778</xdr:rowOff>
    </xdr:from>
    <xdr:to>
      <xdr:col>19</xdr:col>
      <xdr:colOff>38100</xdr:colOff>
      <xdr:row>16</xdr:row>
      <xdr:rowOff>170378</xdr:rowOff>
    </xdr:to>
    <xdr:sp macro="" textlink="">
      <xdr:nvSpPr>
        <xdr:cNvPr id="73" name="楕円 72"/>
        <xdr:cNvSpPr/>
      </xdr:nvSpPr>
      <xdr:spPr bwMode="auto">
        <a:xfrm>
          <a:off x="3556000" y="2859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155155</xdr:rowOff>
    </xdr:from>
    <xdr:ext cx="762000" cy="259045"/>
    <xdr:sp macro="" textlink="">
      <xdr:nvSpPr>
        <xdr:cNvPr id="74" name="テキスト ボックス 73"/>
        <xdr:cNvSpPr txBox="1"/>
      </xdr:nvSpPr>
      <xdr:spPr>
        <a:xfrm>
          <a:off x="3225800" y="2945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138273</xdr:rowOff>
    </xdr:from>
    <xdr:to>
      <xdr:col>15</xdr:col>
      <xdr:colOff>101600</xdr:colOff>
      <xdr:row>17</xdr:row>
      <xdr:rowOff>68423</xdr:rowOff>
    </xdr:to>
    <xdr:sp macro="" textlink="">
      <xdr:nvSpPr>
        <xdr:cNvPr id="75" name="楕円 74"/>
        <xdr:cNvSpPr/>
      </xdr:nvSpPr>
      <xdr:spPr bwMode="auto">
        <a:xfrm>
          <a:off x="2857500" y="29290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53200</xdr:rowOff>
    </xdr:from>
    <xdr:ext cx="762000" cy="259045"/>
    <xdr:sp macro="" textlink="">
      <xdr:nvSpPr>
        <xdr:cNvPr id="76" name="テキスト ボックス 75"/>
        <xdr:cNvSpPr txBox="1"/>
      </xdr:nvSpPr>
      <xdr:spPr>
        <a:xfrm>
          <a:off x="2527300" y="301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96482</xdr:rowOff>
    </xdr:from>
    <xdr:to>
      <xdr:col>29</xdr:col>
      <xdr:colOff>127000</xdr:colOff>
      <xdr:row>36</xdr:row>
      <xdr:rowOff>153136</xdr:rowOff>
    </xdr:to>
    <xdr:cxnSp macro="">
      <xdr:nvCxnSpPr>
        <xdr:cNvPr id="109" name="直線コネクタ 108"/>
        <xdr:cNvCxnSpPr/>
      </xdr:nvCxnSpPr>
      <xdr:spPr bwMode="auto">
        <a:xfrm>
          <a:off x="5003800" y="7049732"/>
          <a:ext cx="647700" cy="56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124121</xdr:rowOff>
    </xdr:from>
    <xdr:ext cx="762000" cy="259045"/>
    <xdr:sp macro="" textlink="">
      <xdr:nvSpPr>
        <xdr:cNvPr id="110" name="人口1人当たり決算額の推移平均値テキスト445"/>
        <xdr:cNvSpPr txBox="1"/>
      </xdr:nvSpPr>
      <xdr:spPr>
        <a:xfrm>
          <a:off x="5740400" y="6734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84709</xdr:rowOff>
    </xdr:from>
    <xdr:to>
      <xdr:col>26</xdr:col>
      <xdr:colOff>50800</xdr:colOff>
      <xdr:row>36</xdr:row>
      <xdr:rowOff>96482</xdr:rowOff>
    </xdr:to>
    <xdr:cxnSp macro="">
      <xdr:nvCxnSpPr>
        <xdr:cNvPr id="112" name="直線コネクタ 111"/>
        <xdr:cNvCxnSpPr/>
      </xdr:nvCxnSpPr>
      <xdr:spPr bwMode="auto">
        <a:xfrm>
          <a:off x="4305300" y="7037959"/>
          <a:ext cx="698500" cy="11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43425</xdr:rowOff>
    </xdr:from>
    <xdr:ext cx="736600" cy="259045"/>
    <xdr:sp macro="" textlink="">
      <xdr:nvSpPr>
        <xdr:cNvPr id="114" name="テキスト ボックス 113"/>
        <xdr:cNvSpPr txBox="1"/>
      </xdr:nvSpPr>
      <xdr:spPr>
        <a:xfrm>
          <a:off x="4622800" y="6653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30607</xdr:rowOff>
    </xdr:from>
    <xdr:to>
      <xdr:col>22</xdr:col>
      <xdr:colOff>114300</xdr:colOff>
      <xdr:row>36</xdr:row>
      <xdr:rowOff>84709</xdr:rowOff>
    </xdr:to>
    <xdr:cxnSp macro="">
      <xdr:nvCxnSpPr>
        <xdr:cNvPr id="115" name="直線コネクタ 114"/>
        <xdr:cNvCxnSpPr/>
      </xdr:nvCxnSpPr>
      <xdr:spPr bwMode="auto">
        <a:xfrm>
          <a:off x="3606800" y="6983857"/>
          <a:ext cx="698500" cy="541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41825</xdr:rowOff>
    </xdr:from>
    <xdr:ext cx="762000" cy="259045"/>
    <xdr:sp macro="" textlink="">
      <xdr:nvSpPr>
        <xdr:cNvPr id="117" name="テキスト ボックス 116"/>
        <xdr:cNvSpPr txBox="1"/>
      </xdr:nvSpPr>
      <xdr:spPr>
        <a:xfrm>
          <a:off x="3924300" y="665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30607</xdr:rowOff>
    </xdr:from>
    <xdr:to>
      <xdr:col>18</xdr:col>
      <xdr:colOff>177800</xdr:colOff>
      <xdr:row>36</xdr:row>
      <xdr:rowOff>67259</xdr:rowOff>
    </xdr:to>
    <xdr:cxnSp macro="">
      <xdr:nvCxnSpPr>
        <xdr:cNvPr id="118" name="直線コネクタ 117"/>
        <xdr:cNvCxnSpPr/>
      </xdr:nvCxnSpPr>
      <xdr:spPr bwMode="auto">
        <a:xfrm flipV="1">
          <a:off x="2908300" y="6983857"/>
          <a:ext cx="698500" cy="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336719</xdr:rowOff>
    </xdr:from>
    <xdr:ext cx="762000" cy="259045"/>
    <xdr:sp macro="" textlink="">
      <xdr:nvSpPr>
        <xdr:cNvPr id="120" name="テキスト ボックス 119"/>
        <xdr:cNvSpPr txBox="1"/>
      </xdr:nvSpPr>
      <xdr:spPr>
        <a:xfrm>
          <a:off x="3225800" y="660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326738</xdr:rowOff>
    </xdr:from>
    <xdr:ext cx="762000" cy="259045"/>
    <xdr:sp macro="" textlink="">
      <xdr:nvSpPr>
        <xdr:cNvPr id="122" name="テキスト ボックス 121"/>
        <xdr:cNvSpPr txBox="1"/>
      </xdr:nvSpPr>
      <xdr:spPr>
        <a:xfrm>
          <a:off x="2527300" y="659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102336</xdr:rowOff>
    </xdr:from>
    <xdr:to>
      <xdr:col>29</xdr:col>
      <xdr:colOff>177800</xdr:colOff>
      <xdr:row>37</xdr:row>
      <xdr:rowOff>32486</xdr:rowOff>
    </xdr:to>
    <xdr:sp macro="" textlink="">
      <xdr:nvSpPr>
        <xdr:cNvPr id="128" name="楕円 127"/>
        <xdr:cNvSpPr/>
      </xdr:nvSpPr>
      <xdr:spPr bwMode="auto">
        <a:xfrm>
          <a:off x="5600700" y="7055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74413</xdr:rowOff>
    </xdr:from>
    <xdr:ext cx="762000" cy="259045"/>
    <xdr:sp macro="" textlink="">
      <xdr:nvSpPr>
        <xdr:cNvPr id="129" name="人口1人当たり決算額の推移該当値テキスト445"/>
        <xdr:cNvSpPr txBox="1"/>
      </xdr:nvSpPr>
      <xdr:spPr>
        <a:xfrm>
          <a:off x="5740400" y="702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45682</xdr:rowOff>
    </xdr:from>
    <xdr:to>
      <xdr:col>26</xdr:col>
      <xdr:colOff>101600</xdr:colOff>
      <xdr:row>36</xdr:row>
      <xdr:rowOff>147282</xdr:rowOff>
    </xdr:to>
    <xdr:sp macro="" textlink="">
      <xdr:nvSpPr>
        <xdr:cNvPr id="130" name="楕円 129"/>
        <xdr:cNvSpPr/>
      </xdr:nvSpPr>
      <xdr:spPr bwMode="auto">
        <a:xfrm>
          <a:off x="4953000" y="69989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132059</xdr:rowOff>
    </xdr:from>
    <xdr:ext cx="736600" cy="259045"/>
    <xdr:sp macro="" textlink="">
      <xdr:nvSpPr>
        <xdr:cNvPr id="131" name="テキスト ボックス 130"/>
        <xdr:cNvSpPr txBox="1"/>
      </xdr:nvSpPr>
      <xdr:spPr>
        <a:xfrm>
          <a:off x="4622800" y="7085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33909</xdr:rowOff>
    </xdr:from>
    <xdr:to>
      <xdr:col>22</xdr:col>
      <xdr:colOff>165100</xdr:colOff>
      <xdr:row>36</xdr:row>
      <xdr:rowOff>135509</xdr:rowOff>
    </xdr:to>
    <xdr:sp macro="" textlink="">
      <xdr:nvSpPr>
        <xdr:cNvPr id="132" name="楕円 131"/>
        <xdr:cNvSpPr/>
      </xdr:nvSpPr>
      <xdr:spPr bwMode="auto">
        <a:xfrm>
          <a:off x="4254500" y="6987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120286</xdr:rowOff>
    </xdr:from>
    <xdr:ext cx="762000" cy="259045"/>
    <xdr:sp macro="" textlink="">
      <xdr:nvSpPr>
        <xdr:cNvPr id="133" name="テキスト ボックス 132"/>
        <xdr:cNvSpPr txBox="1"/>
      </xdr:nvSpPr>
      <xdr:spPr>
        <a:xfrm>
          <a:off x="3924300" y="7073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322707</xdr:rowOff>
    </xdr:from>
    <xdr:to>
      <xdr:col>19</xdr:col>
      <xdr:colOff>38100</xdr:colOff>
      <xdr:row>36</xdr:row>
      <xdr:rowOff>81407</xdr:rowOff>
    </xdr:to>
    <xdr:sp macro="" textlink="">
      <xdr:nvSpPr>
        <xdr:cNvPr id="134" name="楕円 133"/>
        <xdr:cNvSpPr/>
      </xdr:nvSpPr>
      <xdr:spPr bwMode="auto">
        <a:xfrm>
          <a:off x="3556000" y="6933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66184</xdr:rowOff>
    </xdr:from>
    <xdr:ext cx="762000" cy="259045"/>
    <xdr:sp macro="" textlink="">
      <xdr:nvSpPr>
        <xdr:cNvPr id="135" name="テキスト ボックス 134"/>
        <xdr:cNvSpPr txBox="1"/>
      </xdr:nvSpPr>
      <xdr:spPr>
        <a:xfrm>
          <a:off x="3225800" y="701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16459</xdr:rowOff>
    </xdr:from>
    <xdr:to>
      <xdr:col>15</xdr:col>
      <xdr:colOff>101600</xdr:colOff>
      <xdr:row>36</xdr:row>
      <xdr:rowOff>118059</xdr:rowOff>
    </xdr:to>
    <xdr:sp macro="" textlink="">
      <xdr:nvSpPr>
        <xdr:cNvPr id="136" name="楕円 135"/>
        <xdr:cNvSpPr/>
      </xdr:nvSpPr>
      <xdr:spPr bwMode="auto">
        <a:xfrm>
          <a:off x="2857500" y="6969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102836</xdr:rowOff>
    </xdr:from>
    <xdr:ext cx="762000" cy="259045"/>
    <xdr:sp macro="" textlink="">
      <xdr:nvSpPr>
        <xdr:cNvPr id="137" name="テキスト ボックス 136"/>
        <xdr:cNvSpPr txBox="1"/>
      </xdr:nvSpPr>
      <xdr:spPr>
        <a:xfrm>
          <a:off x="2527300" y="705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56109</xdr:rowOff>
    </xdr:from>
    <xdr:to>
      <xdr:col>24</xdr:col>
      <xdr:colOff>63500</xdr:colOff>
      <xdr:row>37</xdr:row>
      <xdr:rowOff>60909</xdr:rowOff>
    </xdr:to>
    <xdr:cxnSp macro="">
      <xdr:nvCxnSpPr>
        <xdr:cNvPr id="61" name="直線コネクタ 60"/>
        <xdr:cNvCxnSpPr/>
      </xdr:nvCxnSpPr>
      <xdr:spPr>
        <a:xfrm flipV="1">
          <a:off x="3797300" y="6399759"/>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89755</xdr:rowOff>
    </xdr:from>
    <xdr:ext cx="534377" cy="259045"/>
    <xdr:sp macro="" textlink="">
      <xdr:nvSpPr>
        <xdr:cNvPr id="62" name="人件費平均値テキスト"/>
        <xdr:cNvSpPr txBox="1"/>
      </xdr:nvSpPr>
      <xdr:spPr>
        <a:xfrm>
          <a:off x="4686300" y="5919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60909</xdr:rowOff>
    </xdr:from>
    <xdr:to>
      <xdr:col>19</xdr:col>
      <xdr:colOff>177800</xdr:colOff>
      <xdr:row>37</xdr:row>
      <xdr:rowOff>98247</xdr:rowOff>
    </xdr:to>
    <xdr:cxnSp macro="">
      <xdr:nvCxnSpPr>
        <xdr:cNvPr id="64" name="直線コネクタ 63"/>
        <xdr:cNvCxnSpPr/>
      </xdr:nvCxnSpPr>
      <xdr:spPr>
        <a:xfrm flipV="1">
          <a:off x="2908300" y="6404559"/>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12069</xdr:rowOff>
    </xdr:from>
    <xdr:ext cx="534377" cy="259045"/>
    <xdr:sp macro="" textlink="">
      <xdr:nvSpPr>
        <xdr:cNvPr id="66" name="テキスト ボックス 65"/>
        <xdr:cNvSpPr txBox="1"/>
      </xdr:nvSpPr>
      <xdr:spPr>
        <a:xfrm>
          <a:off x="3530111" y="5841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98247</xdr:rowOff>
    </xdr:from>
    <xdr:to>
      <xdr:col>15</xdr:col>
      <xdr:colOff>50800</xdr:colOff>
      <xdr:row>37</xdr:row>
      <xdr:rowOff>120688</xdr:rowOff>
    </xdr:to>
    <xdr:cxnSp macro="">
      <xdr:nvCxnSpPr>
        <xdr:cNvPr id="67" name="直線コネクタ 66"/>
        <xdr:cNvCxnSpPr/>
      </xdr:nvCxnSpPr>
      <xdr:spPr>
        <a:xfrm flipV="1">
          <a:off x="2019300" y="6441897"/>
          <a:ext cx="8890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9440</xdr:rowOff>
    </xdr:from>
    <xdr:ext cx="534377" cy="259045"/>
    <xdr:sp macro="" textlink="">
      <xdr:nvSpPr>
        <xdr:cNvPr id="69" name="テキスト ボックス 68"/>
        <xdr:cNvSpPr txBox="1"/>
      </xdr:nvSpPr>
      <xdr:spPr>
        <a:xfrm>
          <a:off x="2641111" y="583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120688</xdr:rowOff>
    </xdr:from>
    <xdr:to>
      <xdr:col>10</xdr:col>
      <xdr:colOff>114300</xdr:colOff>
      <xdr:row>37</xdr:row>
      <xdr:rowOff>163513</xdr:rowOff>
    </xdr:to>
    <xdr:cxnSp macro="">
      <xdr:nvCxnSpPr>
        <xdr:cNvPr id="70" name="直線コネクタ 69"/>
        <xdr:cNvCxnSpPr/>
      </xdr:nvCxnSpPr>
      <xdr:spPr>
        <a:xfrm flipV="1">
          <a:off x="1130300" y="6464338"/>
          <a:ext cx="8890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130751</xdr:rowOff>
    </xdr:from>
    <xdr:ext cx="534377" cy="259045"/>
    <xdr:sp macro="" textlink="">
      <xdr:nvSpPr>
        <xdr:cNvPr id="72" name="テキスト ボックス 71"/>
        <xdr:cNvSpPr txBox="1"/>
      </xdr:nvSpPr>
      <xdr:spPr>
        <a:xfrm>
          <a:off x="1752111" y="578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149534</xdr:rowOff>
    </xdr:from>
    <xdr:ext cx="534377" cy="259045"/>
    <xdr:sp macro="" textlink="">
      <xdr:nvSpPr>
        <xdr:cNvPr id="74" name="テキスト ボックス 73"/>
        <xdr:cNvSpPr txBox="1"/>
      </xdr:nvSpPr>
      <xdr:spPr>
        <a:xfrm>
          <a:off x="863111" y="5807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5309</xdr:rowOff>
    </xdr:from>
    <xdr:to>
      <xdr:col>24</xdr:col>
      <xdr:colOff>114300</xdr:colOff>
      <xdr:row>37</xdr:row>
      <xdr:rowOff>106909</xdr:rowOff>
    </xdr:to>
    <xdr:sp macro="" textlink="">
      <xdr:nvSpPr>
        <xdr:cNvPr id="80" name="楕円 79"/>
        <xdr:cNvSpPr/>
      </xdr:nvSpPr>
      <xdr:spPr>
        <a:xfrm>
          <a:off x="4584700" y="634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155186</xdr:rowOff>
    </xdr:from>
    <xdr:ext cx="534377" cy="259045"/>
    <xdr:sp macro="" textlink="">
      <xdr:nvSpPr>
        <xdr:cNvPr id="81" name="人件費該当値テキスト"/>
        <xdr:cNvSpPr txBox="1"/>
      </xdr:nvSpPr>
      <xdr:spPr>
        <a:xfrm>
          <a:off x="4686300" y="632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10109</xdr:rowOff>
    </xdr:from>
    <xdr:to>
      <xdr:col>20</xdr:col>
      <xdr:colOff>38100</xdr:colOff>
      <xdr:row>37</xdr:row>
      <xdr:rowOff>111709</xdr:rowOff>
    </xdr:to>
    <xdr:sp macro="" textlink="">
      <xdr:nvSpPr>
        <xdr:cNvPr id="82" name="楕円 81"/>
        <xdr:cNvSpPr/>
      </xdr:nvSpPr>
      <xdr:spPr>
        <a:xfrm>
          <a:off x="3746500" y="6353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102836</xdr:rowOff>
    </xdr:from>
    <xdr:ext cx="534377" cy="259045"/>
    <xdr:sp macro="" textlink="">
      <xdr:nvSpPr>
        <xdr:cNvPr id="83" name="テキスト ボックス 82"/>
        <xdr:cNvSpPr txBox="1"/>
      </xdr:nvSpPr>
      <xdr:spPr>
        <a:xfrm>
          <a:off x="35301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47447</xdr:rowOff>
    </xdr:from>
    <xdr:to>
      <xdr:col>15</xdr:col>
      <xdr:colOff>101600</xdr:colOff>
      <xdr:row>37</xdr:row>
      <xdr:rowOff>149047</xdr:rowOff>
    </xdr:to>
    <xdr:sp macro="" textlink="">
      <xdr:nvSpPr>
        <xdr:cNvPr id="84" name="楕円 83"/>
        <xdr:cNvSpPr/>
      </xdr:nvSpPr>
      <xdr:spPr>
        <a:xfrm>
          <a:off x="2857500" y="63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140174</xdr:rowOff>
    </xdr:from>
    <xdr:ext cx="534377" cy="259045"/>
    <xdr:sp macro="" textlink="">
      <xdr:nvSpPr>
        <xdr:cNvPr id="85" name="テキスト ボックス 84"/>
        <xdr:cNvSpPr txBox="1"/>
      </xdr:nvSpPr>
      <xdr:spPr>
        <a:xfrm>
          <a:off x="2641111" y="64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69888</xdr:rowOff>
    </xdr:from>
    <xdr:to>
      <xdr:col>10</xdr:col>
      <xdr:colOff>165100</xdr:colOff>
      <xdr:row>38</xdr:row>
      <xdr:rowOff>38</xdr:rowOff>
    </xdr:to>
    <xdr:sp macro="" textlink="">
      <xdr:nvSpPr>
        <xdr:cNvPr id="86" name="楕円 85"/>
        <xdr:cNvSpPr/>
      </xdr:nvSpPr>
      <xdr:spPr>
        <a:xfrm>
          <a:off x="1968500" y="6413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162615</xdr:rowOff>
    </xdr:from>
    <xdr:ext cx="534377" cy="259045"/>
    <xdr:sp macro="" textlink="">
      <xdr:nvSpPr>
        <xdr:cNvPr id="87" name="テキスト ボックス 86"/>
        <xdr:cNvSpPr txBox="1"/>
      </xdr:nvSpPr>
      <xdr:spPr>
        <a:xfrm>
          <a:off x="1752111" y="650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112713</xdr:rowOff>
    </xdr:from>
    <xdr:to>
      <xdr:col>6</xdr:col>
      <xdr:colOff>38100</xdr:colOff>
      <xdr:row>38</xdr:row>
      <xdr:rowOff>42863</xdr:rowOff>
    </xdr:to>
    <xdr:sp macro="" textlink="">
      <xdr:nvSpPr>
        <xdr:cNvPr id="88" name="楕円 87"/>
        <xdr:cNvSpPr/>
      </xdr:nvSpPr>
      <xdr:spPr>
        <a:xfrm>
          <a:off x="1079500" y="64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33990</xdr:rowOff>
    </xdr:from>
    <xdr:ext cx="534377" cy="259045"/>
    <xdr:sp macro="" textlink="">
      <xdr:nvSpPr>
        <xdr:cNvPr id="89" name="テキスト ボックス 88"/>
        <xdr:cNvSpPr txBox="1"/>
      </xdr:nvSpPr>
      <xdr:spPr>
        <a:xfrm>
          <a:off x="863111" y="65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53811</xdr:rowOff>
    </xdr:from>
    <xdr:to>
      <xdr:col>24</xdr:col>
      <xdr:colOff>63500</xdr:colOff>
      <xdr:row>57</xdr:row>
      <xdr:rowOff>60899</xdr:rowOff>
    </xdr:to>
    <xdr:cxnSp macro="">
      <xdr:nvCxnSpPr>
        <xdr:cNvPr id="121" name="直線コネクタ 120"/>
        <xdr:cNvCxnSpPr/>
      </xdr:nvCxnSpPr>
      <xdr:spPr>
        <a:xfrm flipV="1">
          <a:off x="3797300" y="9826461"/>
          <a:ext cx="838200" cy="7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90517</xdr:rowOff>
    </xdr:from>
    <xdr:ext cx="534377" cy="259045"/>
    <xdr:sp macro="" textlink="">
      <xdr:nvSpPr>
        <xdr:cNvPr id="122" name="物件費平均値テキスト"/>
        <xdr:cNvSpPr txBox="1"/>
      </xdr:nvSpPr>
      <xdr:spPr>
        <a:xfrm>
          <a:off x="4686300" y="9520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60899</xdr:rowOff>
    </xdr:from>
    <xdr:to>
      <xdr:col>19</xdr:col>
      <xdr:colOff>177800</xdr:colOff>
      <xdr:row>57</xdr:row>
      <xdr:rowOff>89522</xdr:rowOff>
    </xdr:to>
    <xdr:cxnSp macro="">
      <xdr:nvCxnSpPr>
        <xdr:cNvPr id="124" name="直線コネクタ 123"/>
        <xdr:cNvCxnSpPr/>
      </xdr:nvCxnSpPr>
      <xdr:spPr>
        <a:xfrm flipV="1">
          <a:off x="2908300" y="9833549"/>
          <a:ext cx="889000" cy="2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103340</xdr:rowOff>
    </xdr:from>
    <xdr:ext cx="534377" cy="259045"/>
    <xdr:sp macro="" textlink="">
      <xdr:nvSpPr>
        <xdr:cNvPr id="126" name="テキスト ボックス 125"/>
        <xdr:cNvSpPr txBox="1"/>
      </xdr:nvSpPr>
      <xdr:spPr>
        <a:xfrm>
          <a:off x="3530111" y="9361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89522</xdr:rowOff>
    </xdr:from>
    <xdr:to>
      <xdr:col>15</xdr:col>
      <xdr:colOff>50800</xdr:colOff>
      <xdr:row>57</xdr:row>
      <xdr:rowOff>95483</xdr:rowOff>
    </xdr:to>
    <xdr:cxnSp macro="">
      <xdr:nvCxnSpPr>
        <xdr:cNvPr id="127" name="直線コネクタ 126"/>
        <xdr:cNvCxnSpPr/>
      </xdr:nvCxnSpPr>
      <xdr:spPr>
        <a:xfrm flipV="1">
          <a:off x="2019300" y="9862172"/>
          <a:ext cx="889000" cy="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160931</xdr:rowOff>
    </xdr:from>
    <xdr:ext cx="534377" cy="259045"/>
    <xdr:sp macro="" textlink="">
      <xdr:nvSpPr>
        <xdr:cNvPr id="129" name="テキスト ボックス 128"/>
        <xdr:cNvSpPr txBox="1"/>
      </xdr:nvSpPr>
      <xdr:spPr>
        <a:xfrm>
          <a:off x="2641111" y="9247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95483</xdr:rowOff>
    </xdr:from>
    <xdr:to>
      <xdr:col>10</xdr:col>
      <xdr:colOff>114300</xdr:colOff>
      <xdr:row>57</xdr:row>
      <xdr:rowOff>121363</xdr:rowOff>
    </xdr:to>
    <xdr:cxnSp macro="">
      <xdr:nvCxnSpPr>
        <xdr:cNvPr id="130" name="直線コネクタ 129"/>
        <xdr:cNvCxnSpPr/>
      </xdr:nvCxnSpPr>
      <xdr:spPr>
        <a:xfrm flipV="1">
          <a:off x="1130300" y="9868133"/>
          <a:ext cx="889000" cy="25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141746</xdr:rowOff>
    </xdr:from>
    <xdr:ext cx="534377" cy="259045"/>
    <xdr:sp macro="" textlink="">
      <xdr:nvSpPr>
        <xdr:cNvPr id="132" name="テキスト ボックス 131"/>
        <xdr:cNvSpPr txBox="1"/>
      </xdr:nvSpPr>
      <xdr:spPr>
        <a:xfrm>
          <a:off x="1752111" y="922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106377</xdr:rowOff>
    </xdr:from>
    <xdr:ext cx="534377" cy="259045"/>
    <xdr:sp macro="" textlink="">
      <xdr:nvSpPr>
        <xdr:cNvPr id="134" name="テキスト ボックス 133"/>
        <xdr:cNvSpPr txBox="1"/>
      </xdr:nvSpPr>
      <xdr:spPr>
        <a:xfrm>
          <a:off x="863111" y="936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3011</xdr:rowOff>
    </xdr:from>
    <xdr:to>
      <xdr:col>24</xdr:col>
      <xdr:colOff>114300</xdr:colOff>
      <xdr:row>57</xdr:row>
      <xdr:rowOff>104611</xdr:rowOff>
    </xdr:to>
    <xdr:sp macro="" textlink="">
      <xdr:nvSpPr>
        <xdr:cNvPr id="140" name="楕円 139"/>
        <xdr:cNvSpPr/>
      </xdr:nvSpPr>
      <xdr:spPr>
        <a:xfrm>
          <a:off x="4584700" y="977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152888</xdr:rowOff>
    </xdr:from>
    <xdr:ext cx="534377" cy="259045"/>
    <xdr:sp macro="" textlink="">
      <xdr:nvSpPr>
        <xdr:cNvPr id="141" name="物件費該当値テキスト"/>
        <xdr:cNvSpPr txBox="1"/>
      </xdr:nvSpPr>
      <xdr:spPr>
        <a:xfrm>
          <a:off x="4686300" y="975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10099</xdr:rowOff>
    </xdr:from>
    <xdr:to>
      <xdr:col>20</xdr:col>
      <xdr:colOff>38100</xdr:colOff>
      <xdr:row>57</xdr:row>
      <xdr:rowOff>111699</xdr:rowOff>
    </xdr:to>
    <xdr:sp macro="" textlink="">
      <xdr:nvSpPr>
        <xdr:cNvPr id="142" name="楕円 141"/>
        <xdr:cNvSpPr/>
      </xdr:nvSpPr>
      <xdr:spPr>
        <a:xfrm>
          <a:off x="3746500" y="9782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102826</xdr:rowOff>
    </xdr:from>
    <xdr:ext cx="534377" cy="259045"/>
    <xdr:sp macro="" textlink="">
      <xdr:nvSpPr>
        <xdr:cNvPr id="143" name="テキスト ボックス 142"/>
        <xdr:cNvSpPr txBox="1"/>
      </xdr:nvSpPr>
      <xdr:spPr>
        <a:xfrm>
          <a:off x="3530111" y="987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38722</xdr:rowOff>
    </xdr:from>
    <xdr:to>
      <xdr:col>15</xdr:col>
      <xdr:colOff>101600</xdr:colOff>
      <xdr:row>57</xdr:row>
      <xdr:rowOff>140322</xdr:rowOff>
    </xdr:to>
    <xdr:sp macro="" textlink="">
      <xdr:nvSpPr>
        <xdr:cNvPr id="144" name="楕円 143"/>
        <xdr:cNvSpPr/>
      </xdr:nvSpPr>
      <xdr:spPr>
        <a:xfrm>
          <a:off x="2857500" y="98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131449</xdr:rowOff>
    </xdr:from>
    <xdr:ext cx="534377" cy="259045"/>
    <xdr:sp macro="" textlink="">
      <xdr:nvSpPr>
        <xdr:cNvPr id="145" name="テキスト ボックス 144"/>
        <xdr:cNvSpPr txBox="1"/>
      </xdr:nvSpPr>
      <xdr:spPr>
        <a:xfrm>
          <a:off x="2641111" y="990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44683</xdr:rowOff>
    </xdr:from>
    <xdr:to>
      <xdr:col>10</xdr:col>
      <xdr:colOff>165100</xdr:colOff>
      <xdr:row>57</xdr:row>
      <xdr:rowOff>146283</xdr:rowOff>
    </xdr:to>
    <xdr:sp macro="" textlink="">
      <xdr:nvSpPr>
        <xdr:cNvPr id="146" name="楕円 145"/>
        <xdr:cNvSpPr/>
      </xdr:nvSpPr>
      <xdr:spPr>
        <a:xfrm>
          <a:off x="1968500" y="981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137410</xdr:rowOff>
    </xdr:from>
    <xdr:ext cx="534377" cy="259045"/>
    <xdr:sp macro="" textlink="">
      <xdr:nvSpPr>
        <xdr:cNvPr id="147" name="テキスト ボックス 146"/>
        <xdr:cNvSpPr txBox="1"/>
      </xdr:nvSpPr>
      <xdr:spPr>
        <a:xfrm>
          <a:off x="1752111" y="9910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70563</xdr:rowOff>
    </xdr:from>
    <xdr:to>
      <xdr:col>6</xdr:col>
      <xdr:colOff>38100</xdr:colOff>
      <xdr:row>58</xdr:row>
      <xdr:rowOff>713</xdr:rowOff>
    </xdr:to>
    <xdr:sp macro="" textlink="">
      <xdr:nvSpPr>
        <xdr:cNvPr id="148" name="楕円 147"/>
        <xdr:cNvSpPr/>
      </xdr:nvSpPr>
      <xdr:spPr>
        <a:xfrm>
          <a:off x="1079500" y="984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163290</xdr:rowOff>
    </xdr:from>
    <xdr:ext cx="534377" cy="259045"/>
    <xdr:sp macro="" textlink="">
      <xdr:nvSpPr>
        <xdr:cNvPr id="149" name="テキスト ボックス 148"/>
        <xdr:cNvSpPr txBox="1"/>
      </xdr:nvSpPr>
      <xdr:spPr>
        <a:xfrm>
          <a:off x="863111" y="993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158750</xdr:rowOff>
    </xdr:from>
    <xdr:to>
      <xdr:col>24</xdr:col>
      <xdr:colOff>62865</xdr:colOff>
      <xdr:row>78</xdr:row>
      <xdr:rowOff>163957</xdr:rowOff>
    </xdr:to>
    <xdr:cxnSp macro="">
      <xdr:nvCxnSpPr>
        <xdr:cNvPr id="173" name="直線コネクタ 172"/>
        <xdr:cNvCxnSpPr/>
      </xdr:nvCxnSpPr>
      <xdr:spPr>
        <a:xfrm flipV="1">
          <a:off x="4633595" y="11988800"/>
          <a:ext cx="1270" cy="1548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167784</xdr:rowOff>
    </xdr:from>
    <xdr:ext cx="378565" cy="259045"/>
    <xdr:sp macro="" textlink="">
      <xdr:nvSpPr>
        <xdr:cNvPr id="174" name="維持補修費最小値テキスト"/>
        <xdr:cNvSpPr txBox="1"/>
      </xdr:nvSpPr>
      <xdr:spPr>
        <a:xfrm>
          <a:off x="4686300" y="13540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163957</xdr:rowOff>
    </xdr:from>
    <xdr:to>
      <xdr:col>24</xdr:col>
      <xdr:colOff>152400</xdr:colOff>
      <xdr:row>78</xdr:row>
      <xdr:rowOff>163957</xdr:rowOff>
    </xdr:to>
    <xdr:cxnSp macro="">
      <xdr:nvCxnSpPr>
        <xdr:cNvPr id="175" name="直線コネクタ 174"/>
        <xdr:cNvCxnSpPr/>
      </xdr:nvCxnSpPr>
      <xdr:spPr>
        <a:xfrm>
          <a:off x="4546600" y="13537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105427</xdr:rowOff>
    </xdr:from>
    <xdr:ext cx="534377" cy="259045"/>
    <xdr:sp macro="" textlink="">
      <xdr:nvSpPr>
        <xdr:cNvPr id="176" name="維持補修費最大値テキスト"/>
        <xdr:cNvSpPr txBox="1"/>
      </xdr:nvSpPr>
      <xdr:spPr>
        <a:xfrm>
          <a:off x="4686300" y="1176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158750</xdr:rowOff>
    </xdr:from>
    <xdr:to>
      <xdr:col>24</xdr:col>
      <xdr:colOff>152400</xdr:colOff>
      <xdr:row>69</xdr:row>
      <xdr:rowOff>158750</xdr:rowOff>
    </xdr:to>
    <xdr:cxnSp macro="">
      <xdr:nvCxnSpPr>
        <xdr:cNvPr id="177" name="直線コネクタ 176"/>
        <xdr:cNvCxnSpPr/>
      </xdr:nvCxnSpPr>
      <xdr:spPr>
        <a:xfrm>
          <a:off x="4546600" y="1198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28321</xdr:rowOff>
    </xdr:from>
    <xdr:to>
      <xdr:col>24</xdr:col>
      <xdr:colOff>63500</xdr:colOff>
      <xdr:row>77</xdr:row>
      <xdr:rowOff>103632</xdr:rowOff>
    </xdr:to>
    <xdr:cxnSp macro="">
      <xdr:nvCxnSpPr>
        <xdr:cNvPr id="178" name="直線コネクタ 177"/>
        <xdr:cNvCxnSpPr/>
      </xdr:nvCxnSpPr>
      <xdr:spPr>
        <a:xfrm flipV="1">
          <a:off x="3797300" y="13229971"/>
          <a:ext cx="838200" cy="75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160417</xdr:rowOff>
    </xdr:from>
    <xdr:ext cx="469744" cy="259045"/>
    <xdr:sp macro="" textlink="">
      <xdr:nvSpPr>
        <xdr:cNvPr id="179" name="維持補修費平均値テキスト"/>
        <xdr:cNvSpPr txBox="1"/>
      </xdr:nvSpPr>
      <xdr:spPr>
        <a:xfrm>
          <a:off x="4686300" y="130191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137540</xdr:rowOff>
    </xdr:from>
    <xdr:to>
      <xdr:col>24</xdr:col>
      <xdr:colOff>114300</xdr:colOff>
      <xdr:row>77</xdr:row>
      <xdr:rowOff>67690</xdr:rowOff>
    </xdr:to>
    <xdr:sp macro="" textlink="">
      <xdr:nvSpPr>
        <xdr:cNvPr id="180" name="フローチャート: 判断 179"/>
        <xdr:cNvSpPr/>
      </xdr:nvSpPr>
      <xdr:spPr>
        <a:xfrm>
          <a:off x="4584700" y="13167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103632</xdr:rowOff>
    </xdr:from>
    <xdr:to>
      <xdr:col>19</xdr:col>
      <xdr:colOff>177800</xdr:colOff>
      <xdr:row>77</xdr:row>
      <xdr:rowOff>105538</xdr:rowOff>
    </xdr:to>
    <xdr:cxnSp macro="">
      <xdr:nvCxnSpPr>
        <xdr:cNvPr id="181" name="直線コネクタ 180"/>
        <xdr:cNvCxnSpPr/>
      </xdr:nvCxnSpPr>
      <xdr:spPr>
        <a:xfrm flipV="1">
          <a:off x="2908300" y="13305282"/>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110489</xdr:rowOff>
    </xdr:from>
    <xdr:to>
      <xdr:col>20</xdr:col>
      <xdr:colOff>38100</xdr:colOff>
      <xdr:row>77</xdr:row>
      <xdr:rowOff>40639</xdr:rowOff>
    </xdr:to>
    <xdr:sp macro="" textlink="">
      <xdr:nvSpPr>
        <xdr:cNvPr id="182" name="フローチャート: 判断 181"/>
        <xdr:cNvSpPr/>
      </xdr:nvSpPr>
      <xdr:spPr>
        <a:xfrm>
          <a:off x="37465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57167</xdr:rowOff>
    </xdr:from>
    <xdr:ext cx="469744" cy="259045"/>
    <xdr:sp macro="" textlink="">
      <xdr:nvSpPr>
        <xdr:cNvPr id="183" name="テキスト ボックス 182"/>
        <xdr:cNvSpPr txBox="1"/>
      </xdr:nvSpPr>
      <xdr:spPr>
        <a:xfrm>
          <a:off x="3562428" y="129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105538</xdr:rowOff>
    </xdr:from>
    <xdr:to>
      <xdr:col>15</xdr:col>
      <xdr:colOff>50800</xdr:colOff>
      <xdr:row>77</xdr:row>
      <xdr:rowOff>115824</xdr:rowOff>
    </xdr:to>
    <xdr:cxnSp macro="">
      <xdr:nvCxnSpPr>
        <xdr:cNvPr id="184" name="直線コネクタ 183"/>
        <xdr:cNvCxnSpPr/>
      </xdr:nvCxnSpPr>
      <xdr:spPr>
        <a:xfrm flipV="1">
          <a:off x="2019300" y="13307188"/>
          <a:ext cx="889000" cy="10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93345</xdr:rowOff>
    </xdr:from>
    <xdr:to>
      <xdr:col>15</xdr:col>
      <xdr:colOff>101600</xdr:colOff>
      <xdr:row>77</xdr:row>
      <xdr:rowOff>23495</xdr:rowOff>
    </xdr:to>
    <xdr:sp macro="" textlink="">
      <xdr:nvSpPr>
        <xdr:cNvPr id="185" name="フローチャート: 判断 184"/>
        <xdr:cNvSpPr/>
      </xdr:nvSpPr>
      <xdr:spPr>
        <a:xfrm>
          <a:off x="28575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40022</xdr:rowOff>
    </xdr:from>
    <xdr:ext cx="469744" cy="259045"/>
    <xdr:sp macro="" textlink="">
      <xdr:nvSpPr>
        <xdr:cNvPr id="186" name="テキスト ボックス 185"/>
        <xdr:cNvSpPr txBox="1"/>
      </xdr:nvSpPr>
      <xdr:spPr>
        <a:xfrm>
          <a:off x="2673428" y="12898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115824</xdr:rowOff>
    </xdr:from>
    <xdr:to>
      <xdr:col>10</xdr:col>
      <xdr:colOff>114300</xdr:colOff>
      <xdr:row>77</xdr:row>
      <xdr:rowOff>121031</xdr:rowOff>
    </xdr:to>
    <xdr:cxnSp macro="">
      <xdr:nvCxnSpPr>
        <xdr:cNvPr id="187" name="直線コネクタ 186"/>
        <xdr:cNvCxnSpPr/>
      </xdr:nvCxnSpPr>
      <xdr:spPr>
        <a:xfrm flipV="1">
          <a:off x="1130300" y="13317474"/>
          <a:ext cx="88900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113412</xdr:rowOff>
    </xdr:from>
    <xdr:to>
      <xdr:col>10</xdr:col>
      <xdr:colOff>165100</xdr:colOff>
      <xdr:row>77</xdr:row>
      <xdr:rowOff>43562</xdr:rowOff>
    </xdr:to>
    <xdr:sp macro="" textlink="">
      <xdr:nvSpPr>
        <xdr:cNvPr id="188" name="フローチャート: 判断 187"/>
        <xdr:cNvSpPr/>
      </xdr:nvSpPr>
      <xdr:spPr>
        <a:xfrm>
          <a:off x="1968500" y="131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60088</xdr:rowOff>
    </xdr:from>
    <xdr:ext cx="469744" cy="259045"/>
    <xdr:sp macro="" textlink="">
      <xdr:nvSpPr>
        <xdr:cNvPr id="189" name="テキスト ボックス 188"/>
        <xdr:cNvSpPr txBox="1"/>
      </xdr:nvSpPr>
      <xdr:spPr>
        <a:xfrm>
          <a:off x="1784428" y="12918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67945</xdr:rowOff>
    </xdr:from>
    <xdr:to>
      <xdr:col>6</xdr:col>
      <xdr:colOff>38100</xdr:colOff>
      <xdr:row>76</xdr:row>
      <xdr:rowOff>169545</xdr:rowOff>
    </xdr:to>
    <xdr:sp macro="" textlink="">
      <xdr:nvSpPr>
        <xdr:cNvPr id="190" name="フローチャート: 判断 189"/>
        <xdr:cNvSpPr/>
      </xdr:nvSpPr>
      <xdr:spPr>
        <a:xfrm>
          <a:off x="1079500" y="1309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14622</xdr:rowOff>
    </xdr:from>
    <xdr:ext cx="469744" cy="259045"/>
    <xdr:sp macro="" textlink="">
      <xdr:nvSpPr>
        <xdr:cNvPr id="191" name="テキスト ボックス 190"/>
        <xdr:cNvSpPr txBox="1"/>
      </xdr:nvSpPr>
      <xdr:spPr>
        <a:xfrm>
          <a:off x="895428" y="1287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148971</xdr:rowOff>
    </xdr:from>
    <xdr:to>
      <xdr:col>24</xdr:col>
      <xdr:colOff>114300</xdr:colOff>
      <xdr:row>77</xdr:row>
      <xdr:rowOff>79121</xdr:rowOff>
    </xdr:to>
    <xdr:sp macro="" textlink="">
      <xdr:nvSpPr>
        <xdr:cNvPr id="197" name="楕円 196"/>
        <xdr:cNvSpPr/>
      </xdr:nvSpPr>
      <xdr:spPr>
        <a:xfrm>
          <a:off x="4584700" y="1317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127398</xdr:rowOff>
    </xdr:from>
    <xdr:ext cx="469744" cy="259045"/>
    <xdr:sp macro="" textlink="">
      <xdr:nvSpPr>
        <xdr:cNvPr id="198" name="維持補修費該当値テキスト"/>
        <xdr:cNvSpPr txBox="1"/>
      </xdr:nvSpPr>
      <xdr:spPr>
        <a:xfrm>
          <a:off x="4686300" y="13157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52832</xdr:rowOff>
    </xdr:from>
    <xdr:to>
      <xdr:col>20</xdr:col>
      <xdr:colOff>38100</xdr:colOff>
      <xdr:row>77</xdr:row>
      <xdr:rowOff>154432</xdr:rowOff>
    </xdr:to>
    <xdr:sp macro="" textlink="">
      <xdr:nvSpPr>
        <xdr:cNvPr id="199" name="楕円 198"/>
        <xdr:cNvSpPr/>
      </xdr:nvSpPr>
      <xdr:spPr>
        <a:xfrm>
          <a:off x="3746500" y="1325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145559</xdr:rowOff>
    </xdr:from>
    <xdr:ext cx="469744" cy="259045"/>
    <xdr:sp macro="" textlink="">
      <xdr:nvSpPr>
        <xdr:cNvPr id="200" name="テキスト ボックス 199"/>
        <xdr:cNvSpPr txBox="1"/>
      </xdr:nvSpPr>
      <xdr:spPr>
        <a:xfrm>
          <a:off x="3562428" y="1334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54738</xdr:rowOff>
    </xdr:from>
    <xdr:to>
      <xdr:col>15</xdr:col>
      <xdr:colOff>101600</xdr:colOff>
      <xdr:row>77</xdr:row>
      <xdr:rowOff>156338</xdr:rowOff>
    </xdr:to>
    <xdr:sp macro="" textlink="">
      <xdr:nvSpPr>
        <xdr:cNvPr id="201" name="楕円 200"/>
        <xdr:cNvSpPr/>
      </xdr:nvSpPr>
      <xdr:spPr>
        <a:xfrm>
          <a:off x="2857500" y="132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147465</xdr:rowOff>
    </xdr:from>
    <xdr:ext cx="469744" cy="259045"/>
    <xdr:sp macro="" textlink="">
      <xdr:nvSpPr>
        <xdr:cNvPr id="202" name="テキスト ボックス 201"/>
        <xdr:cNvSpPr txBox="1"/>
      </xdr:nvSpPr>
      <xdr:spPr>
        <a:xfrm>
          <a:off x="2673428" y="13349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65024</xdr:rowOff>
    </xdr:from>
    <xdr:to>
      <xdr:col>10</xdr:col>
      <xdr:colOff>165100</xdr:colOff>
      <xdr:row>77</xdr:row>
      <xdr:rowOff>166624</xdr:rowOff>
    </xdr:to>
    <xdr:sp macro="" textlink="">
      <xdr:nvSpPr>
        <xdr:cNvPr id="203" name="楕円 202"/>
        <xdr:cNvSpPr/>
      </xdr:nvSpPr>
      <xdr:spPr>
        <a:xfrm>
          <a:off x="1968500" y="1326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157751</xdr:rowOff>
    </xdr:from>
    <xdr:ext cx="469744" cy="259045"/>
    <xdr:sp macro="" textlink="">
      <xdr:nvSpPr>
        <xdr:cNvPr id="204" name="テキスト ボックス 203"/>
        <xdr:cNvSpPr txBox="1"/>
      </xdr:nvSpPr>
      <xdr:spPr>
        <a:xfrm>
          <a:off x="1784428" y="13359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70231</xdr:rowOff>
    </xdr:from>
    <xdr:to>
      <xdr:col>6</xdr:col>
      <xdr:colOff>38100</xdr:colOff>
      <xdr:row>78</xdr:row>
      <xdr:rowOff>381</xdr:rowOff>
    </xdr:to>
    <xdr:sp macro="" textlink="">
      <xdr:nvSpPr>
        <xdr:cNvPr id="205" name="楕円 204"/>
        <xdr:cNvSpPr/>
      </xdr:nvSpPr>
      <xdr:spPr>
        <a:xfrm>
          <a:off x="1079500" y="1327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162958</xdr:rowOff>
    </xdr:from>
    <xdr:ext cx="469744" cy="259045"/>
    <xdr:sp macro="" textlink="">
      <xdr:nvSpPr>
        <xdr:cNvPr id="206" name="テキスト ボックス 205"/>
        <xdr:cNvSpPr txBox="1"/>
      </xdr:nvSpPr>
      <xdr:spPr>
        <a:xfrm>
          <a:off x="895428" y="13364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119532</xdr:rowOff>
    </xdr:from>
    <xdr:to>
      <xdr:col>24</xdr:col>
      <xdr:colOff>62865</xdr:colOff>
      <xdr:row>98</xdr:row>
      <xdr:rowOff>113957</xdr:rowOff>
    </xdr:to>
    <xdr:cxnSp macro="">
      <xdr:nvCxnSpPr>
        <xdr:cNvPr id="231" name="直線コネクタ 230"/>
        <xdr:cNvCxnSpPr/>
      </xdr:nvCxnSpPr>
      <xdr:spPr>
        <a:xfrm flipV="1">
          <a:off x="4633595" y="15721482"/>
          <a:ext cx="1270" cy="1194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117784</xdr:rowOff>
    </xdr:from>
    <xdr:ext cx="534377" cy="259045"/>
    <xdr:sp macro="" textlink="">
      <xdr:nvSpPr>
        <xdr:cNvPr id="232" name="扶助費最小値テキスト"/>
        <xdr:cNvSpPr txBox="1"/>
      </xdr:nvSpPr>
      <xdr:spPr>
        <a:xfrm>
          <a:off x="4686300" y="1691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113957</xdr:rowOff>
    </xdr:from>
    <xdr:to>
      <xdr:col>24</xdr:col>
      <xdr:colOff>152400</xdr:colOff>
      <xdr:row>98</xdr:row>
      <xdr:rowOff>113957</xdr:rowOff>
    </xdr:to>
    <xdr:cxnSp macro="">
      <xdr:nvCxnSpPr>
        <xdr:cNvPr id="233" name="直線コネクタ 232"/>
        <xdr:cNvCxnSpPr/>
      </xdr:nvCxnSpPr>
      <xdr:spPr>
        <a:xfrm>
          <a:off x="4546600" y="1691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66209</xdr:rowOff>
    </xdr:from>
    <xdr:ext cx="599010" cy="259045"/>
    <xdr:sp macro="" textlink="">
      <xdr:nvSpPr>
        <xdr:cNvPr id="234" name="扶助費最大値テキスト"/>
        <xdr:cNvSpPr txBox="1"/>
      </xdr:nvSpPr>
      <xdr:spPr>
        <a:xfrm>
          <a:off x="4686300" y="15496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119532</xdr:rowOff>
    </xdr:from>
    <xdr:to>
      <xdr:col>24</xdr:col>
      <xdr:colOff>152400</xdr:colOff>
      <xdr:row>91</xdr:row>
      <xdr:rowOff>119532</xdr:rowOff>
    </xdr:to>
    <xdr:cxnSp macro="">
      <xdr:nvCxnSpPr>
        <xdr:cNvPr id="235" name="直線コネクタ 234"/>
        <xdr:cNvCxnSpPr/>
      </xdr:nvCxnSpPr>
      <xdr:spPr>
        <a:xfrm>
          <a:off x="4546600" y="1572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113957</xdr:rowOff>
    </xdr:from>
    <xdr:to>
      <xdr:col>24</xdr:col>
      <xdr:colOff>63500</xdr:colOff>
      <xdr:row>98</xdr:row>
      <xdr:rowOff>144768</xdr:rowOff>
    </xdr:to>
    <xdr:cxnSp macro="">
      <xdr:nvCxnSpPr>
        <xdr:cNvPr id="236" name="直線コネクタ 235"/>
        <xdr:cNvCxnSpPr/>
      </xdr:nvCxnSpPr>
      <xdr:spPr>
        <a:xfrm flipV="1">
          <a:off x="3797300" y="16916057"/>
          <a:ext cx="838200" cy="3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57738</xdr:rowOff>
    </xdr:from>
    <xdr:ext cx="534377" cy="259045"/>
    <xdr:sp macro="" textlink="">
      <xdr:nvSpPr>
        <xdr:cNvPr id="237" name="扶助費平均値テキスト"/>
        <xdr:cNvSpPr txBox="1"/>
      </xdr:nvSpPr>
      <xdr:spPr>
        <a:xfrm>
          <a:off x="4686300" y="163454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34861</xdr:rowOff>
    </xdr:from>
    <xdr:to>
      <xdr:col>24</xdr:col>
      <xdr:colOff>114300</xdr:colOff>
      <xdr:row>96</xdr:row>
      <xdr:rowOff>136461</xdr:rowOff>
    </xdr:to>
    <xdr:sp macro="" textlink="">
      <xdr:nvSpPr>
        <xdr:cNvPr id="238" name="フローチャート: 判断 237"/>
        <xdr:cNvSpPr/>
      </xdr:nvSpPr>
      <xdr:spPr>
        <a:xfrm>
          <a:off x="4584700" y="1649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134099</xdr:rowOff>
    </xdr:from>
    <xdr:to>
      <xdr:col>19</xdr:col>
      <xdr:colOff>177800</xdr:colOff>
      <xdr:row>98</xdr:row>
      <xdr:rowOff>144768</xdr:rowOff>
    </xdr:to>
    <xdr:cxnSp macro="">
      <xdr:nvCxnSpPr>
        <xdr:cNvPr id="239" name="直線コネクタ 238"/>
        <xdr:cNvCxnSpPr/>
      </xdr:nvCxnSpPr>
      <xdr:spPr>
        <a:xfrm>
          <a:off x="2908300" y="16936199"/>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56375</xdr:rowOff>
    </xdr:from>
    <xdr:to>
      <xdr:col>20</xdr:col>
      <xdr:colOff>38100</xdr:colOff>
      <xdr:row>96</xdr:row>
      <xdr:rowOff>157975</xdr:rowOff>
    </xdr:to>
    <xdr:sp macro="" textlink="">
      <xdr:nvSpPr>
        <xdr:cNvPr id="240" name="フローチャート: 判断 239"/>
        <xdr:cNvSpPr/>
      </xdr:nvSpPr>
      <xdr:spPr>
        <a:xfrm>
          <a:off x="3746500" y="1651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3052</xdr:rowOff>
    </xdr:from>
    <xdr:ext cx="534377" cy="259045"/>
    <xdr:sp macro="" textlink="">
      <xdr:nvSpPr>
        <xdr:cNvPr id="241" name="テキスト ボックス 240"/>
        <xdr:cNvSpPr txBox="1"/>
      </xdr:nvSpPr>
      <xdr:spPr>
        <a:xfrm>
          <a:off x="3530111" y="16290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134099</xdr:rowOff>
    </xdr:from>
    <xdr:to>
      <xdr:col>15</xdr:col>
      <xdr:colOff>50800</xdr:colOff>
      <xdr:row>99</xdr:row>
      <xdr:rowOff>24842</xdr:rowOff>
    </xdr:to>
    <xdr:cxnSp macro="">
      <xdr:nvCxnSpPr>
        <xdr:cNvPr id="242" name="直線コネクタ 241"/>
        <xdr:cNvCxnSpPr/>
      </xdr:nvCxnSpPr>
      <xdr:spPr>
        <a:xfrm flipV="1">
          <a:off x="2019300" y="16936199"/>
          <a:ext cx="889000" cy="6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92557</xdr:rowOff>
    </xdr:from>
    <xdr:to>
      <xdr:col>15</xdr:col>
      <xdr:colOff>101600</xdr:colOff>
      <xdr:row>97</xdr:row>
      <xdr:rowOff>22707</xdr:rowOff>
    </xdr:to>
    <xdr:sp macro="" textlink="">
      <xdr:nvSpPr>
        <xdr:cNvPr id="243" name="フローチャート: 判断 242"/>
        <xdr:cNvSpPr/>
      </xdr:nvSpPr>
      <xdr:spPr>
        <a:xfrm>
          <a:off x="2857500" y="165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39234</xdr:rowOff>
    </xdr:from>
    <xdr:ext cx="534377" cy="259045"/>
    <xdr:sp macro="" textlink="">
      <xdr:nvSpPr>
        <xdr:cNvPr id="244" name="テキスト ボックス 243"/>
        <xdr:cNvSpPr txBox="1"/>
      </xdr:nvSpPr>
      <xdr:spPr>
        <a:xfrm>
          <a:off x="2641111" y="1632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24842</xdr:rowOff>
    </xdr:from>
    <xdr:to>
      <xdr:col>10</xdr:col>
      <xdr:colOff>114300</xdr:colOff>
      <xdr:row>99</xdr:row>
      <xdr:rowOff>67297</xdr:rowOff>
    </xdr:to>
    <xdr:cxnSp macro="">
      <xdr:nvCxnSpPr>
        <xdr:cNvPr id="245" name="直線コネクタ 244"/>
        <xdr:cNvCxnSpPr/>
      </xdr:nvCxnSpPr>
      <xdr:spPr>
        <a:xfrm flipV="1">
          <a:off x="1130300" y="16998392"/>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18478</xdr:rowOff>
    </xdr:from>
    <xdr:to>
      <xdr:col>10</xdr:col>
      <xdr:colOff>165100</xdr:colOff>
      <xdr:row>97</xdr:row>
      <xdr:rowOff>120078</xdr:rowOff>
    </xdr:to>
    <xdr:sp macro="" textlink="">
      <xdr:nvSpPr>
        <xdr:cNvPr id="246" name="フローチャート: 判断 245"/>
        <xdr:cNvSpPr/>
      </xdr:nvSpPr>
      <xdr:spPr>
        <a:xfrm>
          <a:off x="1968500" y="1664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136605</xdr:rowOff>
    </xdr:from>
    <xdr:ext cx="534377" cy="259045"/>
    <xdr:sp macro="" textlink="">
      <xdr:nvSpPr>
        <xdr:cNvPr id="247" name="テキスト ボックス 246"/>
        <xdr:cNvSpPr txBox="1"/>
      </xdr:nvSpPr>
      <xdr:spPr>
        <a:xfrm>
          <a:off x="1752111" y="1642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154191</xdr:rowOff>
    </xdr:from>
    <xdr:to>
      <xdr:col>6</xdr:col>
      <xdr:colOff>38100</xdr:colOff>
      <xdr:row>97</xdr:row>
      <xdr:rowOff>84341</xdr:rowOff>
    </xdr:to>
    <xdr:sp macro="" textlink="">
      <xdr:nvSpPr>
        <xdr:cNvPr id="248" name="フローチャート: 判断 247"/>
        <xdr:cNvSpPr/>
      </xdr:nvSpPr>
      <xdr:spPr>
        <a:xfrm>
          <a:off x="1079500" y="1661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100868</xdr:rowOff>
    </xdr:from>
    <xdr:ext cx="534377" cy="259045"/>
    <xdr:sp macro="" textlink="">
      <xdr:nvSpPr>
        <xdr:cNvPr id="249" name="テキスト ボックス 248"/>
        <xdr:cNvSpPr txBox="1"/>
      </xdr:nvSpPr>
      <xdr:spPr>
        <a:xfrm>
          <a:off x="863111" y="163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63157</xdr:rowOff>
    </xdr:from>
    <xdr:to>
      <xdr:col>24</xdr:col>
      <xdr:colOff>114300</xdr:colOff>
      <xdr:row>98</xdr:row>
      <xdr:rowOff>164757</xdr:rowOff>
    </xdr:to>
    <xdr:sp macro="" textlink="">
      <xdr:nvSpPr>
        <xdr:cNvPr id="255" name="楕円 254"/>
        <xdr:cNvSpPr/>
      </xdr:nvSpPr>
      <xdr:spPr>
        <a:xfrm>
          <a:off x="4584700" y="1686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149534</xdr:rowOff>
    </xdr:from>
    <xdr:ext cx="534377" cy="259045"/>
    <xdr:sp macro="" textlink="">
      <xdr:nvSpPr>
        <xdr:cNvPr id="256" name="扶助費該当値テキスト"/>
        <xdr:cNvSpPr txBox="1"/>
      </xdr:nvSpPr>
      <xdr:spPr>
        <a:xfrm>
          <a:off x="4686300" y="16780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93968</xdr:rowOff>
    </xdr:from>
    <xdr:to>
      <xdr:col>20</xdr:col>
      <xdr:colOff>38100</xdr:colOff>
      <xdr:row>99</xdr:row>
      <xdr:rowOff>24118</xdr:rowOff>
    </xdr:to>
    <xdr:sp macro="" textlink="">
      <xdr:nvSpPr>
        <xdr:cNvPr id="257" name="楕円 256"/>
        <xdr:cNvSpPr/>
      </xdr:nvSpPr>
      <xdr:spPr>
        <a:xfrm>
          <a:off x="3746500" y="1689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15245</xdr:rowOff>
    </xdr:from>
    <xdr:ext cx="534377" cy="259045"/>
    <xdr:sp macro="" textlink="">
      <xdr:nvSpPr>
        <xdr:cNvPr id="258" name="テキスト ボックス 257"/>
        <xdr:cNvSpPr txBox="1"/>
      </xdr:nvSpPr>
      <xdr:spPr>
        <a:xfrm>
          <a:off x="3530111" y="1698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83299</xdr:rowOff>
    </xdr:from>
    <xdr:to>
      <xdr:col>15</xdr:col>
      <xdr:colOff>101600</xdr:colOff>
      <xdr:row>99</xdr:row>
      <xdr:rowOff>13449</xdr:rowOff>
    </xdr:to>
    <xdr:sp macro="" textlink="">
      <xdr:nvSpPr>
        <xdr:cNvPr id="259" name="楕円 258"/>
        <xdr:cNvSpPr/>
      </xdr:nvSpPr>
      <xdr:spPr>
        <a:xfrm>
          <a:off x="2857500" y="1688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4576</xdr:rowOff>
    </xdr:from>
    <xdr:ext cx="534377" cy="259045"/>
    <xdr:sp macro="" textlink="">
      <xdr:nvSpPr>
        <xdr:cNvPr id="260" name="テキスト ボックス 259"/>
        <xdr:cNvSpPr txBox="1"/>
      </xdr:nvSpPr>
      <xdr:spPr>
        <a:xfrm>
          <a:off x="2641111" y="1697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145492</xdr:rowOff>
    </xdr:from>
    <xdr:to>
      <xdr:col>10</xdr:col>
      <xdr:colOff>165100</xdr:colOff>
      <xdr:row>99</xdr:row>
      <xdr:rowOff>75642</xdr:rowOff>
    </xdr:to>
    <xdr:sp macro="" textlink="">
      <xdr:nvSpPr>
        <xdr:cNvPr id="261" name="楕円 260"/>
        <xdr:cNvSpPr/>
      </xdr:nvSpPr>
      <xdr:spPr>
        <a:xfrm>
          <a:off x="1968500" y="1694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66769</xdr:rowOff>
    </xdr:from>
    <xdr:ext cx="534377" cy="259045"/>
    <xdr:sp macro="" textlink="">
      <xdr:nvSpPr>
        <xdr:cNvPr id="262" name="テキスト ボックス 261"/>
        <xdr:cNvSpPr txBox="1"/>
      </xdr:nvSpPr>
      <xdr:spPr>
        <a:xfrm>
          <a:off x="1752111" y="17040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16497</xdr:rowOff>
    </xdr:from>
    <xdr:to>
      <xdr:col>6</xdr:col>
      <xdr:colOff>38100</xdr:colOff>
      <xdr:row>99</xdr:row>
      <xdr:rowOff>118097</xdr:rowOff>
    </xdr:to>
    <xdr:sp macro="" textlink="">
      <xdr:nvSpPr>
        <xdr:cNvPr id="263" name="楕円 262"/>
        <xdr:cNvSpPr/>
      </xdr:nvSpPr>
      <xdr:spPr>
        <a:xfrm>
          <a:off x="1079500" y="169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109224</xdr:rowOff>
    </xdr:from>
    <xdr:ext cx="534377" cy="259045"/>
    <xdr:sp macro="" textlink="">
      <xdr:nvSpPr>
        <xdr:cNvPr id="264" name="テキスト ボックス 263"/>
        <xdr:cNvSpPr txBox="1"/>
      </xdr:nvSpPr>
      <xdr:spPr>
        <a:xfrm>
          <a:off x="863111" y="1708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0" name="直線コネクタ 289"/>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1"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2" name="直線コネクタ 291"/>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3"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4" name="直線コネクタ 293"/>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91117</xdr:rowOff>
    </xdr:from>
    <xdr:to>
      <xdr:col>55</xdr:col>
      <xdr:colOff>0</xdr:colOff>
      <xdr:row>37</xdr:row>
      <xdr:rowOff>103984</xdr:rowOff>
    </xdr:to>
    <xdr:cxnSp macro="">
      <xdr:nvCxnSpPr>
        <xdr:cNvPr id="295" name="直線コネクタ 294"/>
        <xdr:cNvCxnSpPr/>
      </xdr:nvCxnSpPr>
      <xdr:spPr>
        <a:xfrm flipV="1">
          <a:off x="9639300" y="6434767"/>
          <a:ext cx="838200" cy="1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296"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297" name="フローチャート: 判断 296"/>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103984</xdr:rowOff>
    </xdr:from>
    <xdr:to>
      <xdr:col>50</xdr:col>
      <xdr:colOff>114300</xdr:colOff>
      <xdr:row>37</xdr:row>
      <xdr:rowOff>121564</xdr:rowOff>
    </xdr:to>
    <xdr:cxnSp macro="">
      <xdr:nvCxnSpPr>
        <xdr:cNvPr id="298" name="直線コネクタ 297"/>
        <xdr:cNvCxnSpPr/>
      </xdr:nvCxnSpPr>
      <xdr:spPr>
        <a:xfrm flipV="1">
          <a:off x="8750300" y="6447634"/>
          <a:ext cx="889000" cy="17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299" name="フローチャート: 判断 298"/>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19354</xdr:rowOff>
    </xdr:from>
    <xdr:ext cx="534377" cy="259045"/>
    <xdr:sp macro="" textlink="">
      <xdr:nvSpPr>
        <xdr:cNvPr id="300" name="テキスト ボックス 299"/>
        <xdr:cNvSpPr txBox="1"/>
      </xdr:nvSpPr>
      <xdr:spPr>
        <a:xfrm>
          <a:off x="9372111" y="653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115544</xdr:rowOff>
    </xdr:from>
    <xdr:to>
      <xdr:col>45</xdr:col>
      <xdr:colOff>177800</xdr:colOff>
      <xdr:row>37</xdr:row>
      <xdr:rowOff>121564</xdr:rowOff>
    </xdr:to>
    <xdr:cxnSp macro="">
      <xdr:nvCxnSpPr>
        <xdr:cNvPr id="301" name="直線コネクタ 300"/>
        <xdr:cNvCxnSpPr/>
      </xdr:nvCxnSpPr>
      <xdr:spPr>
        <a:xfrm>
          <a:off x="7861300" y="6459194"/>
          <a:ext cx="889000" cy="6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2" name="フローチャート: 判断 301"/>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25537</xdr:rowOff>
    </xdr:from>
    <xdr:ext cx="534377" cy="259045"/>
    <xdr:sp macro="" textlink="">
      <xdr:nvSpPr>
        <xdr:cNvPr id="303" name="テキスト ボックス 302"/>
        <xdr:cNvSpPr txBox="1"/>
      </xdr:nvSpPr>
      <xdr:spPr>
        <a:xfrm>
          <a:off x="8483111" y="654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115544</xdr:rowOff>
    </xdr:from>
    <xdr:to>
      <xdr:col>41</xdr:col>
      <xdr:colOff>50800</xdr:colOff>
      <xdr:row>37</xdr:row>
      <xdr:rowOff>136271</xdr:rowOff>
    </xdr:to>
    <xdr:cxnSp macro="">
      <xdr:nvCxnSpPr>
        <xdr:cNvPr id="304" name="直線コネクタ 303"/>
        <xdr:cNvCxnSpPr/>
      </xdr:nvCxnSpPr>
      <xdr:spPr>
        <a:xfrm flipV="1">
          <a:off x="6972300" y="6459194"/>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5" name="フローチャート: 判断 304"/>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44129</xdr:rowOff>
    </xdr:from>
    <xdr:ext cx="534377" cy="259045"/>
    <xdr:sp macro="" textlink="">
      <xdr:nvSpPr>
        <xdr:cNvPr id="306" name="テキスト ボックス 305"/>
        <xdr:cNvSpPr txBox="1"/>
      </xdr:nvSpPr>
      <xdr:spPr>
        <a:xfrm>
          <a:off x="7594111" y="6559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07" name="フローチャート: 判断 306"/>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16980</xdr:rowOff>
    </xdr:from>
    <xdr:ext cx="534377" cy="259045"/>
    <xdr:sp macro="" textlink="">
      <xdr:nvSpPr>
        <xdr:cNvPr id="308" name="テキスト ボックス 307"/>
        <xdr:cNvSpPr txBox="1"/>
      </xdr:nvSpPr>
      <xdr:spPr>
        <a:xfrm>
          <a:off x="6705111" y="6532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40317</xdr:rowOff>
    </xdr:from>
    <xdr:to>
      <xdr:col>55</xdr:col>
      <xdr:colOff>50800</xdr:colOff>
      <xdr:row>37</xdr:row>
      <xdr:rowOff>141917</xdr:rowOff>
    </xdr:to>
    <xdr:sp macro="" textlink="">
      <xdr:nvSpPr>
        <xdr:cNvPr id="314" name="楕円 313"/>
        <xdr:cNvSpPr/>
      </xdr:nvSpPr>
      <xdr:spPr>
        <a:xfrm>
          <a:off x="10426700" y="638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63194</xdr:rowOff>
    </xdr:from>
    <xdr:ext cx="534377" cy="259045"/>
    <xdr:sp macro="" textlink="">
      <xdr:nvSpPr>
        <xdr:cNvPr id="315" name="補助費等該当値テキスト"/>
        <xdr:cNvSpPr txBox="1"/>
      </xdr:nvSpPr>
      <xdr:spPr>
        <a:xfrm>
          <a:off x="10528300" y="623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53184</xdr:rowOff>
    </xdr:from>
    <xdr:to>
      <xdr:col>50</xdr:col>
      <xdr:colOff>165100</xdr:colOff>
      <xdr:row>37</xdr:row>
      <xdr:rowOff>154784</xdr:rowOff>
    </xdr:to>
    <xdr:sp macro="" textlink="">
      <xdr:nvSpPr>
        <xdr:cNvPr id="316" name="楕円 315"/>
        <xdr:cNvSpPr/>
      </xdr:nvSpPr>
      <xdr:spPr>
        <a:xfrm>
          <a:off x="9588500" y="639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171311</xdr:rowOff>
    </xdr:from>
    <xdr:ext cx="534377" cy="259045"/>
    <xdr:sp macro="" textlink="">
      <xdr:nvSpPr>
        <xdr:cNvPr id="317" name="テキスト ボックス 316"/>
        <xdr:cNvSpPr txBox="1"/>
      </xdr:nvSpPr>
      <xdr:spPr>
        <a:xfrm>
          <a:off x="9372111" y="6172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70764</xdr:rowOff>
    </xdr:from>
    <xdr:to>
      <xdr:col>46</xdr:col>
      <xdr:colOff>38100</xdr:colOff>
      <xdr:row>38</xdr:row>
      <xdr:rowOff>915</xdr:rowOff>
    </xdr:to>
    <xdr:sp macro="" textlink="">
      <xdr:nvSpPr>
        <xdr:cNvPr id="318" name="楕円 317"/>
        <xdr:cNvSpPr/>
      </xdr:nvSpPr>
      <xdr:spPr>
        <a:xfrm>
          <a:off x="8699500" y="64144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17441</xdr:rowOff>
    </xdr:from>
    <xdr:ext cx="534377" cy="259045"/>
    <xdr:sp macro="" textlink="">
      <xdr:nvSpPr>
        <xdr:cNvPr id="319" name="テキスト ボックス 318"/>
        <xdr:cNvSpPr txBox="1"/>
      </xdr:nvSpPr>
      <xdr:spPr>
        <a:xfrm>
          <a:off x="8483111" y="618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64744</xdr:rowOff>
    </xdr:from>
    <xdr:to>
      <xdr:col>41</xdr:col>
      <xdr:colOff>101600</xdr:colOff>
      <xdr:row>37</xdr:row>
      <xdr:rowOff>166345</xdr:rowOff>
    </xdr:to>
    <xdr:sp macro="" textlink="">
      <xdr:nvSpPr>
        <xdr:cNvPr id="320" name="楕円 319"/>
        <xdr:cNvSpPr/>
      </xdr:nvSpPr>
      <xdr:spPr>
        <a:xfrm>
          <a:off x="7810500" y="6408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11421</xdr:rowOff>
    </xdr:from>
    <xdr:ext cx="534377" cy="259045"/>
    <xdr:sp macro="" textlink="">
      <xdr:nvSpPr>
        <xdr:cNvPr id="321" name="テキスト ボックス 320"/>
        <xdr:cNvSpPr txBox="1"/>
      </xdr:nvSpPr>
      <xdr:spPr>
        <a:xfrm>
          <a:off x="7594111" y="6183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85471</xdr:rowOff>
    </xdr:from>
    <xdr:to>
      <xdr:col>36</xdr:col>
      <xdr:colOff>165100</xdr:colOff>
      <xdr:row>38</xdr:row>
      <xdr:rowOff>15621</xdr:rowOff>
    </xdr:to>
    <xdr:sp macro="" textlink="">
      <xdr:nvSpPr>
        <xdr:cNvPr id="322" name="楕円 321"/>
        <xdr:cNvSpPr/>
      </xdr:nvSpPr>
      <xdr:spPr>
        <a:xfrm>
          <a:off x="6921500" y="642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32148</xdr:rowOff>
    </xdr:from>
    <xdr:ext cx="534377" cy="259045"/>
    <xdr:sp macro="" textlink="">
      <xdr:nvSpPr>
        <xdr:cNvPr id="323" name="テキスト ボックス 322"/>
        <xdr:cNvSpPr txBox="1"/>
      </xdr:nvSpPr>
      <xdr:spPr>
        <a:xfrm>
          <a:off x="6705111" y="620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4" name="テキスト ボックス 333"/>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6" name="テキスト ボックス 335"/>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150627</xdr:rowOff>
    </xdr:from>
    <xdr:to>
      <xdr:col>54</xdr:col>
      <xdr:colOff>189865</xdr:colOff>
      <xdr:row>59</xdr:row>
      <xdr:rowOff>13787</xdr:rowOff>
    </xdr:to>
    <xdr:cxnSp macro="">
      <xdr:nvCxnSpPr>
        <xdr:cNvPr id="346" name="直線コネクタ 345"/>
        <xdr:cNvCxnSpPr/>
      </xdr:nvCxnSpPr>
      <xdr:spPr>
        <a:xfrm flipV="1">
          <a:off x="10475595" y="8894577"/>
          <a:ext cx="1270" cy="1234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17614</xdr:rowOff>
    </xdr:from>
    <xdr:ext cx="534377" cy="259045"/>
    <xdr:sp macro="" textlink="">
      <xdr:nvSpPr>
        <xdr:cNvPr id="347" name="普通建設事業費最小値テキスト"/>
        <xdr:cNvSpPr txBox="1"/>
      </xdr:nvSpPr>
      <xdr:spPr>
        <a:xfrm>
          <a:off x="10528300" y="10133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13787</xdr:rowOff>
    </xdr:from>
    <xdr:to>
      <xdr:col>55</xdr:col>
      <xdr:colOff>88900</xdr:colOff>
      <xdr:row>59</xdr:row>
      <xdr:rowOff>13787</xdr:rowOff>
    </xdr:to>
    <xdr:cxnSp macro="">
      <xdr:nvCxnSpPr>
        <xdr:cNvPr id="348" name="直線コネクタ 347"/>
        <xdr:cNvCxnSpPr/>
      </xdr:nvCxnSpPr>
      <xdr:spPr>
        <a:xfrm>
          <a:off x="10388600" y="10129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97304</xdr:rowOff>
    </xdr:from>
    <xdr:ext cx="534377" cy="259045"/>
    <xdr:sp macro="" textlink="">
      <xdr:nvSpPr>
        <xdr:cNvPr id="349" name="普通建設事業費最大値テキスト"/>
        <xdr:cNvSpPr txBox="1"/>
      </xdr:nvSpPr>
      <xdr:spPr>
        <a:xfrm>
          <a:off x="10528300" y="866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150627</xdr:rowOff>
    </xdr:from>
    <xdr:to>
      <xdr:col>55</xdr:col>
      <xdr:colOff>88900</xdr:colOff>
      <xdr:row>51</xdr:row>
      <xdr:rowOff>150627</xdr:rowOff>
    </xdr:to>
    <xdr:cxnSp macro="">
      <xdr:nvCxnSpPr>
        <xdr:cNvPr id="350" name="直線コネクタ 349"/>
        <xdr:cNvCxnSpPr/>
      </xdr:nvCxnSpPr>
      <xdr:spPr>
        <a:xfrm>
          <a:off x="10388600" y="889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89934</xdr:rowOff>
    </xdr:from>
    <xdr:to>
      <xdr:col>55</xdr:col>
      <xdr:colOff>0</xdr:colOff>
      <xdr:row>59</xdr:row>
      <xdr:rowOff>13787</xdr:rowOff>
    </xdr:to>
    <xdr:cxnSp macro="">
      <xdr:nvCxnSpPr>
        <xdr:cNvPr id="351" name="直線コネクタ 350"/>
        <xdr:cNvCxnSpPr/>
      </xdr:nvCxnSpPr>
      <xdr:spPr>
        <a:xfrm>
          <a:off x="9639300" y="10034034"/>
          <a:ext cx="838200" cy="95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153542</xdr:rowOff>
    </xdr:from>
    <xdr:ext cx="534377" cy="259045"/>
    <xdr:sp macro="" textlink="">
      <xdr:nvSpPr>
        <xdr:cNvPr id="352" name="普通建設事業費平均値テキスト"/>
        <xdr:cNvSpPr txBox="1"/>
      </xdr:nvSpPr>
      <xdr:spPr>
        <a:xfrm>
          <a:off x="10528300" y="95832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130665</xdr:rowOff>
    </xdr:from>
    <xdr:to>
      <xdr:col>55</xdr:col>
      <xdr:colOff>50800</xdr:colOff>
      <xdr:row>57</xdr:row>
      <xdr:rowOff>60815</xdr:rowOff>
    </xdr:to>
    <xdr:sp macro="" textlink="">
      <xdr:nvSpPr>
        <xdr:cNvPr id="353" name="フローチャート: 判断 352"/>
        <xdr:cNvSpPr/>
      </xdr:nvSpPr>
      <xdr:spPr>
        <a:xfrm>
          <a:off x="10426700" y="973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89934</xdr:rowOff>
    </xdr:from>
    <xdr:to>
      <xdr:col>50</xdr:col>
      <xdr:colOff>114300</xdr:colOff>
      <xdr:row>58</xdr:row>
      <xdr:rowOff>116154</xdr:rowOff>
    </xdr:to>
    <xdr:cxnSp macro="">
      <xdr:nvCxnSpPr>
        <xdr:cNvPr id="354" name="直線コネクタ 353"/>
        <xdr:cNvCxnSpPr/>
      </xdr:nvCxnSpPr>
      <xdr:spPr>
        <a:xfrm flipV="1">
          <a:off x="8750300" y="10034034"/>
          <a:ext cx="889000" cy="2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121362</xdr:rowOff>
    </xdr:from>
    <xdr:to>
      <xdr:col>50</xdr:col>
      <xdr:colOff>165100</xdr:colOff>
      <xdr:row>56</xdr:row>
      <xdr:rowOff>51512</xdr:rowOff>
    </xdr:to>
    <xdr:sp macro="" textlink="">
      <xdr:nvSpPr>
        <xdr:cNvPr id="355" name="フローチャート: 判断 354"/>
        <xdr:cNvSpPr/>
      </xdr:nvSpPr>
      <xdr:spPr>
        <a:xfrm>
          <a:off x="9588500" y="955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68039</xdr:rowOff>
    </xdr:from>
    <xdr:ext cx="534377" cy="259045"/>
    <xdr:sp macro="" textlink="">
      <xdr:nvSpPr>
        <xdr:cNvPr id="356" name="テキスト ボックス 355"/>
        <xdr:cNvSpPr txBox="1"/>
      </xdr:nvSpPr>
      <xdr:spPr>
        <a:xfrm>
          <a:off x="9372111" y="93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36213</xdr:rowOff>
    </xdr:from>
    <xdr:to>
      <xdr:col>45</xdr:col>
      <xdr:colOff>177800</xdr:colOff>
      <xdr:row>58</xdr:row>
      <xdr:rowOff>116154</xdr:rowOff>
    </xdr:to>
    <xdr:cxnSp macro="">
      <xdr:nvCxnSpPr>
        <xdr:cNvPr id="357" name="直線コネクタ 356"/>
        <xdr:cNvCxnSpPr/>
      </xdr:nvCxnSpPr>
      <xdr:spPr>
        <a:xfrm>
          <a:off x="7861300" y="9808863"/>
          <a:ext cx="889000" cy="25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148496</xdr:rowOff>
    </xdr:from>
    <xdr:to>
      <xdr:col>46</xdr:col>
      <xdr:colOff>38100</xdr:colOff>
      <xdr:row>56</xdr:row>
      <xdr:rowOff>78646</xdr:rowOff>
    </xdr:to>
    <xdr:sp macro="" textlink="">
      <xdr:nvSpPr>
        <xdr:cNvPr id="358" name="フローチャート: 判断 357"/>
        <xdr:cNvSpPr/>
      </xdr:nvSpPr>
      <xdr:spPr>
        <a:xfrm>
          <a:off x="8699500" y="957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95173</xdr:rowOff>
    </xdr:from>
    <xdr:ext cx="534377" cy="259045"/>
    <xdr:sp macro="" textlink="">
      <xdr:nvSpPr>
        <xdr:cNvPr id="359" name="テキスト ボックス 358"/>
        <xdr:cNvSpPr txBox="1"/>
      </xdr:nvSpPr>
      <xdr:spPr>
        <a:xfrm>
          <a:off x="8483111" y="935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36213</xdr:rowOff>
    </xdr:from>
    <xdr:to>
      <xdr:col>41</xdr:col>
      <xdr:colOff>50800</xdr:colOff>
      <xdr:row>58</xdr:row>
      <xdr:rowOff>46203</xdr:rowOff>
    </xdr:to>
    <xdr:cxnSp macro="">
      <xdr:nvCxnSpPr>
        <xdr:cNvPr id="360" name="直線コネクタ 359"/>
        <xdr:cNvCxnSpPr/>
      </xdr:nvCxnSpPr>
      <xdr:spPr>
        <a:xfrm flipV="1">
          <a:off x="6972300" y="9808863"/>
          <a:ext cx="889000" cy="18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147170</xdr:rowOff>
    </xdr:from>
    <xdr:to>
      <xdr:col>41</xdr:col>
      <xdr:colOff>101600</xdr:colOff>
      <xdr:row>56</xdr:row>
      <xdr:rowOff>77320</xdr:rowOff>
    </xdr:to>
    <xdr:sp macro="" textlink="">
      <xdr:nvSpPr>
        <xdr:cNvPr id="361" name="フローチャート: 判断 360"/>
        <xdr:cNvSpPr/>
      </xdr:nvSpPr>
      <xdr:spPr>
        <a:xfrm>
          <a:off x="7810500" y="957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93847</xdr:rowOff>
    </xdr:from>
    <xdr:ext cx="534377" cy="259045"/>
    <xdr:sp macro="" textlink="">
      <xdr:nvSpPr>
        <xdr:cNvPr id="362" name="テキスト ボックス 361"/>
        <xdr:cNvSpPr txBox="1"/>
      </xdr:nvSpPr>
      <xdr:spPr>
        <a:xfrm>
          <a:off x="7594111" y="935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29076</xdr:rowOff>
    </xdr:from>
    <xdr:to>
      <xdr:col>36</xdr:col>
      <xdr:colOff>165100</xdr:colOff>
      <xdr:row>55</xdr:row>
      <xdr:rowOff>130676</xdr:rowOff>
    </xdr:to>
    <xdr:sp macro="" textlink="">
      <xdr:nvSpPr>
        <xdr:cNvPr id="363" name="フローチャート: 判断 362"/>
        <xdr:cNvSpPr/>
      </xdr:nvSpPr>
      <xdr:spPr>
        <a:xfrm>
          <a:off x="6921500" y="945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147203</xdr:rowOff>
    </xdr:from>
    <xdr:ext cx="534377" cy="259045"/>
    <xdr:sp macro="" textlink="">
      <xdr:nvSpPr>
        <xdr:cNvPr id="364" name="テキスト ボックス 363"/>
        <xdr:cNvSpPr txBox="1"/>
      </xdr:nvSpPr>
      <xdr:spPr>
        <a:xfrm>
          <a:off x="6705111" y="92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134437</xdr:rowOff>
    </xdr:from>
    <xdr:to>
      <xdr:col>55</xdr:col>
      <xdr:colOff>50800</xdr:colOff>
      <xdr:row>59</xdr:row>
      <xdr:rowOff>64587</xdr:rowOff>
    </xdr:to>
    <xdr:sp macro="" textlink="">
      <xdr:nvSpPr>
        <xdr:cNvPr id="370" name="楕円 369"/>
        <xdr:cNvSpPr/>
      </xdr:nvSpPr>
      <xdr:spPr>
        <a:xfrm>
          <a:off x="10426700" y="100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49364</xdr:rowOff>
    </xdr:from>
    <xdr:ext cx="534377" cy="259045"/>
    <xdr:sp macro="" textlink="">
      <xdr:nvSpPr>
        <xdr:cNvPr id="371" name="普通建設事業費該当値テキスト"/>
        <xdr:cNvSpPr txBox="1"/>
      </xdr:nvSpPr>
      <xdr:spPr>
        <a:xfrm>
          <a:off x="10528300" y="9993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39134</xdr:rowOff>
    </xdr:from>
    <xdr:to>
      <xdr:col>50</xdr:col>
      <xdr:colOff>165100</xdr:colOff>
      <xdr:row>58</xdr:row>
      <xdr:rowOff>140734</xdr:rowOff>
    </xdr:to>
    <xdr:sp macro="" textlink="">
      <xdr:nvSpPr>
        <xdr:cNvPr id="372" name="楕円 371"/>
        <xdr:cNvSpPr/>
      </xdr:nvSpPr>
      <xdr:spPr>
        <a:xfrm>
          <a:off x="9588500" y="998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131861</xdr:rowOff>
    </xdr:from>
    <xdr:ext cx="534377" cy="259045"/>
    <xdr:sp macro="" textlink="">
      <xdr:nvSpPr>
        <xdr:cNvPr id="373" name="テキスト ボックス 372"/>
        <xdr:cNvSpPr txBox="1"/>
      </xdr:nvSpPr>
      <xdr:spPr>
        <a:xfrm>
          <a:off x="9372111" y="1007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65354</xdr:rowOff>
    </xdr:from>
    <xdr:to>
      <xdr:col>46</xdr:col>
      <xdr:colOff>38100</xdr:colOff>
      <xdr:row>58</xdr:row>
      <xdr:rowOff>166954</xdr:rowOff>
    </xdr:to>
    <xdr:sp macro="" textlink="">
      <xdr:nvSpPr>
        <xdr:cNvPr id="374" name="楕円 373"/>
        <xdr:cNvSpPr/>
      </xdr:nvSpPr>
      <xdr:spPr>
        <a:xfrm>
          <a:off x="8699500" y="1000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158081</xdr:rowOff>
    </xdr:from>
    <xdr:ext cx="534377" cy="259045"/>
    <xdr:sp macro="" textlink="">
      <xdr:nvSpPr>
        <xdr:cNvPr id="375" name="テキスト ボックス 374"/>
        <xdr:cNvSpPr txBox="1"/>
      </xdr:nvSpPr>
      <xdr:spPr>
        <a:xfrm>
          <a:off x="8483111" y="1010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156863</xdr:rowOff>
    </xdr:from>
    <xdr:to>
      <xdr:col>41</xdr:col>
      <xdr:colOff>101600</xdr:colOff>
      <xdr:row>57</xdr:row>
      <xdr:rowOff>87013</xdr:rowOff>
    </xdr:to>
    <xdr:sp macro="" textlink="">
      <xdr:nvSpPr>
        <xdr:cNvPr id="376" name="楕円 375"/>
        <xdr:cNvSpPr/>
      </xdr:nvSpPr>
      <xdr:spPr>
        <a:xfrm>
          <a:off x="7810500" y="975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78140</xdr:rowOff>
    </xdr:from>
    <xdr:ext cx="534377" cy="259045"/>
    <xdr:sp macro="" textlink="">
      <xdr:nvSpPr>
        <xdr:cNvPr id="377" name="テキスト ボックス 376"/>
        <xdr:cNvSpPr txBox="1"/>
      </xdr:nvSpPr>
      <xdr:spPr>
        <a:xfrm>
          <a:off x="7594111" y="985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166853</xdr:rowOff>
    </xdr:from>
    <xdr:to>
      <xdr:col>36</xdr:col>
      <xdr:colOff>165100</xdr:colOff>
      <xdr:row>58</xdr:row>
      <xdr:rowOff>97003</xdr:rowOff>
    </xdr:to>
    <xdr:sp macro="" textlink="">
      <xdr:nvSpPr>
        <xdr:cNvPr id="378" name="楕円 377"/>
        <xdr:cNvSpPr/>
      </xdr:nvSpPr>
      <xdr:spPr>
        <a:xfrm>
          <a:off x="6921500" y="993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88130</xdr:rowOff>
    </xdr:from>
    <xdr:ext cx="534377" cy="259045"/>
    <xdr:sp macro="" textlink="">
      <xdr:nvSpPr>
        <xdr:cNvPr id="379" name="テキスト ボックス 378"/>
        <xdr:cNvSpPr txBox="1"/>
      </xdr:nvSpPr>
      <xdr:spPr>
        <a:xfrm>
          <a:off x="6705111" y="1003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152227</xdr:rowOff>
    </xdr:from>
    <xdr:to>
      <xdr:col>54</xdr:col>
      <xdr:colOff>189865</xdr:colOff>
      <xdr:row>78</xdr:row>
      <xdr:rowOff>119309</xdr:rowOff>
    </xdr:to>
    <xdr:cxnSp macro="">
      <xdr:nvCxnSpPr>
        <xdr:cNvPr id="401" name="直線コネクタ 400"/>
        <xdr:cNvCxnSpPr/>
      </xdr:nvCxnSpPr>
      <xdr:spPr>
        <a:xfrm flipV="1">
          <a:off x="10475595" y="12153727"/>
          <a:ext cx="1270" cy="1338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123136</xdr:rowOff>
    </xdr:from>
    <xdr:ext cx="378565" cy="259045"/>
    <xdr:sp macro="" textlink="">
      <xdr:nvSpPr>
        <xdr:cNvPr id="402" name="普通建設事業費 （ うち新規整備　）最小値テキスト"/>
        <xdr:cNvSpPr txBox="1"/>
      </xdr:nvSpPr>
      <xdr:spPr>
        <a:xfrm>
          <a:off x="10528300" y="13496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119309</xdr:rowOff>
    </xdr:from>
    <xdr:to>
      <xdr:col>55</xdr:col>
      <xdr:colOff>88900</xdr:colOff>
      <xdr:row>78</xdr:row>
      <xdr:rowOff>119309</xdr:rowOff>
    </xdr:to>
    <xdr:cxnSp macro="">
      <xdr:nvCxnSpPr>
        <xdr:cNvPr id="403" name="直線コネクタ 402"/>
        <xdr:cNvCxnSpPr/>
      </xdr:nvCxnSpPr>
      <xdr:spPr>
        <a:xfrm>
          <a:off x="10388600" y="13492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98904</xdr:rowOff>
    </xdr:from>
    <xdr:ext cx="534377" cy="259045"/>
    <xdr:sp macro="" textlink="">
      <xdr:nvSpPr>
        <xdr:cNvPr id="404" name="普通建設事業費 （ うち新規整備　）最大値テキスト"/>
        <xdr:cNvSpPr txBox="1"/>
      </xdr:nvSpPr>
      <xdr:spPr>
        <a:xfrm>
          <a:off x="10528300" y="1192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152227</xdr:rowOff>
    </xdr:from>
    <xdr:to>
      <xdr:col>55</xdr:col>
      <xdr:colOff>88900</xdr:colOff>
      <xdr:row>70</xdr:row>
      <xdr:rowOff>152227</xdr:rowOff>
    </xdr:to>
    <xdr:cxnSp macro="">
      <xdr:nvCxnSpPr>
        <xdr:cNvPr id="405" name="直線コネクタ 404"/>
        <xdr:cNvCxnSpPr/>
      </xdr:nvCxnSpPr>
      <xdr:spPr>
        <a:xfrm>
          <a:off x="10388600" y="1215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46568</xdr:rowOff>
    </xdr:from>
    <xdr:to>
      <xdr:col>55</xdr:col>
      <xdr:colOff>0</xdr:colOff>
      <xdr:row>78</xdr:row>
      <xdr:rowOff>59964</xdr:rowOff>
    </xdr:to>
    <xdr:cxnSp macro="">
      <xdr:nvCxnSpPr>
        <xdr:cNvPr id="406" name="直線コネクタ 405"/>
        <xdr:cNvCxnSpPr/>
      </xdr:nvCxnSpPr>
      <xdr:spPr>
        <a:xfrm flipV="1">
          <a:off x="9639300" y="13419668"/>
          <a:ext cx="838200" cy="1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86220</xdr:rowOff>
    </xdr:from>
    <xdr:ext cx="469744" cy="259045"/>
    <xdr:sp macro="" textlink="">
      <xdr:nvSpPr>
        <xdr:cNvPr id="407" name="普通建設事業費 （ うち新規整備　）平均値テキスト"/>
        <xdr:cNvSpPr txBox="1"/>
      </xdr:nvSpPr>
      <xdr:spPr>
        <a:xfrm>
          <a:off x="10528300" y="12944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63342</xdr:rowOff>
    </xdr:from>
    <xdr:to>
      <xdr:col>55</xdr:col>
      <xdr:colOff>50800</xdr:colOff>
      <xdr:row>76</xdr:row>
      <xdr:rowOff>164942</xdr:rowOff>
    </xdr:to>
    <xdr:sp macro="" textlink="">
      <xdr:nvSpPr>
        <xdr:cNvPr id="408" name="フローチャート: 判断 407"/>
        <xdr:cNvSpPr/>
      </xdr:nvSpPr>
      <xdr:spPr>
        <a:xfrm>
          <a:off x="10426700" y="130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59964</xdr:rowOff>
    </xdr:from>
    <xdr:to>
      <xdr:col>50</xdr:col>
      <xdr:colOff>114300</xdr:colOff>
      <xdr:row>78</xdr:row>
      <xdr:rowOff>66137</xdr:rowOff>
    </xdr:to>
    <xdr:cxnSp macro="">
      <xdr:nvCxnSpPr>
        <xdr:cNvPr id="409" name="直線コネクタ 408"/>
        <xdr:cNvCxnSpPr/>
      </xdr:nvCxnSpPr>
      <xdr:spPr>
        <a:xfrm flipV="1">
          <a:off x="8750300" y="13433064"/>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124790</xdr:rowOff>
    </xdr:from>
    <xdr:to>
      <xdr:col>50</xdr:col>
      <xdr:colOff>165100</xdr:colOff>
      <xdr:row>76</xdr:row>
      <xdr:rowOff>54939</xdr:rowOff>
    </xdr:to>
    <xdr:sp macro="" textlink="">
      <xdr:nvSpPr>
        <xdr:cNvPr id="410" name="フローチャート: 判断 409"/>
        <xdr:cNvSpPr/>
      </xdr:nvSpPr>
      <xdr:spPr>
        <a:xfrm>
          <a:off x="9588500" y="129835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71467</xdr:rowOff>
    </xdr:from>
    <xdr:ext cx="534377" cy="259045"/>
    <xdr:sp macro="" textlink="">
      <xdr:nvSpPr>
        <xdr:cNvPr id="411" name="テキスト ボックス 410"/>
        <xdr:cNvSpPr txBox="1"/>
      </xdr:nvSpPr>
      <xdr:spPr>
        <a:xfrm>
          <a:off x="9372111" y="1275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123606</xdr:rowOff>
    </xdr:from>
    <xdr:to>
      <xdr:col>45</xdr:col>
      <xdr:colOff>177800</xdr:colOff>
      <xdr:row>78</xdr:row>
      <xdr:rowOff>66137</xdr:rowOff>
    </xdr:to>
    <xdr:cxnSp macro="">
      <xdr:nvCxnSpPr>
        <xdr:cNvPr id="412" name="直線コネクタ 411"/>
        <xdr:cNvCxnSpPr/>
      </xdr:nvCxnSpPr>
      <xdr:spPr>
        <a:xfrm>
          <a:off x="7861300" y="13325256"/>
          <a:ext cx="889000" cy="11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165939</xdr:rowOff>
    </xdr:from>
    <xdr:to>
      <xdr:col>46</xdr:col>
      <xdr:colOff>38100</xdr:colOff>
      <xdr:row>76</xdr:row>
      <xdr:rowOff>96089</xdr:rowOff>
    </xdr:to>
    <xdr:sp macro="" textlink="">
      <xdr:nvSpPr>
        <xdr:cNvPr id="413" name="フローチャート: 判断 412"/>
        <xdr:cNvSpPr/>
      </xdr:nvSpPr>
      <xdr:spPr>
        <a:xfrm>
          <a:off x="8699500" y="13024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112615</xdr:rowOff>
    </xdr:from>
    <xdr:ext cx="469744" cy="259045"/>
    <xdr:sp macro="" textlink="">
      <xdr:nvSpPr>
        <xdr:cNvPr id="414" name="テキスト ボックス 413"/>
        <xdr:cNvSpPr txBox="1"/>
      </xdr:nvSpPr>
      <xdr:spPr>
        <a:xfrm>
          <a:off x="8515428" y="12799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84471</xdr:rowOff>
    </xdr:from>
    <xdr:to>
      <xdr:col>41</xdr:col>
      <xdr:colOff>50800</xdr:colOff>
      <xdr:row>77</xdr:row>
      <xdr:rowOff>123606</xdr:rowOff>
    </xdr:to>
    <xdr:cxnSp macro="">
      <xdr:nvCxnSpPr>
        <xdr:cNvPr id="415" name="直線コネクタ 414"/>
        <xdr:cNvCxnSpPr/>
      </xdr:nvCxnSpPr>
      <xdr:spPr>
        <a:xfrm>
          <a:off x="6972300" y="13286121"/>
          <a:ext cx="889000" cy="3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104262</xdr:rowOff>
    </xdr:from>
    <xdr:to>
      <xdr:col>41</xdr:col>
      <xdr:colOff>101600</xdr:colOff>
      <xdr:row>75</xdr:row>
      <xdr:rowOff>34412</xdr:rowOff>
    </xdr:to>
    <xdr:sp macro="" textlink="">
      <xdr:nvSpPr>
        <xdr:cNvPr id="416" name="フローチャート: 判断 415"/>
        <xdr:cNvSpPr/>
      </xdr:nvSpPr>
      <xdr:spPr>
        <a:xfrm>
          <a:off x="7810500" y="1279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50939</xdr:rowOff>
    </xdr:from>
    <xdr:ext cx="534377" cy="259045"/>
    <xdr:sp macro="" textlink="">
      <xdr:nvSpPr>
        <xdr:cNvPr id="417" name="テキスト ボックス 416"/>
        <xdr:cNvSpPr txBox="1"/>
      </xdr:nvSpPr>
      <xdr:spPr>
        <a:xfrm>
          <a:off x="7594111" y="12566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50312</xdr:rowOff>
    </xdr:from>
    <xdr:to>
      <xdr:col>36</xdr:col>
      <xdr:colOff>165100</xdr:colOff>
      <xdr:row>74</xdr:row>
      <xdr:rowOff>151912</xdr:rowOff>
    </xdr:to>
    <xdr:sp macro="" textlink="">
      <xdr:nvSpPr>
        <xdr:cNvPr id="418" name="フローチャート: 判断 417"/>
        <xdr:cNvSpPr/>
      </xdr:nvSpPr>
      <xdr:spPr>
        <a:xfrm>
          <a:off x="6921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168439</xdr:rowOff>
    </xdr:from>
    <xdr:ext cx="534377" cy="259045"/>
    <xdr:sp macro="" textlink="">
      <xdr:nvSpPr>
        <xdr:cNvPr id="419" name="テキスト ボックス 418"/>
        <xdr:cNvSpPr txBox="1"/>
      </xdr:nvSpPr>
      <xdr:spPr>
        <a:xfrm>
          <a:off x="6705111" y="1251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167218</xdr:rowOff>
    </xdr:from>
    <xdr:to>
      <xdr:col>55</xdr:col>
      <xdr:colOff>50800</xdr:colOff>
      <xdr:row>78</xdr:row>
      <xdr:rowOff>97368</xdr:rowOff>
    </xdr:to>
    <xdr:sp macro="" textlink="">
      <xdr:nvSpPr>
        <xdr:cNvPr id="425" name="楕円 424"/>
        <xdr:cNvSpPr/>
      </xdr:nvSpPr>
      <xdr:spPr>
        <a:xfrm>
          <a:off x="10426700" y="1336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82145</xdr:rowOff>
    </xdr:from>
    <xdr:ext cx="469744" cy="259045"/>
    <xdr:sp macro="" textlink="">
      <xdr:nvSpPr>
        <xdr:cNvPr id="426" name="普通建設事業費 （ うち新規整備　）該当値テキスト"/>
        <xdr:cNvSpPr txBox="1"/>
      </xdr:nvSpPr>
      <xdr:spPr>
        <a:xfrm>
          <a:off x="10528300" y="13283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9164</xdr:rowOff>
    </xdr:from>
    <xdr:to>
      <xdr:col>50</xdr:col>
      <xdr:colOff>165100</xdr:colOff>
      <xdr:row>78</xdr:row>
      <xdr:rowOff>110764</xdr:rowOff>
    </xdr:to>
    <xdr:sp macro="" textlink="">
      <xdr:nvSpPr>
        <xdr:cNvPr id="427" name="楕円 426"/>
        <xdr:cNvSpPr/>
      </xdr:nvSpPr>
      <xdr:spPr>
        <a:xfrm>
          <a:off x="9588500" y="13382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101891</xdr:rowOff>
    </xdr:from>
    <xdr:ext cx="469744" cy="259045"/>
    <xdr:sp macro="" textlink="">
      <xdr:nvSpPr>
        <xdr:cNvPr id="428" name="テキスト ボックス 427"/>
        <xdr:cNvSpPr txBox="1"/>
      </xdr:nvSpPr>
      <xdr:spPr>
        <a:xfrm>
          <a:off x="9404428" y="13474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15337</xdr:rowOff>
    </xdr:from>
    <xdr:to>
      <xdr:col>46</xdr:col>
      <xdr:colOff>38100</xdr:colOff>
      <xdr:row>78</xdr:row>
      <xdr:rowOff>116937</xdr:rowOff>
    </xdr:to>
    <xdr:sp macro="" textlink="">
      <xdr:nvSpPr>
        <xdr:cNvPr id="429" name="楕円 428"/>
        <xdr:cNvSpPr/>
      </xdr:nvSpPr>
      <xdr:spPr>
        <a:xfrm>
          <a:off x="8699500" y="1338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108064</xdr:rowOff>
    </xdr:from>
    <xdr:ext cx="469744" cy="259045"/>
    <xdr:sp macro="" textlink="">
      <xdr:nvSpPr>
        <xdr:cNvPr id="430" name="テキスト ボックス 429"/>
        <xdr:cNvSpPr txBox="1"/>
      </xdr:nvSpPr>
      <xdr:spPr>
        <a:xfrm>
          <a:off x="8515428" y="1348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72806</xdr:rowOff>
    </xdr:from>
    <xdr:to>
      <xdr:col>41</xdr:col>
      <xdr:colOff>101600</xdr:colOff>
      <xdr:row>78</xdr:row>
      <xdr:rowOff>2956</xdr:rowOff>
    </xdr:to>
    <xdr:sp macro="" textlink="">
      <xdr:nvSpPr>
        <xdr:cNvPr id="431" name="楕円 430"/>
        <xdr:cNvSpPr/>
      </xdr:nvSpPr>
      <xdr:spPr>
        <a:xfrm>
          <a:off x="7810500" y="1327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165533</xdr:rowOff>
    </xdr:from>
    <xdr:ext cx="469744" cy="259045"/>
    <xdr:sp macro="" textlink="">
      <xdr:nvSpPr>
        <xdr:cNvPr id="432" name="テキスト ボックス 431"/>
        <xdr:cNvSpPr txBox="1"/>
      </xdr:nvSpPr>
      <xdr:spPr>
        <a:xfrm>
          <a:off x="7626428" y="13367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33671</xdr:rowOff>
    </xdr:from>
    <xdr:to>
      <xdr:col>36</xdr:col>
      <xdr:colOff>165100</xdr:colOff>
      <xdr:row>77</xdr:row>
      <xdr:rowOff>135271</xdr:rowOff>
    </xdr:to>
    <xdr:sp macro="" textlink="">
      <xdr:nvSpPr>
        <xdr:cNvPr id="433" name="楕円 432"/>
        <xdr:cNvSpPr/>
      </xdr:nvSpPr>
      <xdr:spPr>
        <a:xfrm>
          <a:off x="6921500" y="1323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126398</xdr:rowOff>
    </xdr:from>
    <xdr:ext cx="469744" cy="259045"/>
    <xdr:sp macro="" textlink="">
      <xdr:nvSpPr>
        <xdr:cNvPr id="434" name="テキスト ボックス 433"/>
        <xdr:cNvSpPr txBox="1"/>
      </xdr:nvSpPr>
      <xdr:spPr>
        <a:xfrm>
          <a:off x="6737428" y="1332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4" name="テキスト ボックス 45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56" name="テキスト ボックス 455"/>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8" name="テキスト ボックス 457"/>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48489</xdr:rowOff>
    </xdr:from>
    <xdr:to>
      <xdr:col>54</xdr:col>
      <xdr:colOff>189865</xdr:colOff>
      <xdr:row>99</xdr:row>
      <xdr:rowOff>6491</xdr:rowOff>
    </xdr:to>
    <xdr:cxnSp macro="">
      <xdr:nvCxnSpPr>
        <xdr:cNvPr id="460" name="直線コネクタ 459"/>
        <xdr:cNvCxnSpPr/>
      </xdr:nvCxnSpPr>
      <xdr:spPr>
        <a:xfrm flipV="1">
          <a:off x="10475595" y="15650439"/>
          <a:ext cx="1270" cy="1329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10318</xdr:rowOff>
    </xdr:from>
    <xdr:ext cx="469744" cy="259045"/>
    <xdr:sp macro="" textlink="">
      <xdr:nvSpPr>
        <xdr:cNvPr id="461" name="普通建設事業費 （ うち更新整備　）最小値テキスト"/>
        <xdr:cNvSpPr txBox="1"/>
      </xdr:nvSpPr>
      <xdr:spPr>
        <a:xfrm>
          <a:off x="10528300" y="1698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6491</xdr:rowOff>
    </xdr:from>
    <xdr:to>
      <xdr:col>55</xdr:col>
      <xdr:colOff>88900</xdr:colOff>
      <xdr:row>99</xdr:row>
      <xdr:rowOff>6491</xdr:rowOff>
    </xdr:to>
    <xdr:cxnSp macro="">
      <xdr:nvCxnSpPr>
        <xdr:cNvPr id="462" name="直線コネクタ 461"/>
        <xdr:cNvCxnSpPr/>
      </xdr:nvCxnSpPr>
      <xdr:spPr>
        <a:xfrm>
          <a:off x="10388600" y="169800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166616</xdr:rowOff>
    </xdr:from>
    <xdr:ext cx="534377" cy="259045"/>
    <xdr:sp macro="" textlink="">
      <xdr:nvSpPr>
        <xdr:cNvPr id="463" name="普通建設事業費 （ うち更新整備　）最大値テキスト"/>
        <xdr:cNvSpPr txBox="1"/>
      </xdr:nvSpPr>
      <xdr:spPr>
        <a:xfrm>
          <a:off x="10528300" y="15425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48489</xdr:rowOff>
    </xdr:from>
    <xdr:to>
      <xdr:col>55</xdr:col>
      <xdr:colOff>88900</xdr:colOff>
      <xdr:row>91</xdr:row>
      <xdr:rowOff>48489</xdr:rowOff>
    </xdr:to>
    <xdr:cxnSp macro="">
      <xdr:nvCxnSpPr>
        <xdr:cNvPr id="464" name="直線コネクタ 463"/>
        <xdr:cNvCxnSpPr/>
      </xdr:nvCxnSpPr>
      <xdr:spPr>
        <a:xfrm>
          <a:off x="10388600" y="15650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19979</xdr:rowOff>
    </xdr:from>
    <xdr:to>
      <xdr:col>55</xdr:col>
      <xdr:colOff>0</xdr:colOff>
      <xdr:row>96</xdr:row>
      <xdr:rowOff>143652</xdr:rowOff>
    </xdr:to>
    <xdr:cxnSp macro="">
      <xdr:nvCxnSpPr>
        <xdr:cNvPr id="465" name="直線コネクタ 464"/>
        <xdr:cNvCxnSpPr/>
      </xdr:nvCxnSpPr>
      <xdr:spPr>
        <a:xfrm>
          <a:off x="9639300" y="16479179"/>
          <a:ext cx="838200" cy="12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154460</xdr:rowOff>
    </xdr:from>
    <xdr:ext cx="534377" cy="259045"/>
    <xdr:sp macro="" textlink="">
      <xdr:nvSpPr>
        <xdr:cNvPr id="466" name="普通建設事業費 （ うち更新整備　）平均値テキスト"/>
        <xdr:cNvSpPr txBox="1"/>
      </xdr:nvSpPr>
      <xdr:spPr>
        <a:xfrm>
          <a:off x="10528300" y="162707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131583</xdr:rowOff>
    </xdr:from>
    <xdr:to>
      <xdr:col>55</xdr:col>
      <xdr:colOff>50800</xdr:colOff>
      <xdr:row>96</xdr:row>
      <xdr:rowOff>61733</xdr:rowOff>
    </xdr:to>
    <xdr:sp macro="" textlink="">
      <xdr:nvSpPr>
        <xdr:cNvPr id="467" name="フローチャート: 判断 466"/>
        <xdr:cNvSpPr/>
      </xdr:nvSpPr>
      <xdr:spPr>
        <a:xfrm>
          <a:off x="10426700" y="16419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19979</xdr:rowOff>
    </xdr:from>
    <xdr:to>
      <xdr:col>50</xdr:col>
      <xdr:colOff>114300</xdr:colOff>
      <xdr:row>96</xdr:row>
      <xdr:rowOff>83530</xdr:rowOff>
    </xdr:to>
    <xdr:cxnSp macro="">
      <xdr:nvCxnSpPr>
        <xdr:cNvPr id="468" name="直線コネクタ 467"/>
        <xdr:cNvCxnSpPr/>
      </xdr:nvCxnSpPr>
      <xdr:spPr>
        <a:xfrm flipV="1">
          <a:off x="8750300" y="16479179"/>
          <a:ext cx="889000" cy="63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9314</xdr:rowOff>
    </xdr:from>
    <xdr:to>
      <xdr:col>50</xdr:col>
      <xdr:colOff>165100</xdr:colOff>
      <xdr:row>95</xdr:row>
      <xdr:rowOff>110914</xdr:rowOff>
    </xdr:to>
    <xdr:sp macro="" textlink="">
      <xdr:nvSpPr>
        <xdr:cNvPr id="469" name="フローチャート: 判断 468"/>
        <xdr:cNvSpPr/>
      </xdr:nvSpPr>
      <xdr:spPr>
        <a:xfrm>
          <a:off x="9588500" y="16297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127441</xdr:rowOff>
    </xdr:from>
    <xdr:ext cx="534377" cy="259045"/>
    <xdr:sp macro="" textlink="">
      <xdr:nvSpPr>
        <xdr:cNvPr id="470" name="テキスト ボックス 469"/>
        <xdr:cNvSpPr txBox="1"/>
      </xdr:nvSpPr>
      <xdr:spPr>
        <a:xfrm>
          <a:off x="9372111" y="16072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91204</xdr:rowOff>
    </xdr:from>
    <xdr:to>
      <xdr:col>45</xdr:col>
      <xdr:colOff>177800</xdr:colOff>
      <xdr:row>96</xdr:row>
      <xdr:rowOff>83530</xdr:rowOff>
    </xdr:to>
    <xdr:cxnSp macro="">
      <xdr:nvCxnSpPr>
        <xdr:cNvPr id="471" name="直線コネクタ 470"/>
        <xdr:cNvCxnSpPr/>
      </xdr:nvCxnSpPr>
      <xdr:spPr>
        <a:xfrm>
          <a:off x="7861300" y="16207504"/>
          <a:ext cx="889000" cy="33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48209</xdr:rowOff>
    </xdr:from>
    <xdr:to>
      <xdr:col>46</xdr:col>
      <xdr:colOff>38100</xdr:colOff>
      <xdr:row>95</xdr:row>
      <xdr:rowOff>149809</xdr:rowOff>
    </xdr:to>
    <xdr:sp macro="" textlink="">
      <xdr:nvSpPr>
        <xdr:cNvPr id="472" name="フローチャート: 判断 471"/>
        <xdr:cNvSpPr/>
      </xdr:nvSpPr>
      <xdr:spPr>
        <a:xfrm>
          <a:off x="8699500" y="16335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166336</xdr:rowOff>
    </xdr:from>
    <xdr:ext cx="534377" cy="259045"/>
    <xdr:sp macro="" textlink="">
      <xdr:nvSpPr>
        <xdr:cNvPr id="473" name="テキスト ボックス 472"/>
        <xdr:cNvSpPr txBox="1"/>
      </xdr:nvSpPr>
      <xdr:spPr>
        <a:xfrm>
          <a:off x="8483111" y="1611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91204</xdr:rowOff>
    </xdr:from>
    <xdr:to>
      <xdr:col>41</xdr:col>
      <xdr:colOff>50800</xdr:colOff>
      <xdr:row>96</xdr:row>
      <xdr:rowOff>161711</xdr:rowOff>
    </xdr:to>
    <xdr:cxnSp macro="">
      <xdr:nvCxnSpPr>
        <xdr:cNvPr id="474" name="直線コネクタ 473"/>
        <xdr:cNvCxnSpPr/>
      </xdr:nvCxnSpPr>
      <xdr:spPr>
        <a:xfrm flipV="1">
          <a:off x="6972300" y="16207504"/>
          <a:ext cx="889000" cy="41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139878</xdr:rowOff>
    </xdr:from>
    <xdr:to>
      <xdr:col>41</xdr:col>
      <xdr:colOff>101600</xdr:colOff>
      <xdr:row>96</xdr:row>
      <xdr:rowOff>70028</xdr:rowOff>
    </xdr:to>
    <xdr:sp macro="" textlink="">
      <xdr:nvSpPr>
        <xdr:cNvPr id="475" name="フローチャート: 判断 474"/>
        <xdr:cNvSpPr/>
      </xdr:nvSpPr>
      <xdr:spPr>
        <a:xfrm>
          <a:off x="7810500" y="1642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61155</xdr:rowOff>
    </xdr:from>
    <xdr:ext cx="534377" cy="259045"/>
    <xdr:sp macro="" textlink="">
      <xdr:nvSpPr>
        <xdr:cNvPr id="476" name="テキスト ボックス 475"/>
        <xdr:cNvSpPr txBox="1"/>
      </xdr:nvSpPr>
      <xdr:spPr>
        <a:xfrm>
          <a:off x="7594111" y="16520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102518</xdr:rowOff>
    </xdr:from>
    <xdr:to>
      <xdr:col>36</xdr:col>
      <xdr:colOff>165100</xdr:colOff>
      <xdr:row>96</xdr:row>
      <xdr:rowOff>32668</xdr:rowOff>
    </xdr:to>
    <xdr:sp macro="" textlink="">
      <xdr:nvSpPr>
        <xdr:cNvPr id="477" name="フローチャート: 判断 476"/>
        <xdr:cNvSpPr/>
      </xdr:nvSpPr>
      <xdr:spPr>
        <a:xfrm>
          <a:off x="6921500" y="1639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49195</xdr:rowOff>
    </xdr:from>
    <xdr:ext cx="534377" cy="259045"/>
    <xdr:sp macro="" textlink="">
      <xdr:nvSpPr>
        <xdr:cNvPr id="478" name="テキスト ボックス 477"/>
        <xdr:cNvSpPr txBox="1"/>
      </xdr:nvSpPr>
      <xdr:spPr>
        <a:xfrm>
          <a:off x="6705111" y="1616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92852</xdr:rowOff>
    </xdr:from>
    <xdr:to>
      <xdr:col>55</xdr:col>
      <xdr:colOff>50800</xdr:colOff>
      <xdr:row>97</xdr:row>
      <xdr:rowOff>23002</xdr:rowOff>
    </xdr:to>
    <xdr:sp macro="" textlink="">
      <xdr:nvSpPr>
        <xdr:cNvPr id="484" name="楕円 483"/>
        <xdr:cNvSpPr/>
      </xdr:nvSpPr>
      <xdr:spPr>
        <a:xfrm>
          <a:off x="10426700" y="1655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71279</xdr:rowOff>
    </xdr:from>
    <xdr:ext cx="534377" cy="259045"/>
    <xdr:sp macro="" textlink="">
      <xdr:nvSpPr>
        <xdr:cNvPr id="485" name="普通建設事業費 （ うち更新整備　）該当値テキスト"/>
        <xdr:cNvSpPr txBox="1"/>
      </xdr:nvSpPr>
      <xdr:spPr>
        <a:xfrm>
          <a:off x="10528300" y="16530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140629</xdr:rowOff>
    </xdr:from>
    <xdr:to>
      <xdr:col>50</xdr:col>
      <xdr:colOff>165100</xdr:colOff>
      <xdr:row>96</xdr:row>
      <xdr:rowOff>70779</xdr:rowOff>
    </xdr:to>
    <xdr:sp macro="" textlink="">
      <xdr:nvSpPr>
        <xdr:cNvPr id="486" name="楕円 485"/>
        <xdr:cNvSpPr/>
      </xdr:nvSpPr>
      <xdr:spPr>
        <a:xfrm>
          <a:off x="9588500" y="16428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61906</xdr:rowOff>
    </xdr:from>
    <xdr:ext cx="534377" cy="259045"/>
    <xdr:sp macro="" textlink="">
      <xdr:nvSpPr>
        <xdr:cNvPr id="487" name="テキスト ボックス 486"/>
        <xdr:cNvSpPr txBox="1"/>
      </xdr:nvSpPr>
      <xdr:spPr>
        <a:xfrm>
          <a:off x="9372111" y="16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32730</xdr:rowOff>
    </xdr:from>
    <xdr:to>
      <xdr:col>46</xdr:col>
      <xdr:colOff>38100</xdr:colOff>
      <xdr:row>96</xdr:row>
      <xdr:rowOff>134330</xdr:rowOff>
    </xdr:to>
    <xdr:sp macro="" textlink="">
      <xdr:nvSpPr>
        <xdr:cNvPr id="488" name="楕円 487"/>
        <xdr:cNvSpPr/>
      </xdr:nvSpPr>
      <xdr:spPr>
        <a:xfrm>
          <a:off x="8699500" y="1649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125457</xdr:rowOff>
    </xdr:from>
    <xdr:ext cx="534377" cy="259045"/>
    <xdr:sp macro="" textlink="">
      <xdr:nvSpPr>
        <xdr:cNvPr id="489" name="テキスト ボックス 488"/>
        <xdr:cNvSpPr txBox="1"/>
      </xdr:nvSpPr>
      <xdr:spPr>
        <a:xfrm>
          <a:off x="8483111" y="16584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40404</xdr:rowOff>
    </xdr:from>
    <xdr:to>
      <xdr:col>41</xdr:col>
      <xdr:colOff>101600</xdr:colOff>
      <xdr:row>94</xdr:row>
      <xdr:rowOff>142004</xdr:rowOff>
    </xdr:to>
    <xdr:sp macro="" textlink="">
      <xdr:nvSpPr>
        <xdr:cNvPr id="490" name="楕円 489"/>
        <xdr:cNvSpPr/>
      </xdr:nvSpPr>
      <xdr:spPr>
        <a:xfrm>
          <a:off x="7810500" y="161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158531</xdr:rowOff>
    </xdr:from>
    <xdr:ext cx="534377" cy="259045"/>
    <xdr:sp macro="" textlink="">
      <xdr:nvSpPr>
        <xdr:cNvPr id="491" name="テキスト ボックス 490"/>
        <xdr:cNvSpPr txBox="1"/>
      </xdr:nvSpPr>
      <xdr:spPr>
        <a:xfrm>
          <a:off x="7594111" y="159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110911</xdr:rowOff>
    </xdr:from>
    <xdr:to>
      <xdr:col>36</xdr:col>
      <xdr:colOff>165100</xdr:colOff>
      <xdr:row>97</xdr:row>
      <xdr:rowOff>41061</xdr:rowOff>
    </xdr:to>
    <xdr:sp macro="" textlink="">
      <xdr:nvSpPr>
        <xdr:cNvPr id="492" name="楕円 491"/>
        <xdr:cNvSpPr/>
      </xdr:nvSpPr>
      <xdr:spPr>
        <a:xfrm>
          <a:off x="6921500" y="1657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32188</xdr:rowOff>
    </xdr:from>
    <xdr:ext cx="534377" cy="259045"/>
    <xdr:sp macro="" textlink="">
      <xdr:nvSpPr>
        <xdr:cNvPr id="493" name="テキスト ボックス 492"/>
        <xdr:cNvSpPr txBox="1"/>
      </xdr:nvSpPr>
      <xdr:spPr>
        <a:xfrm>
          <a:off x="6705111" y="1666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126578</xdr:rowOff>
    </xdr:from>
    <xdr:to>
      <xdr:col>85</xdr:col>
      <xdr:colOff>126364</xdr:colOff>
      <xdr:row>38</xdr:row>
      <xdr:rowOff>139700</xdr:rowOff>
    </xdr:to>
    <xdr:cxnSp macro="">
      <xdr:nvCxnSpPr>
        <xdr:cNvPr id="515" name="直線コネクタ 514"/>
        <xdr:cNvCxnSpPr/>
      </xdr:nvCxnSpPr>
      <xdr:spPr>
        <a:xfrm flipV="1">
          <a:off x="16317595" y="5270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13184</xdr:rowOff>
    </xdr:from>
    <xdr:ext cx="249299" cy="259045"/>
    <xdr:sp macro="" textlink="">
      <xdr:nvSpPr>
        <xdr:cNvPr id="516" name="災害復旧事業費最小値テキスト"/>
        <xdr:cNvSpPr txBox="1"/>
      </xdr:nvSpPr>
      <xdr:spPr>
        <a:xfrm>
          <a:off x="16370300" y="6699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73255</xdr:rowOff>
    </xdr:from>
    <xdr:ext cx="534377" cy="259045"/>
    <xdr:sp macro="" textlink="">
      <xdr:nvSpPr>
        <xdr:cNvPr id="518" name="災害復旧事業費最大値テキスト"/>
        <xdr:cNvSpPr txBox="1"/>
      </xdr:nvSpPr>
      <xdr:spPr>
        <a:xfrm>
          <a:off x="16370300" y="504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126578</xdr:rowOff>
    </xdr:from>
    <xdr:to>
      <xdr:col>86</xdr:col>
      <xdr:colOff>25400</xdr:colOff>
      <xdr:row>30</xdr:row>
      <xdr:rowOff>126578</xdr:rowOff>
    </xdr:to>
    <xdr:cxnSp macro="">
      <xdr:nvCxnSpPr>
        <xdr:cNvPr id="519" name="直線コネクタ 518"/>
        <xdr:cNvCxnSpPr/>
      </xdr:nvCxnSpPr>
      <xdr:spPr>
        <a:xfrm>
          <a:off x="16230600" y="527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0" name="直線コネクタ 519"/>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102084</xdr:rowOff>
    </xdr:from>
    <xdr:ext cx="378565" cy="259045"/>
    <xdr:sp macro="" textlink="">
      <xdr:nvSpPr>
        <xdr:cNvPr id="521" name="災害復旧事業費平均値テキスト"/>
        <xdr:cNvSpPr txBox="1"/>
      </xdr:nvSpPr>
      <xdr:spPr>
        <a:xfrm>
          <a:off x="16370300" y="644573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79208</xdr:rowOff>
    </xdr:from>
    <xdr:to>
      <xdr:col>85</xdr:col>
      <xdr:colOff>177800</xdr:colOff>
      <xdr:row>39</xdr:row>
      <xdr:rowOff>9358</xdr:rowOff>
    </xdr:to>
    <xdr:sp macro="" textlink="">
      <xdr:nvSpPr>
        <xdr:cNvPr id="522" name="フローチャート: 判断 521"/>
        <xdr:cNvSpPr/>
      </xdr:nvSpPr>
      <xdr:spPr>
        <a:xfrm>
          <a:off x="16268700" y="659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3" name="直線コネクタ 522"/>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9941</xdr:rowOff>
    </xdr:from>
    <xdr:to>
      <xdr:col>81</xdr:col>
      <xdr:colOff>101600</xdr:colOff>
      <xdr:row>38</xdr:row>
      <xdr:rowOff>111541</xdr:rowOff>
    </xdr:to>
    <xdr:sp macro="" textlink="">
      <xdr:nvSpPr>
        <xdr:cNvPr id="524" name="フローチャート: 判断 523"/>
        <xdr:cNvSpPr/>
      </xdr:nvSpPr>
      <xdr:spPr>
        <a:xfrm>
          <a:off x="15430500" y="652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128069</xdr:rowOff>
    </xdr:from>
    <xdr:ext cx="469744" cy="259045"/>
    <xdr:sp macro="" textlink="">
      <xdr:nvSpPr>
        <xdr:cNvPr id="525" name="テキスト ボックス 524"/>
        <xdr:cNvSpPr txBox="1"/>
      </xdr:nvSpPr>
      <xdr:spPr>
        <a:xfrm>
          <a:off x="15246428" y="6300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26" name="直線コネクタ 525"/>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128128</xdr:rowOff>
    </xdr:from>
    <xdr:to>
      <xdr:col>76</xdr:col>
      <xdr:colOff>165100</xdr:colOff>
      <xdr:row>38</xdr:row>
      <xdr:rowOff>58278</xdr:rowOff>
    </xdr:to>
    <xdr:sp macro="" textlink="">
      <xdr:nvSpPr>
        <xdr:cNvPr id="527" name="フローチャート: 判断 526"/>
        <xdr:cNvSpPr/>
      </xdr:nvSpPr>
      <xdr:spPr>
        <a:xfrm>
          <a:off x="14541500" y="647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74805</xdr:rowOff>
    </xdr:from>
    <xdr:ext cx="469744" cy="259045"/>
    <xdr:sp macro="" textlink="">
      <xdr:nvSpPr>
        <xdr:cNvPr id="528" name="テキスト ボックス 527"/>
        <xdr:cNvSpPr txBox="1"/>
      </xdr:nvSpPr>
      <xdr:spPr>
        <a:xfrm>
          <a:off x="14357428" y="624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128910</xdr:rowOff>
    </xdr:from>
    <xdr:to>
      <xdr:col>71</xdr:col>
      <xdr:colOff>177800</xdr:colOff>
      <xdr:row>38</xdr:row>
      <xdr:rowOff>139700</xdr:rowOff>
    </xdr:to>
    <xdr:cxnSp macro="">
      <xdr:nvCxnSpPr>
        <xdr:cNvPr id="529" name="直線コネクタ 528"/>
        <xdr:cNvCxnSpPr/>
      </xdr:nvCxnSpPr>
      <xdr:spPr>
        <a:xfrm>
          <a:off x="12814300" y="6644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103668</xdr:rowOff>
    </xdr:from>
    <xdr:to>
      <xdr:col>72</xdr:col>
      <xdr:colOff>38100</xdr:colOff>
      <xdr:row>38</xdr:row>
      <xdr:rowOff>33818</xdr:rowOff>
    </xdr:to>
    <xdr:sp macro="" textlink="">
      <xdr:nvSpPr>
        <xdr:cNvPr id="530" name="フローチャート: 判断 529"/>
        <xdr:cNvSpPr/>
      </xdr:nvSpPr>
      <xdr:spPr>
        <a:xfrm>
          <a:off x="13652500" y="644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50345</xdr:rowOff>
    </xdr:from>
    <xdr:ext cx="469744" cy="259045"/>
    <xdr:sp macro="" textlink="">
      <xdr:nvSpPr>
        <xdr:cNvPr id="531" name="テキスト ボックス 530"/>
        <xdr:cNvSpPr txBox="1"/>
      </xdr:nvSpPr>
      <xdr:spPr>
        <a:xfrm>
          <a:off x="13468428" y="6222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3495</xdr:rowOff>
    </xdr:from>
    <xdr:to>
      <xdr:col>67</xdr:col>
      <xdr:colOff>101600</xdr:colOff>
      <xdr:row>38</xdr:row>
      <xdr:rowOff>105095</xdr:rowOff>
    </xdr:to>
    <xdr:sp macro="" textlink="">
      <xdr:nvSpPr>
        <xdr:cNvPr id="532" name="フローチャート: 判断 531"/>
        <xdr:cNvSpPr/>
      </xdr:nvSpPr>
      <xdr:spPr>
        <a:xfrm>
          <a:off x="12763500" y="651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121622</xdr:rowOff>
    </xdr:from>
    <xdr:ext cx="469744" cy="259045"/>
    <xdr:sp macro="" textlink="">
      <xdr:nvSpPr>
        <xdr:cNvPr id="533" name="テキスト ボックス 532"/>
        <xdr:cNvSpPr txBox="1"/>
      </xdr:nvSpPr>
      <xdr:spPr>
        <a:xfrm>
          <a:off x="12579428" y="6293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9" name="楕円 538"/>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57634</xdr:rowOff>
    </xdr:from>
    <xdr:ext cx="249299" cy="259045"/>
    <xdr:sp macro="" textlink="">
      <xdr:nvSpPr>
        <xdr:cNvPr id="540" name="災害復旧事業費該当値テキスト"/>
        <xdr:cNvSpPr txBox="1"/>
      </xdr:nvSpPr>
      <xdr:spPr>
        <a:xfrm>
          <a:off x="16370300" y="6572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1" name="楕円 540"/>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2" name="テキスト ボックス 541"/>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3" name="楕円 542"/>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4" name="テキスト ボックス 543"/>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45" name="楕円 544"/>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46" name="テキスト ボックス 545"/>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78110</xdr:rowOff>
    </xdr:from>
    <xdr:to>
      <xdr:col>67</xdr:col>
      <xdr:colOff>101600</xdr:colOff>
      <xdr:row>39</xdr:row>
      <xdr:rowOff>8260</xdr:rowOff>
    </xdr:to>
    <xdr:sp macro="" textlink="">
      <xdr:nvSpPr>
        <xdr:cNvPr id="547" name="楕円 546"/>
        <xdr:cNvSpPr/>
      </xdr:nvSpPr>
      <xdr:spPr>
        <a:xfrm>
          <a:off x="12763500" y="65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170837</xdr:rowOff>
    </xdr:from>
    <xdr:ext cx="378565" cy="259045"/>
    <xdr:sp macro="" textlink="">
      <xdr:nvSpPr>
        <xdr:cNvPr id="548" name="テキスト ボックス 547"/>
        <xdr:cNvSpPr txBox="1"/>
      </xdr:nvSpPr>
      <xdr:spPr>
        <a:xfrm>
          <a:off x="12625017" y="6685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0" name="テキスト ボックス 609"/>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0" name="直線コネクタ 619"/>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1"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22" name="直線コネクタ 621"/>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23"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24" name="直線コネクタ 623"/>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17742</xdr:rowOff>
    </xdr:from>
    <xdr:to>
      <xdr:col>85</xdr:col>
      <xdr:colOff>127000</xdr:colOff>
      <xdr:row>79</xdr:row>
      <xdr:rowOff>42134</xdr:rowOff>
    </xdr:to>
    <xdr:cxnSp macro="">
      <xdr:nvCxnSpPr>
        <xdr:cNvPr id="625" name="直線コネクタ 624"/>
        <xdr:cNvCxnSpPr/>
      </xdr:nvCxnSpPr>
      <xdr:spPr>
        <a:xfrm>
          <a:off x="15481300" y="13562292"/>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26"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27" name="フローチャート: 判断 626"/>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17742</xdr:rowOff>
    </xdr:from>
    <xdr:to>
      <xdr:col>81</xdr:col>
      <xdr:colOff>50800</xdr:colOff>
      <xdr:row>79</xdr:row>
      <xdr:rowOff>20439</xdr:rowOff>
    </xdr:to>
    <xdr:cxnSp macro="">
      <xdr:nvCxnSpPr>
        <xdr:cNvPr id="628" name="直線コネクタ 627"/>
        <xdr:cNvCxnSpPr/>
      </xdr:nvCxnSpPr>
      <xdr:spPr>
        <a:xfrm flipV="1">
          <a:off x="14592300" y="13562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29" name="フローチャート: 判断 628"/>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0" name="テキスト ボックス 629"/>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7432</xdr:rowOff>
    </xdr:from>
    <xdr:to>
      <xdr:col>76</xdr:col>
      <xdr:colOff>114300</xdr:colOff>
      <xdr:row>79</xdr:row>
      <xdr:rowOff>20439</xdr:rowOff>
    </xdr:to>
    <xdr:cxnSp macro="">
      <xdr:nvCxnSpPr>
        <xdr:cNvPr id="631" name="直線コネクタ 630"/>
        <xdr:cNvCxnSpPr/>
      </xdr:nvCxnSpPr>
      <xdr:spPr>
        <a:xfrm>
          <a:off x="13703300" y="13551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32" name="フローチャート: 判断 631"/>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33" name="テキスト ボックス 632"/>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128429</xdr:rowOff>
    </xdr:from>
    <xdr:to>
      <xdr:col>71</xdr:col>
      <xdr:colOff>177800</xdr:colOff>
      <xdr:row>79</xdr:row>
      <xdr:rowOff>7432</xdr:rowOff>
    </xdr:to>
    <xdr:cxnSp macro="">
      <xdr:nvCxnSpPr>
        <xdr:cNvPr id="634" name="直線コネクタ 633"/>
        <xdr:cNvCxnSpPr/>
      </xdr:nvCxnSpPr>
      <xdr:spPr>
        <a:xfrm>
          <a:off x="12814300" y="13501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35" name="フローチャート: 判断 634"/>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36" name="テキスト ボックス 635"/>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37" name="フローチャート: 判断 636"/>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38" name="テキスト ボックス 637"/>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162784</xdr:rowOff>
    </xdr:from>
    <xdr:to>
      <xdr:col>85</xdr:col>
      <xdr:colOff>177800</xdr:colOff>
      <xdr:row>79</xdr:row>
      <xdr:rowOff>92934</xdr:rowOff>
    </xdr:to>
    <xdr:sp macro="" textlink="">
      <xdr:nvSpPr>
        <xdr:cNvPr id="644" name="楕円 643"/>
        <xdr:cNvSpPr/>
      </xdr:nvSpPr>
      <xdr:spPr>
        <a:xfrm>
          <a:off x="16268700" y="1353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77711</xdr:rowOff>
    </xdr:from>
    <xdr:ext cx="534377" cy="259045"/>
    <xdr:sp macro="" textlink="">
      <xdr:nvSpPr>
        <xdr:cNvPr id="645" name="公債費該当値テキスト"/>
        <xdr:cNvSpPr txBox="1"/>
      </xdr:nvSpPr>
      <xdr:spPr>
        <a:xfrm>
          <a:off x="16370300" y="1345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138392</xdr:rowOff>
    </xdr:from>
    <xdr:to>
      <xdr:col>81</xdr:col>
      <xdr:colOff>101600</xdr:colOff>
      <xdr:row>79</xdr:row>
      <xdr:rowOff>68542</xdr:rowOff>
    </xdr:to>
    <xdr:sp macro="" textlink="">
      <xdr:nvSpPr>
        <xdr:cNvPr id="646" name="楕円 645"/>
        <xdr:cNvSpPr/>
      </xdr:nvSpPr>
      <xdr:spPr>
        <a:xfrm>
          <a:off x="15430500" y="1351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59669</xdr:rowOff>
    </xdr:from>
    <xdr:ext cx="534377" cy="259045"/>
    <xdr:sp macro="" textlink="">
      <xdr:nvSpPr>
        <xdr:cNvPr id="647" name="テキスト ボックス 646"/>
        <xdr:cNvSpPr txBox="1"/>
      </xdr:nvSpPr>
      <xdr:spPr>
        <a:xfrm>
          <a:off x="15214111" y="1360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141089</xdr:rowOff>
    </xdr:from>
    <xdr:to>
      <xdr:col>76</xdr:col>
      <xdr:colOff>165100</xdr:colOff>
      <xdr:row>79</xdr:row>
      <xdr:rowOff>71239</xdr:rowOff>
    </xdr:to>
    <xdr:sp macro="" textlink="">
      <xdr:nvSpPr>
        <xdr:cNvPr id="648" name="楕円 647"/>
        <xdr:cNvSpPr/>
      </xdr:nvSpPr>
      <xdr:spPr>
        <a:xfrm>
          <a:off x="14541500" y="1351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62366</xdr:rowOff>
    </xdr:from>
    <xdr:ext cx="534377" cy="259045"/>
    <xdr:sp macro="" textlink="">
      <xdr:nvSpPr>
        <xdr:cNvPr id="649" name="テキスト ボックス 648"/>
        <xdr:cNvSpPr txBox="1"/>
      </xdr:nvSpPr>
      <xdr:spPr>
        <a:xfrm>
          <a:off x="14325111" y="1360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128082</xdr:rowOff>
    </xdr:from>
    <xdr:to>
      <xdr:col>72</xdr:col>
      <xdr:colOff>38100</xdr:colOff>
      <xdr:row>79</xdr:row>
      <xdr:rowOff>58232</xdr:rowOff>
    </xdr:to>
    <xdr:sp macro="" textlink="">
      <xdr:nvSpPr>
        <xdr:cNvPr id="650" name="楕円 649"/>
        <xdr:cNvSpPr/>
      </xdr:nvSpPr>
      <xdr:spPr>
        <a:xfrm>
          <a:off x="13652500" y="1350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49359</xdr:rowOff>
    </xdr:from>
    <xdr:ext cx="534377" cy="259045"/>
    <xdr:sp macro="" textlink="">
      <xdr:nvSpPr>
        <xdr:cNvPr id="651" name="テキスト ボックス 650"/>
        <xdr:cNvSpPr txBox="1"/>
      </xdr:nvSpPr>
      <xdr:spPr>
        <a:xfrm>
          <a:off x="13436111" y="13593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77629</xdr:rowOff>
    </xdr:from>
    <xdr:to>
      <xdr:col>67</xdr:col>
      <xdr:colOff>101600</xdr:colOff>
      <xdr:row>79</xdr:row>
      <xdr:rowOff>7779</xdr:rowOff>
    </xdr:to>
    <xdr:sp macro="" textlink="">
      <xdr:nvSpPr>
        <xdr:cNvPr id="652" name="楕円 651"/>
        <xdr:cNvSpPr/>
      </xdr:nvSpPr>
      <xdr:spPr>
        <a:xfrm>
          <a:off x="12763500" y="13450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170356</xdr:rowOff>
    </xdr:from>
    <xdr:ext cx="534377" cy="259045"/>
    <xdr:sp macro="" textlink="">
      <xdr:nvSpPr>
        <xdr:cNvPr id="653" name="テキスト ボックス 652"/>
        <xdr:cNvSpPr txBox="1"/>
      </xdr:nvSpPr>
      <xdr:spPr>
        <a:xfrm>
          <a:off x="12547111" y="1354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69" name="テキスト ボックス 668"/>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1" name="テキスト ボックス 67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104611</xdr:rowOff>
    </xdr:from>
    <xdr:to>
      <xdr:col>85</xdr:col>
      <xdr:colOff>126364</xdr:colOff>
      <xdr:row>98</xdr:row>
      <xdr:rowOff>3284</xdr:rowOff>
    </xdr:to>
    <xdr:cxnSp macro="">
      <xdr:nvCxnSpPr>
        <xdr:cNvPr id="673" name="直線コネクタ 672"/>
        <xdr:cNvCxnSpPr/>
      </xdr:nvCxnSpPr>
      <xdr:spPr>
        <a:xfrm flipV="1">
          <a:off x="16317595" y="15535111"/>
          <a:ext cx="1269" cy="1270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7111</xdr:rowOff>
    </xdr:from>
    <xdr:ext cx="378565" cy="259045"/>
    <xdr:sp macro="" textlink="">
      <xdr:nvSpPr>
        <xdr:cNvPr id="674" name="積立金最小値テキスト"/>
        <xdr:cNvSpPr txBox="1"/>
      </xdr:nvSpPr>
      <xdr:spPr>
        <a:xfrm>
          <a:off x="16370300" y="16809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3284</xdr:rowOff>
    </xdr:from>
    <xdr:to>
      <xdr:col>86</xdr:col>
      <xdr:colOff>25400</xdr:colOff>
      <xdr:row>98</xdr:row>
      <xdr:rowOff>3284</xdr:rowOff>
    </xdr:to>
    <xdr:cxnSp macro="">
      <xdr:nvCxnSpPr>
        <xdr:cNvPr id="675" name="直線コネクタ 674"/>
        <xdr:cNvCxnSpPr/>
      </xdr:nvCxnSpPr>
      <xdr:spPr>
        <a:xfrm>
          <a:off x="16230600" y="16805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51288</xdr:rowOff>
    </xdr:from>
    <xdr:ext cx="534377" cy="259045"/>
    <xdr:sp macro="" textlink="">
      <xdr:nvSpPr>
        <xdr:cNvPr id="676" name="積立金最大値テキスト"/>
        <xdr:cNvSpPr txBox="1"/>
      </xdr:nvSpPr>
      <xdr:spPr>
        <a:xfrm>
          <a:off x="16370300" y="1531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104611</xdr:rowOff>
    </xdr:from>
    <xdr:to>
      <xdr:col>86</xdr:col>
      <xdr:colOff>25400</xdr:colOff>
      <xdr:row>90</xdr:row>
      <xdr:rowOff>104611</xdr:rowOff>
    </xdr:to>
    <xdr:cxnSp macro="">
      <xdr:nvCxnSpPr>
        <xdr:cNvPr id="677" name="直線コネクタ 676"/>
        <xdr:cNvCxnSpPr/>
      </xdr:nvCxnSpPr>
      <xdr:spPr>
        <a:xfrm>
          <a:off x="16230600" y="15535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17742</xdr:rowOff>
    </xdr:from>
    <xdr:to>
      <xdr:col>85</xdr:col>
      <xdr:colOff>127000</xdr:colOff>
      <xdr:row>96</xdr:row>
      <xdr:rowOff>75006</xdr:rowOff>
    </xdr:to>
    <xdr:cxnSp macro="">
      <xdr:nvCxnSpPr>
        <xdr:cNvPr id="678" name="直線コネクタ 677"/>
        <xdr:cNvCxnSpPr/>
      </xdr:nvCxnSpPr>
      <xdr:spPr>
        <a:xfrm flipV="1">
          <a:off x="15481300" y="16476942"/>
          <a:ext cx="838200" cy="57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27652</xdr:rowOff>
    </xdr:from>
    <xdr:ext cx="469744" cy="259045"/>
    <xdr:sp macro="" textlink="">
      <xdr:nvSpPr>
        <xdr:cNvPr id="679" name="積立金平均値テキスト"/>
        <xdr:cNvSpPr txBox="1"/>
      </xdr:nvSpPr>
      <xdr:spPr>
        <a:xfrm>
          <a:off x="16370300" y="161439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4775</xdr:rowOff>
    </xdr:from>
    <xdr:to>
      <xdr:col>85</xdr:col>
      <xdr:colOff>177800</xdr:colOff>
      <xdr:row>95</xdr:row>
      <xdr:rowOff>106375</xdr:rowOff>
    </xdr:to>
    <xdr:sp macro="" textlink="">
      <xdr:nvSpPr>
        <xdr:cNvPr id="680" name="フローチャート: 判断 679"/>
        <xdr:cNvSpPr/>
      </xdr:nvSpPr>
      <xdr:spPr>
        <a:xfrm>
          <a:off x="16268700" y="1629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167532</xdr:rowOff>
    </xdr:from>
    <xdr:to>
      <xdr:col>81</xdr:col>
      <xdr:colOff>50800</xdr:colOff>
      <xdr:row>96</xdr:row>
      <xdr:rowOff>75006</xdr:rowOff>
    </xdr:to>
    <xdr:cxnSp macro="">
      <xdr:nvCxnSpPr>
        <xdr:cNvPr id="681" name="直線コネクタ 680"/>
        <xdr:cNvCxnSpPr/>
      </xdr:nvCxnSpPr>
      <xdr:spPr>
        <a:xfrm>
          <a:off x="14592300" y="16455282"/>
          <a:ext cx="889000" cy="7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155023</xdr:rowOff>
    </xdr:from>
    <xdr:to>
      <xdr:col>81</xdr:col>
      <xdr:colOff>101600</xdr:colOff>
      <xdr:row>95</xdr:row>
      <xdr:rowOff>85173</xdr:rowOff>
    </xdr:to>
    <xdr:sp macro="" textlink="">
      <xdr:nvSpPr>
        <xdr:cNvPr id="682" name="フローチャート: 判断 681"/>
        <xdr:cNvSpPr/>
      </xdr:nvSpPr>
      <xdr:spPr>
        <a:xfrm>
          <a:off x="15430500" y="1627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101700</xdr:rowOff>
    </xdr:from>
    <xdr:ext cx="469744" cy="259045"/>
    <xdr:sp macro="" textlink="">
      <xdr:nvSpPr>
        <xdr:cNvPr id="683" name="テキスト ボックス 682"/>
        <xdr:cNvSpPr txBox="1"/>
      </xdr:nvSpPr>
      <xdr:spPr>
        <a:xfrm>
          <a:off x="15246428" y="16046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166790</xdr:rowOff>
    </xdr:from>
    <xdr:to>
      <xdr:col>76</xdr:col>
      <xdr:colOff>114300</xdr:colOff>
      <xdr:row>95</xdr:row>
      <xdr:rowOff>167532</xdr:rowOff>
    </xdr:to>
    <xdr:cxnSp macro="">
      <xdr:nvCxnSpPr>
        <xdr:cNvPr id="684" name="直線コネクタ 683"/>
        <xdr:cNvCxnSpPr/>
      </xdr:nvCxnSpPr>
      <xdr:spPr>
        <a:xfrm>
          <a:off x="13703300" y="16454540"/>
          <a:ext cx="889000" cy="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68954</xdr:rowOff>
    </xdr:from>
    <xdr:to>
      <xdr:col>76</xdr:col>
      <xdr:colOff>165100</xdr:colOff>
      <xdr:row>95</xdr:row>
      <xdr:rowOff>170554</xdr:rowOff>
    </xdr:to>
    <xdr:sp macro="" textlink="">
      <xdr:nvSpPr>
        <xdr:cNvPr id="685" name="フローチャート: 判断 684"/>
        <xdr:cNvSpPr/>
      </xdr:nvSpPr>
      <xdr:spPr>
        <a:xfrm>
          <a:off x="14541500" y="1635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15631</xdr:rowOff>
    </xdr:from>
    <xdr:ext cx="469744" cy="259045"/>
    <xdr:sp macro="" textlink="">
      <xdr:nvSpPr>
        <xdr:cNvPr id="686" name="テキスト ボックス 685"/>
        <xdr:cNvSpPr txBox="1"/>
      </xdr:nvSpPr>
      <xdr:spPr>
        <a:xfrm>
          <a:off x="14357428" y="16131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68035</xdr:rowOff>
    </xdr:from>
    <xdr:to>
      <xdr:col>71</xdr:col>
      <xdr:colOff>177800</xdr:colOff>
      <xdr:row>95</xdr:row>
      <xdr:rowOff>166790</xdr:rowOff>
    </xdr:to>
    <xdr:cxnSp macro="">
      <xdr:nvCxnSpPr>
        <xdr:cNvPr id="687" name="直線コネクタ 686"/>
        <xdr:cNvCxnSpPr/>
      </xdr:nvCxnSpPr>
      <xdr:spPr>
        <a:xfrm>
          <a:off x="12814300" y="16184335"/>
          <a:ext cx="889000" cy="270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50037</xdr:rowOff>
    </xdr:from>
    <xdr:to>
      <xdr:col>72</xdr:col>
      <xdr:colOff>38100</xdr:colOff>
      <xdr:row>95</xdr:row>
      <xdr:rowOff>151637</xdr:rowOff>
    </xdr:to>
    <xdr:sp macro="" textlink="">
      <xdr:nvSpPr>
        <xdr:cNvPr id="688" name="フローチャート: 判断 687"/>
        <xdr:cNvSpPr/>
      </xdr:nvSpPr>
      <xdr:spPr>
        <a:xfrm>
          <a:off x="13652500" y="16337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93</xdr:row>
      <xdr:rowOff>168164</xdr:rowOff>
    </xdr:from>
    <xdr:ext cx="469744" cy="259045"/>
    <xdr:sp macro="" textlink="">
      <xdr:nvSpPr>
        <xdr:cNvPr id="689" name="テキスト ボックス 688"/>
        <xdr:cNvSpPr txBox="1"/>
      </xdr:nvSpPr>
      <xdr:spPr>
        <a:xfrm>
          <a:off x="13468428" y="1611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157880</xdr:rowOff>
    </xdr:from>
    <xdr:to>
      <xdr:col>67</xdr:col>
      <xdr:colOff>101600</xdr:colOff>
      <xdr:row>95</xdr:row>
      <xdr:rowOff>88030</xdr:rowOff>
    </xdr:to>
    <xdr:sp macro="" textlink="">
      <xdr:nvSpPr>
        <xdr:cNvPr id="690" name="フローチャート: 判断 689"/>
        <xdr:cNvSpPr/>
      </xdr:nvSpPr>
      <xdr:spPr>
        <a:xfrm>
          <a:off x="12763500" y="162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79157</xdr:rowOff>
    </xdr:from>
    <xdr:ext cx="469744" cy="259045"/>
    <xdr:sp macro="" textlink="">
      <xdr:nvSpPr>
        <xdr:cNvPr id="691" name="テキスト ボックス 690"/>
        <xdr:cNvSpPr txBox="1"/>
      </xdr:nvSpPr>
      <xdr:spPr>
        <a:xfrm>
          <a:off x="12579428" y="163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138392</xdr:rowOff>
    </xdr:from>
    <xdr:to>
      <xdr:col>85</xdr:col>
      <xdr:colOff>177800</xdr:colOff>
      <xdr:row>96</xdr:row>
      <xdr:rowOff>68542</xdr:rowOff>
    </xdr:to>
    <xdr:sp macro="" textlink="">
      <xdr:nvSpPr>
        <xdr:cNvPr id="697" name="楕円 696"/>
        <xdr:cNvSpPr/>
      </xdr:nvSpPr>
      <xdr:spPr>
        <a:xfrm>
          <a:off x="16268700" y="16426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116819</xdr:rowOff>
    </xdr:from>
    <xdr:ext cx="469744" cy="259045"/>
    <xdr:sp macro="" textlink="">
      <xdr:nvSpPr>
        <xdr:cNvPr id="698" name="積立金該当値テキスト"/>
        <xdr:cNvSpPr txBox="1"/>
      </xdr:nvSpPr>
      <xdr:spPr>
        <a:xfrm>
          <a:off x="16370300" y="16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24206</xdr:rowOff>
    </xdr:from>
    <xdr:to>
      <xdr:col>81</xdr:col>
      <xdr:colOff>101600</xdr:colOff>
      <xdr:row>96</xdr:row>
      <xdr:rowOff>125806</xdr:rowOff>
    </xdr:to>
    <xdr:sp macro="" textlink="">
      <xdr:nvSpPr>
        <xdr:cNvPr id="699" name="楕円 698"/>
        <xdr:cNvSpPr/>
      </xdr:nvSpPr>
      <xdr:spPr>
        <a:xfrm>
          <a:off x="15430500" y="16483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116933</xdr:rowOff>
    </xdr:from>
    <xdr:ext cx="469744" cy="259045"/>
    <xdr:sp macro="" textlink="">
      <xdr:nvSpPr>
        <xdr:cNvPr id="700" name="テキスト ボックス 699"/>
        <xdr:cNvSpPr txBox="1"/>
      </xdr:nvSpPr>
      <xdr:spPr>
        <a:xfrm>
          <a:off x="15246428" y="1657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116732</xdr:rowOff>
    </xdr:from>
    <xdr:to>
      <xdr:col>76</xdr:col>
      <xdr:colOff>165100</xdr:colOff>
      <xdr:row>96</xdr:row>
      <xdr:rowOff>46882</xdr:rowOff>
    </xdr:to>
    <xdr:sp macro="" textlink="">
      <xdr:nvSpPr>
        <xdr:cNvPr id="701" name="楕円 700"/>
        <xdr:cNvSpPr/>
      </xdr:nvSpPr>
      <xdr:spPr>
        <a:xfrm>
          <a:off x="14541500" y="1640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38009</xdr:rowOff>
    </xdr:from>
    <xdr:ext cx="469744" cy="259045"/>
    <xdr:sp macro="" textlink="">
      <xdr:nvSpPr>
        <xdr:cNvPr id="702" name="テキスト ボックス 701"/>
        <xdr:cNvSpPr txBox="1"/>
      </xdr:nvSpPr>
      <xdr:spPr>
        <a:xfrm>
          <a:off x="14357428" y="16497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115990</xdr:rowOff>
    </xdr:from>
    <xdr:to>
      <xdr:col>72</xdr:col>
      <xdr:colOff>38100</xdr:colOff>
      <xdr:row>96</xdr:row>
      <xdr:rowOff>46140</xdr:rowOff>
    </xdr:to>
    <xdr:sp macro="" textlink="">
      <xdr:nvSpPr>
        <xdr:cNvPr id="703" name="楕円 702"/>
        <xdr:cNvSpPr/>
      </xdr:nvSpPr>
      <xdr:spPr>
        <a:xfrm>
          <a:off x="13652500" y="1640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37267</xdr:rowOff>
    </xdr:from>
    <xdr:ext cx="469744" cy="259045"/>
    <xdr:sp macro="" textlink="">
      <xdr:nvSpPr>
        <xdr:cNvPr id="704" name="テキスト ボックス 703"/>
        <xdr:cNvSpPr txBox="1"/>
      </xdr:nvSpPr>
      <xdr:spPr>
        <a:xfrm>
          <a:off x="13468428" y="16496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17235</xdr:rowOff>
    </xdr:from>
    <xdr:to>
      <xdr:col>67</xdr:col>
      <xdr:colOff>101600</xdr:colOff>
      <xdr:row>94</xdr:row>
      <xdr:rowOff>118835</xdr:rowOff>
    </xdr:to>
    <xdr:sp macro="" textlink="">
      <xdr:nvSpPr>
        <xdr:cNvPr id="705" name="楕円 704"/>
        <xdr:cNvSpPr/>
      </xdr:nvSpPr>
      <xdr:spPr>
        <a:xfrm>
          <a:off x="12763500" y="1613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135362</xdr:rowOff>
    </xdr:from>
    <xdr:ext cx="534377" cy="259045"/>
    <xdr:sp macro="" textlink="">
      <xdr:nvSpPr>
        <xdr:cNvPr id="706" name="テキスト ボックス 705"/>
        <xdr:cNvSpPr txBox="1"/>
      </xdr:nvSpPr>
      <xdr:spPr>
        <a:xfrm>
          <a:off x="12547111" y="15908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7" name="直線コネクタ 71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8" name="テキスト ボックス 71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9" name="直線コネクタ 71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0" name="テキスト ボックス 71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1" name="直線コネクタ 72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2" name="テキスト ボックス 72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3" name="直線コネクタ 72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4" name="テキスト ボックス 72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5" name="直線コネクタ 72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6" name="テキスト ボックス 725"/>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7" name="直線コネクタ 72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8" name="テキスト ボックス 727"/>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0" name="テキスト ボックス 72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32" name="直線コネクタ 731"/>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4" name="直線コネクタ 73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35"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36" name="直線コネクタ 735"/>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50872</xdr:rowOff>
    </xdr:from>
    <xdr:to>
      <xdr:col>116</xdr:col>
      <xdr:colOff>63500</xdr:colOff>
      <xdr:row>37</xdr:row>
      <xdr:rowOff>120106</xdr:rowOff>
    </xdr:to>
    <xdr:cxnSp macro="">
      <xdr:nvCxnSpPr>
        <xdr:cNvPr id="737" name="直線コネクタ 736"/>
        <xdr:cNvCxnSpPr/>
      </xdr:nvCxnSpPr>
      <xdr:spPr>
        <a:xfrm flipV="1">
          <a:off x="21323300" y="6394522"/>
          <a:ext cx="838200" cy="6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378565" cy="259045"/>
    <xdr:sp macro="" textlink="">
      <xdr:nvSpPr>
        <xdr:cNvPr id="738" name="投資及び出資金平均値テキスト"/>
        <xdr:cNvSpPr txBox="1"/>
      </xdr:nvSpPr>
      <xdr:spPr>
        <a:xfrm>
          <a:off x="22212300" y="6465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39" name="フローチャート: 判断 738"/>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89081</xdr:rowOff>
    </xdr:from>
    <xdr:to>
      <xdr:col>111</xdr:col>
      <xdr:colOff>177800</xdr:colOff>
      <xdr:row>37</xdr:row>
      <xdr:rowOff>120106</xdr:rowOff>
    </xdr:to>
    <xdr:cxnSp macro="">
      <xdr:nvCxnSpPr>
        <xdr:cNvPr id="740" name="直線コネクタ 739"/>
        <xdr:cNvCxnSpPr/>
      </xdr:nvCxnSpPr>
      <xdr:spPr>
        <a:xfrm>
          <a:off x="20434300" y="6432731"/>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41" name="フローチャート: 判断 740"/>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137540</xdr:rowOff>
    </xdr:from>
    <xdr:ext cx="378565" cy="259045"/>
    <xdr:sp macro="" textlink="">
      <xdr:nvSpPr>
        <xdr:cNvPr id="742" name="テキスト ボックス 741"/>
        <xdr:cNvSpPr txBox="1"/>
      </xdr:nvSpPr>
      <xdr:spPr>
        <a:xfrm>
          <a:off x="21134017" y="6652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89081</xdr:rowOff>
    </xdr:from>
    <xdr:to>
      <xdr:col>107</xdr:col>
      <xdr:colOff>50800</xdr:colOff>
      <xdr:row>37</xdr:row>
      <xdr:rowOff>166153</xdr:rowOff>
    </xdr:to>
    <xdr:cxnSp macro="">
      <xdr:nvCxnSpPr>
        <xdr:cNvPr id="743" name="直線コネクタ 742"/>
        <xdr:cNvCxnSpPr/>
      </xdr:nvCxnSpPr>
      <xdr:spPr>
        <a:xfrm flipV="1">
          <a:off x="19545300" y="6432731"/>
          <a:ext cx="889000" cy="77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44" name="フローチャート: 判断 743"/>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141132</xdr:rowOff>
    </xdr:from>
    <xdr:ext cx="378565" cy="259045"/>
    <xdr:sp macro="" textlink="">
      <xdr:nvSpPr>
        <xdr:cNvPr id="745" name="テキスト ボックス 744"/>
        <xdr:cNvSpPr txBox="1"/>
      </xdr:nvSpPr>
      <xdr:spPr>
        <a:xfrm>
          <a:off x="20245017" y="6656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35197</xdr:rowOff>
    </xdr:from>
    <xdr:to>
      <xdr:col>102</xdr:col>
      <xdr:colOff>114300</xdr:colOff>
      <xdr:row>37</xdr:row>
      <xdr:rowOff>166153</xdr:rowOff>
    </xdr:to>
    <xdr:cxnSp macro="">
      <xdr:nvCxnSpPr>
        <xdr:cNvPr id="746" name="直線コネクタ 745"/>
        <xdr:cNvCxnSpPr/>
      </xdr:nvCxnSpPr>
      <xdr:spPr>
        <a:xfrm>
          <a:off x="18656300" y="6378847"/>
          <a:ext cx="889000" cy="13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47" name="フローチャート: 判断 746"/>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102923</xdr:rowOff>
    </xdr:from>
    <xdr:ext cx="378565" cy="259045"/>
    <xdr:sp macro="" textlink="">
      <xdr:nvSpPr>
        <xdr:cNvPr id="748" name="テキスト ボックス 747"/>
        <xdr:cNvSpPr txBox="1"/>
      </xdr:nvSpPr>
      <xdr:spPr>
        <a:xfrm>
          <a:off x="19356017" y="6618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49" name="フローチャート: 判断 748"/>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131008</xdr:rowOff>
    </xdr:from>
    <xdr:ext cx="378565" cy="259045"/>
    <xdr:sp macro="" textlink="">
      <xdr:nvSpPr>
        <xdr:cNvPr id="750" name="テキスト ボックス 749"/>
        <xdr:cNvSpPr txBox="1"/>
      </xdr:nvSpPr>
      <xdr:spPr>
        <a:xfrm>
          <a:off x="18467017" y="66461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72</xdr:rowOff>
    </xdr:from>
    <xdr:to>
      <xdr:col>116</xdr:col>
      <xdr:colOff>114300</xdr:colOff>
      <xdr:row>37</xdr:row>
      <xdr:rowOff>101672</xdr:rowOff>
    </xdr:to>
    <xdr:sp macro="" textlink="">
      <xdr:nvSpPr>
        <xdr:cNvPr id="756" name="楕円 755"/>
        <xdr:cNvSpPr/>
      </xdr:nvSpPr>
      <xdr:spPr>
        <a:xfrm>
          <a:off x="221107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22949</xdr:rowOff>
    </xdr:from>
    <xdr:ext cx="469744" cy="259045"/>
    <xdr:sp macro="" textlink="">
      <xdr:nvSpPr>
        <xdr:cNvPr id="757" name="投資及び出資金該当値テキスト"/>
        <xdr:cNvSpPr txBox="1"/>
      </xdr:nvSpPr>
      <xdr:spPr>
        <a:xfrm>
          <a:off x="22212300" y="6195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69306</xdr:rowOff>
    </xdr:from>
    <xdr:to>
      <xdr:col>112</xdr:col>
      <xdr:colOff>38100</xdr:colOff>
      <xdr:row>37</xdr:row>
      <xdr:rowOff>170906</xdr:rowOff>
    </xdr:to>
    <xdr:sp macro="" textlink="">
      <xdr:nvSpPr>
        <xdr:cNvPr id="758" name="楕円 757"/>
        <xdr:cNvSpPr/>
      </xdr:nvSpPr>
      <xdr:spPr>
        <a:xfrm>
          <a:off x="21272500" y="64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15983</xdr:rowOff>
    </xdr:from>
    <xdr:ext cx="378565" cy="259045"/>
    <xdr:sp macro="" textlink="">
      <xdr:nvSpPr>
        <xdr:cNvPr id="759" name="テキスト ボックス 758"/>
        <xdr:cNvSpPr txBox="1"/>
      </xdr:nvSpPr>
      <xdr:spPr>
        <a:xfrm>
          <a:off x="21134017" y="61881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38281</xdr:rowOff>
    </xdr:from>
    <xdr:to>
      <xdr:col>107</xdr:col>
      <xdr:colOff>101600</xdr:colOff>
      <xdr:row>37</xdr:row>
      <xdr:rowOff>139881</xdr:rowOff>
    </xdr:to>
    <xdr:sp macro="" textlink="">
      <xdr:nvSpPr>
        <xdr:cNvPr id="760" name="楕円 759"/>
        <xdr:cNvSpPr/>
      </xdr:nvSpPr>
      <xdr:spPr>
        <a:xfrm>
          <a:off x="20383500" y="638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156408</xdr:rowOff>
    </xdr:from>
    <xdr:ext cx="469744" cy="259045"/>
    <xdr:sp macro="" textlink="">
      <xdr:nvSpPr>
        <xdr:cNvPr id="761" name="テキスト ボックス 760"/>
        <xdr:cNvSpPr txBox="1"/>
      </xdr:nvSpPr>
      <xdr:spPr>
        <a:xfrm>
          <a:off x="20199428" y="6157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115352</xdr:rowOff>
    </xdr:from>
    <xdr:to>
      <xdr:col>102</xdr:col>
      <xdr:colOff>165100</xdr:colOff>
      <xdr:row>38</xdr:row>
      <xdr:rowOff>45503</xdr:rowOff>
    </xdr:to>
    <xdr:sp macro="" textlink="">
      <xdr:nvSpPr>
        <xdr:cNvPr id="762" name="楕円 761"/>
        <xdr:cNvSpPr/>
      </xdr:nvSpPr>
      <xdr:spPr>
        <a:xfrm>
          <a:off x="19494500" y="64590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62029</xdr:rowOff>
    </xdr:from>
    <xdr:ext cx="378565" cy="259045"/>
    <xdr:sp macro="" textlink="">
      <xdr:nvSpPr>
        <xdr:cNvPr id="763" name="テキスト ボックス 762"/>
        <xdr:cNvSpPr txBox="1"/>
      </xdr:nvSpPr>
      <xdr:spPr>
        <a:xfrm>
          <a:off x="19356017" y="62342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155847</xdr:rowOff>
    </xdr:from>
    <xdr:to>
      <xdr:col>98</xdr:col>
      <xdr:colOff>38100</xdr:colOff>
      <xdr:row>37</xdr:row>
      <xdr:rowOff>85997</xdr:rowOff>
    </xdr:to>
    <xdr:sp macro="" textlink="">
      <xdr:nvSpPr>
        <xdr:cNvPr id="764" name="楕円 763"/>
        <xdr:cNvSpPr/>
      </xdr:nvSpPr>
      <xdr:spPr>
        <a:xfrm>
          <a:off x="18605500" y="6328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102524</xdr:rowOff>
    </xdr:from>
    <xdr:ext cx="469744" cy="259045"/>
    <xdr:sp macro="" textlink="">
      <xdr:nvSpPr>
        <xdr:cNvPr id="765" name="テキスト ボックス 764"/>
        <xdr:cNvSpPr txBox="1"/>
      </xdr:nvSpPr>
      <xdr:spPr>
        <a:xfrm>
          <a:off x="18421428" y="6103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6" name="直線コネクタ 77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7" name="テキスト ボックス 77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8" name="直線コネクタ 77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9" name="テキスト ボックス 77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0" name="直線コネクタ 77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1" name="テキスト ボックス 78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2" name="直線コネクタ 78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3" name="テキスト ボックス 78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87" name="直線コネクタ 786"/>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8"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9" name="直線コネクタ 788"/>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790"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791" name="直線コネクタ 790"/>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2" name="直線コネクタ 791"/>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793"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794" name="フローチャート: 判断 793"/>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5" name="直線コネクタ 794"/>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796" name="フローチャート: 判断 795"/>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797" name="テキスト ボックス 796"/>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8" name="直線コネクタ 797"/>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799" name="フローチャート: 判断 798"/>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00" name="テキスト ボックス 799"/>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23846</xdr:rowOff>
    </xdr:from>
    <xdr:to>
      <xdr:col>102</xdr:col>
      <xdr:colOff>114300</xdr:colOff>
      <xdr:row>58</xdr:row>
      <xdr:rowOff>139700</xdr:rowOff>
    </xdr:to>
    <xdr:cxnSp macro="">
      <xdr:nvCxnSpPr>
        <xdr:cNvPr id="801" name="直線コネクタ 800"/>
        <xdr:cNvCxnSpPr/>
      </xdr:nvCxnSpPr>
      <xdr:spPr>
        <a:xfrm>
          <a:off x="18656300" y="9967946"/>
          <a:ext cx="889000" cy="11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02" name="フローチャート: 判断 801"/>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03" name="テキスト ボックス 802"/>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04" name="フローチャート: 判断 803"/>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05" name="テキスト ボックス 804"/>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1" name="楕円 810"/>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3827</xdr:rowOff>
    </xdr:from>
    <xdr:ext cx="249299" cy="259045"/>
    <xdr:sp macro="" textlink="">
      <xdr:nvSpPr>
        <xdr:cNvPr id="812"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13" name="楕円 812"/>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4" name="テキスト ボックス 81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5" name="楕円 814"/>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6" name="テキスト ボックス 815"/>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7" name="楕円 816"/>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8" name="テキスト ボックス 817"/>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144496</xdr:rowOff>
    </xdr:from>
    <xdr:to>
      <xdr:col>98</xdr:col>
      <xdr:colOff>38100</xdr:colOff>
      <xdr:row>58</xdr:row>
      <xdr:rowOff>74646</xdr:rowOff>
    </xdr:to>
    <xdr:sp macro="" textlink="">
      <xdr:nvSpPr>
        <xdr:cNvPr id="819" name="楕円 818"/>
        <xdr:cNvSpPr/>
      </xdr:nvSpPr>
      <xdr:spPr>
        <a:xfrm>
          <a:off x="18605500" y="991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65773</xdr:rowOff>
    </xdr:from>
    <xdr:ext cx="469744" cy="259045"/>
    <xdr:sp macro="" textlink="">
      <xdr:nvSpPr>
        <xdr:cNvPr id="820" name="テキスト ボックス 819"/>
        <xdr:cNvSpPr txBox="1"/>
      </xdr:nvSpPr>
      <xdr:spPr>
        <a:xfrm>
          <a:off x="18421428" y="10009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1" name="テキスト ボックス 83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2" name="直線コネクタ 83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3" name="テキスト ボックス 83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4" name="直線コネクタ 83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5" name="テキスト ボックス 83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6" name="直線コネクタ 83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7" name="テキスト ボックス 83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8" name="直線コネクタ 83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9" name="テキスト ボックス 83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1" name="テキスト ボックス 84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43" name="直線コネクタ 842"/>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44"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45" name="直線コネクタ 844"/>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46"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47" name="直線コネクタ 846"/>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112588</xdr:rowOff>
    </xdr:from>
    <xdr:to>
      <xdr:col>116</xdr:col>
      <xdr:colOff>63500</xdr:colOff>
      <xdr:row>77</xdr:row>
      <xdr:rowOff>48899</xdr:rowOff>
    </xdr:to>
    <xdr:cxnSp macro="">
      <xdr:nvCxnSpPr>
        <xdr:cNvPr id="848" name="直線コネクタ 847"/>
        <xdr:cNvCxnSpPr/>
      </xdr:nvCxnSpPr>
      <xdr:spPr>
        <a:xfrm flipV="1">
          <a:off x="21323300" y="13142788"/>
          <a:ext cx="838200" cy="1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49"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50" name="フローチャート: 判断 849"/>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48899</xdr:rowOff>
    </xdr:from>
    <xdr:to>
      <xdr:col>111</xdr:col>
      <xdr:colOff>177800</xdr:colOff>
      <xdr:row>77</xdr:row>
      <xdr:rowOff>88539</xdr:rowOff>
    </xdr:to>
    <xdr:cxnSp macro="">
      <xdr:nvCxnSpPr>
        <xdr:cNvPr id="851" name="直線コネクタ 850"/>
        <xdr:cNvCxnSpPr/>
      </xdr:nvCxnSpPr>
      <xdr:spPr>
        <a:xfrm flipV="1">
          <a:off x="20434300" y="13250549"/>
          <a:ext cx="8890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52" name="フローチャート: 判断 851"/>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53" name="テキスト ボックス 852"/>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88539</xdr:rowOff>
    </xdr:from>
    <xdr:to>
      <xdr:col>107</xdr:col>
      <xdr:colOff>50800</xdr:colOff>
      <xdr:row>77</xdr:row>
      <xdr:rowOff>136317</xdr:rowOff>
    </xdr:to>
    <xdr:cxnSp macro="">
      <xdr:nvCxnSpPr>
        <xdr:cNvPr id="854" name="直線コネクタ 853"/>
        <xdr:cNvCxnSpPr/>
      </xdr:nvCxnSpPr>
      <xdr:spPr>
        <a:xfrm flipV="1">
          <a:off x="19545300" y="13290189"/>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55" name="フローチャート: 判断 854"/>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56" name="テキスト ボックス 855"/>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136317</xdr:rowOff>
    </xdr:from>
    <xdr:to>
      <xdr:col>102</xdr:col>
      <xdr:colOff>114300</xdr:colOff>
      <xdr:row>78</xdr:row>
      <xdr:rowOff>43870</xdr:rowOff>
    </xdr:to>
    <xdr:cxnSp macro="">
      <xdr:nvCxnSpPr>
        <xdr:cNvPr id="857" name="直線コネクタ 856"/>
        <xdr:cNvCxnSpPr/>
      </xdr:nvCxnSpPr>
      <xdr:spPr>
        <a:xfrm flipV="1">
          <a:off x="18656300" y="13337967"/>
          <a:ext cx="889000" cy="7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58" name="フローチャート: 判断 857"/>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59" name="テキスト ボックス 858"/>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60" name="フローチャート: 判断 859"/>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61" name="テキスト ボックス 860"/>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61788</xdr:rowOff>
    </xdr:from>
    <xdr:to>
      <xdr:col>116</xdr:col>
      <xdr:colOff>114300</xdr:colOff>
      <xdr:row>76</xdr:row>
      <xdr:rowOff>163388</xdr:rowOff>
    </xdr:to>
    <xdr:sp macro="" textlink="">
      <xdr:nvSpPr>
        <xdr:cNvPr id="867" name="楕円 866"/>
        <xdr:cNvSpPr/>
      </xdr:nvSpPr>
      <xdr:spPr>
        <a:xfrm>
          <a:off x="22110700" y="13091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40215</xdr:rowOff>
    </xdr:from>
    <xdr:ext cx="534377" cy="259045"/>
    <xdr:sp macro="" textlink="">
      <xdr:nvSpPr>
        <xdr:cNvPr id="868" name="繰出金該当値テキスト"/>
        <xdr:cNvSpPr txBox="1"/>
      </xdr:nvSpPr>
      <xdr:spPr>
        <a:xfrm>
          <a:off x="22212300" y="130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169549</xdr:rowOff>
    </xdr:from>
    <xdr:to>
      <xdr:col>112</xdr:col>
      <xdr:colOff>38100</xdr:colOff>
      <xdr:row>77</xdr:row>
      <xdr:rowOff>99699</xdr:rowOff>
    </xdr:to>
    <xdr:sp macro="" textlink="">
      <xdr:nvSpPr>
        <xdr:cNvPr id="869" name="楕円 868"/>
        <xdr:cNvSpPr/>
      </xdr:nvSpPr>
      <xdr:spPr>
        <a:xfrm>
          <a:off x="21272500" y="1319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90826</xdr:rowOff>
    </xdr:from>
    <xdr:ext cx="534377" cy="259045"/>
    <xdr:sp macro="" textlink="">
      <xdr:nvSpPr>
        <xdr:cNvPr id="870" name="テキスト ボックス 869"/>
        <xdr:cNvSpPr txBox="1"/>
      </xdr:nvSpPr>
      <xdr:spPr>
        <a:xfrm>
          <a:off x="21056111" y="1329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37739</xdr:rowOff>
    </xdr:from>
    <xdr:to>
      <xdr:col>107</xdr:col>
      <xdr:colOff>101600</xdr:colOff>
      <xdr:row>77</xdr:row>
      <xdr:rowOff>139339</xdr:rowOff>
    </xdr:to>
    <xdr:sp macro="" textlink="">
      <xdr:nvSpPr>
        <xdr:cNvPr id="871" name="楕円 870"/>
        <xdr:cNvSpPr/>
      </xdr:nvSpPr>
      <xdr:spPr>
        <a:xfrm>
          <a:off x="20383500" y="13239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130466</xdr:rowOff>
    </xdr:from>
    <xdr:ext cx="534377" cy="259045"/>
    <xdr:sp macro="" textlink="">
      <xdr:nvSpPr>
        <xdr:cNvPr id="872" name="テキスト ボックス 871"/>
        <xdr:cNvSpPr txBox="1"/>
      </xdr:nvSpPr>
      <xdr:spPr>
        <a:xfrm>
          <a:off x="20167111" y="133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85517</xdr:rowOff>
    </xdr:from>
    <xdr:to>
      <xdr:col>102</xdr:col>
      <xdr:colOff>165100</xdr:colOff>
      <xdr:row>78</xdr:row>
      <xdr:rowOff>15667</xdr:rowOff>
    </xdr:to>
    <xdr:sp macro="" textlink="">
      <xdr:nvSpPr>
        <xdr:cNvPr id="873" name="楕円 872"/>
        <xdr:cNvSpPr/>
      </xdr:nvSpPr>
      <xdr:spPr>
        <a:xfrm>
          <a:off x="19494500" y="13287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6794</xdr:rowOff>
    </xdr:from>
    <xdr:ext cx="534377" cy="259045"/>
    <xdr:sp macro="" textlink="">
      <xdr:nvSpPr>
        <xdr:cNvPr id="874" name="テキスト ボックス 873"/>
        <xdr:cNvSpPr txBox="1"/>
      </xdr:nvSpPr>
      <xdr:spPr>
        <a:xfrm>
          <a:off x="19278111" y="13379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164520</xdr:rowOff>
    </xdr:from>
    <xdr:to>
      <xdr:col>98</xdr:col>
      <xdr:colOff>38100</xdr:colOff>
      <xdr:row>78</xdr:row>
      <xdr:rowOff>94670</xdr:rowOff>
    </xdr:to>
    <xdr:sp macro="" textlink="">
      <xdr:nvSpPr>
        <xdr:cNvPr id="875" name="楕円 874"/>
        <xdr:cNvSpPr/>
      </xdr:nvSpPr>
      <xdr:spPr>
        <a:xfrm>
          <a:off x="18605500" y="1336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85797</xdr:rowOff>
    </xdr:from>
    <xdr:ext cx="534377" cy="259045"/>
    <xdr:sp macro="" textlink="">
      <xdr:nvSpPr>
        <xdr:cNvPr id="876" name="テキスト ボックス 875"/>
        <xdr:cNvSpPr txBox="1"/>
      </xdr:nvSpPr>
      <xdr:spPr>
        <a:xfrm>
          <a:off x="18389111" y="13458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265,723</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262,625</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円の増となっている。主な増加項目である扶助費は、障害者介護給付費や保育園入園委託料の増加により、前年度より</a:t>
          </a:r>
          <a:r>
            <a:rPr kumimoji="1" lang="en-US" altLang="ja-JP" sz="1300">
              <a:latin typeface="ＭＳ Ｐゴシック" panose="020B0600070205080204" pitchFamily="50" charset="-128"/>
              <a:ea typeface="ＭＳ Ｐゴシック" panose="020B0600070205080204" pitchFamily="50" charset="-128"/>
            </a:rPr>
            <a:t>2,426</a:t>
          </a:r>
          <a:r>
            <a:rPr kumimoji="1" lang="ja-JP" altLang="en-US" sz="1300">
              <a:latin typeface="ＭＳ Ｐゴシック" panose="020B0600070205080204" pitchFamily="50" charset="-128"/>
              <a:ea typeface="ＭＳ Ｐゴシック" panose="020B0600070205080204" pitchFamily="50" charset="-128"/>
            </a:rPr>
            <a:t>円の増となっている。また、繰出金については、高齢化の進展により、介護保険特別会計や後期高齢者医療特別会計への繰出金額が増加し、前年度比</a:t>
          </a:r>
          <a:r>
            <a:rPr kumimoji="1" lang="en-US" altLang="ja-JP" sz="1300">
              <a:latin typeface="ＭＳ Ｐゴシック" panose="020B0600070205080204" pitchFamily="50" charset="-128"/>
              <a:ea typeface="ＭＳ Ｐゴシック" panose="020B0600070205080204" pitchFamily="50" charset="-128"/>
            </a:rPr>
            <a:t>2,357</a:t>
          </a:r>
          <a:r>
            <a:rPr kumimoji="1" lang="ja-JP" altLang="en-US" sz="1300">
              <a:latin typeface="ＭＳ Ｐゴシック" panose="020B0600070205080204" pitchFamily="50" charset="-128"/>
              <a:ea typeface="ＭＳ Ｐゴシック" panose="020B0600070205080204" pitchFamily="50" charset="-128"/>
            </a:rPr>
            <a:t>円の増となっている。少子高齢化の影響により、医療、介護などの社会保障関連経費は今後も増加傾向が継続していくことが見込まれる。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一方、投資的経費である普通建設事業費は、佐倉草ぶえの丘の施設改修工事や岩名運動公園拡張整備事業の一部完了に伴い、前年度比</a:t>
          </a:r>
          <a:r>
            <a:rPr kumimoji="1" lang="en-US" altLang="ja-JP" sz="1300">
              <a:latin typeface="ＭＳ Ｐゴシック" panose="020B0600070205080204" pitchFamily="50" charset="-128"/>
              <a:ea typeface="ＭＳ Ｐゴシック" panose="020B0600070205080204" pitchFamily="50" charset="-128"/>
            </a:rPr>
            <a:t>4,169</a:t>
          </a:r>
          <a:r>
            <a:rPr kumimoji="1" lang="ja-JP" altLang="en-US" sz="1300">
              <a:latin typeface="ＭＳ Ｐゴシック" panose="020B0600070205080204" pitchFamily="50" charset="-128"/>
              <a:ea typeface="ＭＳ Ｐゴシック" panose="020B0600070205080204" pitchFamily="50" charset="-128"/>
            </a:rPr>
            <a:t>円の減少となっているが、今後は学校空調設備の整備等に伴い、増加することが見込まれる。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千葉県佐倉市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175,833
172,590
103.69
48,473,768
46,722,897
1,357,274
30,082,420
30,221,134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45720</xdr:rowOff>
    </xdr:from>
    <xdr:to>
      <xdr:col>24</xdr:col>
      <xdr:colOff>63500</xdr:colOff>
      <xdr:row>33</xdr:row>
      <xdr:rowOff>58420</xdr:rowOff>
    </xdr:to>
    <xdr:cxnSp macro="">
      <xdr:nvCxnSpPr>
        <xdr:cNvPr id="61" name="直線コネクタ 60"/>
        <xdr:cNvCxnSpPr/>
      </xdr:nvCxnSpPr>
      <xdr:spPr>
        <a:xfrm flipV="1">
          <a:off x="3797300" y="570357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58420</xdr:rowOff>
    </xdr:from>
    <xdr:to>
      <xdr:col>19</xdr:col>
      <xdr:colOff>177800</xdr:colOff>
      <xdr:row>33</xdr:row>
      <xdr:rowOff>60960</xdr:rowOff>
    </xdr:to>
    <xdr:cxnSp macro="">
      <xdr:nvCxnSpPr>
        <xdr:cNvPr id="64" name="直線コネクタ 63"/>
        <xdr:cNvCxnSpPr/>
      </xdr:nvCxnSpPr>
      <xdr:spPr>
        <a:xfrm flipV="1">
          <a:off x="2908300" y="571627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86360</xdr:rowOff>
    </xdr:from>
    <xdr:to>
      <xdr:col>15</xdr:col>
      <xdr:colOff>50800</xdr:colOff>
      <xdr:row>33</xdr:row>
      <xdr:rowOff>60960</xdr:rowOff>
    </xdr:to>
    <xdr:cxnSp macro="">
      <xdr:nvCxnSpPr>
        <xdr:cNvPr id="67" name="直線コネクタ 66"/>
        <xdr:cNvCxnSpPr/>
      </xdr:nvCxnSpPr>
      <xdr:spPr>
        <a:xfrm>
          <a:off x="2019300" y="5572760"/>
          <a:ext cx="889000" cy="146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86360</xdr:rowOff>
    </xdr:from>
    <xdr:to>
      <xdr:col>10</xdr:col>
      <xdr:colOff>114300</xdr:colOff>
      <xdr:row>33</xdr:row>
      <xdr:rowOff>82550</xdr:rowOff>
    </xdr:to>
    <xdr:cxnSp macro="">
      <xdr:nvCxnSpPr>
        <xdr:cNvPr id="70" name="直線コネクタ 69"/>
        <xdr:cNvCxnSpPr/>
      </xdr:nvCxnSpPr>
      <xdr:spPr>
        <a:xfrm flipV="1">
          <a:off x="1130300" y="557276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20337</xdr:rowOff>
    </xdr:from>
    <xdr:ext cx="469744" cy="259045"/>
    <xdr:sp macro="" textlink="">
      <xdr:nvSpPr>
        <xdr:cNvPr id="74" name="テキスト ボックス 73"/>
        <xdr:cNvSpPr txBox="1"/>
      </xdr:nvSpPr>
      <xdr:spPr>
        <a:xfrm>
          <a:off x="895428" y="584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166370</xdr:rowOff>
    </xdr:from>
    <xdr:to>
      <xdr:col>24</xdr:col>
      <xdr:colOff>114300</xdr:colOff>
      <xdr:row>33</xdr:row>
      <xdr:rowOff>96520</xdr:rowOff>
    </xdr:to>
    <xdr:sp macro="" textlink="">
      <xdr:nvSpPr>
        <xdr:cNvPr id="80" name="楕円 79"/>
        <xdr:cNvSpPr/>
      </xdr:nvSpPr>
      <xdr:spPr>
        <a:xfrm>
          <a:off x="458470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17797</xdr:rowOff>
    </xdr:from>
    <xdr:ext cx="469744" cy="259045"/>
    <xdr:sp macro="" textlink="">
      <xdr:nvSpPr>
        <xdr:cNvPr id="81" name="議会費該当値テキスト"/>
        <xdr:cNvSpPr txBox="1"/>
      </xdr:nvSpPr>
      <xdr:spPr>
        <a:xfrm>
          <a:off x="4686300" y="550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7620</xdr:rowOff>
    </xdr:from>
    <xdr:to>
      <xdr:col>20</xdr:col>
      <xdr:colOff>38100</xdr:colOff>
      <xdr:row>33</xdr:row>
      <xdr:rowOff>109220</xdr:rowOff>
    </xdr:to>
    <xdr:sp macro="" textlink="">
      <xdr:nvSpPr>
        <xdr:cNvPr id="82" name="楕円 81"/>
        <xdr:cNvSpPr/>
      </xdr:nvSpPr>
      <xdr:spPr>
        <a:xfrm>
          <a:off x="3746500" y="566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125747</xdr:rowOff>
    </xdr:from>
    <xdr:ext cx="469744" cy="259045"/>
    <xdr:sp macro="" textlink="">
      <xdr:nvSpPr>
        <xdr:cNvPr id="83" name="テキスト ボックス 82"/>
        <xdr:cNvSpPr txBox="1"/>
      </xdr:nvSpPr>
      <xdr:spPr>
        <a:xfrm>
          <a:off x="3562428" y="54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10160</xdr:rowOff>
    </xdr:from>
    <xdr:to>
      <xdr:col>15</xdr:col>
      <xdr:colOff>101600</xdr:colOff>
      <xdr:row>33</xdr:row>
      <xdr:rowOff>111760</xdr:rowOff>
    </xdr:to>
    <xdr:sp macro="" textlink="">
      <xdr:nvSpPr>
        <xdr:cNvPr id="84" name="楕円 83"/>
        <xdr:cNvSpPr/>
      </xdr:nvSpPr>
      <xdr:spPr>
        <a:xfrm>
          <a:off x="2857500" y="566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128287</xdr:rowOff>
    </xdr:from>
    <xdr:ext cx="469744" cy="259045"/>
    <xdr:sp macro="" textlink="">
      <xdr:nvSpPr>
        <xdr:cNvPr id="85" name="テキスト ボックス 84"/>
        <xdr:cNvSpPr txBox="1"/>
      </xdr:nvSpPr>
      <xdr:spPr>
        <a:xfrm>
          <a:off x="2673428" y="544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35560</xdr:rowOff>
    </xdr:from>
    <xdr:to>
      <xdr:col>10</xdr:col>
      <xdr:colOff>165100</xdr:colOff>
      <xdr:row>32</xdr:row>
      <xdr:rowOff>137160</xdr:rowOff>
    </xdr:to>
    <xdr:sp macro="" textlink="">
      <xdr:nvSpPr>
        <xdr:cNvPr id="86" name="楕円 85"/>
        <xdr:cNvSpPr/>
      </xdr:nvSpPr>
      <xdr:spPr>
        <a:xfrm>
          <a:off x="1968500" y="552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153687</xdr:rowOff>
    </xdr:from>
    <xdr:ext cx="469744" cy="259045"/>
    <xdr:sp macro="" textlink="">
      <xdr:nvSpPr>
        <xdr:cNvPr id="87" name="テキスト ボックス 86"/>
        <xdr:cNvSpPr txBox="1"/>
      </xdr:nvSpPr>
      <xdr:spPr>
        <a:xfrm>
          <a:off x="1784428" y="529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31750</xdr:rowOff>
    </xdr:from>
    <xdr:to>
      <xdr:col>6</xdr:col>
      <xdr:colOff>38100</xdr:colOff>
      <xdr:row>33</xdr:row>
      <xdr:rowOff>133350</xdr:rowOff>
    </xdr:to>
    <xdr:sp macro="" textlink="">
      <xdr:nvSpPr>
        <xdr:cNvPr id="88" name="楕円 87"/>
        <xdr:cNvSpPr/>
      </xdr:nvSpPr>
      <xdr:spPr>
        <a:xfrm>
          <a:off x="1079500" y="56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149877</xdr:rowOff>
    </xdr:from>
    <xdr:ext cx="469744" cy="259045"/>
    <xdr:sp macro="" textlink="">
      <xdr:nvSpPr>
        <xdr:cNvPr id="89" name="テキスト ボックス 88"/>
        <xdr:cNvSpPr txBox="1"/>
      </xdr:nvSpPr>
      <xdr:spPr>
        <a:xfrm>
          <a:off x="895428"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33172</xdr:rowOff>
    </xdr:from>
    <xdr:to>
      <xdr:col>24</xdr:col>
      <xdr:colOff>62865</xdr:colOff>
      <xdr:row>58</xdr:row>
      <xdr:rowOff>59080</xdr:rowOff>
    </xdr:to>
    <xdr:cxnSp macro="">
      <xdr:nvCxnSpPr>
        <xdr:cNvPr id="114" name="直線コネクタ 113"/>
        <xdr:cNvCxnSpPr/>
      </xdr:nvCxnSpPr>
      <xdr:spPr>
        <a:xfrm flipV="1">
          <a:off x="4633595" y="8777122"/>
          <a:ext cx="1270" cy="1226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62907</xdr:rowOff>
    </xdr:from>
    <xdr:ext cx="534377" cy="259045"/>
    <xdr:sp macro="" textlink="">
      <xdr:nvSpPr>
        <xdr:cNvPr id="115" name="総務費最小値テキスト"/>
        <xdr:cNvSpPr txBox="1"/>
      </xdr:nvSpPr>
      <xdr:spPr>
        <a:xfrm>
          <a:off x="4686300" y="10007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59080</xdr:rowOff>
    </xdr:from>
    <xdr:to>
      <xdr:col>24</xdr:col>
      <xdr:colOff>152400</xdr:colOff>
      <xdr:row>58</xdr:row>
      <xdr:rowOff>59080</xdr:rowOff>
    </xdr:to>
    <xdr:cxnSp macro="">
      <xdr:nvCxnSpPr>
        <xdr:cNvPr id="116" name="直線コネクタ 115"/>
        <xdr:cNvCxnSpPr/>
      </xdr:nvCxnSpPr>
      <xdr:spPr>
        <a:xfrm>
          <a:off x="4546600" y="10003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151299</xdr:rowOff>
    </xdr:from>
    <xdr:ext cx="534377" cy="259045"/>
    <xdr:sp macro="" textlink="">
      <xdr:nvSpPr>
        <xdr:cNvPr id="117" name="総務費最大値テキスト"/>
        <xdr:cNvSpPr txBox="1"/>
      </xdr:nvSpPr>
      <xdr:spPr>
        <a:xfrm>
          <a:off x="4686300" y="8552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33172</xdr:rowOff>
    </xdr:from>
    <xdr:to>
      <xdr:col>24</xdr:col>
      <xdr:colOff>152400</xdr:colOff>
      <xdr:row>51</xdr:row>
      <xdr:rowOff>33172</xdr:rowOff>
    </xdr:to>
    <xdr:cxnSp macro="">
      <xdr:nvCxnSpPr>
        <xdr:cNvPr id="118" name="直線コネクタ 117"/>
        <xdr:cNvCxnSpPr/>
      </xdr:nvCxnSpPr>
      <xdr:spPr>
        <a:xfrm>
          <a:off x="4546600" y="8777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53251</xdr:rowOff>
    </xdr:from>
    <xdr:to>
      <xdr:col>24</xdr:col>
      <xdr:colOff>63500</xdr:colOff>
      <xdr:row>56</xdr:row>
      <xdr:rowOff>130289</xdr:rowOff>
    </xdr:to>
    <xdr:cxnSp macro="">
      <xdr:nvCxnSpPr>
        <xdr:cNvPr id="119" name="直線コネクタ 118"/>
        <xdr:cNvCxnSpPr/>
      </xdr:nvCxnSpPr>
      <xdr:spPr>
        <a:xfrm flipV="1">
          <a:off x="3797300" y="9654451"/>
          <a:ext cx="838200" cy="77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69219</xdr:rowOff>
    </xdr:from>
    <xdr:ext cx="534377" cy="259045"/>
    <xdr:sp macro="" textlink="">
      <xdr:nvSpPr>
        <xdr:cNvPr id="120" name="総務費平均値テキスト"/>
        <xdr:cNvSpPr txBox="1"/>
      </xdr:nvSpPr>
      <xdr:spPr>
        <a:xfrm>
          <a:off x="4686300" y="93275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46342</xdr:rowOff>
    </xdr:from>
    <xdr:to>
      <xdr:col>24</xdr:col>
      <xdr:colOff>114300</xdr:colOff>
      <xdr:row>55</xdr:row>
      <xdr:rowOff>147942</xdr:rowOff>
    </xdr:to>
    <xdr:sp macro="" textlink="">
      <xdr:nvSpPr>
        <xdr:cNvPr id="121" name="フローチャート: 判断 120"/>
        <xdr:cNvSpPr/>
      </xdr:nvSpPr>
      <xdr:spPr>
        <a:xfrm>
          <a:off x="4584700" y="9476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35496</xdr:rowOff>
    </xdr:from>
    <xdr:to>
      <xdr:col>19</xdr:col>
      <xdr:colOff>177800</xdr:colOff>
      <xdr:row>56</xdr:row>
      <xdr:rowOff>130289</xdr:rowOff>
    </xdr:to>
    <xdr:cxnSp macro="">
      <xdr:nvCxnSpPr>
        <xdr:cNvPr id="122" name="直線コネクタ 121"/>
        <xdr:cNvCxnSpPr/>
      </xdr:nvCxnSpPr>
      <xdr:spPr>
        <a:xfrm>
          <a:off x="2908300" y="9636696"/>
          <a:ext cx="889000" cy="94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34607</xdr:rowOff>
    </xdr:from>
    <xdr:to>
      <xdr:col>20</xdr:col>
      <xdr:colOff>38100</xdr:colOff>
      <xdr:row>54</xdr:row>
      <xdr:rowOff>136207</xdr:rowOff>
    </xdr:to>
    <xdr:sp macro="" textlink="">
      <xdr:nvSpPr>
        <xdr:cNvPr id="123" name="フローチャート: 判断 122"/>
        <xdr:cNvSpPr/>
      </xdr:nvSpPr>
      <xdr:spPr>
        <a:xfrm>
          <a:off x="3746500" y="929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152734</xdr:rowOff>
    </xdr:from>
    <xdr:ext cx="534377" cy="259045"/>
    <xdr:sp macro="" textlink="">
      <xdr:nvSpPr>
        <xdr:cNvPr id="124" name="テキスト ボックス 123"/>
        <xdr:cNvSpPr txBox="1"/>
      </xdr:nvSpPr>
      <xdr:spPr>
        <a:xfrm>
          <a:off x="3530111" y="906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40297</xdr:rowOff>
    </xdr:from>
    <xdr:to>
      <xdr:col>15</xdr:col>
      <xdr:colOff>50800</xdr:colOff>
      <xdr:row>56</xdr:row>
      <xdr:rowOff>35496</xdr:rowOff>
    </xdr:to>
    <xdr:cxnSp macro="">
      <xdr:nvCxnSpPr>
        <xdr:cNvPr id="125" name="直線コネクタ 124"/>
        <xdr:cNvCxnSpPr/>
      </xdr:nvCxnSpPr>
      <xdr:spPr>
        <a:xfrm>
          <a:off x="2019300" y="9470047"/>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137134</xdr:rowOff>
    </xdr:from>
    <xdr:to>
      <xdr:col>15</xdr:col>
      <xdr:colOff>101600</xdr:colOff>
      <xdr:row>55</xdr:row>
      <xdr:rowOff>67284</xdr:rowOff>
    </xdr:to>
    <xdr:sp macro="" textlink="">
      <xdr:nvSpPr>
        <xdr:cNvPr id="126" name="フローチャート: 判断 125"/>
        <xdr:cNvSpPr/>
      </xdr:nvSpPr>
      <xdr:spPr>
        <a:xfrm>
          <a:off x="2857500" y="939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83811</xdr:rowOff>
    </xdr:from>
    <xdr:ext cx="534377" cy="259045"/>
    <xdr:sp macro="" textlink="">
      <xdr:nvSpPr>
        <xdr:cNvPr id="127" name="テキスト ボックス 126"/>
        <xdr:cNvSpPr txBox="1"/>
      </xdr:nvSpPr>
      <xdr:spPr>
        <a:xfrm>
          <a:off x="2641111" y="9170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40297</xdr:rowOff>
    </xdr:from>
    <xdr:to>
      <xdr:col>10</xdr:col>
      <xdr:colOff>114300</xdr:colOff>
      <xdr:row>55</xdr:row>
      <xdr:rowOff>68758</xdr:rowOff>
    </xdr:to>
    <xdr:cxnSp macro="">
      <xdr:nvCxnSpPr>
        <xdr:cNvPr id="128" name="直線コネクタ 127"/>
        <xdr:cNvCxnSpPr/>
      </xdr:nvCxnSpPr>
      <xdr:spPr>
        <a:xfrm flipV="1">
          <a:off x="1130300" y="9470047"/>
          <a:ext cx="889000" cy="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2032</xdr:rowOff>
    </xdr:from>
    <xdr:to>
      <xdr:col>10</xdr:col>
      <xdr:colOff>165100</xdr:colOff>
      <xdr:row>55</xdr:row>
      <xdr:rowOff>103632</xdr:rowOff>
    </xdr:to>
    <xdr:sp macro="" textlink="">
      <xdr:nvSpPr>
        <xdr:cNvPr id="129" name="フローチャート: 判断 128"/>
        <xdr:cNvSpPr/>
      </xdr:nvSpPr>
      <xdr:spPr>
        <a:xfrm>
          <a:off x="1968500" y="943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94759</xdr:rowOff>
    </xdr:from>
    <xdr:ext cx="534377" cy="259045"/>
    <xdr:sp macro="" textlink="">
      <xdr:nvSpPr>
        <xdr:cNvPr id="130" name="テキスト ボックス 129"/>
        <xdr:cNvSpPr txBox="1"/>
      </xdr:nvSpPr>
      <xdr:spPr>
        <a:xfrm>
          <a:off x="1752111" y="9524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128029</xdr:rowOff>
    </xdr:from>
    <xdr:to>
      <xdr:col>6</xdr:col>
      <xdr:colOff>38100</xdr:colOff>
      <xdr:row>55</xdr:row>
      <xdr:rowOff>58179</xdr:rowOff>
    </xdr:to>
    <xdr:sp macro="" textlink="">
      <xdr:nvSpPr>
        <xdr:cNvPr id="131" name="フローチャート: 判断 130"/>
        <xdr:cNvSpPr/>
      </xdr:nvSpPr>
      <xdr:spPr>
        <a:xfrm>
          <a:off x="1079500" y="938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74706</xdr:rowOff>
    </xdr:from>
    <xdr:ext cx="534377" cy="259045"/>
    <xdr:sp macro="" textlink="">
      <xdr:nvSpPr>
        <xdr:cNvPr id="132" name="テキスト ボックス 131"/>
        <xdr:cNvSpPr txBox="1"/>
      </xdr:nvSpPr>
      <xdr:spPr>
        <a:xfrm>
          <a:off x="863111" y="9161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2451</xdr:rowOff>
    </xdr:from>
    <xdr:to>
      <xdr:col>24</xdr:col>
      <xdr:colOff>114300</xdr:colOff>
      <xdr:row>56</xdr:row>
      <xdr:rowOff>104051</xdr:rowOff>
    </xdr:to>
    <xdr:sp macro="" textlink="">
      <xdr:nvSpPr>
        <xdr:cNvPr id="138" name="楕円 137"/>
        <xdr:cNvSpPr/>
      </xdr:nvSpPr>
      <xdr:spPr>
        <a:xfrm>
          <a:off x="4584700" y="960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152328</xdr:rowOff>
    </xdr:from>
    <xdr:ext cx="534377" cy="259045"/>
    <xdr:sp macro="" textlink="">
      <xdr:nvSpPr>
        <xdr:cNvPr id="139" name="総務費該当値テキスト"/>
        <xdr:cNvSpPr txBox="1"/>
      </xdr:nvSpPr>
      <xdr:spPr>
        <a:xfrm>
          <a:off x="4686300" y="958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79489</xdr:rowOff>
    </xdr:from>
    <xdr:to>
      <xdr:col>20</xdr:col>
      <xdr:colOff>38100</xdr:colOff>
      <xdr:row>57</xdr:row>
      <xdr:rowOff>9639</xdr:rowOff>
    </xdr:to>
    <xdr:sp macro="" textlink="">
      <xdr:nvSpPr>
        <xdr:cNvPr id="140" name="楕円 139"/>
        <xdr:cNvSpPr/>
      </xdr:nvSpPr>
      <xdr:spPr>
        <a:xfrm>
          <a:off x="3746500" y="9680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766</xdr:rowOff>
    </xdr:from>
    <xdr:ext cx="534377" cy="259045"/>
    <xdr:sp macro="" textlink="">
      <xdr:nvSpPr>
        <xdr:cNvPr id="141" name="テキスト ボックス 140"/>
        <xdr:cNvSpPr txBox="1"/>
      </xdr:nvSpPr>
      <xdr:spPr>
        <a:xfrm>
          <a:off x="3530111" y="9773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156146</xdr:rowOff>
    </xdr:from>
    <xdr:to>
      <xdr:col>15</xdr:col>
      <xdr:colOff>101600</xdr:colOff>
      <xdr:row>56</xdr:row>
      <xdr:rowOff>86296</xdr:rowOff>
    </xdr:to>
    <xdr:sp macro="" textlink="">
      <xdr:nvSpPr>
        <xdr:cNvPr id="142" name="楕円 141"/>
        <xdr:cNvSpPr/>
      </xdr:nvSpPr>
      <xdr:spPr>
        <a:xfrm>
          <a:off x="2857500" y="958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77423</xdr:rowOff>
    </xdr:from>
    <xdr:ext cx="534377" cy="259045"/>
    <xdr:sp macro="" textlink="">
      <xdr:nvSpPr>
        <xdr:cNvPr id="143" name="テキスト ボックス 142"/>
        <xdr:cNvSpPr txBox="1"/>
      </xdr:nvSpPr>
      <xdr:spPr>
        <a:xfrm>
          <a:off x="2641111" y="9678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160947</xdr:rowOff>
    </xdr:from>
    <xdr:to>
      <xdr:col>10</xdr:col>
      <xdr:colOff>165100</xdr:colOff>
      <xdr:row>55</xdr:row>
      <xdr:rowOff>91097</xdr:rowOff>
    </xdr:to>
    <xdr:sp macro="" textlink="">
      <xdr:nvSpPr>
        <xdr:cNvPr id="144" name="楕円 143"/>
        <xdr:cNvSpPr/>
      </xdr:nvSpPr>
      <xdr:spPr>
        <a:xfrm>
          <a:off x="1968500" y="941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107624</xdr:rowOff>
    </xdr:from>
    <xdr:ext cx="534377" cy="259045"/>
    <xdr:sp macro="" textlink="">
      <xdr:nvSpPr>
        <xdr:cNvPr id="145" name="テキスト ボックス 144"/>
        <xdr:cNvSpPr txBox="1"/>
      </xdr:nvSpPr>
      <xdr:spPr>
        <a:xfrm>
          <a:off x="1752111" y="9194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17958</xdr:rowOff>
    </xdr:from>
    <xdr:to>
      <xdr:col>6</xdr:col>
      <xdr:colOff>38100</xdr:colOff>
      <xdr:row>55</xdr:row>
      <xdr:rowOff>119558</xdr:rowOff>
    </xdr:to>
    <xdr:sp macro="" textlink="">
      <xdr:nvSpPr>
        <xdr:cNvPr id="146" name="楕円 145"/>
        <xdr:cNvSpPr/>
      </xdr:nvSpPr>
      <xdr:spPr>
        <a:xfrm>
          <a:off x="1079500" y="944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110685</xdr:rowOff>
    </xdr:from>
    <xdr:ext cx="534377" cy="259045"/>
    <xdr:sp macro="" textlink="">
      <xdr:nvSpPr>
        <xdr:cNvPr id="147" name="テキスト ボックス 146"/>
        <xdr:cNvSpPr txBox="1"/>
      </xdr:nvSpPr>
      <xdr:spPr>
        <a:xfrm>
          <a:off x="863111" y="9540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43819</xdr:rowOff>
    </xdr:from>
    <xdr:to>
      <xdr:col>24</xdr:col>
      <xdr:colOff>63500</xdr:colOff>
      <xdr:row>78</xdr:row>
      <xdr:rowOff>82550</xdr:rowOff>
    </xdr:to>
    <xdr:cxnSp macro="">
      <xdr:nvCxnSpPr>
        <xdr:cNvPr id="179" name="直線コネクタ 178"/>
        <xdr:cNvCxnSpPr/>
      </xdr:nvCxnSpPr>
      <xdr:spPr>
        <a:xfrm flipV="1">
          <a:off x="3797300" y="13416919"/>
          <a:ext cx="838200" cy="38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82550</xdr:rowOff>
    </xdr:from>
    <xdr:to>
      <xdr:col>19</xdr:col>
      <xdr:colOff>177800</xdr:colOff>
      <xdr:row>78</xdr:row>
      <xdr:rowOff>83703</xdr:rowOff>
    </xdr:to>
    <xdr:cxnSp macro="">
      <xdr:nvCxnSpPr>
        <xdr:cNvPr id="182" name="直線コネクタ 181"/>
        <xdr:cNvCxnSpPr/>
      </xdr:nvCxnSpPr>
      <xdr:spPr>
        <a:xfrm flipV="1">
          <a:off x="2908300" y="13455650"/>
          <a:ext cx="889000" cy="1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83703</xdr:rowOff>
    </xdr:from>
    <xdr:to>
      <xdr:col>15</xdr:col>
      <xdr:colOff>50800</xdr:colOff>
      <xdr:row>78</xdr:row>
      <xdr:rowOff>157911</xdr:rowOff>
    </xdr:to>
    <xdr:cxnSp macro="">
      <xdr:nvCxnSpPr>
        <xdr:cNvPr id="185" name="直線コネクタ 184"/>
        <xdr:cNvCxnSpPr/>
      </xdr:nvCxnSpPr>
      <xdr:spPr>
        <a:xfrm flipV="1">
          <a:off x="2019300" y="13456803"/>
          <a:ext cx="889000" cy="7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157911</xdr:rowOff>
    </xdr:from>
    <xdr:to>
      <xdr:col>10</xdr:col>
      <xdr:colOff>114300</xdr:colOff>
      <xdr:row>79</xdr:row>
      <xdr:rowOff>51961</xdr:rowOff>
    </xdr:to>
    <xdr:cxnSp macro="">
      <xdr:nvCxnSpPr>
        <xdr:cNvPr id="188" name="直線コネクタ 187"/>
        <xdr:cNvCxnSpPr/>
      </xdr:nvCxnSpPr>
      <xdr:spPr>
        <a:xfrm flipV="1">
          <a:off x="1130300" y="13531011"/>
          <a:ext cx="889000" cy="65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36905</xdr:rowOff>
    </xdr:from>
    <xdr:ext cx="599010" cy="259045"/>
    <xdr:sp macro="" textlink="">
      <xdr:nvSpPr>
        <xdr:cNvPr id="192" name="テキスト ボックス 191"/>
        <xdr:cNvSpPr txBox="1"/>
      </xdr:nvSpPr>
      <xdr:spPr>
        <a:xfrm>
          <a:off x="830795" y="12724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164469</xdr:rowOff>
    </xdr:from>
    <xdr:to>
      <xdr:col>24</xdr:col>
      <xdr:colOff>114300</xdr:colOff>
      <xdr:row>78</xdr:row>
      <xdr:rowOff>94619</xdr:rowOff>
    </xdr:to>
    <xdr:sp macro="" textlink="">
      <xdr:nvSpPr>
        <xdr:cNvPr id="198" name="楕円 197"/>
        <xdr:cNvSpPr/>
      </xdr:nvSpPr>
      <xdr:spPr>
        <a:xfrm>
          <a:off x="4584700" y="13366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79396</xdr:rowOff>
    </xdr:from>
    <xdr:ext cx="599010" cy="259045"/>
    <xdr:sp macro="" textlink="">
      <xdr:nvSpPr>
        <xdr:cNvPr id="199" name="民生費該当値テキスト"/>
        <xdr:cNvSpPr txBox="1"/>
      </xdr:nvSpPr>
      <xdr:spPr>
        <a:xfrm>
          <a:off x="4686300" y="13281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31750</xdr:rowOff>
    </xdr:from>
    <xdr:to>
      <xdr:col>20</xdr:col>
      <xdr:colOff>38100</xdr:colOff>
      <xdr:row>78</xdr:row>
      <xdr:rowOff>133350</xdr:rowOff>
    </xdr:to>
    <xdr:sp macro="" textlink="">
      <xdr:nvSpPr>
        <xdr:cNvPr id="200" name="楕円 199"/>
        <xdr:cNvSpPr/>
      </xdr:nvSpPr>
      <xdr:spPr>
        <a:xfrm>
          <a:off x="3746500" y="1340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124477</xdr:rowOff>
    </xdr:from>
    <xdr:ext cx="599010" cy="259045"/>
    <xdr:sp macro="" textlink="">
      <xdr:nvSpPr>
        <xdr:cNvPr id="201" name="テキスト ボックス 200"/>
        <xdr:cNvSpPr txBox="1"/>
      </xdr:nvSpPr>
      <xdr:spPr>
        <a:xfrm>
          <a:off x="3497795" y="13497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32903</xdr:rowOff>
    </xdr:from>
    <xdr:to>
      <xdr:col>15</xdr:col>
      <xdr:colOff>101600</xdr:colOff>
      <xdr:row>78</xdr:row>
      <xdr:rowOff>134503</xdr:rowOff>
    </xdr:to>
    <xdr:sp macro="" textlink="">
      <xdr:nvSpPr>
        <xdr:cNvPr id="202" name="楕円 201"/>
        <xdr:cNvSpPr/>
      </xdr:nvSpPr>
      <xdr:spPr>
        <a:xfrm>
          <a:off x="2857500" y="134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125630</xdr:rowOff>
    </xdr:from>
    <xdr:ext cx="599010" cy="259045"/>
    <xdr:sp macro="" textlink="">
      <xdr:nvSpPr>
        <xdr:cNvPr id="203" name="テキスト ボックス 202"/>
        <xdr:cNvSpPr txBox="1"/>
      </xdr:nvSpPr>
      <xdr:spPr>
        <a:xfrm>
          <a:off x="2608795" y="1349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107111</xdr:rowOff>
    </xdr:from>
    <xdr:to>
      <xdr:col>10</xdr:col>
      <xdr:colOff>165100</xdr:colOff>
      <xdr:row>79</xdr:row>
      <xdr:rowOff>37261</xdr:rowOff>
    </xdr:to>
    <xdr:sp macro="" textlink="">
      <xdr:nvSpPr>
        <xdr:cNvPr id="204" name="楕円 203"/>
        <xdr:cNvSpPr/>
      </xdr:nvSpPr>
      <xdr:spPr>
        <a:xfrm>
          <a:off x="1968500" y="1348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28388</xdr:rowOff>
    </xdr:from>
    <xdr:ext cx="599010" cy="259045"/>
    <xdr:sp macro="" textlink="">
      <xdr:nvSpPr>
        <xdr:cNvPr id="205" name="テキスト ボックス 204"/>
        <xdr:cNvSpPr txBox="1"/>
      </xdr:nvSpPr>
      <xdr:spPr>
        <a:xfrm>
          <a:off x="1719795" y="135729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1161</xdr:rowOff>
    </xdr:from>
    <xdr:to>
      <xdr:col>6</xdr:col>
      <xdr:colOff>38100</xdr:colOff>
      <xdr:row>79</xdr:row>
      <xdr:rowOff>102761</xdr:rowOff>
    </xdr:to>
    <xdr:sp macro="" textlink="">
      <xdr:nvSpPr>
        <xdr:cNvPr id="206" name="楕円 205"/>
        <xdr:cNvSpPr/>
      </xdr:nvSpPr>
      <xdr:spPr>
        <a:xfrm>
          <a:off x="1079500" y="1354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93888</xdr:rowOff>
    </xdr:from>
    <xdr:ext cx="534377" cy="259045"/>
    <xdr:sp macro="" textlink="">
      <xdr:nvSpPr>
        <xdr:cNvPr id="207" name="テキスト ボックス 206"/>
        <xdr:cNvSpPr txBox="1"/>
      </xdr:nvSpPr>
      <xdr:spPr>
        <a:xfrm>
          <a:off x="863111" y="1363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165350</xdr:rowOff>
    </xdr:from>
    <xdr:to>
      <xdr:col>24</xdr:col>
      <xdr:colOff>63500</xdr:colOff>
      <xdr:row>98</xdr:row>
      <xdr:rowOff>3501</xdr:rowOff>
    </xdr:to>
    <xdr:cxnSp macro="">
      <xdr:nvCxnSpPr>
        <xdr:cNvPr id="235" name="直線コネクタ 234"/>
        <xdr:cNvCxnSpPr/>
      </xdr:nvCxnSpPr>
      <xdr:spPr>
        <a:xfrm flipV="1">
          <a:off x="3797300" y="16796000"/>
          <a:ext cx="8382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16085</xdr:rowOff>
    </xdr:from>
    <xdr:ext cx="534377" cy="259045"/>
    <xdr:sp macro="" textlink="">
      <xdr:nvSpPr>
        <xdr:cNvPr id="236" name="衛生費平均値テキスト"/>
        <xdr:cNvSpPr txBox="1"/>
      </xdr:nvSpPr>
      <xdr:spPr>
        <a:xfrm>
          <a:off x="4686300" y="1630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3501</xdr:rowOff>
    </xdr:from>
    <xdr:to>
      <xdr:col>19</xdr:col>
      <xdr:colOff>177800</xdr:colOff>
      <xdr:row>98</xdr:row>
      <xdr:rowOff>23983</xdr:rowOff>
    </xdr:to>
    <xdr:cxnSp macro="">
      <xdr:nvCxnSpPr>
        <xdr:cNvPr id="238" name="直線コネクタ 237"/>
        <xdr:cNvCxnSpPr/>
      </xdr:nvCxnSpPr>
      <xdr:spPr>
        <a:xfrm flipV="1">
          <a:off x="2908300" y="16805601"/>
          <a:ext cx="889000" cy="2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100911</xdr:rowOff>
    </xdr:from>
    <xdr:ext cx="534377" cy="259045"/>
    <xdr:sp macro="" textlink="">
      <xdr:nvSpPr>
        <xdr:cNvPr id="240" name="テキスト ボックス 239"/>
        <xdr:cNvSpPr txBox="1"/>
      </xdr:nvSpPr>
      <xdr:spPr>
        <a:xfrm>
          <a:off x="3530111" y="16217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23983</xdr:rowOff>
    </xdr:from>
    <xdr:to>
      <xdr:col>15</xdr:col>
      <xdr:colOff>50800</xdr:colOff>
      <xdr:row>98</xdr:row>
      <xdr:rowOff>37288</xdr:rowOff>
    </xdr:to>
    <xdr:cxnSp macro="">
      <xdr:nvCxnSpPr>
        <xdr:cNvPr id="241" name="直線コネクタ 240"/>
        <xdr:cNvCxnSpPr/>
      </xdr:nvCxnSpPr>
      <xdr:spPr>
        <a:xfrm flipV="1">
          <a:off x="2019300" y="16826083"/>
          <a:ext cx="889000" cy="1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114856</xdr:rowOff>
    </xdr:from>
    <xdr:ext cx="534377" cy="259045"/>
    <xdr:sp macro="" textlink="">
      <xdr:nvSpPr>
        <xdr:cNvPr id="243" name="テキスト ボックス 242"/>
        <xdr:cNvSpPr txBox="1"/>
      </xdr:nvSpPr>
      <xdr:spPr>
        <a:xfrm>
          <a:off x="2641111" y="16231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37288</xdr:rowOff>
    </xdr:from>
    <xdr:to>
      <xdr:col>10</xdr:col>
      <xdr:colOff>114300</xdr:colOff>
      <xdr:row>98</xdr:row>
      <xdr:rowOff>51735</xdr:rowOff>
    </xdr:to>
    <xdr:cxnSp macro="">
      <xdr:nvCxnSpPr>
        <xdr:cNvPr id="244" name="直線コネクタ 243"/>
        <xdr:cNvCxnSpPr/>
      </xdr:nvCxnSpPr>
      <xdr:spPr>
        <a:xfrm flipV="1">
          <a:off x="1130300" y="16839388"/>
          <a:ext cx="889000" cy="14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85137</xdr:rowOff>
    </xdr:from>
    <xdr:ext cx="534377" cy="259045"/>
    <xdr:sp macro="" textlink="">
      <xdr:nvSpPr>
        <xdr:cNvPr id="246" name="テキスト ボックス 245"/>
        <xdr:cNvSpPr txBox="1"/>
      </xdr:nvSpPr>
      <xdr:spPr>
        <a:xfrm>
          <a:off x="1752111" y="1620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70964</xdr:rowOff>
    </xdr:from>
    <xdr:ext cx="534377" cy="259045"/>
    <xdr:sp macro="" textlink="">
      <xdr:nvSpPr>
        <xdr:cNvPr id="248" name="テキスト ボックス 247"/>
        <xdr:cNvSpPr txBox="1"/>
      </xdr:nvSpPr>
      <xdr:spPr>
        <a:xfrm>
          <a:off x="863111" y="1618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114550</xdr:rowOff>
    </xdr:from>
    <xdr:to>
      <xdr:col>24</xdr:col>
      <xdr:colOff>114300</xdr:colOff>
      <xdr:row>98</xdr:row>
      <xdr:rowOff>44700</xdr:rowOff>
    </xdr:to>
    <xdr:sp macro="" textlink="">
      <xdr:nvSpPr>
        <xdr:cNvPr id="254" name="楕円 253"/>
        <xdr:cNvSpPr/>
      </xdr:nvSpPr>
      <xdr:spPr>
        <a:xfrm>
          <a:off x="4584700" y="1674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92977</xdr:rowOff>
    </xdr:from>
    <xdr:ext cx="534377" cy="259045"/>
    <xdr:sp macro="" textlink="">
      <xdr:nvSpPr>
        <xdr:cNvPr id="255" name="衛生費該当値テキスト"/>
        <xdr:cNvSpPr txBox="1"/>
      </xdr:nvSpPr>
      <xdr:spPr>
        <a:xfrm>
          <a:off x="4686300" y="1672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124151</xdr:rowOff>
    </xdr:from>
    <xdr:to>
      <xdr:col>20</xdr:col>
      <xdr:colOff>38100</xdr:colOff>
      <xdr:row>98</xdr:row>
      <xdr:rowOff>54301</xdr:rowOff>
    </xdr:to>
    <xdr:sp macro="" textlink="">
      <xdr:nvSpPr>
        <xdr:cNvPr id="256" name="楕円 255"/>
        <xdr:cNvSpPr/>
      </xdr:nvSpPr>
      <xdr:spPr>
        <a:xfrm>
          <a:off x="3746500" y="1675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45428</xdr:rowOff>
    </xdr:from>
    <xdr:ext cx="534377" cy="259045"/>
    <xdr:sp macro="" textlink="">
      <xdr:nvSpPr>
        <xdr:cNvPr id="257" name="テキスト ボックス 256"/>
        <xdr:cNvSpPr txBox="1"/>
      </xdr:nvSpPr>
      <xdr:spPr>
        <a:xfrm>
          <a:off x="3530111" y="1684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144633</xdr:rowOff>
    </xdr:from>
    <xdr:to>
      <xdr:col>15</xdr:col>
      <xdr:colOff>101600</xdr:colOff>
      <xdr:row>98</xdr:row>
      <xdr:rowOff>74783</xdr:rowOff>
    </xdr:to>
    <xdr:sp macro="" textlink="">
      <xdr:nvSpPr>
        <xdr:cNvPr id="258" name="楕円 257"/>
        <xdr:cNvSpPr/>
      </xdr:nvSpPr>
      <xdr:spPr>
        <a:xfrm>
          <a:off x="2857500" y="1677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65910</xdr:rowOff>
    </xdr:from>
    <xdr:ext cx="534377" cy="259045"/>
    <xdr:sp macro="" textlink="">
      <xdr:nvSpPr>
        <xdr:cNvPr id="259" name="テキスト ボックス 258"/>
        <xdr:cNvSpPr txBox="1"/>
      </xdr:nvSpPr>
      <xdr:spPr>
        <a:xfrm>
          <a:off x="2641111" y="168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157938</xdr:rowOff>
    </xdr:from>
    <xdr:to>
      <xdr:col>10</xdr:col>
      <xdr:colOff>165100</xdr:colOff>
      <xdr:row>98</xdr:row>
      <xdr:rowOff>88088</xdr:rowOff>
    </xdr:to>
    <xdr:sp macro="" textlink="">
      <xdr:nvSpPr>
        <xdr:cNvPr id="260" name="楕円 259"/>
        <xdr:cNvSpPr/>
      </xdr:nvSpPr>
      <xdr:spPr>
        <a:xfrm>
          <a:off x="1968500" y="16788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79215</xdr:rowOff>
    </xdr:from>
    <xdr:ext cx="534377" cy="259045"/>
    <xdr:sp macro="" textlink="">
      <xdr:nvSpPr>
        <xdr:cNvPr id="261" name="テキスト ボックス 260"/>
        <xdr:cNvSpPr txBox="1"/>
      </xdr:nvSpPr>
      <xdr:spPr>
        <a:xfrm>
          <a:off x="1752111" y="1688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935</xdr:rowOff>
    </xdr:from>
    <xdr:to>
      <xdr:col>6</xdr:col>
      <xdr:colOff>38100</xdr:colOff>
      <xdr:row>98</xdr:row>
      <xdr:rowOff>102535</xdr:rowOff>
    </xdr:to>
    <xdr:sp macro="" textlink="">
      <xdr:nvSpPr>
        <xdr:cNvPr id="262" name="楕円 261"/>
        <xdr:cNvSpPr/>
      </xdr:nvSpPr>
      <xdr:spPr>
        <a:xfrm>
          <a:off x="1079500" y="1680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93662</xdr:rowOff>
    </xdr:from>
    <xdr:ext cx="534377" cy="259045"/>
    <xdr:sp macro="" textlink="">
      <xdr:nvSpPr>
        <xdr:cNvPr id="263" name="テキスト ボックス 262"/>
        <xdr:cNvSpPr txBox="1"/>
      </xdr:nvSpPr>
      <xdr:spPr>
        <a:xfrm>
          <a:off x="863111" y="1689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14351</xdr:rowOff>
    </xdr:from>
    <xdr:to>
      <xdr:col>55</xdr:col>
      <xdr:colOff>0</xdr:colOff>
      <xdr:row>39</xdr:row>
      <xdr:rowOff>16066</xdr:rowOff>
    </xdr:to>
    <xdr:cxnSp macro="">
      <xdr:nvCxnSpPr>
        <xdr:cNvPr id="292" name="直線コネクタ 291"/>
        <xdr:cNvCxnSpPr/>
      </xdr:nvCxnSpPr>
      <xdr:spPr>
        <a:xfrm>
          <a:off x="9639300" y="6700901"/>
          <a:ext cx="8382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14351</xdr:rowOff>
    </xdr:from>
    <xdr:to>
      <xdr:col>50</xdr:col>
      <xdr:colOff>114300</xdr:colOff>
      <xdr:row>39</xdr:row>
      <xdr:rowOff>14351</xdr:rowOff>
    </xdr:to>
    <xdr:cxnSp macro="">
      <xdr:nvCxnSpPr>
        <xdr:cNvPr id="295" name="直線コネクタ 294"/>
        <xdr:cNvCxnSpPr/>
      </xdr:nvCxnSpPr>
      <xdr:spPr>
        <a:xfrm>
          <a:off x="8750300" y="670090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14351</xdr:rowOff>
    </xdr:from>
    <xdr:to>
      <xdr:col>45</xdr:col>
      <xdr:colOff>177800</xdr:colOff>
      <xdr:row>39</xdr:row>
      <xdr:rowOff>19114</xdr:rowOff>
    </xdr:to>
    <xdr:cxnSp macro="">
      <xdr:nvCxnSpPr>
        <xdr:cNvPr id="298" name="直線コネクタ 297"/>
        <xdr:cNvCxnSpPr/>
      </xdr:nvCxnSpPr>
      <xdr:spPr>
        <a:xfrm flipV="1">
          <a:off x="7861300" y="6700901"/>
          <a:ext cx="889000" cy="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19114</xdr:rowOff>
    </xdr:from>
    <xdr:to>
      <xdr:col>41</xdr:col>
      <xdr:colOff>50800</xdr:colOff>
      <xdr:row>39</xdr:row>
      <xdr:rowOff>21399</xdr:rowOff>
    </xdr:to>
    <xdr:cxnSp macro="">
      <xdr:nvCxnSpPr>
        <xdr:cNvPr id="301" name="直線コネクタ 300"/>
        <xdr:cNvCxnSpPr/>
      </xdr:nvCxnSpPr>
      <xdr:spPr>
        <a:xfrm flipV="1">
          <a:off x="6972300" y="670566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136716</xdr:rowOff>
    </xdr:from>
    <xdr:to>
      <xdr:col>55</xdr:col>
      <xdr:colOff>50800</xdr:colOff>
      <xdr:row>39</xdr:row>
      <xdr:rowOff>66866</xdr:rowOff>
    </xdr:to>
    <xdr:sp macro="" textlink="">
      <xdr:nvSpPr>
        <xdr:cNvPr id="311" name="楕円 310"/>
        <xdr:cNvSpPr/>
      </xdr:nvSpPr>
      <xdr:spPr>
        <a:xfrm>
          <a:off x="10426700" y="665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51643</xdr:rowOff>
    </xdr:from>
    <xdr:ext cx="378565" cy="259045"/>
    <xdr:sp macro="" textlink="">
      <xdr:nvSpPr>
        <xdr:cNvPr id="312" name="労働費該当値テキスト"/>
        <xdr:cNvSpPr txBox="1"/>
      </xdr:nvSpPr>
      <xdr:spPr>
        <a:xfrm>
          <a:off x="10528300" y="6566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135001</xdr:rowOff>
    </xdr:from>
    <xdr:to>
      <xdr:col>50</xdr:col>
      <xdr:colOff>165100</xdr:colOff>
      <xdr:row>39</xdr:row>
      <xdr:rowOff>65151</xdr:rowOff>
    </xdr:to>
    <xdr:sp macro="" textlink="">
      <xdr:nvSpPr>
        <xdr:cNvPr id="313" name="楕円 312"/>
        <xdr:cNvSpPr/>
      </xdr:nvSpPr>
      <xdr:spPr>
        <a:xfrm>
          <a:off x="9588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56278</xdr:rowOff>
    </xdr:from>
    <xdr:ext cx="378565" cy="259045"/>
    <xdr:sp macro="" textlink="">
      <xdr:nvSpPr>
        <xdr:cNvPr id="314" name="テキスト ボックス 313"/>
        <xdr:cNvSpPr txBox="1"/>
      </xdr:nvSpPr>
      <xdr:spPr>
        <a:xfrm>
          <a:off x="9450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135001</xdr:rowOff>
    </xdr:from>
    <xdr:to>
      <xdr:col>46</xdr:col>
      <xdr:colOff>38100</xdr:colOff>
      <xdr:row>39</xdr:row>
      <xdr:rowOff>65151</xdr:rowOff>
    </xdr:to>
    <xdr:sp macro="" textlink="">
      <xdr:nvSpPr>
        <xdr:cNvPr id="315" name="楕円 314"/>
        <xdr:cNvSpPr/>
      </xdr:nvSpPr>
      <xdr:spPr>
        <a:xfrm>
          <a:off x="8699500" y="665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56278</xdr:rowOff>
    </xdr:from>
    <xdr:ext cx="378565" cy="259045"/>
    <xdr:sp macro="" textlink="">
      <xdr:nvSpPr>
        <xdr:cNvPr id="316" name="テキスト ボックス 315"/>
        <xdr:cNvSpPr txBox="1"/>
      </xdr:nvSpPr>
      <xdr:spPr>
        <a:xfrm>
          <a:off x="8561017" y="6742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139764</xdr:rowOff>
    </xdr:from>
    <xdr:to>
      <xdr:col>41</xdr:col>
      <xdr:colOff>101600</xdr:colOff>
      <xdr:row>39</xdr:row>
      <xdr:rowOff>69914</xdr:rowOff>
    </xdr:to>
    <xdr:sp macro="" textlink="">
      <xdr:nvSpPr>
        <xdr:cNvPr id="317" name="楕円 316"/>
        <xdr:cNvSpPr/>
      </xdr:nvSpPr>
      <xdr:spPr>
        <a:xfrm>
          <a:off x="7810500" y="665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61041</xdr:rowOff>
    </xdr:from>
    <xdr:ext cx="378565" cy="259045"/>
    <xdr:sp macro="" textlink="">
      <xdr:nvSpPr>
        <xdr:cNvPr id="318" name="テキスト ボックス 317"/>
        <xdr:cNvSpPr txBox="1"/>
      </xdr:nvSpPr>
      <xdr:spPr>
        <a:xfrm>
          <a:off x="7672017" y="67475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142049</xdr:rowOff>
    </xdr:from>
    <xdr:to>
      <xdr:col>36</xdr:col>
      <xdr:colOff>165100</xdr:colOff>
      <xdr:row>39</xdr:row>
      <xdr:rowOff>72199</xdr:rowOff>
    </xdr:to>
    <xdr:sp macro="" textlink="">
      <xdr:nvSpPr>
        <xdr:cNvPr id="319" name="楕円 318"/>
        <xdr:cNvSpPr/>
      </xdr:nvSpPr>
      <xdr:spPr>
        <a:xfrm>
          <a:off x="6921500" y="6657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63326</xdr:rowOff>
    </xdr:from>
    <xdr:ext cx="378565" cy="259045"/>
    <xdr:sp macro="" textlink="">
      <xdr:nvSpPr>
        <xdr:cNvPr id="320" name="テキスト ボックス 319"/>
        <xdr:cNvSpPr txBox="1"/>
      </xdr:nvSpPr>
      <xdr:spPr>
        <a:xfrm>
          <a:off x="6783017" y="6749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166949</xdr:rowOff>
    </xdr:from>
    <xdr:to>
      <xdr:col>55</xdr:col>
      <xdr:colOff>0</xdr:colOff>
      <xdr:row>56</xdr:row>
      <xdr:rowOff>102850</xdr:rowOff>
    </xdr:to>
    <xdr:cxnSp macro="">
      <xdr:nvCxnSpPr>
        <xdr:cNvPr id="347" name="直線コネクタ 346"/>
        <xdr:cNvCxnSpPr/>
      </xdr:nvCxnSpPr>
      <xdr:spPr>
        <a:xfrm>
          <a:off x="9639300" y="9596699"/>
          <a:ext cx="838200" cy="107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8257</xdr:rowOff>
    </xdr:from>
    <xdr:ext cx="469744" cy="259045"/>
    <xdr:sp macro="" textlink="">
      <xdr:nvSpPr>
        <xdr:cNvPr id="348" name="農林水産業費平均値テキスト"/>
        <xdr:cNvSpPr txBox="1"/>
      </xdr:nvSpPr>
      <xdr:spPr>
        <a:xfrm>
          <a:off x="10528300" y="9780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166949</xdr:rowOff>
    </xdr:from>
    <xdr:to>
      <xdr:col>50</xdr:col>
      <xdr:colOff>114300</xdr:colOff>
      <xdr:row>57</xdr:row>
      <xdr:rowOff>74046</xdr:rowOff>
    </xdr:to>
    <xdr:cxnSp macro="">
      <xdr:nvCxnSpPr>
        <xdr:cNvPr id="350" name="直線コネクタ 349"/>
        <xdr:cNvCxnSpPr/>
      </xdr:nvCxnSpPr>
      <xdr:spPr>
        <a:xfrm flipV="1">
          <a:off x="8750300" y="9596699"/>
          <a:ext cx="889000" cy="249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74276</xdr:rowOff>
    </xdr:from>
    <xdr:ext cx="469744" cy="259045"/>
    <xdr:sp macro="" textlink="">
      <xdr:nvSpPr>
        <xdr:cNvPr id="352" name="テキスト ボックス 351"/>
        <xdr:cNvSpPr txBox="1"/>
      </xdr:nvSpPr>
      <xdr:spPr>
        <a:xfrm>
          <a:off x="9404428" y="9846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74046</xdr:rowOff>
    </xdr:from>
    <xdr:to>
      <xdr:col>45</xdr:col>
      <xdr:colOff>177800</xdr:colOff>
      <xdr:row>57</xdr:row>
      <xdr:rowOff>117846</xdr:rowOff>
    </xdr:to>
    <xdr:cxnSp macro="">
      <xdr:nvCxnSpPr>
        <xdr:cNvPr id="353" name="直線コネクタ 352"/>
        <xdr:cNvCxnSpPr/>
      </xdr:nvCxnSpPr>
      <xdr:spPr>
        <a:xfrm flipV="1">
          <a:off x="7861300" y="9846696"/>
          <a:ext cx="889000" cy="4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72492</xdr:rowOff>
    </xdr:from>
    <xdr:to>
      <xdr:col>41</xdr:col>
      <xdr:colOff>50800</xdr:colOff>
      <xdr:row>57</xdr:row>
      <xdr:rowOff>117846</xdr:rowOff>
    </xdr:to>
    <xdr:cxnSp macro="">
      <xdr:nvCxnSpPr>
        <xdr:cNvPr id="356" name="直線コネクタ 355"/>
        <xdr:cNvCxnSpPr/>
      </xdr:nvCxnSpPr>
      <xdr:spPr>
        <a:xfrm>
          <a:off x="6972300" y="9845142"/>
          <a:ext cx="889000" cy="4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52050</xdr:rowOff>
    </xdr:from>
    <xdr:to>
      <xdr:col>55</xdr:col>
      <xdr:colOff>50800</xdr:colOff>
      <xdr:row>56</xdr:row>
      <xdr:rowOff>153650</xdr:rowOff>
    </xdr:to>
    <xdr:sp macro="" textlink="">
      <xdr:nvSpPr>
        <xdr:cNvPr id="366" name="楕円 365"/>
        <xdr:cNvSpPr/>
      </xdr:nvSpPr>
      <xdr:spPr>
        <a:xfrm>
          <a:off x="10426700" y="965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74927</xdr:rowOff>
    </xdr:from>
    <xdr:ext cx="469744" cy="259045"/>
    <xdr:sp macro="" textlink="">
      <xdr:nvSpPr>
        <xdr:cNvPr id="367" name="農林水産業費該当値テキスト"/>
        <xdr:cNvSpPr txBox="1"/>
      </xdr:nvSpPr>
      <xdr:spPr>
        <a:xfrm>
          <a:off x="10528300" y="950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116149</xdr:rowOff>
    </xdr:from>
    <xdr:to>
      <xdr:col>50</xdr:col>
      <xdr:colOff>165100</xdr:colOff>
      <xdr:row>56</xdr:row>
      <xdr:rowOff>46299</xdr:rowOff>
    </xdr:to>
    <xdr:sp macro="" textlink="">
      <xdr:nvSpPr>
        <xdr:cNvPr id="368" name="楕円 367"/>
        <xdr:cNvSpPr/>
      </xdr:nvSpPr>
      <xdr:spPr>
        <a:xfrm>
          <a:off x="9588500" y="954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62826</xdr:rowOff>
    </xdr:from>
    <xdr:ext cx="469744" cy="259045"/>
    <xdr:sp macro="" textlink="">
      <xdr:nvSpPr>
        <xdr:cNvPr id="369" name="テキスト ボックス 368"/>
        <xdr:cNvSpPr txBox="1"/>
      </xdr:nvSpPr>
      <xdr:spPr>
        <a:xfrm>
          <a:off x="9404428" y="9321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23246</xdr:rowOff>
    </xdr:from>
    <xdr:to>
      <xdr:col>46</xdr:col>
      <xdr:colOff>38100</xdr:colOff>
      <xdr:row>57</xdr:row>
      <xdr:rowOff>124846</xdr:rowOff>
    </xdr:to>
    <xdr:sp macro="" textlink="">
      <xdr:nvSpPr>
        <xdr:cNvPr id="370" name="楕円 369"/>
        <xdr:cNvSpPr/>
      </xdr:nvSpPr>
      <xdr:spPr>
        <a:xfrm>
          <a:off x="8699500" y="9795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115973</xdr:rowOff>
    </xdr:from>
    <xdr:ext cx="469744" cy="259045"/>
    <xdr:sp macro="" textlink="">
      <xdr:nvSpPr>
        <xdr:cNvPr id="371" name="テキスト ボックス 370"/>
        <xdr:cNvSpPr txBox="1"/>
      </xdr:nvSpPr>
      <xdr:spPr>
        <a:xfrm>
          <a:off x="8515428" y="988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67046</xdr:rowOff>
    </xdr:from>
    <xdr:to>
      <xdr:col>41</xdr:col>
      <xdr:colOff>101600</xdr:colOff>
      <xdr:row>57</xdr:row>
      <xdr:rowOff>168646</xdr:rowOff>
    </xdr:to>
    <xdr:sp macro="" textlink="">
      <xdr:nvSpPr>
        <xdr:cNvPr id="372" name="楕円 371"/>
        <xdr:cNvSpPr/>
      </xdr:nvSpPr>
      <xdr:spPr>
        <a:xfrm>
          <a:off x="7810500" y="983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159773</xdr:rowOff>
    </xdr:from>
    <xdr:ext cx="469744" cy="259045"/>
    <xdr:sp macro="" textlink="">
      <xdr:nvSpPr>
        <xdr:cNvPr id="373" name="テキスト ボックス 372"/>
        <xdr:cNvSpPr txBox="1"/>
      </xdr:nvSpPr>
      <xdr:spPr>
        <a:xfrm>
          <a:off x="7626428" y="9932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21692</xdr:rowOff>
    </xdr:from>
    <xdr:to>
      <xdr:col>36</xdr:col>
      <xdr:colOff>165100</xdr:colOff>
      <xdr:row>57</xdr:row>
      <xdr:rowOff>123292</xdr:rowOff>
    </xdr:to>
    <xdr:sp macro="" textlink="">
      <xdr:nvSpPr>
        <xdr:cNvPr id="374" name="楕円 373"/>
        <xdr:cNvSpPr/>
      </xdr:nvSpPr>
      <xdr:spPr>
        <a:xfrm>
          <a:off x="6921500" y="9794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114419</xdr:rowOff>
    </xdr:from>
    <xdr:ext cx="469744" cy="259045"/>
    <xdr:sp macro="" textlink="">
      <xdr:nvSpPr>
        <xdr:cNvPr id="375" name="テキスト ボックス 374"/>
        <xdr:cNvSpPr txBox="1"/>
      </xdr:nvSpPr>
      <xdr:spPr>
        <a:xfrm>
          <a:off x="6737428" y="988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152867</xdr:rowOff>
    </xdr:from>
    <xdr:to>
      <xdr:col>55</xdr:col>
      <xdr:colOff>0</xdr:colOff>
      <xdr:row>78</xdr:row>
      <xdr:rowOff>10495</xdr:rowOff>
    </xdr:to>
    <xdr:cxnSp macro="">
      <xdr:nvCxnSpPr>
        <xdr:cNvPr id="402" name="直線コネクタ 401"/>
        <xdr:cNvCxnSpPr/>
      </xdr:nvCxnSpPr>
      <xdr:spPr>
        <a:xfrm flipV="1">
          <a:off x="9639300" y="13354517"/>
          <a:ext cx="838200" cy="2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9306</xdr:rowOff>
    </xdr:from>
    <xdr:to>
      <xdr:col>50</xdr:col>
      <xdr:colOff>114300</xdr:colOff>
      <xdr:row>78</xdr:row>
      <xdr:rowOff>10495</xdr:rowOff>
    </xdr:to>
    <xdr:cxnSp macro="">
      <xdr:nvCxnSpPr>
        <xdr:cNvPr id="405" name="直線コネクタ 404"/>
        <xdr:cNvCxnSpPr/>
      </xdr:nvCxnSpPr>
      <xdr:spPr>
        <a:xfrm>
          <a:off x="8750300" y="13382406"/>
          <a:ext cx="889000" cy="1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127172</xdr:rowOff>
    </xdr:from>
    <xdr:to>
      <xdr:col>45</xdr:col>
      <xdr:colOff>177800</xdr:colOff>
      <xdr:row>78</xdr:row>
      <xdr:rowOff>9306</xdr:rowOff>
    </xdr:to>
    <xdr:cxnSp macro="">
      <xdr:nvCxnSpPr>
        <xdr:cNvPr id="408" name="直線コネクタ 407"/>
        <xdr:cNvCxnSpPr/>
      </xdr:nvCxnSpPr>
      <xdr:spPr>
        <a:xfrm>
          <a:off x="7861300" y="13328822"/>
          <a:ext cx="889000" cy="53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84837</xdr:rowOff>
    </xdr:from>
    <xdr:to>
      <xdr:col>41</xdr:col>
      <xdr:colOff>50800</xdr:colOff>
      <xdr:row>77</xdr:row>
      <xdr:rowOff>127172</xdr:rowOff>
    </xdr:to>
    <xdr:cxnSp macro="">
      <xdr:nvCxnSpPr>
        <xdr:cNvPr id="411" name="直線コネクタ 410"/>
        <xdr:cNvCxnSpPr/>
      </xdr:nvCxnSpPr>
      <xdr:spPr>
        <a:xfrm>
          <a:off x="6972300" y="13286487"/>
          <a:ext cx="889000" cy="4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102067</xdr:rowOff>
    </xdr:from>
    <xdr:to>
      <xdr:col>55</xdr:col>
      <xdr:colOff>50800</xdr:colOff>
      <xdr:row>78</xdr:row>
      <xdr:rowOff>32217</xdr:rowOff>
    </xdr:to>
    <xdr:sp macro="" textlink="">
      <xdr:nvSpPr>
        <xdr:cNvPr id="421" name="楕円 420"/>
        <xdr:cNvSpPr/>
      </xdr:nvSpPr>
      <xdr:spPr>
        <a:xfrm>
          <a:off x="10426700" y="13303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21469</xdr:rowOff>
    </xdr:from>
    <xdr:ext cx="469744" cy="259045"/>
    <xdr:sp macro="" textlink="">
      <xdr:nvSpPr>
        <xdr:cNvPr id="422" name="商工費該当値テキスト"/>
        <xdr:cNvSpPr txBox="1"/>
      </xdr:nvSpPr>
      <xdr:spPr>
        <a:xfrm>
          <a:off x="10528300" y="132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131145</xdr:rowOff>
    </xdr:from>
    <xdr:to>
      <xdr:col>50</xdr:col>
      <xdr:colOff>165100</xdr:colOff>
      <xdr:row>78</xdr:row>
      <xdr:rowOff>61295</xdr:rowOff>
    </xdr:to>
    <xdr:sp macro="" textlink="">
      <xdr:nvSpPr>
        <xdr:cNvPr id="423" name="楕円 422"/>
        <xdr:cNvSpPr/>
      </xdr:nvSpPr>
      <xdr:spPr>
        <a:xfrm>
          <a:off x="9588500" y="1333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52422</xdr:rowOff>
    </xdr:from>
    <xdr:ext cx="469744" cy="259045"/>
    <xdr:sp macro="" textlink="">
      <xdr:nvSpPr>
        <xdr:cNvPr id="424" name="テキスト ボックス 423"/>
        <xdr:cNvSpPr txBox="1"/>
      </xdr:nvSpPr>
      <xdr:spPr>
        <a:xfrm>
          <a:off x="9404428" y="1342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129956</xdr:rowOff>
    </xdr:from>
    <xdr:to>
      <xdr:col>46</xdr:col>
      <xdr:colOff>38100</xdr:colOff>
      <xdr:row>78</xdr:row>
      <xdr:rowOff>60106</xdr:rowOff>
    </xdr:to>
    <xdr:sp macro="" textlink="">
      <xdr:nvSpPr>
        <xdr:cNvPr id="425" name="楕円 424"/>
        <xdr:cNvSpPr/>
      </xdr:nvSpPr>
      <xdr:spPr>
        <a:xfrm>
          <a:off x="8699500" y="1333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51233</xdr:rowOff>
    </xdr:from>
    <xdr:ext cx="469744" cy="259045"/>
    <xdr:sp macro="" textlink="">
      <xdr:nvSpPr>
        <xdr:cNvPr id="426" name="テキスト ボックス 425"/>
        <xdr:cNvSpPr txBox="1"/>
      </xdr:nvSpPr>
      <xdr:spPr>
        <a:xfrm>
          <a:off x="8515428" y="13424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76372</xdr:rowOff>
    </xdr:from>
    <xdr:to>
      <xdr:col>41</xdr:col>
      <xdr:colOff>101600</xdr:colOff>
      <xdr:row>78</xdr:row>
      <xdr:rowOff>6522</xdr:rowOff>
    </xdr:to>
    <xdr:sp macro="" textlink="">
      <xdr:nvSpPr>
        <xdr:cNvPr id="427" name="楕円 426"/>
        <xdr:cNvSpPr/>
      </xdr:nvSpPr>
      <xdr:spPr>
        <a:xfrm>
          <a:off x="7810500" y="132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169099</xdr:rowOff>
    </xdr:from>
    <xdr:ext cx="469744" cy="259045"/>
    <xdr:sp macro="" textlink="">
      <xdr:nvSpPr>
        <xdr:cNvPr id="428" name="テキスト ボックス 427"/>
        <xdr:cNvSpPr txBox="1"/>
      </xdr:nvSpPr>
      <xdr:spPr>
        <a:xfrm>
          <a:off x="7626428" y="133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34037</xdr:rowOff>
    </xdr:from>
    <xdr:to>
      <xdr:col>36</xdr:col>
      <xdr:colOff>165100</xdr:colOff>
      <xdr:row>77</xdr:row>
      <xdr:rowOff>135637</xdr:rowOff>
    </xdr:to>
    <xdr:sp macro="" textlink="">
      <xdr:nvSpPr>
        <xdr:cNvPr id="429" name="楕円 428"/>
        <xdr:cNvSpPr/>
      </xdr:nvSpPr>
      <xdr:spPr>
        <a:xfrm>
          <a:off x="6921500" y="1323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126764</xdr:rowOff>
    </xdr:from>
    <xdr:ext cx="469744" cy="259045"/>
    <xdr:sp macro="" textlink="">
      <xdr:nvSpPr>
        <xdr:cNvPr id="430" name="テキスト ボックス 429"/>
        <xdr:cNvSpPr txBox="1"/>
      </xdr:nvSpPr>
      <xdr:spPr>
        <a:xfrm>
          <a:off x="6737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21535</xdr:rowOff>
    </xdr:from>
    <xdr:to>
      <xdr:col>55</xdr:col>
      <xdr:colOff>0</xdr:colOff>
      <xdr:row>98</xdr:row>
      <xdr:rowOff>54497</xdr:rowOff>
    </xdr:to>
    <xdr:cxnSp macro="">
      <xdr:nvCxnSpPr>
        <xdr:cNvPr id="461" name="直線コネクタ 460"/>
        <xdr:cNvCxnSpPr/>
      </xdr:nvCxnSpPr>
      <xdr:spPr>
        <a:xfrm>
          <a:off x="9639300" y="16823635"/>
          <a:ext cx="838200" cy="32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52787</xdr:rowOff>
    </xdr:from>
    <xdr:ext cx="534377" cy="259045"/>
    <xdr:sp macro="" textlink="">
      <xdr:nvSpPr>
        <xdr:cNvPr id="462" name="土木費平均値テキスト"/>
        <xdr:cNvSpPr txBox="1"/>
      </xdr:nvSpPr>
      <xdr:spPr>
        <a:xfrm>
          <a:off x="10528300" y="16511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21535</xdr:rowOff>
    </xdr:from>
    <xdr:to>
      <xdr:col>50</xdr:col>
      <xdr:colOff>114300</xdr:colOff>
      <xdr:row>98</xdr:row>
      <xdr:rowOff>30549</xdr:rowOff>
    </xdr:to>
    <xdr:cxnSp macro="">
      <xdr:nvCxnSpPr>
        <xdr:cNvPr id="464" name="直線コネクタ 463"/>
        <xdr:cNvCxnSpPr/>
      </xdr:nvCxnSpPr>
      <xdr:spPr>
        <a:xfrm flipV="1">
          <a:off x="8750300" y="16823635"/>
          <a:ext cx="889000" cy="9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120181</xdr:rowOff>
    </xdr:from>
    <xdr:ext cx="534377" cy="259045"/>
    <xdr:sp macro="" textlink="">
      <xdr:nvSpPr>
        <xdr:cNvPr id="466" name="テキスト ボックス 465"/>
        <xdr:cNvSpPr txBox="1"/>
      </xdr:nvSpPr>
      <xdr:spPr>
        <a:xfrm>
          <a:off x="9372111" y="1640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30549</xdr:rowOff>
    </xdr:from>
    <xdr:to>
      <xdr:col>45</xdr:col>
      <xdr:colOff>177800</xdr:colOff>
      <xdr:row>98</xdr:row>
      <xdr:rowOff>77705</xdr:rowOff>
    </xdr:to>
    <xdr:cxnSp macro="">
      <xdr:nvCxnSpPr>
        <xdr:cNvPr id="467" name="直線コネクタ 466"/>
        <xdr:cNvCxnSpPr/>
      </xdr:nvCxnSpPr>
      <xdr:spPr>
        <a:xfrm flipV="1">
          <a:off x="7861300" y="16832649"/>
          <a:ext cx="889000" cy="47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30494</xdr:rowOff>
    </xdr:from>
    <xdr:to>
      <xdr:col>41</xdr:col>
      <xdr:colOff>50800</xdr:colOff>
      <xdr:row>98</xdr:row>
      <xdr:rowOff>77705</xdr:rowOff>
    </xdr:to>
    <xdr:cxnSp macro="">
      <xdr:nvCxnSpPr>
        <xdr:cNvPr id="470" name="直線コネクタ 469"/>
        <xdr:cNvCxnSpPr/>
      </xdr:nvCxnSpPr>
      <xdr:spPr>
        <a:xfrm>
          <a:off x="6972300" y="16832594"/>
          <a:ext cx="889000" cy="47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99585</xdr:rowOff>
    </xdr:from>
    <xdr:ext cx="534377" cy="259045"/>
    <xdr:sp macro="" textlink="">
      <xdr:nvSpPr>
        <xdr:cNvPr id="472" name="テキスト ボックス 471"/>
        <xdr:cNvSpPr txBox="1"/>
      </xdr:nvSpPr>
      <xdr:spPr>
        <a:xfrm>
          <a:off x="7594111" y="1638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93358</xdr:rowOff>
    </xdr:from>
    <xdr:ext cx="534377" cy="259045"/>
    <xdr:sp macro="" textlink="">
      <xdr:nvSpPr>
        <xdr:cNvPr id="474" name="テキスト ボックス 473"/>
        <xdr:cNvSpPr txBox="1"/>
      </xdr:nvSpPr>
      <xdr:spPr>
        <a:xfrm>
          <a:off x="6705111" y="16381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3697</xdr:rowOff>
    </xdr:from>
    <xdr:to>
      <xdr:col>55</xdr:col>
      <xdr:colOff>50800</xdr:colOff>
      <xdr:row>98</xdr:row>
      <xdr:rowOff>105297</xdr:rowOff>
    </xdr:to>
    <xdr:sp macro="" textlink="">
      <xdr:nvSpPr>
        <xdr:cNvPr id="480" name="楕円 479"/>
        <xdr:cNvSpPr/>
      </xdr:nvSpPr>
      <xdr:spPr>
        <a:xfrm>
          <a:off x="10426700" y="168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90074</xdr:rowOff>
    </xdr:from>
    <xdr:ext cx="534377" cy="259045"/>
    <xdr:sp macro="" textlink="">
      <xdr:nvSpPr>
        <xdr:cNvPr id="481" name="土木費該当値テキスト"/>
        <xdr:cNvSpPr txBox="1"/>
      </xdr:nvSpPr>
      <xdr:spPr>
        <a:xfrm>
          <a:off x="10528300" y="1672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142185</xdr:rowOff>
    </xdr:from>
    <xdr:to>
      <xdr:col>50</xdr:col>
      <xdr:colOff>165100</xdr:colOff>
      <xdr:row>98</xdr:row>
      <xdr:rowOff>72335</xdr:rowOff>
    </xdr:to>
    <xdr:sp macro="" textlink="">
      <xdr:nvSpPr>
        <xdr:cNvPr id="482" name="楕円 481"/>
        <xdr:cNvSpPr/>
      </xdr:nvSpPr>
      <xdr:spPr>
        <a:xfrm>
          <a:off x="9588500" y="16772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63462</xdr:rowOff>
    </xdr:from>
    <xdr:ext cx="534377" cy="259045"/>
    <xdr:sp macro="" textlink="">
      <xdr:nvSpPr>
        <xdr:cNvPr id="483" name="テキスト ボックス 482"/>
        <xdr:cNvSpPr txBox="1"/>
      </xdr:nvSpPr>
      <xdr:spPr>
        <a:xfrm>
          <a:off x="9372111" y="1686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151199</xdr:rowOff>
    </xdr:from>
    <xdr:to>
      <xdr:col>46</xdr:col>
      <xdr:colOff>38100</xdr:colOff>
      <xdr:row>98</xdr:row>
      <xdr:rowOff>81349</xdr:rowOff>
    </xdr:to>
    <xdr:sp macro="" textlink="">
      <xdr:nvSpPr>
        <xdr:cNvPr id="484" name="楕円 483"/>
        <xdr:cNvSpPr/>
      </xdr:nvSpPr>
      <xdr:spPr>
        <a:xfrm>
          <a:off x="8699500" y="1678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72476</xdr:rowOff>
    </xdr:from>
    <xdr:ext cx="534377" cy="259045"/>
    <xdr:sp macro="" textlink="">
      <xdr:nvSpPr>
        <xdr:cNvPr id="485" name="テキスト ボックス 484"/>
        <xdr:cNvSpPr txBox="1"/>
      </xdr:nvSpPr>
      <xdr:spPr>
        <a:xfrm>
          <a:off x="8483111" y="1687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26905</xdr:rowOff>
    </xdr:from>
    <xdr:to>
      <xdr:col>41</xdr:col>
      <xdr:colOff>101600</xdr:colOff>
      <xdr:row>98</xdr:row>
      <xdr:rowOff>128505</xdr:rowOff>
    </xdr:to>
    <xdr:sp macro="" textlink="">
      <xdr:nvSpPr>
        <xdr:cNvPr id="486" name="楕円 485"/>
        <xdr:cNvSpPr/>
      </xdr:nvSpPr>
      <xdr:spPr>
        <a:xfrm>
          <a:off x="7810500" y="168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119632</xdr:rowOff>
    </xdr:from>
    <xdr:ext cx="534377" cy="259045"/>
    <xdr:sp macro="" textlink="">
      <xdr:nvSpPr>
        <xdr:cNvPr id="487" name="テキスト ボックス 486"/>
        <xdr:cNvSpPr txBox="1"/>
      </xdr:nvSpPr>
      <xdr:spPr>
        <a:xfrm>
          <a:off x="7594111" y="16921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151144</xdr:rowOff>
    </xdr:from>
    <xdr:to>
      <xdr:col>36</xdr:col>
      <xdr:colOff>165100</xdr:colOff>
      <xdr:row>98</xdr:row>
      <xdr:rowOff>81294</xdr:rowOff>
    </xdr:to>
    <xdr:sp macro="" textlink="">
      <xdr:nvSpPr>
        <xdr:cNvPr id="488" name="楕円 487"/>
        <xdr:cNvSpPr/>
      </xdr:nvSpPr>
      <xdr:spPr>
        <a:xfrm>
          <a:off x="6921500" y="1678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72421</xdr:rowOff>
    </xdr:from>
    <xdr:ext cx="534377" cy="259045"/>
    <xdr:sp macro="" textlink="">
      <xdr:nvSpPr>
        <xdr:cNvPr id="489" name="テキスト ボックス 488"/>
        <xdr:cNvSpPr txBox="1"/>
      </xdr:nvSpPr>
      <xdr:spPr>
        <a:xfrm>
          <a:off x="6705111" y="1687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29</xdr:row>
      <xdr:rowOff>139373</xdr:rowOff>
    </xdr:from>
    <xdr:to>
      <xdr:col>85</xdr:col>
      <xdr:colOff>127000</xdr:colOff>
      <xdr:row>31</xdr:row>
      <xdr:rowOff>113411</xdr:rowOff>
    </xdr:to>
    <xdr:cxnSp macro="">
      <xdr:nvCxnSpPr>
        <xdr:cNvPr id="521" name="直線コネクタ 520"/>
        <xdr:cNvCxnSpPr/>
      </xdr:nvCxnSpPr>
      <xdr:spPr>
        <a:xfrm flipV="1">
          <a:off x="15481300" y="5111423"/>
          <a:ext cx="838200" cy="316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105573</xdr:rowOff>
    </xdr:from>
    <xdr:to>
      <xdr:col>81</xdr:col>
      <xdr:colOff>50800</xdr:colOff>
      <xdr:row>31</xdr:row>
      <xdr:rowOff>113411</xdr:rowOff>
    </xdr:to>
    <xdr:cxnSp macro="">
      <xdr:nvCxnSpPr>
        <xdr:cNvPr id="524" name="直線コネクタ 523"/>
        <xdr:cNvCxnSpPr/>
      </xdr:nvCxnSpPr>
      <xdr:spPr>
        <a:xfrm>
          <a:off x="14592300" y="5249073"/>
          <a:ext cx="889000" cy="17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105573</xdr:rowOff>
    </xdr:from>
    <xdr:to>
      <xdr:col>76</xdr:col>
      <xdr:colOff>114300</xdr:colOff>
      <xdr:row>32</xdr:row>
      <xdr:rowOff>94143</xdr:rowOff>
    </xdr:to>
    <xdr:cxnSp macro="">
      <xdr:nvCxnSpPr>
        <xdr:cNvPr id="527" name="直線コネクタ 526"/>
        <xdr:cNvCxnSpPr/>
      </xdr:nvCxnSpPr>
      <xdr:spPr>
        <a:xfrm flipV="1">
          <a:off x="13703300" y="5249073"/>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94143</xdr:rowOff>
    </xdr:from>
    <xdr:to>
      <xdr:col>71</xdr:col>
      <xdr:colOff>177800</xdr:colOff>
      <xdr:row>33</xdr:row>
      <xdr:rowOff>254</xdr:rowOff>
    </xdr:to>
    <xdr:cxnSp macro="">
      <xdr:nvCxnSpPr>
        <xdr:cNvPr id="530" name="直線コネクタ 529"/>
        <xdr:cNvCxnSpPr/>
      </xdr:nvCxnSpPr>
      <xdr:spPr>
        <a:xfrm flipV="1">
          <a:off x="12814300" y="5580543"/>
          <a:ext cx="889000" cy="77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85942</xdr:rowOff>
    </xdr:from>
    <xdr:ext cx="534377" cy="259045"/>
    <xdr:sp macro="" textlink="">
      <xdr:nvSpPr>
        <xdr:cNvPr id="532" name="テキスト ボックス 531"/>
        <xdr:cNvSpPr txBox="1"/>
      </xdr:nvSpPr>
      <xdr:spPr>
        <a:xfrm>
          <a:off x="13436111" y="608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88573</xdr:rowOff>
    </xdr:from>
    <xdr:to>
      <xdr:col>85</xdr:col>
      <xdr:colOff>177800</xdr:colOff>
      <xdr:row>30</xdr:row>
      <xdr:rowOff>18723</xdr:rowOff>
    </xdr:to>
    <xdr:sp macro="" textlink="">
      <xdr:nvSpPr>
        <xdr:cNvPr id="540" name="楕円 539"/>
        <xdr:cNvSpPr/>
      </xdr:nvSpPr>
      <xdr:spPr>
        <a:xfrm>
          <a:off x="16268700" y="506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41600</xdr:rowOff>
    </xdr:from>
    <xdr:ext cx="534377" cy="259045"/>
    <xdr:sp macro="" textlink="">
      <xdr:nvSpPr>
        <xdr:cNvPr id="541" name="消防費該当値テキスト"/>
        <xdr:cNvSpPr txBox="1"/>
      </xdr:nvSpPr>
      <xdr:spPr>
        <a:xfrm>
          <a:off x="16370300" y="501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62611</xdr:rowOff>
    </xdr:from>
    <xdr:to>
      <xdr:col>81</xdr:col>
      <xdr:colOff>101600</xdr:colOff>
      <xdr:row>31</xdr:row>
      <xdr:rowOff>164211</xdr:rowOff>
    </xdr:to>
    <xdr:sp macro="" textlink="">
      <xdr:nvSpPr>
        <xdr:cNvPr id="542" name="楕円 541"/>
        <xdr:cNvSpPr/>
      </xdr:nvSpPr>
      <xdr:spPr>
        <a:xfrm>
          <a:off x="15430500" y="53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30</xdr:row>
      <xdr:rowOff>9288</xdr:rowOff>
    </xdr:from>
    <xdr:ext cx="534377" cy="259045"/>
    <xdr:sp macro="" textlink="">
      <xdr:nvSpPr>
        <xdr:cNvPr id="543" name="テキスト ボックス 542"/>
        <xdr:cNvSpPr txBox="1"/>
      </xdr:nvSpPr>
      <xdr:spPr>
        <a:xfrm>
          <a:off x="15214111" y="515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54773</xdr:rowOff>
    </xdr:from>
    <xdr:to>
      <xdr:col>76</xdr:col>
      <xdr:colOff>165100</xdr:colOff>
      <xdr:row>30</xdr:row>
      <xdr:rowOff>156373</xdr:rowOff>
    </xdr:to>
    <xdr:sp macro="" textlink="">
      <xdr:nvSpPr>
        <xdr:cNvPr id="544" name="楕円 543"/>
        <xdr:cNvSpPr/>
      </xdr:nvSpPr>
      <xdr:spPr>
        <a:xfrm>
          <a:off x="14541500" y="519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1450</xdr:rowOff>
    </xdr:from>
    <xdr:ext cx="534377" cy="259045"/>
    <xdr:sp macro="" textlink="">
      <xdr:nvSpPr>
        <xdr:cNvPr id="545" name="テキスト ボックス 544"/>
        <xdr:cNvSpPr txBox="1"/>
      </xdr:nvSpPr>
      <xdr:spPr>
        <a:xfrm>
          <a:off x="14325111" y="4973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43343</xdr:rowOff>
    </xdr:from>
    <xdr:to>
      <xdr:col>72</xdr:col>
      <xdr:colOff>38100</xdr:colOff>
      <xdr:row>32</xdr:row>
      <xdr:rowOff>144943</xdr:rowOff>
    </xdr:to>
    <xdr:sp macro="" textlink="">
      <xdr:nvSpPr>
        <xdr:cNvPr id="546" name="楕円 545"/>
        <xdr:cNvSpPr/>
      </xdr:nvSpPr>
      <xdr:spPr>
        <a:xfrm>
          <a:off x="13652500" y="552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161470</xdr:rowOff>
    </xdr:from>
    <xdr:ext cx="534377" cy="259045"/>
    <xdr:sp macro="" textlink="">
      <xdr:nvSpPr>
        <xdr:cNvPr id="547" name="テキスト ボックス 546"/>
        <xdr:cNvSpPr txBox="1"/>
      </xdr:nvSpPr>
      <xdr:spPr>
        <a:xfrm>
          <a:off x="13436111" y="530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120904</xdr:rowOff>
    </xdr:from>
    <xdr:to>
      <xdr:col>67</xdr:col>
      <xdr:colOff>101600</xdr:colOff>
      <xdr:row>33</xdr:row>
      <xdr:rowOff>51054</xdr:rowOff>
    </xdr:to>
    <xdr:sp macro="" textlink="">
      <xdr:nvSpPr>
        <xdr:cNvPr id="548" name="楕円 547"/>
        <xdr:cNvSpPr/>
      </xdr:nvSpPr>
      <xdr:spPr>
        <a:xfrm>
          <a:off x="12763500" y="560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67581</xdr:rowOff>
    </xdr:from>
    <xdr:ext cx="534377" cy="259045"/>
    <xdr:sp macro="" textlink="">
      <xdr:nvSpPr>
        <xdr:cNvPr id="549" name="テキスト ボックス 548"/>
        <xdr:cNvSpPr txBox="1"/>
      </xdr:nvSpPr>
      <xdr:spPr>
        <a:xfrm>
          <a:off x="12547111" y="538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129413</xdr:rowOff>
    </xdr:from>
    <xdr:to>
      <xdr:col>85</xdr:col>
      <xdr:colOff>127000</xdr:colOff>
      <xdr:row>57</xdr:row>
      <xdr:rowOff>129470</xdr:rowOff>
    </xdr:to>
    <xdr:cxnSp macro="">
      <xdr:nvCxnSpPr>
        <xdr:cNvPr id="579" name="直線コネクタ 578"/>
        <xdr:cNvCxnSpPr/>
      </xdr:nvCxnSpPr>
      <xdr:spPr>
        <a:xfrm>
          <a:off x="15481300" y="9902063"/>
          <a:ext cx="838200" cy="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26661</xdr:rowOff>
    </xdr:from>
    <xdr:ext cx="534377" cy="259045"/>
    <xdr:sp macro="" textlink="">
      <xdr:nvSpPr>
        <xdr:cNvPr id="580" name="教育費平均値テキスト"/>
        <xdr:cNvSpPr txBox="1"/>
      </xdr:nvSpPr>
      <xdr:spPr>
        <a:xfrm>
          <a:off x="16370300" y="9627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129413</xdr:rowOff>
    </xdr:from>
    <xdr:to>
      <xdr:col>81</xdr:col>
      <xdr:colOff>50800</xdr:colOff>
      <xdr:row>58</xdr:row>
      <xdr:rowOff>25743</xdr:rowOff>
    </xdr:to>
    <xdr:cxnSp macro="">
      <xdr:nvCxnSpPr>
        <xdr:cNvPr id="582" name="直線コネクタ 581"/>
        <xdr:cNvCxnSpPr/>
      </xdr:nvCxnSpPr>
      <xdr:spPr>
        <a:xfrm flipV="1">
          <a:off x="14592300" y="9902063"/>
          <a:ext cx="889000" cy="6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95166</xdr:rowOff>
    </xdr:from>
    <xdr:ext cx="534377" cy="259045"/>
    <xdr:sp macro="" textlink="">
      <xdr:nvSpPr>
        <xdr:cNvPr id="584" name="テキスト ボックス 583"/>
        <xdr:cNvSpPr txBox="1"/>
      </xdr:nvSpPr>
      <xdr:spPr>
        <a:xfrm>
          <a:off x="15214111" y="952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127412</xdr:rowOff>
    </xdr:from>
    <xdr:to>
      <xdr:col>76</xdr:col>
      <xdr:colOff>114300</xdr:colOff>
      <xdr:row>58</xdr:row>
      <xdr:rowOff>25743</xdr:rowOff>
    </xdr:to>
    <xdr:cxnSp macro="">
      <xdr:nvCxnSpPr>
        <xdr:cNvPr id="585" name="直線コネクタ 584"/>
        <xdr:cNvCxnSpPr/>
      </xdr:nvCxnSpPr>
      <xdr:spPr>
        <a:xfrm>
          <a:off x="13703300" y="9728612"/>
          <a:ext cx="889000" cy="24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106957</xdr:rowOff>
    </xdr:from>
    <xdr:ext cx="534377" cy="259045"/>
    <xdr:sp macro="" textlink="">
      <xdr:nvSpPr>
        <xdr:cNvPr id="587" name="テキスト ボックス 586"/>
        <xdr:cNvSpPr txBox="1"/>
      </xdr:nvSpPr>
      <xdr:spPr>
        <a:xfrm>
          <a:off x="14325111" y="953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127412</xdr:rowOff>
    </xdr:from>
    <xdr:to>
      <xdr:col>71</xdr:col>
      <xdr:colOff>177800</xdr:colOff>
      <xdr:row>57</xdr:row>
      <xdr:rowOff>109506</xdr:rowOff>
    </xdr:to>
    <xdr:cxnSp macro="">
      <xdr:nvCxnSpPr>
        <xdr:cNvPr id="588" name="直線コネクタ 587"/>
        <xdr:cNvCxnSpPr/>
      </xdr:nvCxnSpPr>
      <xdr:spPr>
        <a:xfrm flipV="1">
          <a:off x="12814300" y="9728612"/>
          <a:ext cx="889000" cy="153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71772</xdr:rowOff>
    </xdr:from>
    <xdr:ext cx="534377" cy="259045"/>
    <xdr:sp macro="" textlink="">
      <xdr:nvSpPr>
        <xdr:cNvPr id="592" name="テキスト ボックス 591"/>
        <xdr:cNvSpPr txBox="1"/>
      </xdr:nvSpPr>
      <xdr:spPr>
        <a:xfrm>
          <a:off x="12547111" y="9501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78670</xdr:rowOff>
    </xdr:from>
    <xdr:to>
      <xdr:col>85</xdr:col>
      <xdr:colOff>177800</xdr:colOff>
      <xdr:row>58</xdr:row>
      <xdr:rowOff>8820</xdr:rowOff>
    </xdr:to>
    <xdr:sp macro="" textlink="">
      <xdr:nvSpPr>
        <xdr:cNvPr id="598" name="楕円 597"/>
        <xdr:cNvSpPr/>
      </xdr:nvSpPr>
      <xdr:spPr>
        <a:xfrm>
          <a:off x="16268700" y="985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57097</xdr:rowOff>
    </xdr:from>
    <xdr:ext cx="534377" cy="259045"/>
    <xdr:sp macro="" textlink="">
      <xdr:nvSpPr>
        <xdr:cNvPr id="599" name="教育費該当値テキスト"/>
        <xdr:cNvSpPr txBox="1"/>
      </xdr:nvSpPr>
      <xdr:spPr>
        <a:xfrm>
          <a:off x="16370300" y="982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78613</xdr:rowOff>
    </xdr:from>
    <xdr:to>
      <xdr:col>81</xdr:col>
      <xdr:colOff>101600</xdr:colOff>
      <xdr:row>58</xdr:row>
      <xdr:rowOff>8763</xdr:rowOff>
    </xdr:to>
    <xdr:sp macro="" textlink="">
      <xdr:nvSpPr>
        <xdr:cNvPr id="600" name="楕円 599"/>
        <xdr:cNvSpPr/>
      </xdr:nvSpPr>
      <xdr:spPr>
        <a:xfrm>
          <a:off x="15430500" y="985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171340</xdr:rowOff>
    </xdr:from>
    <xdr:ext cx="534377" cy="259045"/>
    <xdr:sp macro="" textlink="">
      <xdr:nvSpPr>
        <xdr:cNvPr id="601" name="テキスト ボックス 600"/>
        <xdr:cNvSpPr txBox="1"/>
      </xdr:nvSpPr>
      <xdr:spPr>
        <a:xfrm>
          <a:off x="15214111" y="9943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146393</xdr:rowOff>
    </xdr:from>
    <xdr:to>
      <xdr:col>76</xdr:col>
      <xdr:colOff>165100</xdr:colOff>
      <xdr:row>58</xdr:row>
      <xdr:rowOff>76543</xdr:rowOff>
    </xdr:to>
    <xdr:sp macro="" textlink="">
      <xdr:nvSpPr>
        <xdr:cNvPr id="602" name="楕円 601"/>
        <xdr:cNvSpPr/>
      </xdr:nvSpPr>
      <xdr:spPr>
        <a:xfrm>
          <a:off x="14541500" y="991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67670</xdr:rowOff>
    </xdr:from>
    <xdr:ext cx="534377" cy="259045"/>
    <xdr:sp macro="" textlink="">
      <xdr:nvSpPr>
        <xdr:cNvPr id="603" name="テキスト ボックス 602"/>
        <xdr:cNvSpPr txBox="1"/>
      </xdr:nvSpPr>
      <xdr:spPr>
        <a:xfrm>
          <a:off x="14325111" y="1001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76612</xdr:rowOff>
    </xdr:from>
    <xdr:to>
      <xdr:col>72</xdr:col>
      <xdr:colOff>38100</xdr:colOff>
      <xdr:row>57</xdr:row>
      <xdr:rowOff>6762</xdr:rowOff>
    </xdr:to>
    <xdr:sp macro="" textlink="">
      <xdr:nvSpPr>
        <xdr:cNvPr id="604" name="楕円 603"/>
        <xdr:cNvSpPr/>
      </xdr:nvSpPr>
      <xdr:spPr>
        <a:xfrm>
          <a:off x="13652500" y="967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23289</xdr:rowOff>
    </xdr:from>
    <xdr:ext cx="534377" cy="259045"/>
    <xdr:sp macro="" textlink="">
      <xdr:nvSpPr>
        <xdr:cNvPr id="605" name="テキスト ボックス 604"/>
        <xdr:cNvSpPr txBox="1"/>
      </xdr:nvSpPr>
      <xdr:spPr>
        <a:xfrm>
          <a:off x="13436111" y="9453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58706</xdr:rowOff>
    </xdr:from>
    <xdr:to>
      <xdr:col>67</xdr:col>
      <xdr:colOff>101600</xdr:colOff>
      <xdr:row>57</xdr:row>
      <xdr:rowOff>160306</xdr:rowOff>
    </xdr:to>
    <xdr:sp macro="" textlink="">
      <xdr:nvSpPr>
        <xdr:cNvPr id="606" name="楕円 605"/>
        <xdr:cNvSpPr/>
      </xdr:nvSpPr>
      <xdr:spPr>
        <a:xfrm>
          <a:off x="12763500" y="983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151433</xdr:rowOff>
    </xdr:from>
    <xdr:ext cx="534377" cy="259045"/>
    <xdr:sp macro="" textlink="">
      <xdr:nvSpPr>
        <xdr:cNvPr id="607" name="テキスト ボックス 606"/>
        <xdr:cNvSpPr txBox="1"/>
      </xdr:nvSpPr>
      <xdr:spPr>
        <a:xfrm>
          <a:off x="12547111" y="9924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126578</xdr:rowOff>
    </xdr:from>
    <xdr:to>
      <xdr:col>85</xdr:col>
      <xdr:colOff>126364</xdr:colOff>
      <xdr:row>78</xdr:row>
      <xdr:rowOff>139700</xdr:rowOff>
    </xdr:to>
    <xdr:cxnSp macro="">
      <xdr:nvCxnSpPr>
        <xdr:cNvPr id="629" name="直線コネクタ 628"/>
        <xdr:cNvCxnSpPr/>
      </xdr:nvCxnSpPr>
      <xdr:spPr>
        <a:xfrm flipV="1">
          <a:off x="16317595" y="12128078"/>
          <a:ext cx="1269" cy="138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13184</xdr:rowOff>
    </xdr:from>
    <xdr:ext cx="249299" cy="259045"/>
    <xdr:sp macro="" textlink="">
      <xdr:nvSpPr>
        <xdr:cNvPr id="630" name="災害復旧費最小値テキスト"/>
        <xdr:cNvSpPr txBox="1"/>
      </xdr:nvSpPr>
      <xdr:spPr>
        <a:xfrm>
          <a:off x="16370300" y="13557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73255</xdr:rowOff>
    </xdr:from>
    <xdr:ext cx="534377" cy="259045"/>
    <xdr:sp macro="" textlink="">
      <xdr:nvSpPr>
        <xdr:cNvPr id="632" name="災害復旧費最大値テキスト"/>
        <xdr:cNvSpPr txBox="1"/>
      </xdr:nvSpPr>
      <xdr:spPr>
        <a:xfrm>
          <a:off x="16370300" y="1190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126578</xdr:rowOff>
    </xdr:from>
    <xdr:to>
      <xdr:col>86</xdr:col>
      <xdr:colOff>25400</xdr:colOff>
      <xdr:row>70</xdr:row>
      <xdr:rowOff>126578</xdr:rowOff>
    </xdr:to>
    <xdr:cxnSp macro="">
      <xdr:nvCxnSpPr>
        <xdr:cNvPr id="633" name="直線コネクタ 632"/>
        <xdr:cNvCxnSpPr/>
      </xdr:nvCxnSpPr>
      <xdr:spPr>
        <a:xfrm>
          <a:off x="16230600" y="12128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102085</xdr:rowOff>
    </xdr:from>
    <xdr:ext cx="378565" cy="259045"/>
    <xdr:sp macro="" textlink="">
      <xdr:nvSpPr>
        <xdr:cNvPr id="635" name="災害復旧費平均値テキスト"/>
        <xdr:cNvSpPr txBox="1"/>
      </xdr:nvSpPr>
      <xdr:spPr>
        <a:xfrm>
          <a:off x="16370300" y="133037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79208</xdr:rowOff>
    </xdr:from>
    <xdr:to>
      <xdr:col>85</xdr:col>
      <xdr:colOff>177800</xdr:colOff>
      <xdr:row>79</xdr:row>
      <xdr:rowOff>9358</xdr:rowOff>
    </xdr:to>
    <xdr:sp macro="" textlink="">
      <xdr:nvSpPr>
        <xdr:cNvPr id="636" name="フローチャート: 判断 635"/>
        <xdr:cNvSpPr/>
      </xdr:nvSpPr>
      <xdr:spPr>
        <a:xfrm>
          <a:off x="16268700" y="1345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9942</xdr:rowOff>
    </xdr:from>
    <xdr:to>
      <xdr:col>81</xdr:col>
      <xdr:colOff>101600</xdr:colOff>
      <xdr:row>78</xdr:row>
      <xdr:rowOff>111542</xdr:rowOff>
    </xdr:to>
    <xdr:sp macro="" textlink="">
      <xdr:nvSpPr>
        <xdr:cNvPr id="638" name="フローチャート: 判断 637"/>
        <xdr:cNvSpPr/>
      </xdr:nvSpPr>
      <xdr:spPr>
        <a:xfrm>
          <a:off x="15430500" y="1338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128069</xdr:rowOff>
    </xdr:from>
    <xdr:ext cx="469744" cy="259045"/>
    <xdr:sp macro="" textlink="">
      <xdr:nvSpPr>
        <xdr:cNvPr id="639" name="テキスト ボックス 638"/>
        <xdr:cNvSpPr txBox="1"/>
      </xdr:nvSpPr>
      <xdr:spPr>
        <a:xfrm>
          <a:off x="15246428" y="1315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0" name="直線コネクタ 639"/>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128127</xdr:rowOff>
    </xdr:from>
    <xdr:to>
      <xdr:col>76</xdr:col>
      <xdr:colOff>165100</xdr:colOff>
      <xdr:row>78</xdr:row>
      <xdr:rowOff>58277</xdr:rowOff>
    </xdr:to>
    <xdr:sp macro="" textlink="">
      <xdr:nvSpPr>
        <xdr:cNvPr id="641" name="フローチャート: 判断 640"/>
        <xdr:cNvSpPr/>
      </xdr:nvSpPr>
      <xdr:spPr>
        <a:xfrm>
          <a:off x="14541500" y="13329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74804</xdr:rowOff>
    </xdr:from>
    <xdr:ext cx="469744" cy="259045"/>
    <xdr:sp macro="" textlink="">
      <xdr:nvSpPr>
        <xdr:cNvPr id="642" name="テキスト ボックス 641"/>
        <xdr:cNvSpPr txBox="1"/>
      </xdr:nvSpPr>
      <xdr:spPr>
        <a:xfrm>
          <a:off x="14357428" y="13105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128910</xdr:rowOff>
    </xdr:from>
    <xdr:to>
      <xdr:col>71</xdr:col>
      <xdr:colOff>177800</xdr:colOff>
      <xdr:row>78</xdr:row>
      <xdr:rowOff>139700</xdr:rowOff>
    </xdr:to>
    <xdr:cxnSp macro="">
      <xdr:nvCxnSpPr>
        <xdr:cNvPr id="643" name="直線コネクタ 642"/>
        <xdr:cNvCxnSpPr/>
      </xdr:nvCxnSpPr>
      <xdr:spPr>
        <a:xfrm>
          <a:off x="12814300" y="1350201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103668</xdr:rowOff>
    </xdr:from>
    <xdr:to>
      <xdr:col>72</xdr:col>
      <xdr:colOff>38100</xdr:colOff>
      <xdr:row>78</xdr:row>
      <xdr:rowOff>33818</xdr:rowOff>
    </xdr:to>
    <xdr:sp macro="" textlink="">
      <xdr:nvSpPr>
        <xdr:cNvPr id="644" name="フローチャート: 判断 643"/>
        <xdr:cNvSpPr/>
      </xdr:nvSpPr>
      <xdr:spPr>
        <a:xfrm>
          <a:off x="13652500" y="1330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50345</xdr:rowOff>
    </xdr:from>
    <xdr:ext cx="469744" cy="259045"/>
    <xdr:sp macro="" textlink="">
      <xdr:nvSpPr>
        <xdr:cNvPr id="645" name="テキスト ボックス 644"/>
        <xdr:cNvSpPr txBox="1"/>
      </xdr:nvSpPr>
      <xdr:spPr>
        <a:xfrm>
          <a:off x="13468428" y="13080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3494</xdr:rowOff>
    </xdr:from>
    <xdr:to>
      <xdr:col>67</xdr:col>
      <xdr:colOff>101600</xdr:colOff>
      <xdr:row>78</xdr:row>
      <xdr:rowOff>105094</xdr:rowOff>
    </xdr:to>
    <xdr:sp macro="" textlink="">
      <xdr:nvSpPr>
        <xdr:cNvPr id="646" name="フローチャート: 判断 645"/>
        <xdr:cNvSpPr/>
      </xdr:nvSpPr>
      <xdr:spPr>
        <a:xfrm>
          <a:off x="12763500" y="13376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121621</xdr:rowOff>
    </xdr:from>
    <xdr:ext cx="469744" cy="259045"/>
    <xdr:sp macro="" textlink="">
      <xdr:nvSpPr>
        <xdr:cNvPr id="647" name="テキスト ボックス 646"/>
        <xdr:cNvSpPr txBox="1"/>
      </xdr:nvSpPr>
      <xdr:spPr>
        <a:xfrm>
          <a:off x="12579428" y="1315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57634</xdr:rowOff>
    </xdr:from>
    <xdr:ext cx="249299" cy="259045"/>
    <xdr:sp macro="" textlink="">
      <xdr:nvSpPr>
        <xdr:cNvPr id="654" name="災害復旧費該当値テキスト"/>
        <xdr:cNvSpPr txBox="1"/>
      </xdr:nvSpPr>
      <xdr:spPr>
        <a:xfrm>
          <a:off x="16370300" y="1343073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59" name="楕円 658"/>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0" name="テキスト ボックス 659"/>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78110</xdr:rowOff>
    </xdr:from>
    <xdr:to>
      <xdr:col>67</xdr:col>
      <xdr:colOff>101600</xdr:colOff>
      <xdr:row>79</xdr:row>
      <xdr:rowOff>8260</xdr:rowOff>
    </xdr:to>
    <xdr:sp macro="" textlink="">
      <xdr:nvSpPr>
        <xdr:cNvPr id="661" name="楕円 660"/>
        <xdr:cNvSpPr/>
      </xdr:nvSpPr>
      <xdr:spPr>
        <a:xfrm>
          <a:off x="12763500" y="1345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170837</xdr:rowOff>
    </xdr:from>
    <xdr:ext cx="378565" cy="259045"/>
    <xdr:sp macro="" textlink="">
      <xdr:nvSpPr>
        <xdr:cNvPr id="662" name="テキスト ボックス 661"/>
        <xdr:cNvSpPr txBox="1"/>
      </xdr:nvSpPr>
      <xdr:spPr>
        <a:xfrm>
          <a:off x="12625017" y="13543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3" name="テキスト ボックス 672"/>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5" name="テキスト ボックス 674"/>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5" name="直線コネクタ 684"/>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86"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87" name="直線コネクタ 686"/>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88"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89" name="直線コネクタ 688"/>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17742</xdr:rowOff>
    </xdr:from>
    <xdr:to>
      <xdr:col>85</xdr:col>
      <xdr:colOff>127000</xdr:colOff>
      <xdr:row>99</xdr:row>
      <xdr:rowOff>42134</xdr:rowOff>
    </xdr:to>
    <xdr:cxnSp macro="">
      <xdr:nvCxnSpPr>
        <xdr:cNvPr id="690" name="直線コネクタ 689"/>
        <xdr:cNvCxnSpPr/>
      </xdr:nvCxnSpPr>
      <xdr:spPr>
        <a:xfrm>
          <a:off x="15481300" y="16991292"/>
          <a:ext cx="838200" cy="2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1"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2" name="フローチャート: 判断 691"/>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17742</xdr:rowOff>
    </xdr:from>
    <xdr:to>
      <xdr:col>81</xdr:col>
      <xdr:colOff>50800</xdr:colOff>
      <xdr:row>99</xdr:row>
      <xdr:rowOff>20439</xdr:rowOff>
    </xdr:to>
    <xdr:cxnSp macro="">
      <xdr:nvCxnSpPr>
        <xdr:cNvPr id="693" name="直線コネクタ 692"/>
        <xdr:cNvCxnSpPr/>
      </xdr:nvCxnSpPr>
      <xdr:spPr>
        <a:xfrm flipV="1">
          <a:off x="14592300" y="16991292"/>
          <a:ext cx="889000" cy="2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4" name="フローチャート: 判断 693"/>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5" name="テキスト ボックス 694"/>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7432</xdr:rowOff>
    </xdr:from>
    <xdr:to>
      <xdr:col>76</xdr:col>
      <xdr:colOff>114300</xdr:colOff>
      <xdr:row>99</xdr:row>
      <xdr:rowOff>20439</xdr:rowOff>
    </xdr:to>
    <xdr:cxnSp macro="">
      <xdr:nvCxnSpPr>
        <xdr:cNvPr id="696" name="直線コネクタ 695"/>
        <xdr:cNvCxnSpPr/>
      </xdr:nvCxnSpPr>
      <xdr:spPr>
        <a:xfrm>
          <a:off x="13703300" y="16980982"/>
          <a:ext cx="889000" cy="13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697" name="フローチャート: 判断 696"/>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698" name="テキスト ボックス 697"/>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128429</xdr:rowOff>
    </xdr:from>
    <xdr:to>
      <xdr:col>71</xdr:col>
      <xdr:colOff>177800</xdr:colOff>
      <xdr:row>99</xdr:row>
      <xdr:rowOff>7432</xdr:rowOff>
    </xdr:to>
    <xdr:cxnSp macro="">
      <xdr:nvCxnSpPr>
        <xdr:cNvPr id="699" name="直線コネクタ 698"/>
        <xdr:cNvCxnSpPr/>
      </xdr:nvCxnSpPr>
      <xdr:spPr>
        <a:xfrm>
          <a:off x="12814300" y="16930529"/>
          <a:ext cx="889000" cy="5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0" name="フローチャート: 判断 699"/>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1" name="テキスト ボックス 700"/>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2" name="フローチャート: 判断 701"/>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3" name="テキスト ボックス 702"/>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162784</xdr:rowOff>
    </xdr:from>
    <xdr:to>
      <xdr:col>85</xdr:col>
      <xdr:colOff>177800</xdr:colOff>
      <xdr:row>99</xdr:row>
      <xdr:rowOff>92934</xdr:rowOff>
    </xdr:to>
    <xdr:sp macro="" textlink="">
      <xdr:nvSpPr>
        <xdr:cNvPr id="709" name="楕円 708"/>
        <xdr:cNvSpPr/>
      </xdr:nvSpPr>
      <xdr:spPr>
        <a:xfrm>
          <a:off x="16268700" y="1696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77711</xdr:rowOff>
    </xdr:from>
    <xdr:ext cx="534377" cy="259045"/>
    <xdr:sp macro="" textlink="">
      <xdr:nvSpPr>
        <xdr:cNvPr id="710" name="公債費該当値テキスト"/>
        <xdr:cNvSpPr txBox="1"/>
      </xdr:nvSpPr>
      <xdr:spPr>
        <a:xfrm>
          <a:off x="16370300" y="1687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138392</xdr:rowOff>
    </xdr:from>
    <xdr:to>
      <xdr:col>81</xdr:col>
      <xdr:colOff>101600</xdr:colOff>
      <xdr:row>99</xdr:row>
      <xdr:rowOff>68542</xdr:rowOff>
    </xdr:to>
    <xdr:sp macro="" textlink="">
      <xdr:nvSpPr>
        <xdr:cNvPr id="711" name="楕円 710"/>
        <xdr:cNvSpPr/>
      </xdr:nvSpPr>
      <xdr:spPr>
        <a:xfrm>
          <a:off x="15430500" y="1694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59669</xdr:rowOff>
    </xdr:from>
    <xdr:ext cx="534377" cy="259045"/>
    <xdr:sp macro="" textlink="">
      <xdr:nvSpPr>
        <xdr:cNvPr id="712" name="テキスト ボックス 711"/>
        <xdr:cNvSpPr txBox="1"/>
      </xdr:nvSpPr>
      <xdr:spPr>
        <a:xfrm>
          <a:off x="15214111" y="1703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141089</xdr:rowOff>
    </xdr:from>
    <xdr:to>
      <xdr:col>76</xdr:col>
      <xdr:colOff>165100</xdr:colOff>
      <xdr:row>99</xdr:row>
      <xdr:rowOff>71239</xdr:rowOff>
    </xdr:to>
    <xdr:sp macro="" textlink="">
      <xdr:nvSpPr>
        <xdr:cNvPr id="713" name="楕円 712"/>
        <xdr:cNvSpPr/>
      </xdr:nvSpPr>
      <xdr:spPr>
        <a:xfrm>
          <a:off x="14541500" y="1694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62366</xdr:rowOff>
    </xdr:from>
    <xdr:ext cx="534377" cy="259045"/>
    <xdr:sp macro="" textlink="">
      <xdr:nvSpPr>
        <xdr:cNvPr id="714" name="テキスト ボックス 713"/>
        <xdr:cNvSpPr txBox="1"/>
      </xdr:nvSpPr>
      <xdr:spPr>
        <a:xfrm>
          <a:off x="14325111" y="17035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128082</xdr:rowOff>
    </xdr:from>
    <xdr:to>
      <xdr:col>72</xdr:col>
      <xdr:colOff>38100</xdr:colOff>
      <xdr:row>99</xdr:row>
      <xdr:rowOff>58232</xdr:rowOff>
    </xdr:to>
    <xdr:sp macro="" textlink="">
      <xdr:nvSpPr>
        <xdr:cNvPr id="715" name="楕円 714"/>
        <xdr:cNvSpPr/>
      </xdr:nvSpPr>
      <xdr:spPr>
        <a:xfrm>
          <a:off x="13652500" y="1693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49359</xdr:rowOff>
    </xdr:from>
    <xdr:ext cx="534377" cy="259045"/>
    <xdr:sp macro="" textlink="">
      <xdr:nvSpPr>
        <xdr:cNvPr id="716" name="テキスト ボックス 715"/>
        <xdr:cNvSpPr txBox="1"/>
      </xdr:nvSpPr>
      <xdr:spPr>
        <a:xfrm>
          <a:off x="13436111" y="17022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77629</xdr:rowOff>
    </xdr:from>
    <xdr:to>
      <xdr:col>67</xdr:col>
      <xdr:colOff>101600</xdr:colOff>
      <xdr:row>99</xdr:row>
      <xdr:rowOff>7779</xdr:rowOff>
    </xdr:to>
    <xdr:sp macro="" textlink="">
      <xdr:nvSpPr>
        <xdr:cNvPr id="717" name="楕円 716"/>
        <xdr:cNvSpPr/>
      </xdr:nvSpPr>
      <xdr:spPr>
        <a:xfrm>
          <a:off x="12763500" y="1687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170356</xdr:rowOff>
    </xdr:from>
    <xdr:ext cx="534377" cy="259045"/>
    <xdr:sp macro="" textlink="">
      <xdr:nvSpPr>
        <xdr:cNvPr id="718" name="テキスト ボックス 717"/>
        <xdr:cNvSpPr txBox="1"/>
      </xdr:nvSpPr>
      <xdr:spPr>
        <a:xfrm>
          <a:off x="12547111" y="16972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2" name="テキスト ボックス 731"/>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2" name="直線コネクタ 741"/>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5"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46" name="直線コネクタ 745"/>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48"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49" name="フローチャート: 判断 748"/>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1" name="フローチャート: 判断 750"/>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2" name="テキスト ボックス 751"/>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4" name="フローチャート: 判断 753"/>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5" name="テキスト ボックス 754"/>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57" name="フローチャート: 判断 756"/>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58" name="テキスト ボックス 757"/>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59" name="フローチャート: 判断 758"/>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0" name="テキスト ボックス 759"/>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6" name="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7"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8" name="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9" name="テキスト ボックス 76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0" name="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1" name="テキスト ボックス 77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2" name="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3" name="テキスト ボックス 77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4" name="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5" name="テキスト ボックス 77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265,723</a:t>
          </a:r>
          <a:r>
            <a:rPr kumimoji="1" lang="ja-JP" altLang="en-US" sz="1300">
              <a:latin typeface="ＭＳ Ｐゴシック" panose="020B0600070205080204" pitchFamily="50" charset="-128"/>
              <a:ea typeface="ＭＳ Ｐゴシック" panose="020B0600070205080204" pitchFamily="50" charset="-128"/>
            </a:rPr>
            <a:t>円となっており、前年度の</a:t>
          </a:r>
          <a:r>
            <a:rPr kumimoji="1" lang="en-US" altLang="ja-JP" sz="1300">
              <a:latin typeface="ＭＳ Ｐゴシック" panose="020B0600070205080204" pitchFamily="50" charset="-128"/>
              <a:ea typeface="ＭＳ Ｐゴシック" panose="020B0600070205080204" pitchFamily="50" charset="-128"/>
            </a:rPr>
            <a:t>262,625</a:t>
          </a:r>
          <a:r>
            <a:rPr kumimoji="1" lang="ja-JP" altLang="en-US" sz="1300">
              <a:latin typeface="ＭＳ Ｐゴシック" panose="020B0600070205080204" pitchFamily="50" charset="-128"/>
              <a:ea typeface="ＭＳ Ｐゴシック" panose="020B0600070205080204" pitchFamily="50" charset="-128"/>
            </a:rPr>
            <a:t>円と比べて</a:t>
          </a:r>
          <a:r>
            <a:rPr kumimoji="1" lang="en-US" altLang="ja-JP" sz="1300">
              <a:latin typeface="ＭＳ Ｐゴシック" panose="020B0600070205080204" pitchFamily="50" charset="-128"/>
              <a:ea typeface="ＭＳ Ｐゴシック" panose="020B0600070205080204" pitchFamily="50" charset="-128"/>
            </a:rPr>
            <a:t>3,098</a:t>
          </a:r>
          <a:r>
            <a:rPr kumimoji="1" lang="ja-JP" altLang="en-US" sz="1300">
              <a:latin typeface="ＭＳ Ｐゴシック" panose="020B0600070205080204" pitchFamily="50" charset="-128"/>
              <a:ea typeface="ＭＳ Ｐゴシック" panose="020B0600070205080204" pitchFamily="50" charset="-128"/>
            </a:rPr>
            <a:t>円の増となっている。増加している主な費目は民生費、消防費である。民生費は民間保育所入所委託や介護保険特別会計への繰出金が増加したことなどにより、住民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3,558</a:t>
          </a:r>
          <a:r>
            <a:rPr kumimoji="1" lang="ja-JP" altLang="en-US" sz="1300">
              <a:latin typeface="ＭＳ Ｐゴシック" panose="020B0600070205080204" pitchFamily="50" charset="-128"/>
              <a:ea typeface="ＭＳ Ｐゴシック" panose="020B0600070205080204" pitchFamily="50" charset="-128"/>
            </a:rPr>
            <a:t>円の増加となっている。少子高齢化の影響により、民生費の増加は今後も続いていくと見込まれる。また、消防費は防災行政無線のデジタル化改修工事の実施や消防組合負担金の増により、住民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a:t>
          </a:r>
          <a:r>
            <a:rPr kumimoji="1" lang="en-US" altLang="ja-JP" sz="1300">
              <a:latin typeface="ＭＳ Ｐゴシック" panose="020B0600070205080204" pitchFamily="50" charset="-128"/>
              <a:ea typeface="ＭＳ Ｐゴシック" panose="020B0600070205080204" pitchFamily="50" charset="-128"/>
            </a:rPr>
            <a:t>1,941</a:t>
          </a:r>
          <a:r>
            <a:rPr kumimoji="1" lang="ja-JP" altLang="en-US" sz="1300">
              <a:latin typeface="ＭＳ Ｐゴシック" panose="020B0600070205080204" pitchFamily="50" charset="-128"/>
              <a:ea typeface="ＭＳ Ｐゴシック" panose="020B0600070205080204" pitchFamily="50" charset="-128"/>
            </a:rPr>
            <a:t>円の増加となっている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一方、土木費、農林水産業費は前年度に比べてそれぞれ</a:t>
          </a:r>
          <a:r>
            <a:rPr kumimoji="1" lang="en-US" altLang="ja-JP" sz="1300">
              <a:latin typeface="ＭＳ Ｐゴシック" panose="020B0600070205080204" pitchFamily="50" charset="-128"/>
              <a:ea typeface="ＭＳ Ｐゴシック" panose="020B0600070205080204" pitchFamily="50" charset="-128"/>
            </a:rPr>
            <a:t>3,028</a:t>
          </a:r>
          <a:r>
            <a:rPr kumimoji="1" lang="ja-JP" altLang="en-US" sz="1300">
              <a:latin typeface="ＭＳ Ｐゴシック" panose="020B0600070205080204" pitchFamily="50" charset="-128"/>
              <a:ea typeface="ＭＳ Ｐゴシック" panose="020B0600070205080204" pitchFamily="50" charset="-128"/>
            </a:rPr>
            <a:t>円、</a:t>
          </a:r>
          <a:r>
            <a:rPr kumimoji="1" lang="en-US" altLang="ja-JP" sz="1300">
              <a:latin typeface="ＭＳ Ｐゴシック" panose="020B0600070205080204" pitchFamily="50" charset="-128"/>
              <a:ea typeface="ＭＳ Ｐゴシック" panose="020B0600070205080204" pitchFamily="50" charset="-128"/>
            </a:rPr>
            <a:t>1,174</a:t>
          </a:r>
          <a:r>
            <a:rPr kumimoji="1" lang="ja-JP" altLang="en-US" sz="1300">
              <a:latin typeface="ＭＳ Ｐゴシック" panose="020B0600070205080204" pitchFamily="50" charset="-128"/>
              <a:ea typeface="ＭＳ Ｐゴシック" panose="020B0600070205080204" pitchFamily="50" charset="-128"/>
            </a:rPr>
            <a:t>円減少している。土木費は井野・酒々井線外</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路線道路改良事業や岩名運動公園拡張整備事業が事業の一部完了により大きく減少している。また、農林水産業費は佐倉草ぶえの丘の施設改修に伴う整備事業がほぼ終了したことから、大きく減となった。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財政調整基金残高の標準財政規模比は、分母である標準財政規模が</a:t>
          </a:r>
          <a:r>
            <a:rPr kumimoji="1" lang="en-US" altLang="ja-JP" sz="1400">
              <a:latin typeface="ＭＳ ゴシック" pitchFamily="49" charset="-128"/>
              <a:ea typeface="ＭＳ ゴシック" pitchFamily="49" charset="-128"/>
            </a:rPr>
            <a:t>16.8</a:t>
          </a:r>
          <a:r>
            <a:rPr kumimoji="1" lang="ja-JP" altLang="en-US" sz="1400">
              <a:latin typeface="ＭＳ ゴシック" pitchFamily="49" charset="-128"/>
              <a:ea typeface="ＭＳ ゴシック" pitchFamily="49" charset="-128"/>
            </a:rPr>
            <a:t>億円増となった一方、分子である財政調整基金の年度末残高が前年度より</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億円減少したことで、</a:t>
          </a:r>
          <a:r>
            <a:rPr kumimoji="1" lang="en-US" altLang="ja-JP" sz="1400">
              <a:latin typeface="ＭＳ ゴシック" pitchFamily="49" charset="-128"/>
              <a:ea typeface="ＭＳ ゴシック" pitchFamily="49" charset="-128"/>
            </a:rPr>
            <a:t>1.78</a:t>
          </a:r>
          <a:r>
            <a:rPr kumimoji="1" lang="ja-JP" altLang="en-US" sz="1400">
              <a:latin typeface="ＭＳ ゴシック" pitchFamily="49" charset="-128"/>
              <a:ea typeface="ＭＳ ゴシック" pitchFamily="49" charset="-128"/>
            </a:rPr>
            <a:t>ポイント減少した。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実質収支額の標準財政規模比は民生費を中心に歳出増となったことで、実質収支額が</a:t>
          </a:r>
          <a:r>
            <a:rPr kumimoji="1" lang="en-US" altLang="ja-JP" sz="1400">
              <a:latin typeface="ＭＳ ゴシック" pitchFamily="49" charset="-128"/>
              <a:ea typeface="ＭＳ ゴシック" pitchFamily="49" charset="-128"/>
            </a:rPr>
            <a:t>6.9</a:t>
          </a:r>
          <a:r>
            <a:rPr kumimoji="1" lang="ja-JP" altLang="en-US" sz="1400">
              <a:latin typeface="ＭＳ ゴシック" pitchFamily="49" charset="-128"/>
              <a:ea typeface="ＭＳ ゴシック" pitchFamily="49" charset="-128"/>
            </a:rPr>
            <a:t>億円減少し、</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ポイントの減となった。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実質単年度収支は財政調整基金の取崩額が積立額を上回り、標準財政規模比は▲</a:t>
          </a:r>
          <a:r>
            <a:rPr kumimoji="1" lang="en-US" altLang="ja-JP" sz="1400">
              <a:latin typeface="ＭＳ ゴシック" pitchFamily="49" charset="-128"/>
              <a:ea typeface="ＭＳ ゴシック" pitchFamily="49" charset="-128"/>
            </a:rPr>
            <a:t>2.96%</a:t>
          </a:r>
          <a:r>
            <a:rPr kumimoji="1" lang="ja-JP" altLang="en-US" sz="1400">
              <a:latin typeface="ＭＳ ゴシック" pitchFamily="49" charset="-128"/>
              <a:ea typeface="ＭＳ ゴシック" pitchFamily="49" charset="-128"/>
            </a:rPr>
            <a:t>となり、</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年連続の赤字となっている。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千葉県佐倉市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特別会計、また、公営企業である上下水道事業などすべての会計において赤字を計上した会計はなく、連結実質赤字比率についても黒字を維持している状況である。しかしながら、少子高齢化の進行による市税収入の減少や、社会保障関連経費の増大が懸念されるなど、財政状況は厳しさを増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今後とも限られた財源の効率的、効果的な配分を行い、引き続き健全な財政運営に取り組んでいく。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48473768</v>
      </c>
      <c r="BO4" s="430"/>
      <c r="BP4" s="430"/>
      <c r="BQ4" s="430"/>
      <c r="BR4" s="430"/>
      <c r="BS4" s="430"/>
      <c r="BT4" s="430"/>
      <c r="BU4" s="431"/>
      <c r="BV4" s="429">
        <v>48554754</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4.5</v>
      </c>
      <c r="CU4" s="436"/>
      <c r="CV4" s="436"/>
      <c r="CW4" s="436"/>
      <c r="CX4" s="436"/>
      <c r="CY4" s="436"/>
      <c r="CZ4" s="436"/>
      <c r="DA4" s="437"/>
      <c r="DB4" s="435">
        <v>7.2</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46722897</v>
      </c>
      <c r="BO5" s="467"/>
      <c r="BP5" s="467"/>
      <c r="BQ5" s="467"/>
      <c r="BR5" s="467"/>
      <c r="BS5" s="467"/>
      <c r="BT5" s="467"/>
      <c r="BU5" s="468"/>
      <c r="BV5" s="466">
        <v>46298592</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94.1</v>
      </c>
      <c r="CU5" s="464"/>
      <c r="CV5" s="464"/>
      <c r="CW5" s="464"/>
      <c r="CX5" s="464"/>
      <c r="CY5" s="464"/>
      <c r="CZ5" s="464"/>
      <c r="DA5" s="465"/>
      <c r="DB5" s="463">
        <v>98.3</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94</v>
      </c>
      <c r="AV6" s="499"/>
      <c r="AW6" s="499"/>
      <c r="AX6" s="499"/>
      <c r="AY6" s="500" t="s">
        <v>102</v>
      </c>
      <c r="AZ6" s="501"/>
      <c r="BA6" s="501"/>
      <c r="BB6" s="501"/>
      <c r="BC6" s="501"/>
      <c r="BD6" s="501"/>
      <c r="BE6" s="501"/>
      <c r="BF6" s="501"/>
      <c r="BG6" s="501"/>
      <c r="BH6" s="501"/>
      <c r="BI6" s="501"/>
      <c r="BJ6" s="501"/>
      <c r="BK6" s="501"/>
      <c r="BL6" s="501"/>
      <c r="BM6" s="502"/>
      <c r="BN6" s="466">
        <v>1750871</v>
      </c>
      <c r="BO6" s="467"/>
      <c r="BP6" s="467"/>
      <c r="BQ6" s="467"/>
      <c r="BR6" s="467"/>
      <c r="BS6" s="467"/>
      <c r="BT6" s="467"/>
      <c r="BU6" s="468"/>
      <c r="BV6" s="466">
        <v>2256162</v>
      </c>
      <c r="BW6" s="467"/>
      <c r="BX6" s="467"/>
      <c r="BY6" s="467"/>
      <c r="BZ6" s="467"/>
      <c r="CA6" s="467"/>
      <c r="CB6" s="467"/>
      <c r="CC6" s="468"/>
      <c r="CD6" s="469" t="s">
        <v>103</v>
      </c>
      <c r="CE6" s="470"/>
      <c r="CF6" s="470"/>
      <c r="CG6" s="470"/>
      <c r="CH6" s="470"/>
      <c r="CI6" s="470"/>
      <c r="CJ6" s="470"/>
      <c r="CK6" s="470"/>
      <c r="CL6" s="470"/>
      <c r="CM6" s="470"/>
      <c r="CN6" s="470"/>
      <c r="CO6" s="470"/>
      <c r="CP6" s="470"/>
      <c r="CQ6" s="470"/>
      <c r="CR6" s="470"/>
      <c r="CS6" s="471"/>
      <c r="CT6" s="503">
        <v>99.6</v>
      </c>
      <c r="CU6" s="504"/>
      <c r="CV6" s="504"/>
      <c r="CW6" s="504"/>
      <c r="CX6" s="504"/>
      <c r="CY6" s="504"/>
      <c r="CZ6" s="504"/>
      <c r="DA6" s="505"/>
      <c r="DB6" s="503">
        <v>104.4</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104</v>
      </c>
      <c r="AN7" s="496"/>
      <c r="AO7" s="496"/>
      <c r="AP7" s="496"/>
      <c r="AQ7" s="496"/>
      <c r="AR7" s="496"/>
      <c r="AS7" s="496"/>
      <c r="AT7" s="497"/>
      <c r="AU7" s="498" t="s">
        <v>105</v>
      </c>
      <c r="AV7" s="499"/>
      <c r="AW7" s="499"/>
      <c r="AX7" s="499"/>
      <c r="AY7" s="500" t="s">
        <v>106</v>
      </c>
      <c r="AZ7" s="501"/>
      <c r="BA7" s="501"/>
      <c r="BB7" s="501"/>
      <c r="BC7" s="501"/>
      <c r="BD7" s="501"/>
      <c r="BE7" s="501"/>
      <c r="BF7" s="501"/>
      <c r="BG7" s="501"/>
      <c r="BH7" s="501"/>
      <c r="BI7" s="501"/>
      <c r="BJ7" s="501"/>
      <c r="BK7" s="501"/>
      <c r="BL7" s="501"/>
      <c r="BM7" s="502"/>
      <c r="BN7" s="466">
        <v>393597</v>
      </c>
      <c r="BO7" s="467"/>
      <c r="BP7" s="467"/>
      <c r="BQ7" s="467"/>
      <c r="BR7" s="467"/>
      <c r="BS7" s="467"/>
      <c r="BT7" s="467"/>
      <c r="BU7" s="468"/>
      <c r="BV7" s="466">
        <v>208949</v>
      </c>
      <c r="BW7" s="467"/>
      <c r="BX7" s="467"/>
      <c r="BY7" s="467"/>
      <c r="BZ7" s="467"/>
      <c r="CA7" s="467"/>
      <c r="CB7" s="467"/>
      <c r="CC7" s="468"/>
      <c r="CD7" s="469" t="s">
        <v>107</v>
      </c>
      <c r="CE7" s="470"/>
      <c r="CF7" s="470"/>
      <c r="CG7" s="470"/>
      <c r="CH7" s="470"/>
      <c r="CI7" s="470"/>
      <c r="CJ7" s="470"/>
      <c r="CK7" s="470"/>
      <c r="CL7" s="470"/>
      <c r="CM7" s="470"/>
      <c r="CN7" s="470"/>
      <c r="CO7" s="470"/>
      <c r="CP7" s="470"/>
      <c r="CQ7" s="470"/>
      <c r="CR7" s="470"/>
      <c r="CS7" s="471"/>
      <c r="CT7" s="466">
        <v>30082420</v>
      </c>
      <c r="CU7" s="467"/>
      <c r="CV7" s="467"/>
      <c r="CW7" s="467"/>
      <c r="CX7" s="467"/>
      <c r="CY7" s="467"/>
      <c r="CZ7" s="467"/>
      <c r="DA7" s="468"/>
      <c r="DB7" s="466">
        <v>28404328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108</v>
      </c>
      <c r="AN8" s="496"/>
      <c r="AO8" s="496"/>
      <c r="AP8" s="496"/>
      <c r="AQ8" s="496"/>
      <c r="AR8" s="496"/>
      <c r="AS8" s="496"/>
      <c r="AT8" s="497"/>
      <c r="AU8" s="498" t="s">
        <v>109</v>
      </c>
      <c r="AV8" s="499"/>
      <c r="AW8" s="499"/>
      <c r="AX8" s="499"/>
      <c r="AY8" s="500" t="s">
        <v>110</v>
      </c>
      <c r="AZ8" s="501"/>
      <c r="BA8" s="501"/>
      <c r="BB8" s="501"/>
      <c r="BC8" s="501"/>
      <c r="BD8" s="501"/>
      <c r="BE8" s="501"/>
      <c r="BF8" s="501"/>
      <c r="BG8" s="501"/>
      <c r="BH8" s="501"/>
      <c r="BI8" s="501"/>
      <c r="BJ8" s="501"/>
      <c r="BK8" s="501"/>
      <c r="BL8" s="501"/>
      <c r="BM8" s="502"/>
      <c r="BN8" s="466">
        <v>1357274</v>
      </c>
      <c r="BO8" s="467"/>
      <c r="BP8" s="467"/>
      <c r="BQ8" s="467"/>
      <c r="BR8" s="467"/>
      <c r="BS8" s="467"/>
      <c r="BT8" s="467"/>
      <c r="BU8" s="468"/>
      <c r="BV8" s="466">
        <v>2047213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0.92</v>
      </c>
      <c r="CU8" s="507"/>
      <c r="CV8" s="507"/>
      <c r="CW8" s="507"/>
      <c r="CX8" s="507"/>
      <c r="CY8" s="507"/>
      <c r="CZ8" s="507"/>
      <c r="DA8" s="508"/>
      <c r="DB8" s="506">
        <v>0.91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172739</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-689939</v>
      </c>
      <c r="BO9" s="467"/>
      <c r="BP9" s="467"/>
      <c r="BQ9" s="467"/>
      <c r="BR9" s="467"/>
      <c r="BS9" s="467"/>
      <c r="BT9" s="467"/>
      <c r="BU9" s="468"/>
      <c r="BV9" s="466">
        <v>837008</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8.1</v>
      </c>
      <c r="CU9" s="464"/>
      <c r="CV9" s="464"/>
      <c r="CW9" s="464"/>
      <c r="CX9" s="464"/>
      <c r="CY9" s="464"/>
      <c r="CZ9" s="464"/>
      <c r="DA9" s="465"/>
      <c r="DB9" s="463">
        <v>8.5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172183</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1032798</v>
      </c>
      <c r="BO10" s="467"/>
      <c r="BP10" s="467"/>
      <c r="BQ10" s="467"/>
      <c r="BR10" s="467"/>
      <c r="BS10" s="467"/>
      <c r="BT10" s="467"/>
      <c r="BU10" s="468"/>
      <c r="BV10" s="466">
        <v>618288</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116</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129</v>
      </c>
      <c r="DC11" s="507"/>
      <c r="DD11" s="507"/>
      <c r="DE11" s="507"/>
      <c r="DF11" s="507"/>
      <c r="DG11" s="507"/>
      <c r="DH11" s="507"/>
      <c r="DI11" s="508"/>
      <c r="DJ11" s="185"/>
      <c r="DK11" s="185"/>
      <c r="DL11" s="185"/>
      <c r="DM11" s="185"/>
      <c r="DN11" s="185"/>
      <c r="DO11" s="185"/>
    </row>
    <row r="12" spans="1:119" ht="18.75" customHeight="1" x14ac:dyDescent="0.15">
      <c r="A12" s="186"/>
      <c r="B12" s="526" t="s">
        <v>130</v>
      </c>
      <c r="C12" s="527"/>
      <c r="D12" s="527"/>
      <c r="E12" s="527"/>
      <c r="F12" s="527"/>
      <c r="G12" s="527"/>
      <c r="H12" s="527"/>
      <c r="I12" s="527"/>
      <c r="J12" s="527"/>
      <c r="K12" s="528"/>
      <c r="L12" s="535" t="s">
        <v>131</v>
      </c>
      <c r="M12" s="536"/>
      <c r="N12" s="536"/>
      <c r="O12" s="536"/>
      <c r="P12" s="536"/>
      <c r="Q12" s="537"/>
      <c r="R12" s="538">
        <v>175833</v>
      </c>
      <c r="S12" s="539"/>
      <c r="T12" s="539"/>
      <c r="U12" s="539"/>
      <c r="V12" s="540"/>
      <c r="W12" s="541" t="s">
        <v>1</v>
      </c>
      <c r="X12" s="499"/>
      <c r="Y12" s="499"/>
      <c r="Z12" s="499"/>
      <c r="AA12" s="499"/>
      <c r="AB12" s="542"/>
      <c r="AC12" s="498" t="s">
        <v>132</v>
      </c>
      <c r="AD12" s="499"/>
      <c r="AE12" s="499"/>
      <c r="AF12" s="499"/>
      <c r="AG12" s="542"/>
      <c r="AH12" s="498" t="s">
        <v>133</v>
      </c>
      <c r="AI12" s="499"/>
      <c r="AJ12" s="499"/>
      <c r="AK12" s="499"/>
      <c r="AL12" s="543"/>
      <c r="AM12" s="495" t="s">
        <v>134</v>
      </c>
      <c r="AN12" s="496"/>
      <c r="AO12" s="496"/>
      <c r="AP12" s="496"/>
      <c r="AQ12" s="496"/>
      <c r="AR12" s="496"/>
      <c r="AS12" s="496"/>
      <c r="AT12" s="497"/>
      <c r="AU12" s="498" t="s">
        <v>109</v>
      </c>
      <c r="AV12" s="499"/>
      <c r="AW12" s="499"/>
      <c r="AX12" s="499"/>
      <c r="AY12" s="500" t="s">
        <v>135</v>
      </c>
      <c r="AZ12" s="501"/>
      <c r="BA12" s="501"/>
      <c r="BB12" s="501"/>
      <c r="BC12" s="501"/>
      <c r="BD12" s="501"/>
      <c r="BE12" s="501"/>
      <c r="BF12" s="501"/>
      <c r="BG12" s="501"/>
      <c r="BH12" s="501"/>
      <c r="BI12" s="501"/>
      <c r="BJ12" s="501"/>
      <c r="BK12" s="501"/>
      <c r="BL12" s="501"/>
      <c r="BM12" s="502"/>
      <c r="BN12" s="466">
        <v>1231909</v>
      </c>
      <c r="BO12" s="467"/>
      <c r="BP12" s="467"/>
      <c r="BQ12" s="467"/>
      <c r="BR12" s="467"/>
      <c r="BS12" s="467"/>
      <c r="BT12" s="467"/>
      <c r="BU12" s="468"/>
      <c r="BV12" s="466">
        <v>3223177</v>
      </c>
      <c r="BW12" s="467"/>
      <c r="BX12" s="467"/>
      <c r="BY12" s="467"/>
      <c r="BZ12" s="467"/>
      <c r="CA12" s="467"/>
      <c r="CB12" s="467"/>
      <c r="CC12" s="468"/>
      <c r="CD12" s="469" t="s">
        <v>136</v>
      </c>
      <c r="CE12" s="470"/>
      <c r="CF12" s="470"/>
      <c r="CG12" s="470"/>
      <c r="CH12" s="470"/>
      <c r="CI12" s="470"/>
      <c r="CJ12" s="470"/>
      <c r="CK12" s="470"/>
      <c r="CL12" s="470"/>
      <c r="CM12" s="470"/>
      <c r="CN12" s="470"/>
      <c r="CO12" s="470"/>
      <c r="CP12" s="470"/>
      <c r="CQ12" s="470"/>
      <c r="CR12" s="470"/>
      <c r="CS12" s="471"/>
      <c r="CT12" s="506" t="s">
        <v>137</v>
      </c>
      <c r="CU12" s="507"/>
      <c r="CV12" s="507"/>
      <c r="CW12" s="507"/>
      <c r="CX12" s="507"/>
      <c r="CY12" s="507"/>
      <c r="CZ12" s="507"/>
      <c r="DA12" s="508"/>
      <c r="DB12" s="506" t="s">
        <v>138</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139</v>
      </c>
      <c r="N13" s="555"/>
      <c r="O13" s="555"/>
      <c r="P13" s="555"/>
      <c r="Q13" s="556"/>
      <c r="R13" s="547">
        <v>172590</v>
      </c>
      <c r="S13" s="548"/>
      <c r="T13" s="548"/>
      <c r="U13" s="548"/>
      <c r="V13" s="549"/>
      <c r="W13" s="482" t="s">
        <v>140</v>
      </c>
      <c r="X13" s="483"/>
      <c r="Y13" s="483"/>
      <c r="Z13" s="483"/>
      <c r="AA13" s="483"/>
      <c r="AB13" s="473"/>
      <c r="AC13" s="517">
        <v>1209</v>
      </c>
      <c r="AD13" s="518"/>
      <c r="AE13" s="518"/>
      <c r="AF13" s="518"/>
      <c r="AG13" s="557"/>
      <c r="AH13" s="517">
        <v>1195</v>
      </c>
      <c r="AI13" s="518"/>
      <c r="AJ13" s="518"/>
      <c r="AK13" s="518"/>
      <c r="AL13" s="519"/>
      <c r="AM13" s="495" t="s">
        <v>141</v>
      </c>
      <c r="AN13" s="496"/>
      <c r="AO13" s="496"/>
      <c r="AP13" s="496"/>
      <c r="AQ13" s="496"/>
      <c r="AR13" s="496"/>
      <c r="AS13" s="496"/>
      <c r="AT13" s="497"/>
      <c r="AU13" s="498" t="s">
        <v>142</v>
      </c>
      <c r="AV13" s="499"/>
      <c r="AW13" s="499"/>
      <c r="AX13" s="499"/>
      <c r="AY13" s="500" t="s">
        <v>143</v>
      </c>
      <c r="AZ13" s="501"/>
      <c r="BA13" s="501"/>
      <c r="BB13" s="501"/>
      <c r="BC13" s="501"/>
      <c r="BD13" s="501"/>
      <c r="BE13" s="501"/>
      <c r="BF13" s="501"/>
      <c r="BG13" s="501"/>
      <c r="BH13" s="501"/>
      <c r="BI13" s="501"/>
      <c r="BJ13" s="501"/>
      <c r="BK13" s="501"/>
      <c r="BL13" s="501"/>
      <c r="BM13" s="502"/>
      <c r="BN13" s="466">
        <v>-889050</v>
      </c>
      <c r="BO13" s="467"/>
      <c r="BP13" s="467"/>
      <c r="BQ13" s="467"/>
      <c r="BR13" s="467"/>
      <c r="BS13" s="467"/>
      <c r="BT13" s="467"/>
      <c r="BU13" s="468"/>
      <c r="BV13" s="466">
        <v>-1767881</v>
      </c>
      <c r="BW13" s="467"/>
      <c r="BX13" s="467"/>
      <c r="BY13" s="467"/>
      <c r="BZ13" s="467"/>
      <c r="CA13" s="467"/>
      <c r="CB13" s="467"/>
      <c r="CC13" s="468"/>
      <c r="CD13" s="469" t="s">
        <v>144</v>
      </c>
      <c r="CE13" s="470"/>
      <c r="CF13" s="470"/>
      <c r="CG13" s="470"/>
      <c r="CH13" s="470"/>
      <c r="CI13" s="470"/>
      <c r="CJ13" s="470"/>
      <c r="CK13" s="470"/>
      <c r="CL13" s="470"/>
      <c r="CM13" s="470"/>
      <c r="CN13" s="470"/>
      <c r="CO13" s="470"/>
      <c r="CP13" s="470"/>
      <c r="CQ13" s="470"/>
      <c r="CR13" s="470"/>
      <c r="CS13" s="471"/>
      <c r="CT13" s="463">
        <v>1.9</v>
      </c>
      <c r="CU13" s="464"/>
      <c r="CV13" s="464"/>
      <c r="CW13" s="464"/>
      <c r="CX13" s="464"/>
      <c r="CY13" s="464"/>
      <c r="CZ13" s="464"/>
      <c r="DA13" s="465"/>
      <c r="DB13" s="463">
        <v>2.5</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145</v>
      </c>
      <c r="M14" s="545"/>
      <c r="N14" s="545"/>
      <c r="O14" s="545"/>
      <c r="P14" s="545"/>
      <c r="Q14" s="546"/>
      <c r="R14" s="547">
        <v>176291</v>
      </c>
      <c r="S14" s="548"/>
      <c r="T14" s="548"/>
      <c r="U14" s="548"/>
      <c r="V14" s="549"/>
      <c r="W14" s="456"/>
      <c r="X14" s="457"/>
      <c r="Y14" s="457"/>
      <c r="Z14" s="457"/>
      <c r="AA14" s="457"/>
      <c r="AB14" s="446"/>
      <c r="AC14" s="550">
        <v>1.6</v>
      </c>
      <c r="AD14" s="551"/>
      <c r="AE14" s="551"/>
      <c r="AF14" s="551"/>
      <c r="AG14" s="552"/>
      <c r="AH14" s="550">
        <v>1.6</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146</v>
      </c>
      <c r="CE14" s="559"/>
      <c r="CF14" s="559"/>
      <c r="CG14" s="559"/>
      <c r="CH14" s="559"/>
      <c r="CI14" s="559"/>
      <c r="CJ14" s="559"/>
      <c r="CK14" s="559"/>
      <c r="CL14" s="559"/>
      <c r="CM14" s="559"/>
      <c r="CN14" s="559"/>
      <c r="CO14" s="559"/>
      <c r="CP14" s="559"/>
      <c r="CQ14" s="559"/>
      <c r="CR14" s="559"/>
      <c r="CS14" s="560"/>
      <c r="CT14" s="561" t="s">
        <v>137</v>
      </c>
      <c r="CU14" s="562"/>
      <c r="CV14" s="562"/>
      <c r="CW14" s="562"/>
      <c r="CX14" s="562"/>
      <c r="CY14" s="562"/>
      <c r="CZ14" s="562"/>
      <c r="DA14" s="563"/>
      <c r="DB14" s="561" t="s">
        <v>137</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147</v>
      </c>
      <c r="N15" s="555"/>
      <c r="O15" s="555"/>
      <c r="P15" s="555"/>
      <c r="Q15" s="556"/>
      <c r="R15" s="547">
        <v>173327</v>
      </c>
      <c r="S15" s="548"/>
      <c r="T15" s="548"/>
      <c r="U15" s="548"/>
      <c r="V15" s="549"/>
      <c r="W15" s="482" t="s">
        <v>148</v>
      </c>
      <c r="X15" s="483"/>
      <c r="Y15" s="483"/>
      <c r="Z15" s="483"/>
      <c r="AA15" s="483"/>
      <c r="AB15" s="473"/>
      <c r="AC15" s="517">
        <v>14995</v>
      </c>
      <c r="AD15" s="518"/>
      <c r="AE15" s="518"/>
      <c r="AF15" s="518"/>
      <c r="AG15" s="557"/>
      <c r="AH15" s="517">
        <v>14980</v>
      </c>
      <c r="AI15" s="518"/>
      <c r="AJ15" s="518"/>
      <c r="AK15" s="518"/>
      <c r="AL15" s="519"/>
      <c r="AM15" s="495"/>
      <c r="AN15" s="496"/>
      <c r="AO15" s="496"/>
      <c r="AP15" s="496"/>
      <c r="AQ15" s="496"/>
      <c r="AR15" s="496"/>
      <c r="AS15" s="496"/>
      <c r="AT15" s="497"/>
      <c r="AU15" s="498"/>
      <c r="AV15" s="499"/>
      <c r="AW15" s="499"/>
      <c r="AX15" s="499"/>
      <c r="AY15" s="426" t="s">
        <v>149</v>
      </c>
      <c r="AZ15" s="427"/>
      <c r="BA15" s="427"/>
      <c r="BB15" s="427"/>
      <c r="BC15" s="427"/>
      <c r="BD15" s="427"/>
      <c r="BE15" s="427"/>
      <c r="BF15" s="427"/>
      <c r="BG15" s="427"/>
      <c r="BH15" s="427"/>
      <c r="BI15" s="427"/>
      <c r="BJ15" s="427"/>
      <c r="BK15" s="427"/>
      <c r="BL15" s="427"/>
      <c r="BM15" s="428"/>
      <c r="BN15" s="429">
        <v>20766255</v>
      </c>
      <c r="BO15" s="430"/>
      <c r="BP15" s="430"/>
      <c r="BQ15" s="430"/>
      <c r="BR15" s="430"/>
      <c r="BS15" s="430"/>
      <c r="BT15" s="430"/>
      <c r="BU15" s="431"/>
      <c r="BV15" s="429">
        <v>20378788</v>
      </c>
      <c r="BW15" s="430"/>
      <c r="BX15" s="430"/>
      <c r="BY15" s="430"/>
      <c r="BZ15" s="430"/>
      <c r="CA15" s="430"/>
      <c r="CB15" s="430"/>
      <c r="CC15" s="431"/>
      <c r="CD15" s="564" t="s">
        <v>150</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151</v>
      </c>
      <c r="M16" s="575"/>
      <c r="N16" s="575"/>
      <c r="O16" s="575"/>
      <c r="P16" s="575"/>
      <c r="Q16" s="576"/>
      <c r="R16" s="567" t="s">
        <v>152</v>
      </c>
      <c r="S16" s="568"/>
      <c r="T16" s="568"/>
      <c r="U16" s="568"/>
      <c r="V16" s="569"/>
      <c r="W16" s="456"/>
      <c r="X16" s="457"/>
      <c r="Y16" s="457"/>
      <c r="Z16" s="457"/>
      <c r="AA16" s="457"/>
      <c r="AB16" s="446"/>
      <c r="AC16" s="550">
        <v>20.100000000000001</v>
      </c>
      <c r="AD16" s="551"/>
      <c r="AE16" s="551"/>
      <c r="AF16" s="551"/>
      <c r="AG16" s="552"/>
      <c r="AH16" s="550">
        <v>20</v>
      </c>
      <c r="AI16" s="551"/>
      <c r="AJ16" s="551"/>
      <c r="AK16" s="551"/>
      <c r="AL16" s="553"/>
      <c r="AM16" s="495"/>
      <c r="AN16" s="496"/>
      <c r="AO16" s="496"/>
      <c r="AP16" s="496"/>
      <c r="AQ16" s="496"/>
      <c r="AR16" s="496"/>
      <c r="AS16" s="496"/>
      <c r="AT16" s="497"/>
      <c r="AU16" s="498"/>
      <c r="AV16" s="499"/>
      <c r="AW16" s="499"/>
      <c r="AX16" s="499"/>
      <c r="AY16" s="500" t="s">
        <v>153</v>
      </c>
      <c r="AZ16" s="501"/>
      <c r="BA16" s="501"/>
      <c r="BB16" s="501"/>
      <c r="BC16" s="501"/>
      <c r="BD16" s="501"/>
      <c r="BE16" s="501"/>
      <c r="BF16" s="501"/>
      <c r="BG16" s="501"/>
      <c r="BH16" s="501"/>
      <c r="BI16" s="501"/>
      <c r="BJ16" s="501"/>
      <c r="BK16" s="501"/>
      <c r="BL16" s="501"/>
      <c r="BM16" s="502"/>
      <c r="BN16" s="466">
        <v>22412468</v>
      </c>
      <c r="BO16" s="467"/>
      <c r="BP16" s="467"/>
      <c r="BQ16" s="467"/>
      <c r="BR16" s="467"/>
      <c r="BS16" s="467"/>
      <c r="BT16" s="467"/>
      <c r="BU16" s="468"/>
      <c r="BV16" s="466">
        <v>22151657</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154</v>
      </c>
      <c r="N17" s="571"/>
      <c r="O17" s="571"/>
      <c r="P17" s="571"/>
      <c r="Q17" s="572"/>
      <c r="R17" s="567" t="s">
        <v>155</v>
      </c>
      <c r="S17" s="568"/>
      <c r="T17" s="568"/>
      <c r="U17" s="568"/>
      <c r="V17" s="569"/>
      <c r="W17" s="482" t="s">
        <v>156</v>
      </c>
      <c r="X17" s="483"/>
      <c r="Y17" s="483"/>
      <c r="Z17" s="483"/>
      <c r="AA17" s="483"/>
      <c r="AB17" s="473"/>
      <c r="AC17" s="517">
        <v>58417</v>
      </c>
      <c r="AD17" s="518"/>
      <c r="AE17" s="518"/>
      <c r="AF17" s="518"/>
      <c r="AG17" s="557"/>
      <c r="AH17" s="517">
        <v>58884</v>
      </c>
      <c r="AI17" s="518"/>
      <c r="AJ17" s="518"/>
      <c r="AK17" s="518"/>
      <c r="AL17" s="519"/>
      <c r="AM17" s="495"/>
      <c r="AN17" s="496"/>
      <c r="AO17" s="496"/>
      <c r="AP17" s="496"/>
      <c r="AQ17" s="496"/>
      <c r="AR17" s="496"/>
      <c r="AS17" s="496"/>
      <c r="AT17" s="497"/>
      <c r="AU17" s="498"/>
      <c r="AV17" s="499"/>
      <c r="AW17" s="499"/>
      <c r="AX17" s="499"/>
      <c r="AY17" s="500" t="s">
        <v>157</v>
      </c>
      <c r="AZ17" s="501"/>
      <c r="BA17" s="501"/>
      <c r="BB17" s="501"/>
      <c r="BC17" s="501"/>
      <c r="BD17" s="501"/>
      <c r="BE17" s="501"/>
      <c r="BF17" s="501"/>
      <c r="BG17" s="501"/>
      <c r="BH17" s="501"/>
      <c r="BI17" s="501"/>
      <c r="BJ17" s="501"/>
      <c r="BK17" s="501"/>
      <c r="BL17" s="501"/>
      <c r="BM17" s="502"/>
      <c r="BN17" s="466">
        <v>26643273</v>
      </c>
      <c r="BO17" s="467"/>
      <c r="BP17" s="467"/>
      <c r="BQ17" s="467"/>
      <c r="BR17" s="467"/>
      <c r="BS17" s="467"/>
      <c r="BT17" s="467"/>
      <c r="BU17" s="468"/>
      <c r="BV17" s="466">
        <v>26185822</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158</v>
      </c>
      <c r="C18" s="509"/>
      <c r="D18" s="509"/>
      <c r="E18" s="578"/>
      <c r="F18" s="578"/>
      <c r="G18" s="578"/>
      <c r="H18" s="578"/>
      <c r="I18" s="578"/>
      <c r="J18" s="578"/>
      <c r="K18" s="578"/>
      <c r="L18" s="579">
        <v>103.69</v>
      </c>
      <c r="M18" s="579"/>
      <c r="N18" s="579"/>
      <c r="O18" s="579"/>
      <c r="P18" s="579"/>
      <c r="Q18" s="579"/>
      <c r="R18" s="580"/>
      <c r="S18" s="580"/>
      <c r="T18" s="580"/>
      <c r="U18" s="580"/>
      <c r="V18" s="581"/>
      <c r="W18" s="484"/>
      <c r="X18" s="485"/>
      <c r="Y18" s="485"/>
      <c r="Z18" s="485"/>
      <c r="AA18" s="485"/>
      <c r="AB18" s="476"/>
      <c r="AC18" s="582">
        <v>78.3</v>
      </c>
      <c r="AD18" s="583"/>
      <c r="AE18" s="583"/>
      <c r="AF18" s="583"/>
      <c r="AG18" s="584"/>
      <c r="AH18" s="582">
        <v>78.5</v>
      </c>
      <c r="AI18" s="583"/>
      <c r="AJ18" s="583"/>
      <c r="AK18" s="583"/>
      <c r="AL18" s="585"/>
      <c r="AM18" s="495"/>
      <c r="AN18" s="496"/>
      <c r="AO18" s="496"/>
      <c r="AP18" s="496"/>
      <c r="AQ18" s="496"/>
      <c r="AR18" s="496"/>
      <c r="AS18" s="496"/>
      <c r="AT18" s="497"/>
      <c r="AU18" s="498"/>
      <c r="AV18" s="499"/>
      <c r="AW18" s="499"/>
      <c r="AX18" s="499"/>
      <c r="AY18" s="500" t="s">
        <v>159</v>
      </c>
      <c r="AZ18" s="501"/>
      <c r="BA18" s="501"/>
      <c r="BB18" s="501"/>
      <c r="BC18" s="501"/>
      <c r="BD18" s="501"/>
      <c r="BE18" s="501"/>
      <c r="BF18" s="501"/>
      <c r="BG18" s="501"/>
      <c r="BH18" s="501"/>
      <c r="BI18" s="501"/>
      <c r="BJ18" s="501"/>
      <c r="BK18" s="501"/>
      <c r="BL18" s="501"/>
      <c r="BM18" s="502"/>
      <c r="BN18" s="466">
        <v>29021149</v>
      </c>
      <c r="BO18" s="467"/>
      <c r="BP18" s="467"/>
      <c r="BQ18" s="467"/>
      <c r="BR18" s="467"/>
      <c r="BS18" s="467"/>
      <c r="BT18" s="467"/>
      <c r="BU18" s="468"/>
      <c r="BV18" s="466">
        <v>28356172</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160</v>
      </c>
      <c r="C19" s="509"/>
      <c r="D19" s="509"/>
      <c r="E19" s="578"/>
      <c r="F19" s="578"/>
      <c r="G19" s="578"/>
      <c r="H19" s="578"/>
      <c r="I19" s="578"/>
      <c r="J19" s="578"/>
      <c r="K19" s="578"/>
      <c r="L19" s="586">
        <v>1666</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161</v>
      </c>
      <c r="AZ19" s="501"/>
      <c r="BA19" s="501"/>
      <c r="BB19" s="501"/>
      <c r="BC19" s="501"/>
      <c r="BD19" s="501"/>
      <c r="BE19" s="501"/>
      <c r="BF19" s="501"/>
      <c r="BG19" s="501"/>
      <c r="BH19" s="501"/>
      <c r="BI19" s="501"/>
      <c r="BJ19" s="501"/>
      <c r="BK19" s="501"/>
      <c r="BL19" s="501"/>
      <c r="BM19" s="502"/>
      <c r="BN19" s="466">
        <v>36166617</v>
      </c>
      <c r="BO19" s="467"/>
      <c r="BP19" s="467"/>
      <c r="BQ19" s="467"/>
      <c r="BR19" s="467"/>
      <c r="BS19" s="467"/>
      <c r="BT19" s="467"/>
      <c r="BU19" s="468"/>
      <c r="BV19" s="466">
        <v>35767340</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162</v>
      </c>
      <c r="C20" s="509"/>
      <c r="D20" s="509"/>
      <c r="E20" s="578"/>
      <c r="F20" s="578"/>
      <c r="G20" s="578"/>
      <c r="H20" s="578"/>
      <c r="I20" s="578"/>
      <c r="J20" s="578"/>
      <c r="K20" s="578"/>
      <c r="L20" s="586">
        <v>68696</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163</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164</v>
      </c>
      <c r="C22" s="601"/>
      <c r="D22" s="602"/>
      <c r="E22" s="478" t="s">
        <v>1</v>
      </c>
      <c r="F22" s="483"/>
      <c r="G22" s="483"/>
      <c r="H22" s="483"/>
      <c r="I22" s="483"/>
      <c r="J22" s="483"/>
      <c r="K22" s="473"/>
      <c r="L22" s="478" t="s">
        <v>165</v>
      </c>
      <c r="M22" s="483"/>
      <c r="N22" s="483"/>
      <c r="O22" s="483"/>
      <c r="P22" s="473"/>
      <c r="Q22" s="609" t="s">
        <v>166</v>
      </c>
      <c r="R22" s="610"/>
      <c r="S22" s="610"/>
      <c r="T22" s="610"/>
      <c r="U22" s="610"/>
      <c r="V22" s="611"/>
      <c r="W22" s="615" t="s">
        <v>167</v>
      </c>
      <c r="X22" s="601"/>
      <c r="Y22" s="602"/>
      <c r="Z22" s="478" t="s">
        <v>1</v>
      </c>
      <c r="AA22" s="483"/>
      <c r="AB22" s="483"/>
      <c r="AC22" s="483"/>
      <c r="AD22" s="483"/>
      <c r="AE22" s="483"/>
      <c r="AF22" s="483"/>
      <c r="AG22" s="473"/>
      <c r="AH22" s="628" t="s">
        <v>168</v>
      </c>
      <c r="AI22" s="483"/>
      <c r="AJ22" s="483"/>
      <c r="AK22" s="483"/>
      <c r="AL22" s="473"/>
      <c r="AM22" s="628" t="s">
        <v>169</v>
      </c>
      <c r="AN22" s="629"/>
      <c r="AO22" s="629"/>
      <c r="AP22" s="629"/>
      <c r="AQ22" s="629"/>
      <c r="AR22" s="630"/>
      <c r="AS22" s="609" t="s">
        <v>166</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170</v>
      </c>
      <c r="AZ23" s="427"/>
      <c r="BA23" s="427"/>
      <c r="BB23" s="427"/>
      <c r="BC23" s="427"/>
      <c r="BD23" s="427"/>
      <c r="BE23" s="427"/>
      <c r="BF23" s="427"/>
      <c r="BG23" s="427"/>
      <c r="BH23" s="427"/>
      <c r="BI23" s="427"/>
      <c r="BJ23" s="427"/>
      <c r="BK23" s="427"/>
      <c r="BL23" s="427"/>
      <c r="BM23" s="428"/>
      <c r="BN23" s="466">
        <v>30221134</v>
      </c>
      <c r="BO23" s="467"/>
      <c r="BP23" s="467"/>
      <c r="BQ23" s="467"/>
      <c r="BR23" s="467"/>
      <c r="BS23" s="467"/>
      <c r="BT23" s="467"/>
      <c r="BU23" s="468"/>
      <c r="BV23" s="466">
        <v>30534883</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171</v>
      </c>
      <c r="F24" s="496"/>
      <c r="G24" s="496"/>
      <c r="H24" s="496"/>
      <c r="I24" s="496"/>
      <c r="J24" s="496"/>
      <c r="K24" s="497"/>
      <c r="L24" s="517">
        <v>1</v>
      </c>
      <c r="M24" s="518"/>
      <c r="N24" s="518"/>
      <c r="O24" s="518"/>
      <c r="P24" s="557"/>
      <c r="Q24" s="517">
        <v>9400</v>
      </c>
      <c r="R24" s="518"/>
      <c r="S24" s="518"/>
      <c r="T24" s="518"/>
      <c r="U24" s="518"/>
      <c r="V24" s="557"/>
      <c r="W24" s="616"/>
      <c r="X24" s="604"/>
      <c r="Y24" s="605"/>
      <c r="Z24" s="516" t="s">
        <v>172</v>
      </c>
      <c r="AA24" s="496"/>
      <c r="AB24" s="496"/>
      <c r="AC24" s="496"/>
      <c r="AD24" s="496"/>
      <c r="AE24" s="496"/>
      <c r="AF24" s="496"/>
      <c r="AG24" s="497"/>
      <c r="AH24" s="517">
        <v>893</v>
      </c>
      <c r="AI24" s="518"/>
      <c r="AJ24" s="518"/>
      <c r="AK24" s="518"/>
      <c r="AL24" s="557"/>
      <c r="AM24" s="517">
        <v>2900464</v>
      </c>
      <c r="AN24" s="518"/>
      <c r="AO24" s="518"/>
      <c r="AP24" s="518"/>
      <c r="AQ24" s="518"/>
      <c r="AR24" s="557"/>
      <c r="AS24" s="517">
        <v>3248</v>
      </c>
      <c r="AT24" s="518"/>
      <c r="AU24" s="518"/>
      <c r="AV24" s="518"/>
      <c r="AW24" s="518"/>
      <c r="AX24" s="519"/>
      <c r="AY24" s="636" t="s">
        <v>173</v>
      </c>
      <c r="AZ24" s="637"/>
      <c r="BA24" s="637"/>
      <c r="BB24" s="637"/>
      <c r="BC24" s="637"/>
      <c r="BD24" s="637"/>
      <c r="BE24" s="637"/>
      <c r="BF24" s="637"/>
      <c r="BG24" s="637"/>
      <c r="BH24" s="637"/>
      <c r="BI24" s="637"/>
      <c r="BJ24" s="637"/>
      <c r="BK24" s="637"/>
      <c r="BL24" s="637"/>
      <c r="BM24" s="638"/>
      <c r="BN24" s="466">
        <v>27999788</v>
      </c>
      <c r="BO24" s="467"/>
      <c r="BP24" s="467"/>
      <c r="BQ24" s="467"/>
      <c r="BR24" s="467"/>
      <c r="BS24" s="467"/>
      <c r="BT24" s="467"/>
      <c r="BU24" s="468"/>
      <c r="BV24" s="466">
        <v>28332218</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174</v>
      </c>
      <c r="F25" s="496"/>
      <c r="G25" s="496"/>
      <c r="H25" s="496"/>
      <c r="I25" s="496"/>
      <c r="J25" s="496"/>
      <c r="K25" s="497"/>
      <c r="L25" s="517">
        <v>2</v>
      </c>
      <c r="M25" s="518"/>
      <c r="N25" s="518"/>
      <c r="O25" s="518"/>
      <c r="P25" s="557"/>
      <c r="Q25" s="517">
        <v>8000</v>
      </c>
      <c r="R25" s="518"/>
      <c r="S25" s="518"/>
      <c r="T25" s="518"/>
      <c r="U25" s="518"/>
      <c r="V25" s="557"/>
      <c r="W25" s="616"/>
      <c r="X25" s="604"/>
      <c r="Y25" s="605"/>
      <c r="Z25" s="516" t="s">
        <v>175</v>
      </c>
      <c r="AA25" s="496"/>
      <c r="AB25" s="496"/>
      <c r="AC25" s="496"/>
      <c r="AD25" s="496"/>
      <c r="AE25" s="496"/>
      <c r="AF25" s="496"/>
      <c r="AG25" s="497"/>
      <c r="AH25" s="517" t="s">
        <v>137</v>
      </c>
      <c r="AI25" s="518"/>
      <c r="AJ25" s="518"/>
      <c r="AK25" s="518"/>
      <c r="AL25" s="557"/>
      <c r="AM25" s="517" t="s">
        <v>137</v>
      </c>
      <c r="AN25" s="518"/>
      <c r="AO25" s="518"/>
      <c r="AP25" s="518"/>
      <c r="AQ25" s="518"/>
      <c r="AR25" s="557"/>
      <c r="AS25" s="517" t="s">
        <v>137</v>
      </c>
      <c r="AT25" s="518"/>
      <c r="AU25" s="518"/>
      <c r="AV25" s="518"/>
      <c r="AW25" s="518"/>
      <c r="AX25" s="519"/>
      <c r="AY25" s="426" t="s">
        <v>176</v>
      </c>
      <c r="AZ25" s="427"/>
      <c r="BA25" s="427"/>
      <c r="BB25" s="427"/>
      <c r="BC25" s="427"/>
      <c r="BD25" s="427"/>
      <c r="BE25" s="427"/>
      <c r="BF25" s="427"/>
      <c r="BG25" s="427"/>
      <c r="BH25" s="427"/>
      <c r="BI25" s="427"/>
      <c r="BJ25" s="427"/>
      <c r="BK25" s="427"/>
      <c r="BL25" s="427"/>
      <c r="BM25" s="428"/>
      <c r="BN25" s="429">
        <v>9851078</v>
      </c>
      <c r="BO25" s="430"/>
      <c r="BP25" s="430"/>
      <c r="BQ25" s="430"/>
      <c r="BR25" s="430"/>
      <c r="BS25" s="430"/>
      <c r="BT25" s="430"/>
      <c r="BU25" s="431"/>
      <c r="BV25" s="429">
        <v>6844839</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177</v>
      </c>
      <c r="F26" s="496"/>
      <c r="G26" s="496"/>
      <c r="H26" s="496"/>
      <c r="I26" s="496"/>
      <c r="J26" s="496"/>
      <c r="K26" s="497"/>
      <c r="L26" s="517">
        <v>1</v>
      </c>
      <c r="M26" s="518"/>
      <c r="N26" s="518"/>
      <c r="O26" s="518"/>
      <c r="P26" s="557"/>
      <c r="Q26" s="517">
        <v>7200</v>
      </c>
      <c r="R26" s="518"/>
      <c r="S26" s="518"/>
      <c r="T26" s="518"/>
      <c r="U26" s="518"/>
      <c r="V26" s="557"/>
      <c r="W26" s="616"/>
      <c r="X26" s="604"/>
      <c r="Y26" s="605"/>
      <c r="Z26" s="516" t="s">
        <v>178</v>
      </c>
      <c r="AA26" s="626"/>
      <c r="AB26" s="626"/>
      <c r="AC26" s="626"/>
      <c r="AD26" s="626"/>
      <c r="AE26" s="626"/>
      <c r="AF26" s="626"/>
      <c r="AG26" s="627"/>
      <c r="AH26" s="517">
        <v>4</v>
      </c>
      <c r="AI26" s="518"/>
      <c r="AJ26" s="518"/>
      <c r="AK26" s="518"/>
      <c r="AL26" s="557"/>
      <c r="AM26" s="517">
        <v>12580</v>
      </c>
      <c r="AN26" s="518"/>
      <c r="AO26" s="518"/>
      <c r="AP26" s="518"/>
      <c r="AQ26" s="518"/>
      <c r="AR26" s="557"/>
      <c r="AS26" s="517">
        <v>3145</v>
      </c>
      <c r="AT26" s="518"/>
      <c r="AU26" s="518"/>
      <c r="AV26" s="518"/>
      <c r="AW26" s="518"/>
      <c r="AX26" s="519"/>
      <c r="AY26" s="469" t="s">
        <v>179</v>
      </c>
      <c r="AZ26" s="470"/>
      <c r="BA26" s="470"/>
      <c r="BB26" s="470"/>
      <c r="BC26" s="470"/>
      <c r="BD26" s="470"/>
      <c r="BE26" s="470"/>
      <c r="BF26" s="470"/>
      <c r="BG26" s="470"/>
      <c r="BH26" s="470"/>
      <c r="BI26" s="470"/>
      <c r="BJ26" s="470"/>
      <c r="BK26" s="470"/>
      <c r="BL26" s="470"/>
      <c r="BM26" s="471"/>
      <c r="BN26" s="466" t="s">
        <v>137</v>
      </c>
      <c r="BO26" s="467"/>
      <c r="BP26" s="467"/>
      <c r="BQ26" s="467"/>
      <c r="BR26" s="467"/>
      <c r="BS26" s="467"/>
      <c r="BT26" s="467"/>
      <c r="BU26" s="468"/>
      <c r="BV26" s="466" t="s">
        <v>137</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180</v>
      </c>
      <c r="F27" s="496"/>
      <c r="G27" s="496"/>
      <c r="H27" s="496"/>
      <c r="I27" s="496"/>
      <c r="J27" s="496"/>
      <c r="K27" s="497"/>
      <c r="L27" s="517">
        <v>1</v>
      </c>
      <c r="M27" s="518"/>
      <c r="N27" s="518"/>
      <c r="O27" s="518"/>
      <c r="P27" s="557"/>
      <c r="Q27" s="517">
        <v>5200</v>
      </c>
      <c r="R27" s="518"/>
      <c r="S27" s="518"/>
      <c r="T27" s="518"/>
      <c r="U27" s="518"/>
      <c r="V27" s="557"/>
      <c r="W27" s="616"/>
      <c r="X27" s="604"/>
      <c r="Y27" s="605"/>
      <c r="Z27" s="516" t="s">
        <v>181</v>
      </c>
      <c r="AA27" s="496"/>
      <c r="AB27" s="496"/>
      <c r="AC27" s="496"/>
      <c r="AD27" s="496"/>
      <c r="AE27" s="496"/>
      <c r="AF27" s="496"/>
      <c r="AG27" s="497"/>
      <c r="AH27" s="517">
        <v>31</v>
      </c>
      <c r="AI27" s="518"/>
      <c r="AJ27" s="518"/>
      <c r="AK27" s="518"/>
      <c r="AL27" s="557"/>
      <c r="AM27" s="517">
        <v>113578</v>
      </c>
      <c r="AN27" s="518"/>
      <c r="AO27" s="518"/>
      <c r="AP27" s="518"/>
      <c r="AQ27" s="518"/>
      <c r="AR27" s="557"/>
      <c r="AS27" s="517">
        <v>3664</v>
      </c>
      <c r="AT27" s="518"/>
      <c r="AU27" s="518"/>
      <c r="AV27" s="518"/>
      <c r="AW27" s="518"/>
      <c r="AX27" s="519"/>
      <c r="AY27" s="558" t="s">
        <v>182</v>
      </c>
      <c r="AZ27" s="559"/>
      <c r="BA27" s="559"/>
      <c r="BB27" s="559"/>
      <c r="BC27" s="559"/>
      <c r="BD27" s="559"/>
      <c r="BE27" s="559"/>
      <c r="BF27" s="559"/>
      <c r="BG27" s="559"/>
      <c r="BH27" s="559"/>
      <c r="BI27" s="559"/>
      <c r="BJ27" s="559"/>
      <c r="BK27" s="559"/>
      <c r="BL27" s="559"/>
      <c r="BM27" s="560"/>
      <c r="BN27" s="639">
        <v>2274634</v>
      </c>
      <c r="BO27" s="640"/>
      <c r="BP27" s="640"/>
      <c r="BQ27" s="640"/>
      <c r="BR27" s="640"/>
      <c r="BS27" s="640"/>
      <c r="BT27" s="640"/>
      <c r="BU27" s="641"/>
      <c r="BV27" s="639">
        <v>2271382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183</v>
      </c>
      <c r="F28" s="496"/>
      <c r="G28" s="496"/>
      <c r="H28" s="496"/>
      <c r="I28" s="496"/>
      <c r="J28" s="496"/>
      <c r="K28" s="497"/>
      <c r="L28" s="517">
        <v>1</v>
      </c>
      <c r="M28" s="518"/>
      <c r="N28" s="518"/>
      <c r="O28" s="518"/>
      <c r="P28" s="557"/>
      <c r="Q28" s="517">
        <v>4800</v>
      </c>
      <c r="R28" s="518"/>
      <c r="S28" s="518"/>
      <c r="T28" s="518"/>
      <c r="U28" s="518"/>
      <c r="V28" s="557"/>
      <c r="W28" s="616"/>
      <c r="X28" s="604"/>
      <c r="Y28" s="605"/>
      <c r="Z28" s="516" t="s">
        <v>184</v>
      </c>
      <c r="AA28" s="496"/>
      <c r="AB28" s="496"/>
      <c r="AC28" s="496"/>
      <c r="AD28" s="496"/>
      <c r="AE28" s="496"/>
      <c r="AF28" s="496"/>
      <c r="AG28" s="497"/>
      <c r="AH28" s="517" t="s">
        <v>137</v>
      </c>
      <c r="AI28" s="518"/>
      <c r="AJ28" s="518"/>
      <c r="AK28" s="518"/>
      <c r="AL28" s="557"/>
      <c r="AM28" s="517" t="s">
        <v>137</v>
      </c>
      <c r="AN28" s="518"/>
      <c r="AO28" s="518"/>
      <c r="AP28" s="518"/>
      <c r="AQ28" s="518"/>
      <c r="AR28" s="557"/>
      <c r="AS28" s="517" t="s">
        <v>137</v>
      </c>
      <c r="AT28" s="518"/>
      <c r="AU28" s="518"/>
      <c r="AV28" s="518"/>
      <c r="AW28" s="518"/>
      <c r="AX28" s="519"/>
      <c r="AY28" s="642" t="s">
        <v>185</v>
      </c>
      <c r="AZ28" s="643"/>
      <c r="BA28" s="643"/>
      <c r="BB28" s="644"/>
      <c r="BC28" s="426" t="s">
        <v>48</v>
      </c>
      <c r="BD28" s="427"/>
      <c r="BE28" s="427"/>
      <c r="BF28" s="427"/>
      <c r="BG28" s="427"/>
      <c r="BH28" s="427"/>
      <c r="BI28" s="427"/>
      <c r="BJ28" s="427"/>
      <c r="BK28" s="427"/>
      <c r="BL28" s="427"/>
      <c r="BM28" s="428"/>
      <c r="BN28" s="429">
        <v>5530920</v>
      </c>
      <c r="BO28" s="430"/>
      <c r="BP28" s="430"/>
      <c r="BQ28" s="430"/>
      <c r="BR28" s="430"/>
      <c r="BS28" s="430"/>
      <c r="BT28" s="430"/>
      <c r="BU28" s="431"/>
      <c r="BV28" s="429">
        <v>5730031</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186</v>
      </c>
      <c r="F29" s="496"/>
      <c r="G29" s="496"/>
      <c r="H29" s="496"/>
      <c r="I29" s="496"/>
      <c r="J29" s="496"/>
      <c r="K29" s="497"/>
      <c r="L29" s="517">
        <v>26</v>
      </c>
      <c r="M29" s="518"/>
      <c r="N29" s="518"/>
      <c r="O29" s="518"/>
      <c r="P29" s="557"/>
      <c r="Q29" s="517">
        <v>4600</v>
      </c>
      <c r="R29" s="518"/>
      <c r="S29" s="518"/>
      <c r="T29" s="518"/>
      <c r="U29" s="518"/>
      <c r="V29" s="557"/>
      <c r="W29" s="617"/>
      <c r="X29" s="618"/>
      <c r="Y29" s="619"/>
      <c r="Z29" s="516" t="s">
        <v>187</v>
      </c>
      <c r="AA29" s="496"/>
      <c r="AB29" s="496"/>
      <c r="AC29" s="496"/>
      <c r="AD29" s="496"/>
      <c r="AE29" s="496"/>
      <c r="AF29" s="496"/>
      <c r="AG29" s="497"/>
      <c r="AH29" s="517">
        <v>924</v>
      </c>
      <c r="AI29" s="518"/>
      <c r="AJ29" s="518"/>
      <c r="AK29" s="518"/>
      <c r="AL29" s="557"/>
      <c r="AM29" s="517">
        <v>3014042</v>
      </c>
      <c r="AN29" s="518"/>
      <c r="AO29" s="518"/>
      <c r="AP29" s="518"/>
      <c r="AQ29" s="518"/>
      <c r="AR29" s="557"/>
      <c r="AS29" s="517">
        <v>3262</v>
      </c>
      <c r="AT29" s="518"/>
      <c r="AU29" s="518"/>
      <c r="AV29" s="518"/>
      <c r="AW29" s="518"/>
      <c r="AX29" s="519"/>
      <c r="AY29" s="645"/>
      <c r="AZ29" s="646"/>
      <c r="BA29" s="646"/>
      <c r="BB29" s="647"/>
      <c r="BC29" s="500" t="s">
        <v>188</v>
      </c>
      <c r="BD29" s="501"/>
      <c r="BE29" s="501"/>
      <c r="BF29" s="501"/>
      <c r="BG29" s="501"/>
      <c r="BH29" s="501"/>
      <c r="BI29" s="501"/>
      <c r="BJ29" s="501"/>
      <c r="BK29" s="501"/>
      <c r="BL29" s="501"/>
      <c r="BM29" s="502"/>
      <c r="BN29" s="466">
        <v>297749</v>
      </c>
      <c r="BO29" s="467"/>
      <c r="BP29" s="467"/>
      <c r="BQ29" s="467"/>
      <c r="BR29" s="467"/>
      <c r="BS29" s="467"/>
      <c r="BT29" s="467"/>
      <c r="BU29" s="468"/>
      <c r="BV29" s="466">
        <v>297189</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189</v>
      </c>
      <c r="X30" s="624"/>
      <c r="Y30" s="624"/>
      <c r="Z30" s="624"/>
      <c r="AA30" s="624"/>
      <c r="AB30" s="624"/>
      <c r="AC30" s="624"/>
      <c r="AD30" s="624"/>
      <c r="AE30" s="624"/>
      <c r="AF30" s="624"/>
      <c r="AG30" s="625"/>
      <c r="AH30" s="582">
        <v>101.2</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7022698</v>
      </c>
      <c r="BO30" s="640"/>
      <c r="BP30" s="640"/>
      <c r="BQ30" s="640"/>
      <c r="BR30" s="640"/>
      <c r="BS30" s="640"/>
      <c r="BT30" s="640"/>
      <c r="BU30" s="641"/>
      <c r="BV30" s="639">
        <v>7082335</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190</v>
      </c>
      <c r="D32" s="213"/>
      <c r="E32" s="213"/>
      <c r="F32" s="210"/>
      <c r="G32" s="210"/>
      <c r="H32" s="210"/>
      <c r="I32" s="210"/>
      <c r="J32" s="210"/>
      <c r="K32" s="210"/>
      <c r="L32" s="210"/>
      <c r="M32" s="210"/>
      <c r="N32" s="210"/>
      <c r="O32" s="210"/>
      <c r="P32" s="210"/>
      <c r="Q32" s="210"/>
      <c r="R32" s="210"/>
      <c r="S32" s="210"/>
      <c r="T32" s="210"/>
      <c r="U32" s="210" t="s">
        <v>191</v>
      </c>
      <c r="V32" s="210"/>
      <c r="W32" s="210"/>
      <c r="X32" s="210"/>
      <c r="Y32" s="210"/>
      <c r="Z32" s="210"/>
      <c r="AA32" s="210"/>
      <c r="AB32" s="210"/>
      <c r="AC32" s="210"/>
      <c r="AD32" s="210"/>
      <c r="AE32" s="210"/>
      <c r="AF32" s="210"/>
      <c r="AG32" s="210"/>
      <c r="AH32" s="210"/>
      <c r="AI32" s="210"/>
      <c r="AJ32" s="210"/>
      <c r="AK32" s="210"/>
      <c r="AL32" s="210"/>
      <c r="AM32" s="214" t="s">
        <v>192</v>
      </c>
      <c r="AN32" s="210"/>
      <c r="AO32" s="210"/>
      <c r="AP32" s="210"/>
      <c r="AQ32" s="210"/>
      <c r="AR32" s="210"/>
      <c r="AS32" s="214"/>
      <c r="AT32" s="214"/>
      <c r="AU32" s="214"/>
      <c r="AV32" s="214"/>
      <c r="AW32" s="214"/>
      <c r="AX32" s="214"/>
      <c r="AY32" s="214"/>
      <c r="AZ32" s="214"/>
      <c r="BA32" s="214"/>
      <c r="BB32" s="210"/>
      <c r="BC32" s="214"/>
      <c r="BD32" s="210"/>
      <c r="BE32" s="214" t="s">
        <v>193</v>
      </c>
      <c r="BF32" s="210"/>
      <c r="BG32" s="210"/>
      <c r="BH32" s="210"/>
      <c r="BI32" s="210"/>
      <c r="BJ32" s="214"/>
      <c r="BK32" s="214"/>
      <c r="BL32" s="214"/>
      <c r="BM32" s="214"/>
      <c r="BN32" s="214"/>
      <c r="BO32" s="214"/>
      <c r="BP32" s="214"/>
      <c r="BQ32" s="214"/>
      <c r="BR32" s="210"/>
      <c r="BS32" s="210"/>
      <c r="BT32" s="210"/>
      <c r="BU32" s="210"/>
      <c r="BV32" s="210"/>
      <c r="BW32" s="210" t="s">
        <v>194</v>
      </c>
      <c r="BX32" s="210"/>
      <c r="BY32" s="210"/>
      <c r="BZ32" s="210"/>
      <c r="CA32" s="210"/>
      <c r="CB32" s="214"/>
      <c r="CC32" s="214"/>
      <c r="CD32" s="214"/>
      <c r="CE32" s="214"/>
      <c r="CF32" s="214"/>
      <c r="CG32" s="214"/>
      <c r="CH32" s="214"/>
      <c r="CI32" s="214"/>
      <c r="CJ32" s="214"/>
      <c r="CK32" s="214"/>
      <c r="CL32" s="214"/>
      <c r="CM32" s="214"/>
      <c r="CN32" s="214"/>
      <c r="CO32" s="214" t="s">
        <v>195</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196</v>
      </c>
      <c r="D33" s="490"/>
      <c r="E33" s="455" t="s">
        <v>197</v>
      </c>
      <c r="F33" s="455"/>
      <c r="G33" s="455"/>
      <c r="H33" s="455"/>
      <c r="I33" s="455"/>
      <c r="J33" s="455"/>
      <c r="K33" s="455"/>
      <c r="L33" s="455"/>
      <c r="M33" s="455"/>
      <c r="N33" s="455"/>
      <c r="O33" s="455"/>
      <c r="P33" s="455"/>
      <c r="Q33" s="455"/>
      <c r="R33" s="455"/>
      <c r="S33" s="455"/>
      <c r="T33" s="215"/>
      <c r="U33" s="490" t="s">
        <v>196</v>
      </c>
      <c r="V33" s="490"/>
      <c r="W33" s="455" t="s">
        <v>197</v>
      </c>
      <c r="X33" s="455"/>
      <c r="Y33" s="455"/>
      <c r="Z33" s="455"/>
      <c r="AA33" s="455"/>
      <c r="AB33" s="455"/>
      <c r="AC33" s="455"/>
      <c r="AD33" s="455"/>
      <c r="AE33" s="455"/>
      <c r="AF33" s="455"/>
      <c r="AG33" s="455"/>
      <c r="AH33" s="455"/>
      <c r="AI33" s="455"/>
      <c r="AJ33" s="455"/>
      <c r="AK33" s="455"/>
      <c r="AL33" s="215"/>
      <c r="AM33" s="490" t="s">
        <v>196</v>
      </c>
      <c r="AN33" s="490"/>
      <c r="AO33" s="455" t="s">
        <v>197</v>
      </c>
      <c r="AP33" s="455"/>
      <c r="AQ33" s="455"/>
      <c r="AR33" s="455"/>
      <c r="AS33" s="455"/>
      <c r="AT33" s="455"/>
      <c r="AU33" s="455"/>
      <c r="AV33" s="455"/>
      <c r="AW33" s="455"/>
      <c r="AX33" s="455"/>
      <c r="AY33" s="455"/>
      <c r="AZ33" s="455"/>
      <c r="BA33" s="455"/>
      <c r="BB33" s="455"/>
      <c r="BC33" s="455"/>
      <c r="BD33" s="216"/>
      <c r="BE33" s="455" t="s">
        <v>198</v>
      </c>
      <c r="BF33" s="455"/>
      <c r="BG33" s="455" t="s">
        <v>199</v>
      </c>
      <c r="BH33" s="455"/>
      <c r="BI33" s="455"/>
      <c r="BJ33" s="455"/>
      <c r="BK33" s="455"/>
      <c r="BL33" s="455"/>
      <c r="BM33" s="455"/>
      <c r="BN33" s="455"/>
      <c r="BO33" s="455"/>
      <c r="BP33" s="455"/>
      <c r="BQ33" s="455"/>
      <c r="BR33" s="455"/>
      <c r="BS33" s="455"/>
      <c r="BT33" s="455"/>
      <c r="BU33" s="455"/>
      <c r="BV33" s="216"/>
      <c r="BW33" s="490" t="s">
        <v>198</v>
      </c>
      <c r="BX33" s="490"/>
      <c r="BY33" s="455" t="s">
        <v>200</v>
      </c>
      <c r="BZ33" s="455"/>
      <c r="CA33" s="455"/>
      <c r="CB33" s="455"/>
      <c r="CC33" s="455"/>
      <c r="CD33" s="455"/>
      <c r="CE33" s="455"/>
      <c r="CF33" s="455"/>
      <c r="CG33" s="455"/>
      <c r="CH33" s="455"/>
      <c r="CI33" s="455"/>
      <c r="CJ33" s="455"/>
      <c r="CK33" s="455"/>
      <c r="CL33" s="455"/>
      <c r="CM33" s="455"/>
      <c r="CN33" s="215"/>
      <c r="CO33" s="490" t="s">
        <v>196</v>
      </c>
      <c r="CP33" s="490"/>
      <c r="CQ33" s="455" t="s">
        <v>201</v>
      </c>
      <c r="CR33" s="455"/>
      <c r="CS33" s="455"/>
      <c r="CT33" s="455"/>
      <c r="CU33" s="455"/>
      <c r="CV33" s="455"/>
      <c r="CW33" s="455"/>
      <c r="CX33" s="455"/>
      <c r="CY33" s="455"/>
      <c r="CZ33" s="455"/>
      <c r="DA33" s="455"/>
      <c r="DB33" s="455"/>
      <c r="DC33" s="455"/>
      <c r="DD33" s="455"/>
      <c r="DE33" s="455"/>
      <c r="DF33" s="215"/>
      <c r="DG33" s="651" t="s">
        <v>202</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4</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7</v>
      </c>
      <c r="AN34" s="652"/>
      <c r="AO34" s="653" t="str">
        <f>IF('各会計、関係団体の財政状況及び健全化判断比率'!B31="","",'各会計、関係団体の財政状況及び健全化判断比率'!B31)</f>
        <v>水道事業会計</v>
      </c>
      <c r="AP34" s="653"/>
      <c r="AQ34" s="653"/>
      <c r="AR34" s="653"/>
      <c r="AS34" s="653"/>
      <c r="AT34" s="653"/>
      <c r="AU34" s="653"/>
      <c r="AV34" s="653"/>
      <c r="AW34" s="653"/>
      <c r="AX34" s="653"/>
      <c r="AY34" s="653"/>
      <c r="AZ34" s="653"/>
      <c r="BA34" s="653"/>
      <c r="BB34" s="653"/>
      <c r="BC34" s="653"/>
      <c r="BD34" s="213"/>
      <c r="BE34" s="652">
        <f>IF(BG34="","",MAX(C34:D43,U34:V43,AM34:AN43)+1)</f>
        <v>9</v>
      </c>
      <c r="BF34" s="652"/>
      <c r="BG34" s="653" t="str">
        <f>IF('各会計、関係団体の財政状況及び健全化判断比率'!B33="","",'各会計、関係団体の財政状況及び健全化判断比率'!B33)</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10</v>
      </c>
      <c r="BX34" s="652"/>
      <c r="BY34" s="653" t="str">
        <f>IF('各会計、関係団体の財政状況及び健全化判断比率'!B68="","",'各会計、関係団体の財政状況及び健全化判断比率'!B68)</f>
        <v>千葉県市町村総合事務組合（一般会計）</v>
      </c>
      <c r="BZ34" s="653"/>
      <c r="CA34" s="653"/>
      <c r="CB34" s="653"/>
      <c r="CC34" s="653"/>
      <c r="CD34" s="653"/>
      <c r="CE34" s="653"/>
      <c r="CF34" s="653"/>
      <c r="CG34" s="653"/>
      <c r="CH34" s="653"/>
      <c r="CI34" s="653"/>
      <c r="CJ34" s="653"/>
      <c r="CK34" s="653"/>
      <c r="CL34" s="653"/>
      <c r="CM34" s="653"/>
      <c r="CN34" s="213"/>
      <c r="CO34" s="652">
        <f>IF(CQ34="","",MAX(C34:D43,U34:V43,AM34:AN43,BE34:BF43,BW34:BX43)+1)</f>
        <v>20</v>
      </c>
      <c r="CP34" s="652"/>
      <c r="CQ34" s="653" t="str">
        <f>IF('各会計、関係団体の財政状況及び健全化判断比率'!BS7="","",'各会計、関係団体の財政状況及び健全化判断比率'!BS7)</f>
        <v>佐倉国際交流基金</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公共用地取得事業特別会計</v>
      </c>
      <c r="F35" s="653"/>
      <c r="G35" s="653"/>
      <c r="H35" s="653"/>
      <c r="I35" s="653"/>
      <c r="J35" s="653"/>
      <c r="K35" s="653"/>
      <c r="L35" s="653"/>
      <c r="M35" s="653"/>
      <c r="N35" s="653"/>
      <c r="O35" s="653"/>
      <c r="P35" s="653"/>
      <c r="Q35" s="653"/>
      <c r="R35" s="653"/>
      <c r="S35" s="653"/>
      <c r="T35" s="213"/>
      <c r="U35" s="652">
        <f>IF(W35="","",U34+1)</f>
        <v>5</v>
      </c>
      <c r="V35" s="652"/>
      <c r="W35" s="653" t="str">
        <f>IF('各会計、関係団体の財政状況及び健全化判断比率'!B29="","",'各会計、関係団体の財政状況及び健全化判断比率'!B29)</f>
        <v>介護保険特別会計</v>
      </c>
      <c r="X35" s="653"/>
      <c r="Y35" s="653"/>
      <c r="Z35" s="653"/>
      <c r="AA35" s="653"/>
      <c r="AB35" s="653"/>
      <c r="AC35" s="653"/>
      <c r="AD35" s="653"/>
      <c r="AE35" s="653"/>
      <c r="AF35" s="653"/>
      <c r="AG35" s="653"/>
      <c r="AH35" s="653"/>
      <c r="AI35" s="653"/>
      <c r="AJ35" s="653"/>
      <c r="AK35" s="653"/>
      <c r="AL35" s="213"/>
      <c r="AM35" s="652">
        <f t="shared" ref="AM35:AM43" si="0">IF(AO35="","",AM34+1)</f>
        <v>8</v>
      </c>
      <c r="AN35" s="652"/>
      <c r="AO35" s="653" t="str">
        <f>IF('各会計、関係団体の財政状況及び健全化判断比率'!B32="","",'各会計、関係団体の財政状況及び健全化判断比率'!B32)</f>
        <v>下水道事業会計</v>
      </c>
      <c r="AP35" s="653"/>
      <c r="AQ35" s="653"/>
      <c r="AR35" s="653"/>
      <c r="AS35" s="653"/>
      <c r="AT35" s="653"/>
      <c r="AU35" s="653"/>
      <c r="AV35" s="653"/>
      <c r="AW35" s="653"/>
      <c r="AX35" s="653"/>
      <c r="AY35" s="653"/>
      <c r="AZ35" s="653"/>
      <c r="BA35" s="653"/>
      <c r="BB35" s="653"/>
      <c r="BC35" s="653"/>
      <c r="BD35" s="213"/>
      <c r="BE35" s="652" t="str">
        <f t="shared" ref="BE35:BE43" si="1">IF(BG35="","",BE34+1)</f>
        <v/>
      </c>
      <c r="BF35" s="652"/>
      <c r="BG35" s="653"/>
      <c r="BH35" s="653"/>
      <c r="BI35" s="653"/>
      <c r="BJ35" s="653"/>
      <c r="BK35" s="653"/>
      <c r="BL35" s="653"/>
      <c r="BM35" s="653"/>
      <c r="BN35" s="653"/>
      <c r="BO35" s="653"/>
      <c r="BP35" s="653"/>
      <c r="BQ35" s="653"/>
      <c r="BR35" s="653"/>
      <c r="BS35" s="653"/>
      <c r="BT35" s="653"/>
      <c r="BU35" s="653"/>
      <c r="BV35" s="213"/>
      <c r="BW35" s="652">
        <f t="shared" ref="BW35:BW43" si="2">IF(BY35="","",BW34+1)</f>
        <v>11</v>
      </c>
      <c r="BX35" s="652"/>
      <c r="BY35" s="653" t="str">
        <f>IF('各会計、関係団体の財政状況及び健全化判断比率'!B69="","",'各会計、関係団体の財政状況及び健全化判断比率'!B69)</f>
        <v>千葉県市町村総合事務組合（千葉県自治会館管理運営特別会計）</v>
      </c>
      <c r="BZ35" s="653"/>
      <c r="CA35" s="653"/>
      <c r="CB35" s="653"/>
      <c r="CC35" s="653"/>
      <c r="CD35" s="653"/>
      <c r="CE35" s="653"/>
      <c r="CF35" s="653"/>
      <c r="CG35" s="653"/>
      <c r="CH35" s="653"/>
      <c r="CI35" s="653"/>
      <c r="CJ35" s="653"/>
      <c r="CK35" s="653"/>
      <c r="CL35" s="653"/>
      <c r="CM35" s="653"/>
      <c r="CN35" s="213"/>
      <c r="CO35" s="652">
        <f t="shared" ref="CO35:CO43" si="3">IF(CQ35="","",CO34+1)</f>
        <v>21</v>
      </c>
      <c r="CP35" s="652"/>
      <c r="CQ35" s="653" t="str">
        <f>IF('各会計、関係団体の財政状況及び健全化判断比率'!BS8="","",'各会計、関係団体の財政状況及び健全化判断比率'!BS8)</f>
        <v>佐倉緑の基金</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災害共済事業特別会計</v>
      </c>
      <c r="F36" s="653"/>
      <c r="G36" s="653"/>
      <c r="H36" s="653"/>
      <c r="I36" s="653"/>
      <c r="J36" s="653"/>
      <c r="K36" s="653"/>
      <c r="L36" s="653"/>
      <c r="M36" s="653"/>
      <c r="N36" s="653"/>
      <c r="O36" s="653"/>
      <c r="P36" s="653"/>
      <c r="Q36" s="653"/>
      <c r="R36" s="653"/>
      <c r="S36" s="653"/>
      <c r="T36" s="213"/>
      <c r="U36" s="652">
        <f t="shared" ref="U36:U43" si="4">IF(W36="","",U35+1)</f>
        <v>6</v>
      </c>
      <c r="V36" s="652"/>
      <c r="W36" s="653" t="str">
        <f>IF('各会計、関係団体の財政状況及び健全化判断比率'!B30="","",'各会計、関係団体の財政状況及び健全化判断比率'!B30)</f>
        <v>後期高齢者医療特別会計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12</v>
      </c>
      <c r="BX36" s="652"/>
      <c r="BY36" s="653" t="str">
        <f>IF('各会計、関係団体の財政状況及び健全化判断比率'!B70="","",'各会計、関係団体の財政状況及び健全化判断比率'!B70)</f>
        <v>千葉県市町村総合事務組合（千葉県自治研修センター特別会計）</v>
      </c>
      <c r="BZ36" s="653"/>
      <c r="CA36" s="653"/>
      <c r="CB36" s="653"/>
      <c r="CC36" s="653"/>
      <c r="CD36" s="653"/>
      <c r="CE36" s="653"/>
      <c r="CF36" s="653"/>
      <c r="CG36" s="653"/>
      <c r="CH36" s="653"/>
      <c r="CI36" s="653"/>
      <c r="CJ36" s="653"/>
      <c r="CK36" s="653"/>
      <c r="CL36" s="653"/>
      <c r="CM36" s="653"/>
      <c r="CN36" s="213"/>
      <c r="CO36" s="652">
        <f t="shared" si="3"/>
        <v>22</v>
      </c>
      <c r="CP36" s="652"/>
      <c r="CQ36" s="653" t="str">
        <f>IF('各会計、関係団体の財政状況及び健全化判断比率'!BS9="","",'各会計、関係団体の財政状況及び健全化判断比率'!BS9)</f>
        <v>印旛郡市文化財センター</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13</v>
      </c>
      <c r="BX37" s="652"/>
      <c r="BY37" s="653" t="str">
        <f>IF('各会計、関係団体の財政状況及び健全化判断比率'!B71="","",'各会計、関係団体の財政状況及び健全化判断比率'!B71)</f>
        <v>千葉県市町村総合事務組合（千葉県市町村交通災害共済特別会計）</v>
      </c>
      <c r="BZ37" s="653"/>
      <c r="CA37" s="653"/>
      <c r="CB37" s="653"/>
      <c r="CC37" s="653"/>
      <c r="CD37" s="653"/>
      <c r="CE37" s="653"/>
      <c r="CF37" s="653"/>
      <c r="CG37" s="653"/>
      <c r="CH37" s="653"/>
      <c r="CI37" s="653"/>
      <c r="CJ37" s="653"/>
      <c r="CK37" s="653"/>
      <c r="CL37" s="653"/>
      <c r="CM37" s="653"/>
      <c r="CN37" s="213"/>
      <c r="CO37" s="652" t="str">
        <f t="shared" si="3"/>
        <v/>
      </c>
      <c r="CP37" s="652"/>
      <c r="CQ37" s="653" t="str">
        <f>IF('各会計、関係団体の財政状況及び健全化判断比率'!BS10="","",'各会計、関係団体の財政状況及び健全化判断比率'!BS10)</f>
        <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14</v>
      </c>
      <c r="BX38" s="652"/>
      <c r="BY38" s="653" t="str">
        <f>IF('各会計、関係団体の財政状況及び健全化判断比率'!B72="","",'各会計、関係団体の財政状況及び健全化判断比率'!B72)</f>
        <v>千葉県後期高齢者医療広域連合（一般会計）</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15</v>
      </c>
      <c r="BX39" s="652"/>
      <c r="BY39" s="653" t="str">
        <f>IF('各会計、関係団体の財政状況及び健全化判断比率'!B73="","",'各会計、関係団体の財政状況及び健全化判断比率'!B73)</f>
        <v>千葉県後期高齢者医療広域連合（後期高齢者医療特別会計）</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16</v>
      </c>
      <c r="BX40" s="652"/>
      <c r="BY40" s="653" t="str">
        <f>IF('各会計、関係団体の財政状況及び健全化判断比率'!B74="","",'各会計、関係団体の財政状況及び健全化判断比率'!B74)</f>
        <v>佐倉市、酒々井町清掃組合（一般会計）</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17</v>
      </c>
      <c r="BX41" s="652"/>
      <c r="BY41" s="653" t="str">
        <f>IF('各会計、関係団体の財政状況及び健全化判断比率'!B75="","",'各会計、関係団体の財政状況及び健全化判断比率'!B75)</f>
        <v>佐倉市八街市酒々井町消防組合（一般会計）</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f t="shared" si="2"/>
        <v>18</v>
      </c>
      <c r="BX42" s="652"/>
      <c r="BY42" s="653" t="str">
        <f>IF('各会計、関係団体の財政状況及び健全化判断比率'!B76="","",'各会計、関係団体の財政状況及び健全化判断比率'!B76)</f>
        <v>印旛衛生施設管理組合（一般会計）</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f t="shared" si="2"/>
        <v>19</v>
      </c>
      <c r="BX43" s="652"/>
      <c r="BY43" s="653" t="str">
        <f>IF('各会計、関係団体の財政状況及び健全化判断比率'!B77="","",'各会計、関係団体の財政状況及び健全化判断比率'!B77)</f>
        <v>佐倉市、四街道市、酒々井町葬祭組合</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203</v>
      </c>
      <c r="C46" s="185"/>
      <c r="D46" s="185"/>
      <c r="E46" s="185" t="s">
        <v>204</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205</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206</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207</v>
      </c>
    </row>
    <row r="50" spans="5:5" x14ac:dyDescent="0.15">
      <c r="E50" s="187" t="s">
        <v>208</v>
      </c>
    </row>
    <row r="51" spans="5:5" x14ac:dyDescent="0.15">
      <c r="E51" s="187" t="s">
        <v>209</v>
      </c>
    </row>
    <row r="52" spans="5:5" x14ac:dyDescent="0.15">
      <c r="E52" s="187" t="s">
        <v>210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PYe/K+XoZdJ6l4CMeL6ON/SiesR1gN7zZMYZBK+pgB95giDUPbdwv68P+iZpsBqDJttZVxOTdxQB/pHa1/I1g==" saltValue="XBPjoue6w+oQ3joijYGbH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15">
      <c r="A34" s="22"/>
      <c r="B34" s="31"/>
      <c r="C34" s="1244" t="s">
        <v>554</v>
      </c>
      <c r="D34" s="1244"/>
      <c r="E34" s="1245"/>
      <c r="F34" s="32">
        <v>15.2</v>
      </c>
      <c r="G34" s="33">
        <v>16.649999999999999</v>
      </c>
      <c r="H34" s="33">
        <v>17.32</v>
      </c>
      <c r="I34" s="33">
        <v>18.88</v>
      </c>
      <c r="J34" s="34">
        <v>16.850000000000001</v>
      </c>
      <c r="K34" s="22"/>
      <c r="L34" s="22"/>
      <c r="M34" s="22"/>
      <c r="N34" s="22"/>
      <c r="O34" s="22"/>
      <c r="P34" s="22"/>
    </row>
    <row r="35" spans="1:16" ht="39" customHeight="1" x14ac:dyDescent="0.15">
      <c r="A35" s="22"/>
      <c r="B35" s="35"/>
      <c r="C35" s="1238" t="s">
        <v>555</v>
      </c>
      <c r="D35" s="1239"/>
      <c r="E35" s="1240"/>
      <c r="F35" s="36">
        <v>1.81</v>
      </c>
      <c r="G35" s="37">
        <v>2.2599999999999998</v>
      </c>
      <c r="H35" s="37">
        <v>2.59</v>
      </c>
      <c r="I35" s="37">
        <v>3.7</v>
      </c>
      <c r="J35" s="38">
        <v>4.8899999999999997</v>
      </c>
      <c r="K35" s="22"/>
      <c r="L35" s="22"/>
      <c r="M35" s="22"/>
      <c r="N35" s="22"/>
      <c r="O35" s="22"/>
      <c r="P35" s="22"/>
    </row>
    <row r="36" spans="1:16" ht="39" customHeight="1" x14ac:dyDescent="0.15">
      <c r="A36" s="22"/>
      <c r="B36" s="35"/>
      <c r="C36" s="1238" t="s">
        <v>556</v>
      </c>
      <c r="D36" s="1239"/>
      <c r="E36" s="1240"/>
      <c r="F36" s="36">
        <v>7.58</v>
      </c>
      <c r="G36" s="37">
        <v>7.41</v>
      </c>
      <c r="H36" s="37">
        <v>4.07</v>
      </c>
      <c r="I36" s="37">
        <v>7.19</v>
      </c>
      <c r="J36" s="38">
        <v>4.5</v>
      </c>
      <c r="K36" s="22"/>
      <c r="L36" s="22"/>
      <c r="M36" s="22"/>
      <c r="N36" s="22"/>
      <c r="O36" s="22"/>
      <c r="P36" s="22"/>
    </row>
    <row r="37" spans="1:16" ht="39" customHeight="1" x14ac:dyDescent="0.15">
      <c r="A37" s="22"/>
      <c r="B37" s="35"/>
      <c r="C37" s="1238" t="s">
        <v>557</v>
      </c>
      <c r="D37" s="1239"/>
      <c r="E37" s="1240"/>
      <c r="F37" s="36">
        <v>1.31</v>
      </c>
      <c r="G37" s="37">
        <v>0.77</v>
      </c>
      <c r="H37" s="37">
        <v>0.02</v>
      </c>
      <c r="I37" s="37">
        <v>0.54</v>
      </c>
      <c r="J37" s="38">
        <v>0.06</v>
      </c>
      <c r="K37" s="22"/>
      <c r="L37" s="22"/>
      <c r="M37" s="22"/>
      <c r="N37" s="22"/>
      <c r="O37" s="22"/>
      <c r="P37" s="22"/>
    </row>
    <row r="38" spans="1:16" ht="39" customHeight="1" x14ac:dyDescent="0.15">
      <c r="A38" s="22"/>
      <c r="B38" s="35"/>
      <c r="C38" s="1238" t="s">
        <v>558</v>
      </c>
      <c r="D38" s="1239"/>
      <c r="E38" s="1240"/>
      <c r="F38" s="36">
        <v>1.56</v>
      </c>
      <c r="G38" s="37">
        <v>0.65</v>
      </c>
      <c r="H38" s="37">
        <v>0.93</v>
      </c>
      <c r="I38" s="37">
        <v>0.4</v>
      </c>
      <c r="J38" s="38">
        <v>0.02</v>
      </c>
      <c r="K38" s="22"/>
      <c r="L38" s="22"/>
      <c r="M38" s="22"/>
      <c r="N38" s="22"/>
      <c r="O38" s="22"/>
      <c r="P38" s="22"/>
    </row>
    <row r="39" spans="1:16" ht="39" customHeight="1" x14ac:dyDescent="0.15">
      <c r="A39" s="22"/>
      <c r="B39" s="35"/>
      <c r="C39" s="1238" t="s">
        <v>559</v>
      </c>
      <c r="D39" s="1239"/>
      <c r="E39" s="1240"/>
      <c r="F39" s="36">
        <v>0</v>
      </c>
      <c r="G39" s="37">
        <v>0.01</v>
      </c>
      <c r="H39" s="37">
        <v>0.01</v>
      </c>
      <c r="I39" s="37">
        <v>0.02</v>
      </c>
      <c r="J39" s="38">
        <v>0.01</v>
      </c>
      <c r="K39" s="22"/>
      <c r="L39" s="22"/>
      <c r="M39" s="22"/>
      <c r="N39" s="22"/>
      <c r="O39" s="22"/>
      <c r="P39" s="22"/>
    </row>
    <row r="40" spans="1:16" ht="39" customHeight="1" x14ac:dyDescent="0.15">
      <c r="A40" s="22"/>
      <c r="B40" s="35"/>
      <c r="C40" s="1238" t="s">
        <v>560</v>
      </c>
      <c r="D40" s="1239"/>
      <c r="E40" s="1240"/>
      <c r="F40" s="36">
        <v>0.01</v>
      </c>
      <c r="G40" s="37">
        <v>0.01</v>
      </c>
      <c r="H40" s="37">
        <v>0.01</v>
      </c>
      <c r="I40" s="37">
        <v>0.01</v>
      </c>
      <c r="J40" s="38">
        <v>0.01</v>
      </c>
      <c r="K40" s="22"/>
      <c r="L40" s="22"/>
      <c r="M40" s="22"/>
      <c r="N40" s="22"/>
      <c r="O40" s="22"/>
      <c r="P40" s="22"/>
    </row>
    <row r="41" spans="1:16" ht="39" customHeight="1" x14ac:dyDescent="0.15">
      <c r="A41" s="22"/>
      <c r="B41" s="35"/>
      <c r="C41" s="1238" t="s">
        <v>561</v>
      </c>
      <c r="D41" s="1239"/>
      <c r="E41" s="1240"/>
      <c r="F41" s="36">
        <v>0</v>
      </c>
      <c r="G41" s="37">
        <v>0</v>
      </c>
      <c r="H41" s="37">
        <v>0</v>
      </c>
      <c r="I41" s="37">
        <v>0</v>
      </c>
      <c r="J41" s="38">
        <v>0</v>
      </c>
      <c r="K41" s="22"/>
      <c r="L41" s="22"/>
      <c r="M41" s="22"/>
      <c r="N41" s="22"/>
      <c r="O41" s="22"/>
      <c r="P41" s="22"/>
    </row>
    <row r="42" spans="1:16" ht="39" customHeight="1" x14ac:dyDescent="0.15">
      <c r="A42" s="22"/>
      <c r="B42" s="39"/>
      <c r="C42" s="1238" t="s">
        <v>562</v>
      </c>
      <c r="D42" s="1239"/>
      <c r="E42" s="1240"/>
      <c r="F42" s="36" t="s">
        <v>505</v>
      </c>
      <c r="G42" s="37" t="s">
        <v>505</v>
      </c>
      <c r="H42" s="37" t="s">
        <v>505</v>
      </c>
      <c r="I42" s="37" t="s">
        <v>505</v>
      </c>
      <c r="J42" s="38" t="s">
        <v>505</v>
      </c>
      <c r="K42" s="22"/>
      <c r="L42" s="22"/>
      <c r="M42" s="22"/>
      <c r="N42" s="22"/>
      <c r="O42" s="22"/>
      <c r="P42" s="22"/>
    </row>
    <row r="43" spans="1:16" ht="39" customHeight="1" thickBot="1" x14ac:dyDescent="0.2">
      <c r="A43" s="22"/>
      <c r="B43" s="40"/>
      <c r="C43" s="1241" t="s">
        <v>563</v>
      </c>
      <c r="D43" s="1242"/>
      <c r="E43" s="124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eQgm7gYqesC7lLkQp0IJxlTUcUQjSgzlhmY8k7Be+NIQzIZE3LZU3MkTMpQzMhhLj7yDWEDNv+JZKhPdOeOJw==" saltValue="xCizWeXGDYiZ6QItln3It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3640</v>
      </c>
      <c r="L45" s="60">
        <v>3238</v>
      </c>
      <c r="M45" s="60">
        <v>3131</v>
      </c>
      <c r="N45" s="60">
        <v>3144</v>
      </c>
      <c r="O45" s="61">
        <v>2948</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x14ac:dyDescent="0.15">
      <c r="A48" s="48"/>
      <c r="B48" s="1248"/>
      <c r="C48" s="1249"/>
      <c r="D48" s="62"/>
      <c r="E48" s="1254" t="s">
        <v>15</v>
      </c>
      <c r="F48" s="1254"/>
      <c r="G48" s="1254"/>
      <c r="H48" s="1254"/>
      <c r="I48" s="1254"/>
      <c r="J48" s="1255"/>
      <c r="K48" s="63">
        <v>139</v>
      </c>
      <c r="L48" s="64">
        <v>144</v>
      </c>
      <c r="M48" s="64">
        <v>127</v>
      </c>
      <c r="N48" s="64">
        <v>116</v>
      </c>
      <c r="O48" s="65">
        <v>104</v>
      </c>
      <c r="P48" s="48"/>
      <c r="Q48" s="48"/>
      <c r="R48" s="48"/>
      <c r="S48" s="48"/>
      <c r="T48" s="48"/>
      <c r="U48" s="48"/>
    </row>
    <row r="49" spans="1:21" ht="30.75" customHeight="1" x14ac:dyDescent="0.15">
      <c r="A49" s="48"/>
      <c r="B49" s="1248"/>
      <c r="C49" s="1249"/>
      <c r="D49" s="62"/>
      <c r="E49" s="1254" t="s">
        <v>16</v>
      </c>
      <c r="F49" s="1254"/>
      <c r="G49" s="1254"/>
      <c r="H49" s="1254"/>
      <c r="I49" s="1254"/>
      <c r="J49" s="1255"/>
      <c r="K49" s="63">
        <v>412</v>
      </c>
      <c r="L49" s="64">
        <v>431</v>
      </c>
      <c r="M49" s="64">
        <v>401</v>
      </c>
      <c r="N49" s="64">
        <v>361</v>
      </c>
      <c r="O49" s="65">
        <v>393</v>
      </c>
      <c r="P49" s="48"/>
      <c r="Q49" s="48"/>
      <c r="R49" s="48"/>
      <c r="S49" s="48"/>
      <c r="T49" s="48"/>
      <c r="U49" s="48"/>
    </row>
    <row r="50" spans="1:21" ht="30.75" customHeight="1" x14ac:dyDescent="0.15">
      <c r="A50" s="48"/>
      <c r="B50" s="1248"/>
      <c r="C50" s="1249"/>
      <c r="D50" s="62"/>
      <c r="E50" s="1254" t="s">
        <v>17</v>
      </c>
      <c r="F50" s="1254"/>
      <c r="G50" s="1254"/>
      <c r="H50" s="1254"/>
      <c r="I50" s="1254"/>
      <c r="J50" s="1255"/>
      <c r="K50" s="63">
        <v>10</v>
      </c>
      <c r="L50" s="64">
        <v>10</v>
      </c>
      <c r="M50" s="64">
        <v>10</v>
      </c>
      <c r="N50" s="64">
        <v>13</v>
      </c>
      <c r="O50" s="65">
        <v>11</v>
      </c>
      <c r="P50" s="48"/>
      <c r="Q50" s="48"/>
      <c r="R50" s="48"/>
      <c r="S50" s="48"/>
      <c r="T50" s="48"/>
      <c r="U50" s="48"/>
    </row>
    <row r="51" spans="1:21" ht="30.75" customHeight="1" x14ac:dyDescent="0.15">
      <c r="A51" s="48"/>
      <c r="B51" s="1250"/>
      <c r="C51" s="1251"/>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3476</v>
      </c>
      <c r="L52" s="64">
        <v>2931</v>
      </c>
      <c r="M52" s="64">
        <v>3031</v>
      </c>
      <c r="N52" s="64">
        <v>3053</v>
      </c>
      <c r="O52" s="65">
        <v>3137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725</v>
      </c>
      <c r="L53" s="69">
        <v>892</v>
      </c>
      <c r="M53" s="69">
        <v>638</v>
      </c>
      <c r="N53" s="69">
        <v>581</v>
      </c>
      <c r="O53" s="70">
        <v>319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564</v>
      </c>
      <c r="L56" s="80" t="s">
        <v>565</v>
      </c>
      <c r="M56" s="80" t="s">
        <v>566</v>
      </c>
      <c r="N56" s="80" t="s">
        <v>567</v>
      </c>
      <c r="O56" s="81" t="s">
        <v>568</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505</v>
      </c>
      <c r="L57" s="83" t="s">
        <v>505</v>
      </c>
      <c r="M57" s="83" t="s">
        <v>505</v>
      </c>
      <c r="N57" s="83" t="s">
        <v>505</v>
      </c>
      <c r="O57" s="84" t="s">
        <v>505</v>
      </c>
    </row>
    <row r="58" spans="1:21" ht="31.5" customHeight="1" thickBot="1" x14ac:dyDescent="0.2">
      <c r="B58" s="1264"/>
      <c r="C58" s="1265"/>
      <c r="D58" s="1269" t="s">
        <v>27</v>
      </c>
      <c r="E58" s="1270"/>
      <c r="F58" s="1270"/>
      <c r="G58" s="1270"/>
      <c r="H58" s="1270"/>
      <c r="I58" s="1270"/>
      <c r="J58" s="1271"/>
      <c r="K58" s="85" t="s">
        <v>505</v>
      </c>
      <c r="L58" s="86" t="s">
        <v>505</v>
      </c>
      <c r="M58" s="86" t="s">
        <v>505</v>
      </c>
      <c r="N58" s="86" t="s">
        <v>505</v>
      </c>
      <c r="O58" s="87" t="s">
        <v>505</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4dFYtkbxZTu405g/t0dPYF4IgPHhkLLkL75q3Nmq+8YdNemezFuz2CENpQ3VutXP04lIH12VyeYDXz5+CKrFdg==" saltValue="/NBbZp1kgbGB9w409Agbj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546</v>
      </c>
      <c r="J40" s="99" t="s">
        <v>547</v>
      </c>
      <c r="K40" s="99" t="s">
        <v>548</v>
      </c>
      <c r="L40" s="99" t="s">
        <v>549</v>
      </c>
      <c r="M40" s="100" t="s">
        <v>550</v>
      </c>
    </row>
    <row r="41" spans="2:13" ht="27.75" customHeight="1" x14ac:dyDescent="0.15">
      <c r="B41" s="1272" t="s">
        <v>30</v>
      </c>
      <c r="C41" s="1273"/>
      <c r="D41" s="101"/>
      <c r="E41" s="1278" t="s">
        <v>31</v>
      </c>
      <c r="F41" s="1278"/>
      <c r="G41" s="1278"/>
      <c r="H41" s="1279"/>
      <c r="I41" s="102">
        <v>30913</v>
      </c>
      <c r="J41" s="103">
        <v>31658</v>
      </c>
      <c r="K41" s="103">
        <v>31058</v>
      </c>
      <c r="L41" s="103">
        <v>30535</v>
      </c>
      <c r="M41" s="104">
        <v>30221</v>
      </c>
    </row>
    <row r="42" spans="2:13" ht="27.75" customHeight="1" x14ac:dyDescent="0.15">
      <c r="B42" s="1274"/>
      <c r="C42" s="1275"/>
      <c r="D42" s="105"/>
      <c r="E42" s="1280" t="s">
        <v>32</v>
      </c>
      <c r="F42" s="1280"/>
      <c r="G42" s="1280"/>
      <c r="H42" s="1281"/>
      <c r="I42" s="106">
        <v>505</v>
      </c>
      <c r="J42" s="107">
        <v>495</v>
      </c>
      <c r="K42" s="107">
        <v>485</v>
      </c>
      <c r="L42" s="107">
        <v>476</v>
      </c>
      <c r="M42" s="108">
        <v>1265</v>
      </c>
    </row>
    <row r="43" spans="2:13" ht="27.75" customHeight="1" x14ac:dyDescent="0.15">
      <c r="B43" s="1274"/>
      <c r="C43" s="1275"/>
      <c r="D43" s="105"/>
      <c r="E43" s="1280" t="s">
        <v>33</v>
      </c>
      <c r="F43" s="1280"/>
      <c r="G43" s="1280"/>
      <c r="H43" s="1281"/>
      <c r="I43" s="106">
        <v>1182</v>
      </c>
      <c r="J43" s="107">
        <v>1184</v>
      </c>
      <c r="K43" s="107">
        <v>1071</v>
      </c>
      <c r="L43" s="107">
        <v>1003</v>
      </c>
      <c r="M43" s="108">
        <v>924</v>
      </c>
    </row>
    <row r="44" spans="2:13" ht="27.75" customHeight="1" x14ac:dyDescent="0.15">
      <c r="B44" s="1274"/>
      <c r="C44" s="1275"/>
      <c r="D44" s="105"/>
      <c r="E44" s="1280" t="s">
        <v>34</v>
      </c>
      <c r="F44" s="1280"/>
      <c r="G44" s="1280"/>
      <c r="H44" s="1281"/>
      <c r="I44" s="106">
        <v>2766</v>
      </c>
      <c r="J44" s="107">
        <v>2511</v>
      </c>
      <c r="K44" s="107">
        <v>2689</v>
      </c>
      <c r="L44" s="107">
        <v>3633</v>
      </c>
      <c r="M44" s="108">
        <v>4533</v>
      </c>
    </row>
    <row r="45" spans="2:13" ht="27.75" customHeight="1" x14ac:dyDescent="0.15">
      <c r="B45" s="1274"/>
      <c r="C45" s="1275"/>
      <c r="D45" s="105"/>
      <c r="E45" s="1280" t="s">
        <v>35</v>
      </c>
      <c r="F45" s="1280"/>
      <c r="G45" s="1280"/>
      <c r="H45" s="1281"/>
      <c r="I45" s="106">
        <v>5115</v>
      </c>
      <c r="J45" s="107">
        <v>5023</v>
      </c>
      <c r="K45" s="107">
        <v>5034</v>
      </c>
      <c r="L45" s="107">
        <v>5249</v>
      </c>
      <c r="M45" s="108">
        <v>4510</v>
      </c>
    </row>
    <row r="46" spans="2:13" ht="27.75" customHeight="1" x14ac:dyDescent="0.15">
      <c r="B46" s="1274"/>
      <c r="C46" s="1275"/>
      <c r="D46" s="109"/>
      <c r="E46" s="1280" t="s">
        <v>36</v>
      </c>
      <c r="F46" s="1280"/>
      <c r="G46" s="1280"/>
      <c r="H46" s="1281"/>
      <c r="I46" s="106" t="s">
        <v>505</v>
      </c>
      <c r="J46" s="107" t="s">
        <v>505</v>
      </c>
      <c r="K46" s="107">
        <v>0</v>
      </c>
      <c r="L46" s="107">
        <v>9</v>
      </c>
      <c r="M46" s="108">
        <v>4</v>
      </c>
    </row>
    <row r="47" spans="2:13" ht="27.75" customHeight="1" x14ac:dyDescent="0.15">
      <c r="B47" s="1274"/>
      <c r="C47" s="1275"/>
      <c r="D47" s="110"/>
      <c r="E47" s="1282" t="s">
        <v>37</v>
      </c>
      <c r="F47" s="1283"/>
      <c r="G47" s="1283"/>
      <c r="H47" s="1284"/>
      <c r="I47" s="106" t="s">
        <v>505</v>
      </c>
      <c r="J47" s="107" t="s">
        <v>505</v>
      </c>
      <c r="K47" s="107" t="s">
        <v>505</v>
      </c>
      <c r="L47" s="107" t="s">
        <v>505</v>
      </c>
      <c r="M47" s="108" t="s">
        <v>505</v>
      </c>
    </row>
    <row r="48" spans="2:13" ht="27.75" customHeight="1" x14ac:dyDescent="0.15">
      <c r="B48" s="1274"/>
      <c r="C48" s="1275"/>
      <c r="D48" s="105"/>
      <c r="E48" s="1280" t="s">
        <v>38</v>
      </c>
      <c r="F48" s="1280"/>
      <c r="G48" s="1280"/>
      <c r="H48" s="1281"/>
      <c r="I48" s="106" t="s">
        <v>505</v>
      </c>
      <c r="J48" s="107" t="s">
        <v>505</v>
      </c>
      <c r="K48" s="107" t="s">
        <v>505</v>
      </c>
      <c r="L48" s="107" t="s">
        <v>505</v>
      </c>
      <c r="M48" s="108" t="s">
        <v>505</v>
      </c>
    </row>
    <row r="49" spans="2:13" ht="27.75" customHeight="1" x14ac:dyDescent="0.15">
      <c r="B49" s="1276"/>
      <c r="C49" s="1277"/>
      <c r="D49" s="105"/>
      <c r="E49" s="1280" t="s">
        <v>39</v>
      </c>
      <c r="F49" s="1280"/>
      <c r="G49" s="1280"/>
      <c r="H49" s="1281"/>
      <c r="I49" s="106" t="s">
        <v>505</v>
      </c>
      <c r="J49" s="107" t="s">
        <v>505</v>
      </c>
      <c r="K49" s="107" t="s">
        <v>505</v>
      </c>
      <c r="L49" s="107" t="s">
        <v>505</v>
      </c>
      <c r="M49" s="108" t="s">
        <v>505</v>
      </c>
    </row>
    <row r="50" spans="2:13" ht="27.75" customHeight="1" x14ac:dyDescent="0.15">
      <c r="B50" s="1285" t="s">
        <v>40</v>
      </c>
      <c r="C50" s="1286"/>
      <c r="D50" s="111"/>
      <c r="E50" s="1280" t="s">
        <v>41</v>
      </c>
      <c r="F50" s="1280"/>
      <c r="G50" s="1280"/>
      <c r="H50" s="1281"/>
      <c r="I50" s="106">
        <v>17927</v>
      </c>
      <c r="J50" s="107">
        <v>19137</v>
      </c>
      <c r="K50" s="107">
        <v>19446</v>
      </c>
      <c r="L50" s="107">
        <v>17505</v>
      </c>
      <c r="M50" s="108">
        <v>17482</v>
      </c>
    </row>
    <row r="51" spans="2:13" ht="27.75" customHeight="1" x14ac:dyDescent="0.15">
      <c r="B51" s="1274"/>
      <c r="C51" s="1275"/>
      <c r="D51" s="105"/>
      <c r="E51" s="1280" t="s">
        <v>42</v>
      </c>
      <c r="F51" s="1280"/>
      <c r="G51" s="1280"/>
      <c r="H51" s="1281"/>
      <c r="I51" s="106">
        <v>1414</v>
      </c>
      <c r="J51" s="107">
        <v>1728</v>
      </c>
      <c r="K51" s="107">
        <v>1506</v>
      </c>
      <c r="L51" s="107">
        <v>1259</v>
      </c>
      <c r="M51" s="108">
        <v>3909</v>
      </c>
    </row>
    <row r="52" spans="2:13" ht="27.75" customHeight="1" x14ac:dyDescent="0.15">
      <c r="B52" s="1276"/>
      <c r="C52" s="1277"/>
      <c r="D52" s="105"/>
      <c r="E52" s="1280" t="s">
        <v>43</v>
      </c>
      <c r="F52" s="1280"/>
      <c r="G52" s="1280"/>
      <c r="H52" s="1281"/>
      <c r="I52" s="106">
        <v>31716</v>
      </c>
      <c r="J52" s="107">
        <v>31641</v>
      </c>
      <c r="K52" s="107">
        <v>31607</v>
      </c>
      <c r="L52" s="107">
        <v>31611</v>
      </c>
      <c r="M52" s="108">
        <v>31933</v>
      </c>
    </row>
    <row r="53" spans="2:13" ht="27.75" customHeight="1" thickBot="1" x14ac:dyDescent="0.2">
      <c r="B53" s="1287" t="s">
        <v>44</v>
      </c>
      <c r="C53" s="1288"/>
      <c r="D53" s="112"/>
      <c r="E53" s="1289" t="s">
        <v>45</v>
      </c>
      <c r="F53" s="1289"/>
      <c r="G53" s="1289"/>
      <c r="H53" s="1290"/>
      <c r="I53" s="113">
        <v>-10576</v>
      </c>
      <c r="J53" s="114">
        <v>-11636</v>
      </c>
      <c r="K53" s="114">
        <v>-12222</v>
      </c>
      <c r="L53" s="114">
        <v>-9471</v>
      </c>
      <c r="M53" s="115">
        <v>-11867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0XfxOHz7LLqONu0hwditTkfxPBxmfivbNR5vFnmYvqQggASKNgw1qCspEEVeX232OY0WQ0xu0TrsviWc1AOlA==" saltValue="BnQNuZjjDZuXVEQ2vrUTh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548</v>
      </c>
      <c r="G54" s="124" t="s">
        <v>549</v>
      </c>
      <c r="H54" s="125" t="s">
        <v>550</v>
      </c>
    </row>
    <row r="55" spans="2:8" ht="52.5" customHeight="1" x14ac:dyDescent="0.15">
      <c r="B55" s="126"/>
      <c r="C55" s="1299" t="s">
        <v>48</v>
      </c>
      <c r="D55" s="1299"/>
      <c r="E55" s="1300"/>
      <c r="F55" s="127">
        <v>8335</v>
      </c>
      <c r="G55" s="127">
        <v>5730</v>
      </c>
      <c r="H55" s="128">
        <v>5531</v>
      </c>
    </row>
    <row r="56" spans="2:8" ht="52.5" customHeight="1" x14ac:dyDescent="0.15">
      <c r="B56" s="129"/>
      <c r="C56" s="1301" t="s">
        <v>49</v>
      </c>
      <c r="D56" s="1301"/>
      <c r="E56" s="1302"/>
      <c r="F56" s="130">
        <v>297</v>
      </c>
      <c r="G56" s="130">
        <v>297</v>
      </c>
      <c r="H56" s="131">
        <v>298</v>
      </c>
    </row>
    <row r="57" spans="2:8" ht="53.25" customHeight="1" x14ac:dyDescent="0.15">
      <c r="B57" s="129"/>
      <c r="C57" s="1303" t="s">
        <v>50</v>
      </c>
      <c r="D57" s="1303"/>
      <c r="E57" s="1304"/>
      <c r="F57" s="132">
        <v>6813</v>
      </c>
      <c r="G57" s="132">
        <v>7082</v>
      </c>
      <c r="H57" s="133">
        <v>7023</v>
      </c>
    </row>
    <row r="58" spans="2:8" ht="45.75" customHeight="1" x14ac:dyDescent="0.15">
      <c r="B58" s="134"/>
      <c r="C58" s="1291" t="s">
        <v>585</v>
      </c>
      <c r="D58" s="1292"/>
      <c r="E58" s="1293"/>
      <c r="F58" s="135">
        <v>5258</v>
      </c>
      <c r="G58" s="135">
        <v>5267</v>
      </c>
      <c r="H58" s="136">
        <v>5277</v>
      </c>
    </row>
    <row r="59" spans="2:8" ht="45.75" customHeight="1" x14ac:dyDescent="0.15">
      <c r="B59" s="134"/>
      <c r="C59" s="1291" t="s">
        <v>588</v>
      </c>
      <c r="D59" s="1292"/>
      <c r="E59" s="1293"/>
      <c r="F59" s="135">
        <v>529</v>
      </c>
      <c r="G59" s="135">
        <v>536</v>
      </c>
      <c r="H59" s="136">
        <v>539</v>
      </c>
    </row>
    <row r="60" spans="2:8" ht="45.75" customHeight="1" x14ac:dyDescent="0.15">
      <c r="B60" s="134"/>
      <c r="C60" s="1291" t="s">
        <v>589</v>
      </c>
      <c r="D60" s="1292"/>
      <c r="E60" s="1293"/>
      <c r="F60" s="135">
        <v>325</v>
      </c>
      <c r="G60" s="135">
        <v>395</v>
      </c>
      <c r="H60" s="136">
        <v>397</v>
      </c>
    </row>
    <row r="61" spans="2:8" ht="45.75" customHeight="1" x14ac:dyDescent="0.15">
      <c r="B61" s="134"/>
      <c r="C61" s="1291" t="s">
        <v>586</v>
      </c>
      <c r="D61" s="1292"/>
      <c r="E61" s="1293"/>
      <c r="F61" s="135">
        <v>285</v>
      </c>
      <c r="G61" s="135">
        <v>286</v>
      </c>
      <c r="H61" s="136">
        <v>294</v>
      </c>
    </row>
    <row r="62" spans="2:8" ht="45.75" customHeight="1" thickBot="1" x14ac:dyDescent="0.2">
      <c r="B62" s="137"/>
      <c r="C62" s="1294" t="s">
        <v>587</v>
      </c>
      <c r="D62" s="1295"/>
      <c r="E62" s="1296"/>
      <c r="F62" s="138">
        <v>182</v>
      </c>
      <c r="G62" s="138">
        <v>246</v>
      </c>
      <c r="H62" s="139">
        <v>159</v>
      </c>
    </row>
    <row r="63" spans="2:8" ht="52.5" customHeight="1" thickBot="1" x14ac:dyDescent="0.2">
      <c r="B63" s="140"/>
      <c r="C63" s="1297" t="s">
        <v>51</v>
      </c>
      <c r="D63" s="1297"/>
      <c r="E63" s="1298"/>
      <c r="F63" s="141">
        <v>15444</v>
      </c>
      <c r="G63" s="141">
        <v>13110</v>
      </c>
      <c r="H63" s="142">
        <v>12851</v>
      </c>
    </row>
    <row r="64" spans="2:8" ht="15" customHeight="1" x14ac:dyDescent="0.15"/>
    <row r="65" ht="0" hidden="1" customHeight="1" x14ac:dyDescent="0.15"/>
    <row r="66" ht="0" hidden="1" customHeight="1" x14ac:dyDescent="0.15"/>
  </sheetData>
  <sheetProtection algorithmName="SHA-512" hashValue="W4gQthAiBl8Yv/PE77CGzenluIycD/Ke1EKf6wgM+CuGGyT2i6C0xYqdmVtOEIrK8b0M1rKaZTOgeJ88EE9Wlw==" saltValue="8U69f2tgfsyrfT+tDl+H+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abSelected="1" topLeftCell="X7" zoomScale="82" zoomScaleNormal="82" zoomScaleSheetLayoutView="55" workbookViewId="0">
      <selection activeCell="AN65" sqref="AN65:DC69"/>
    </sheetView>
  </sheetViews>
  <sheetFormatPr defaultColWidth="0" defaultRowHeight="0"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ht="13.5"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ht="13.5"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ht="13.5"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ht="13.5"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ht="13.5"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ht="13.5"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ht="13.5"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592</v>
      </c>
    </row>
    <row r="11" spans="1:143" s="290" customFormat="1" ht="13.5"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ht="13.5"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592</v>
      </c>
    </row>
    <row r="13" spans="1:143" s="290" customFormat="1" ht="13.5"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ht="13.5"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ht="13.5"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ht="13.5"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ht="13.5"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ht="13.5"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ht="13.5" x14ac:dyDescent="0.15">
      <c r="DD19" s="387"/>
      <c r="DE19" s="387"/>
    </row>
    <row r="20" spans="1:351" ht="13.5"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ht="13.5" x14ac:dyDescent="0.15">
      <c r="B23" s="394"/>
    </row>
    <row r="24" spans="1:351" ht="13.5" x14ac:dyDescent="0.15">
      <c r="B24" s="394"/>
    </row>
    <row r="25" spans="1:351" ht="13.5" x14ac:dyDescent="0.15">
      <c r="B25" s="394"/>
    </row>
    <row r="26" spans="1:351" ht="13.5" x14ac:dyDescent="0.15">
      <c r="B26" s="394"/>
    </row>
    <row r="27" spans="1:351" ht="13.5" x14ac:dyDescent="0.15">
      <c r="B27" s="394"/>
    </row>
    <row r="28" spans="1:351" ht="13.5" x14ac:dyDescent="0.15">
      <c r="B28" s="394"/>
    </row>
    <row r="29" spans="1:351" ht="13.5" x14ac:dyDescent="0.15">
      <c r="B29" s="394"/>
    </row>
    <row r="30" spans="1:351" ht="13.5" x14ac:dyDescent="0.15">
      <c r="B30" s="394"/>
    </row>
    <row r="31" spans="1:351" ht="13.5" x14ac:dyDescent="0.15">
      <c r="B31" s="394"/>
    </row>
    <row r="32" spans="1:351" ht="13.5" x14ac:dyDescent="0.15">
      <c r="B32" s="394"/>
    </row>
    <row r="33" spans="2:109" ht="13.5" x14ac:dyDescent="0.15">
      <c r="B33" s="394"/>
    </row>
    <row r="34" spans="2:109" ht="13.5" x14ac:dyDescent="0.15">
      <c r="B34" s="394"/>
    </row>
    <row r="35" spans="2:109" ht="13.5" x14ac:dyDescent="0.15">
      <c r="B35" s="394"/>
    </row>
    <row r="36" spans="2:109" ht="13.5" x14ac:dyDescent="0.15">
      <c r="B36" s="394"/>
    </row>
    <row r="37" spans="2:109" ht="13.5" x14ac:dyDescent="0.15">
      <c r="B37" s="394"/>
    </row>
    <row r="38" spans="2:109" ht="13.5" x14ac:dyDescent="0.15">
      <c r="B38" s="394"/>
    </row>
    <row r="39" spans="2:109" ht="13.5"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ht="13.5" x14ac:dyDescent="0.15">
      <c r="B40" s="399"/>
      <c r="DD40" s="399"/>
      <c r="DE40" s="387"/>
    </row>
    <row r="41" spans="2:109" ht="17.25" x14ac:dyDescent="0.15">
      <c r="B41" s="400" t="s">
        <v>593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ht="13.5" x14ac:dyDescent="0.15">
      <c r="B42" s="394"/>
      <c r="G42" s="401"/>
      <c r="I42" s="402"/>
      <c r="J42" s="402"/>
      <c r="K42" s="402"/>
      <c r="AM42" s="401"/>
      <c r="AN42" s="401" t="s">
        <v>594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595</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ht="13.5"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ht="13.5"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ht="13.5"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ht="13.5"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ht="13.5"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ht="13.5" x14ac:dyDescent="0.15">
      <c r="B49" s="394"/>
      <c r="AN49" s="387" t="s">
        <v>596</v>
      </c>
    </row>
    <row r="50" spans="1:109" ht="13.5"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546</v>
      </c>
      <c r="BQ50" s="1318"/>
      <c r="BR50" s="1318"/>
      <c r="BS50" s="1318"/>
      <c r="BT50" s="1318"/>
      <c r="BU50" s="1318"/>
      <c r="BV50" s="1318"/>
      <c r="BW50" s="1318"/>
      <c r="BX50" s="1318" t="s">
        <v>547</v>
      </c>
      <c r="BY50" s="1318"/>
      <c r="BZ50" s="1318"/>
      <c r="CA50" s="1318"/>
      <c r="CB50" s="1318"/>
      <c r="CC50" s="1318"/>
      <c r="CD50" s="1318"/>
      <c r="CE50" s="1318"/>
      <c r="CF50" s="1318" t="s">
        <v>548</v>
      </c>
      <c r="CG50" s="1318"/>
      <c r="CH50" s="1318"/>
      <c r="CI50" s="1318"/>
      <c r="CJ50" s="1318"/>
      <c r="CK50" s="1318"/>
      <c r="CL50" s="1318"/>
      <c r="CM50" s="1318"/>
      <c r="CN50" s="1318" t="s">
        <v>549</v>
      </c>
      <c r="CO50" s="1318"/>
      <c r="CP50" s="1318"/>
      <c r="CQ50" s="1318"/>
      <c r="CR50" s="1318"/>
      <c r="CS50" s="1318"/>
      <c r="CT50" s="1318"/>
      <c r="CU50" s="1318"/>
      <c r="CV50" s="1318" t="s">
        <v>550</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597</v>
      </c>
      <c r="AO51" s="1321"/>
      <c r="AP51" s="1321"/>
      <c r="AQ51" s="1321"/>
      <c r="AR51" s="1321"/>
      <c r="AS51" s="1321"/>
      <c r="AT51" s="1321"/>
      <c r="AU51" s="1321"/>
      <c r="AV51" s="1321"/>
      <c r="AW51" s="1321"/>
      <c r="AX51" s="1321"/>
      <c r="AY51" s="1321"/>
      <c r="AZ51" s="1321"/>
      <c r="BA51" s="1321"/>
      <c r="BB51" s="1321" t="s">
        <v>598</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22"/>
      <c r="BY51" s="1319"/>
      <c r="BZ51" s="1319"/>
      <c r="CA51" s="1319"/>
      <c r="CB51" s="1319"/>
      <c r="CC51" s="1319"/>
      <c r="CD51" s="1319"/>
      <c r="CE51" s="1319"/>
      <c r="CF51" s="1319"/>
      <c r="CG51" s="1319"/>
      <c r="CH51" s="1319"/>
      <c r="CI51" s="1319"/>
      <c r="CJ51" s="1319"/>
      <c r="CK51" s="1319"/>
      <c r="CL51" s="1319"/>
      <c r="CM51" s="1319"/>
      <c r="CN51" s="1319"/>
      <c r="CO51" s="1319"/>
      <c r="CP51" s="1319"/>
      <c r="CQ51" s="1319"/>
      <c r="CR51" s="1319"/>
      <c r="CS51" s="1319"/>
      <c r="CT51" s="1319"/>
      <c r="CU51" s="1319"/>
      <c r="CV51" s="1319"/>
      <c r="CW51" s="1319"/>
      <c r="CX51" s="1319"/>
      <c r="CY51" s="1319"/>
      <c r="CZ51" s="1319"/>
      <c r="DA51" s="1319"/>
      <c r="DB51" s="1319"/>
      <c r="DC51" s="1319"/>
    </row>
    <row r="52" spans="1:109" ht="13.5"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ht="13.5"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599</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22"/>
      <c r="BY53" s="1319"/>
      <c r="BZ53" s="1319"/>
      <c r="CA53" s="1319"/>
      <c r="CB53" s="1319"/>
      <c r="CC53" s="1319"/>
      <c r="CD53" s="1319"/>
      <c r="CE53" s="1319"/>
      <c r="CF53" s="1319">
        <v>48.9</v>
      </c>
      <c r="CG53" s="1319"/>
      <c r="CH53" s="1319"/>
      <c r="CI53" s="1319"/>
      <c r="CJ53" s="1319"/>
      <c r="CK53" s="1319"/>
      <c r="CL53" s="1319"/>
      <c r="CM53" s="1319"/>
      <c r="CN53" s="1319">
        <v>50.1</v>
      </c>
      <c r="CO53" s="1319"/>
      <c r="CP53" s="1319"/>
      <c r="CQ53" s="1319"/>
      <c r="CR53" s="1319"/>
      <c r="CS53" s="1319"/>
      <c r="CT53" s="1319"/>
      <c r="CU53" s="1319"/>
      <c r="CV53" s="1319">
        <v>51.5</v>
      </c>
      <c r="CW53" s="1319"/>
      <c r="CX53" s="1319"/>
      <c r="CY53" s="1319"/>
      <c r="CZ53" s="1319"/>
      <c r="DA53" s="1319"/>
      <c r="DB53" s="1319"/>
      <c r="DC53" s="1319"/>
    </row>
    <row r="54" spans="1:109" ht="13.5"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ht="13.5" x14ac:dyDescent="0.15">
      <c r="A55" s="402"/>
      <c r="B55" s="394"/>
      <c r="G55" s="1314"/>
      <c r="H55" s="1314"/>
      <c r="I55" s="1314"/>
      <c r="J55" s="1314"/>
      <c r="K55" s="1320"/>
      <c r="L55" s="1320"/>
      <c r="M55" s="1320"/>
      <c r="N55" s="1320"/>
      <c r="AN55" s="1318" t="s">
        <v>600</v>
      </c>
      <c r="AO55" s="1318"/>
      <c r="AP55" s="1318"/>
      <c r="AQ55" s="1318"/>
      <c r="AR55" s="1318"/>
      <c r="AS55" s="1318"/>
      <c r="AT55" s="1318"/>
      <c r="AU55" s="1318"/>
      <c r="AV55" s="1318"/>
      <c r="AW55" s="1318"/>
      <c r="AX55" s="1318"/>
      <c r="AY55" s="1318"/>
      <c r="AZ55" s="1318"/>
      <c r="BA55" s="1318"/>
      <c r="BB55" s="1321" t="s">
        <v>598</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22"/>
      <c r="BY55" s="1319"/>
      <c r="BZ55" s="1319"/>
      <c r="CA55" s="1319"/>
      <c r="CB55" s="1319"/>
      <c r="CC55" s="1319"/>
      <c r="CD55" s="1319"/>
      <c r="CE55" s="1319"/>
      <c r="CF55" s="1319">
        <v>16.600000000000001</v>
      </c>
      <c r="CG55" s="1319"/>
      <c r="CH55" s="1319"/>
      <c r="CI55" s="1319"/>
      <c r="CJ55" s="1319"/>
      <c r="CK55" s="1319"/>
      <c r="CL55" s="1319"/>
      <c r="CM55" s="1319"/>
      <c r="CN55" s="1319">
        <v>17.399999999999999</v>
      </c>
      <c r="CO55" s="1319"/>
      <c r="CP55" s="1319"/>
      <c r="CQ55" s="1319"/>
      <c r="CR55" s="1319"/>
      <c r="CS55" s="1319"/>
      <c r="CT55" s="1319"/>
      <c r="CU55" s="1319"/>
      <c r="CV55" s="1319">
        <v>12.1</v>
      </c>
      <c r="CW55" s="1319"/>
      <c r="CX55" s="1319"/>
      <c r="CY55" s="1319"/>
      <c r="CZ55" s="1319"/>
      <c r="DA55" s="1319"/>
      <c r="DB55" s="1319"/>
      <c r="DC55" s="1319"/>
    </row>
    <row r="56" spans="1:109" ht="13.5"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ht="13.5"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599</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22"/>
      <c r="BY57" s="1319"/>
      <c r="BZ57" s="1319"/>
      <c r="CA57" s="1319"/>
      <c r="CB57" s="1319"/>
      <c r="CC57" s="1319"/>
      <c r="CD57" s="1319"/>
      <c r="CE57" s="1319"/>
      <c r="CF57" s="1319">
        <v>58.6</v>
      </c>
      <c r="CG57" s="1319"/>
      <c r="CH57" s="1319"/>
      <c r="CI57" s="1319"/>
      <c r="CJ57" s="1319"/>
      <c r="CK57" s="1319"/>
      <c r="CL57" s="1319"/>
      <c r="CM57" s="1319"/>
      <c r="CN57" s="1319">
        <v>58.9</v>
      </c>
      <c r="CO57" s="1319"/>
      <c r="CP57" s="1319"/>
      <c r="CQ57" s="1319"/>
      <c r="CR57" s="1319"/>
      <c r="CS57" s="1319"/>
      <c r="CT57" s="1319"/>
      <c r="CU57" s="1319"/>
      <c r="CV57" s="1319">
        <v>59.2</v>
      </c>
      <c r="CW57" s="1319"/>
      <c r="CX57" s="1319"/>
      <c r="CY57" s="1319"/>
      <c r="CZ57" s="1319"/>
      <c r="DA57" s="1319"/>
      <c r="DB57" s="1319"/>
      <c r="DC57" s="1319"/>
      <c r="DD57" s="407"/>
      <c r="DE57" s="406"/>
    </row>
    <row r="58" spans="1:109" s="402" customFormat="1" ht="13.5"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ht="13.5"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ht="13.5"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ht="13.5"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ht="13.5"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601</v>
      </c>
    </row>
    <row r="64" spans="1:109" ht="13.5" x14ac:dyDescent="0.15">
      <c r="B64" s="394"/>
      <c r="G64" s="401"/>
      <c r="I64" s="414"/>
      <c r="J64" s="414"/>
      <c r="K64" s="414"/>
      <c r="L64" s="414"/>
      <c r="M64" s="414"/>
      <c r="N64" s="415"/>
      <c r="AM64" s="401"/>
      <c r="AN64" s="401" t="s">
        <v>594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ht="13.5" x14ac:dyDescent="0.15">
      <c r="B65" s="394"/>
      <c r="AN65" s="1305" t="s">
        <v>602</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ht="13.5"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ht="13.5"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ht="13.5"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ht="13.5"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ht="13.5"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ht="13.5" x14ac:dyDescent="0.15">
      <c r="B71" s="394"/>
      <c r="G71" s="419"/>
      <c r="I71" s="420"/>
      <c r="J71" s="417"/>
      <c r="K71" s="417"/>
      <c r="L71" s="418"/>
      <c r="M71" s="417"/>
      <c r="N71" s="418"/>
      <c r="AM71" s="419"/>
      <c r="AN71" s="387" t="s">
        <v>596</v>
      </c>
    </row>
    <row r="72" spans="2:107" ht="13.5"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546</v>
      </c>
      <c r="BQ72" s="1318"/>
      <c r="BR72" s="1318"/>
      <c r="BS72" s="1318"/>
      <c r="BT72" s="1318"/>
      <c r="BU72" s="1318"/>
      <c r="BV72" s="1318"/>
      <c r="BW72" s="1318"/>
      <c r="BX72" s="1318" t="s">
        <v>547</v>
      </c>
      <c r="BY72" s="1318"/>
      <c r="BZ72" s="1318"/>
      <c r="CA72" s="1318"/>
      <c r="CB72" s="1318"/>
      <c r="CC72" s="1318"/>
      <c r="CD72" s="1318"/>
      <c r="CE72" s="1318"/>
      <c r="CF72" s="1318" t="s">
        <v>548</v>
      </c>
      <c r="CG72" s="1318"/>
      <c r="CH72" s="1318"/>
      <c r="CI72" s="1318"/>
      <c r="CJ72" s="1318"/>
      <c r="CK72" s="1318"/>
      <c r="CL72" s="1318"/>
      <c r="CM72" s="1318"/>
      <c r="CN72" s="1318" t="s">
        <v>549</v>
      </c>
      <c r="CO72" s="1318"/>
      <c r="CP72" s="1318"/>
      <c r="CQ72" s="1318"/>
      <c r="CR72" s="1318"/>
      <c r="CS72" s="1318"/>
      <c r="CT72" s="1318"/>
      <c r="CU72" s="1318"/>
      <c r="CV72" s="1318" t="s">
        <v>550</v>
      </c>
      <c r="CW72" s="1318"/>
      <c r="CX72" s="1318"/>
      <c r="CY72" s="1318"/>
      <c r="CZ72" s="1318"/>
      <c r="DA72" s="1318"/>
      <c r="DB72" s="1318"/>
      <c r="DC72" s="1318"/>
    </row>
    <row r="73" spans="2:107" ht="13.5" x14ac:dyDescent="0.15">
      <c r="B73" s="394"/>
      <c r="G73" s="1325"/>
      <c r="H73" s="1325"/>
      <c r="I73" s="1325"/>
      <c r="J73" s="1325"/>
      <c r="K73" s="1326"/>
      <c r="L73" s="1326"/>
      <c r="M73" s="1326"/>
      <c r="N73" s="1326"/>
      <c r="AM73" s="403"/>
      <c r="AN73" s="1321" t="s">
        <v>597</v>
      </c>
      <c r="AO73" s="1321"/>
      <c r="AP73" s="1321"/>
      <c r="AQ73" s="1321"/>
      <c r="AR73" s="1321"/>
      <c r="AS73" s="1321"/>
      <c r="AT73" s="1321"/>
      <c r="AU73" s="1321"/>
      <c r="AV73" s="1321"/>
      <c r="AW73" s="1321"/>
      <c r="AX73" s="1321"/>
      <c r="AY73" s="1321"/>
      <c r="AZ73" s="1321"/>
      <c r="BA73" s="1321"/>
      <c r="BB73" s="1321" t="s">
        <v>598</v>
      </c>
      <c r="BC73" s="1321"/>
      <c r="BD73" s="1321"/>
      <c r="BE73" s="1321"/>
      <c r="BF73" s="1321"/>
      <c r="BG73" s="1321"/>
      <c r="BH73" s="1321"/>
      <c r="BI73" s="1321"/>
      <c r="BJ73" s="1321"/>
      <c r="BK73" s="1321"/>
      <c r="BL73" s="1321"/>
      <c r="BM73" s="1321"/>
      <c r="BN73" s="1321"/>
      <c r="BO73" s="1321"/>
      <c r="BP73" s="1319"/>
      <c r="BQ73" s="1319"/>
      <c r="BR73" s="1319"/>
      <c r="BS73" s="1319"/>
      <c r="BT73" s="1319"/>
      <c r="BU73" s="1319"/>
      <c r="BV73" s="1319"/>
      <c r="BW73" s="1319"/>
      <c r="BX73" s="1319"/>
      <c r="BY73" s="1319"/>
      <c r="BZ73" s="1319"/>
      <c r="CA73" s="1319"/>
      <c r="CB73" s="1319"/>
      <c r="CC73" s="1319"/>
      <c r="CD73" s="1319"/>
      <c r="CE73" s="1319"/>
      <c r="CF73" s="1319"/>
      <c r="CG73" s="1319"/>
      <c r="CH73" s="1319"/>
      <c r="CI73" s="1319"/>
      <c r="CJ73" s="1319"/>
      <c r="CK73" s="1319"/>
      <c r="CL73" s="1319"/>
      <c r="CM73" s="1319"/>
      <c r="CN73" s="1319"/>
      <c r="CO73" s="1319"/>
      <c r="CP73" s="1319"/>
      <c r="CQ73" s="1319"/>
      <c r="CR73" s="1319"/>
      <c r="CS73" s="1319"/>
      <c r="CT73" s="1319"/>
      <c r="CU73" s="1319"/>
      <c r="CV73" s="1319"/>
      <c r="CW73" s="1319"/>
      <c r="CX73" s="1319"/>
      <c r="CY73" s="1319"/>
      <c r="CZ73" s="1319"/>
      <c r="DA73" s="1319"/>
      <c r="DB73" s="1319"/>
      <c r="DC73" s="1319"/>
    </row>
    <row r="74" spans="2:107" ht="13.5"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ht="13.5"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603</v>
      </c>
      <c r="BC75" s="1321"/>
      <c r="BD75" s="1321"/>
      <c r="BE75" s="1321"/>
      <c r="BF75" s="1321"/>
      <c r="BG75" s="1321"/>
      <c r="BH75" s="1321"/>
      <c r="BI75" s="1321"/>
      <c r="BJ75" s="1321"/>
      <c r="BK75" s="1321"/>
      <c r="BL75" s="1321"/>
      <c r="BM75" s="1321"/>
      <c r="BN75" s="1321"/>
      <c r="BO75" s="1321"/>
      <c r="BP75" s="1319">
        <v>4.0999999999999996</v>
      </c>
      <c r="BQ75" s="1319"/>
      <c r="BR75" s="1319"/>
      <c r="BS75" s="1319"/>
      <c r="BT75" s="1319"/>
      <c r="BU75" s="1319"/>
      <c r="BV75" s="1319"/>
      <c r="BW75" s="1319"/>
      <c r="BX75" s="1319">
        <v>3.5</v>
      </c>
      <c r="BY75" s="1319"/>
      <c r="BZ75" s="1319"/>
      <c r="CA75" s="1319"/>
      <c r="CB75" s="1319"/>
      <c r="CC75" s="1319"/>
      <c r="CD75" s="1319"/>
      <c r="CE75" s="1319"/>
      <c r="CF75" s="1319">
        <v>2.6</v>
      </c>
      <c r="CG75" s="1319"/>
      <c r="CH75" s="1319"/>
      <c r="CI75" s="1319"/>
      <c r="CJ75" s="1319"/>
      <c r="CK75" s="1319"/>
      <c r="CL75" s="1319"/>
      <c r="CM75" s="1319"/>
      <c r="CN75" s="1319">
        <v>2.5</v>
      </c>
      <c r="CO75" s="1319"/>
      <c r="CP75" s="1319"/>
      <c r="CQ75" s="1319"/>
      <c r="CR75" s="1319"/>
      <c r="CS75" s="1319"/>
      <c r="CT75" s="1319"/>
      <c r="CU75" s="1319"/>
      <c r="CV75" s="1319">
        <v>1.9</v>
      </c>
      <c r="CW75" s="1319"/>
      <c r="CX75" s="1319"/>
      <c r="CY75" s="1319"/>
      <c r="CZ75" s="1319"/>
      <c r="DA75" s="1319"/>
      <c r="DB75" s="1319"/>
      <c r="DC75" s="1319"/>
    </row>
    <row r="76" spans="2:107" ht="13.5"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ht="13.5" x14ac:dyDescent="0.15">
      <c r="B77" s="394"/>
      <c r="G77" s="1314"/>
      <c r="H77" s="1314"/>
      <c r="I77" s="1314"/>
      <c r="J77" s="1314"/>
      <c r="K77" s="1326"/>
      <c r="L77" s="1326"/>
      <c r="M77" s="1326"/>
      <c r="N77" s="1326"/>
      <c r="AN77" s="1318" t="s">
        <v>600</v>
      </c>
      <c r="AO77" s="1318"/>
      <c r="AP77" s="1318"/>
      <c r="AQ77" s="1318"/>
      <c r="AR77" s="1318"/>
      <c r="AS77" s="1318"/>
      <c r="AT77" s="1318"/>
      <c r="AU77" s="1318"/>
      <c r="AV77" s="1318"/>
      <c r="AW77" s="1318"/>
      <c r="AX77" s="1318"/>
      <c r="AY77" s="1318"/>
      <c r="AZ77" s="1318"/>
      <c r="BA77" s="1318"/>
      <c r="BB77" s="1321" t="s">
        <v>598</v>
      </c>
      <c r="BC77" s="1321"/>
      <c r="BD77" s="1321"/>
      <c r="BE77" s="1321"/>
      <c r="BF77" s="1321"/>
      <c r="BG77" s="1321"/>
      <c r="BH77" s="1321"/>
      <c r="BI77" s="1321"/>
      <c r="BJ77" s="1321"/>
      <c r="BK77" s="1321"/>
      <c r="BL77" s="1321"/>
      <c r="BM77" s="1321"/>
      <c r="BN77" s="1321"/>
      <c r="BO77" s="1321"/>
      <c r="BP77" s="1319">
        <v>30.5</v>
      </c>
      <c r="BQ77" s="1319"/>
      <c r="BR77" s="1319"/>
      <c r="BS77" s="1319"/>
      <c r="BT77" s="1319"/>
      <c r="BU77" s="1319"/>
      <c r="BV77" s="1319"/>
      <c r="BW77" s="1319"/>
      <c r="BX77" s="1319">
        <v>25.4</v>
      </c>
      <c r="BY77" s="1319"/>
      <c r="BZ77" s="1319"/>
      <c r="CA77" s="1319"/>
      <c r="CB77" s="1319"/>
      <c r="CC77" s="1319"/>
      <c r="CD77" s="1319"/>
      <c r="CE77" s="1319"/>
      <c r="CF77" s="1319">
        <v>16.600000000000001</v>
      </c>
      <c r="CG77" s="1319"/>
      <c r="CH77" s="1319"/>
      <c r="CI77" s="1319"/>
      <c r="CJ77" s="1319"/>
      <c r="CK77" s="1319"/>
      <c r="CL77" s="1319"/>
      <c r="CM77" s="1319"/>
      <c r="CN77" s="1319">
        <v>17.399999999999999</v>
      </c>
      <c r="CO77" s="1319"/>
      <c r="CP77" s="1319"/>
      <c r="CQ77" s="1319"/>
      <c r="CR77" s="1319"/>
      <c r="CS77" s="1319"/>
      <c r="CT77" s="1319"/>
      <c r="CU77" s="1319"/>
      <c r="CV77" s="1319">
        <v>12.1</v>
      </c>
      <c r="CW77" s="1319"/>
      <c r="CX77" s="1319"/>
      <c r="CY77" s="1319"/>
      <c r="CZ77" s="1319"/>
      <c r="DA77" s="1319"/>
      <c r="DB77" s="1319"/>
      <c r="DC77" s="1319"/>
    </row>
    <row r="78" spans="2:107" ht="13.5"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ht="13.5"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603</v>
      </c>
      <c r="BC79" s="1321"/>
      <c r="BD79" s="1321"/>
      <c r="BE79" s="1321"/>
      <c r="BF79" s="1321"/>
      <c r="BG79" s="1321"/>
      <c r="BH79" s="1321"/>
      <c r="BI79" s="1321"/>
      <c r="BJ79" s="1321"/>
      <c r="BK79" s="1321"/>
      <c r="BL79" s="1321"/>
      <c r="BM79" s="1321"/>
      <c r="BN79" s="1321"/>
      <c r="BO79" s="1321"/>
      <c r="BP79" s="1319">
        <v>5.2</v>
      </c>
      <c r="BQ79" s="1319"/>
      <c r="BR79" s="1319"/>
      <c r="BS79" s="1319"/>
      <c r="BT79" s="1319"/>
      <c r="BU79" s="1319"/>
      <c r="BV79" s="1319"/>
      <c r="BW79" s="1319"/>
      <c r="BX79" s="1319">
        <v>4.8</v>
      </c>
      <c r="BY79" s="1319"/>
      <c r="BZ79" s="1319"/>
      <c r="CA79" s="1319"/>
      <c r="CB79" s="1319"/>
      <c r="CC79" s="1319"/>
      <c r="CD79" s="1319"/>
      <c r="CE79" s="1319"/>
      <c r="CF79" s="1319">
        <v>3.6</v>
      </c>
      <c r="CG79" s="1319"/>
      <c r="CH79" s="1319"/>
      <c r="CI79" s="1319"/>
      <c r="CJ79" s="1319"/>
      <c r="CK79" s="1319"/>
      <c r="CL79" s="1319"/>
      <c r="CM79" s="1319"/>
      <c r="CN79" s="1319">
        <v>3.6</v>
      </c>
      <c r="CO79" s="1319"/>
      <c r="CP79" s="1319"/>
      <c r="CQ79" s="1319"/>
      <c r="CR79" s="1319"/>
      <c r="CS79" s="1319"/>
      <c r="CT79" s="1319"/>
      <c r="CU79" s="1319"/>
      <c r="CV79" s="1319">
        <v>3.5</v>
      </c>
      <c r="CW79" s="1319"/>
      <c r="CX79" s="1319"/>
      <c r="CY79" s="1319"/>
      <c r="CZ79" s="1319"/>
      <c r="DA79" s="1319"/>
      <c r="DB79" s="1319"/>
      <c r="DC79" s="1319"/>
    </row>
    <row r="80" spans="2:107" ht="13.5"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ht="13.5"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ht="13.5"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ht="13.5" x14ac:dyDescent="0.15">
      <c r="DD84" s="387"/>
      <c r="DE84" s="387"/>
    </row>
    <row r="85" spans="2:109" ht="13.5" x14ac:dyDescent="0.15">
      <c r="DD85" s="387"/>
      <c r="DE85" s="387"/>
    </row>
    <row r="86" spans="2:109" ht="13.5" hidden="1" x14ac:dyDescent="0.15">
      <c r="DD86" s="387"/>
      <c r="DE86" s="387"/>
    </row>
    <row r="87" spans="2:109" ht="13.5" hidden="1" x14ac:dyDescent="0.15">
      <c r="K87" s="422"/>
      <c r="AQ87" s="422"/>
      <c r="BC87" s="422"/>
      <c r="BO87" s="422"/>
      <c r="CA87" s="422"/>
      <c r="CM87" s="422"/>
      <c r="CY87" s="422"/>
      <c r="DD87" s="387"/>
      <c r="DE87" s="387"/>
    </row>
    <row r="88" spans="2:109" ht="13.5" hidden="1" x14ac:dyDescent="0.15">
      <c r="DD88" s="387"/>
      <c r="DE88" s="387"/>
    </row>
    <row r="89" spans="2:109" ht="13.5" hidden="1" x14ac:dyDescent="0.15">
      <c r="DD89" s="387"/>
      <c r="DE89" s="387"/>
    </row>
    <row r="90" spans="2:109" ht="13.5" hidden="1" x14ac:dyDescent="0.15">
      <c r="DD90" s="387"/>
      <c r="DE90" s="387"/>
    </row>
    <row r="91" spans="2:109" ht="13.5"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oReDdO3JOUQap5nVhsUxeO92apt014TqCeubBfMyDa+QGaIXSAUH1oX1HId5XALF6ZBc0WYxIUk3Q5hzYQV+w==" saltValue="IRrRtJy7Eg9118rs8IDfp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31" zoomScale="64" zoomScaleNormal="64" zoomScaleSheetLayoutView="70"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bU0fz+gM74MtxazzAwEuIgbYjrVi1TDrF++vabvqZNMJMotHcH/oFp7BqfSOXIillUIlAjyMUkwFsBe+JjtJQA==" saltValue="8qVbWHxZYz6KOZbE79g6n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2" zoomScale="66" zoomScaleNormal="66" zoomScaleSheetLayoutView="55" workbookViewId="0">
      <selection activeCell="AN65" sqref="AN65:DC69"/>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492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N+5FksqAT4/kuLJSCkm98S8DjppnZcBCFimz4np1bCWWuW+lnhEP0TvAIvVIgJKMRt8e8lsXLvCe/Ydt7+qAg==" saltValue="PM3H1IXb74emK7LwKfcs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543</v>
      </c>
      <c r="G2" s="156"/>
      <c r="H2" s="157"/>
    </row>
    <row r="3" spans="1:8" x14ac:dyDescent="0.15">
      <c r="A3" s="153" t="s">
        <v>536</v>
      </c>
      <c r="B3" s="158"/>
      <c r="C3" s="159"/>
      <c r="D3" s="160">
        <v>24090</v>
      </c>
      <c r="E3" s="161"/>
      <c r="F3" s="162">
        <v>45117</v>
      </c>
      <c r="G3" s="163"/>
      <c r="H3" s="164"/>
    </row>
    <row r="4" spans="1:8" x14ac:dyDescent="0.15">
      <c r="A4" s="165"/>
      <c r="B4" s="166"/>
      <c r="C4" s="167"/>
      <c r="D4" s="168">
        <v>10977</v>
      </c>
      <c r="E4" s="169"/>
      <c r="F4" s="170">
        <v>25589</v>
      </c>
      <c r="G4" s="171"/>
      <c r="H4" s="172"/>
    </row>
    <row r="5" spans="1:8" x14ac:dyDescent="0.15">
      <c r="A5" s="153" t="s">
        <v>538</v>
      </c>
      <c r="B5" s="158"/>
      <c r="C5" s="159"/>
      <c r="D5" s="160">
        <v>32027</v>
      </c>
      <c r="E5" s="161"/>
      <c r="F5" s="162">
        <v>39951</v>
      </c>
      <c r="G5" s="163"/>
      <c r="H5" s="164"/>
    </row>
    <row r="6" spans="1:8" x14ac:dyDescent="0.15">
      <c r="A6" s="165"/>
      <c r="B6" s="166"/>
      <c r="C6" s="167"/>
      <c r="D6" s="168">
        <v>15535</v>
      </c>
      <c r="E6" s="169"/>
      <c r="F6" s="170">
        <v>22555</v>
      </c>
      <c r="G6" s="171"/>
      <c r="H6" s="172"/>
    </row>
    <row r="7" spans="1:8" x14ac:dyDescent="0.15">
      <c r="A7" s="153" t="s">
        <v>539</v>
      </c>
      <c r="B7" s="158"/>
      <c r="C7" s="159"/>
      <c r="D7" s="160">
        <v>21030</v>
      </c>
      <c r="E7" s="161"/>
      <c r="F7" s="162">
        <v>39893</v>
      </c>
      <c r="G7" s="163"/>
      <c r="H7" s="164"/>
    </row>
    <row r="8" spans="1:8" x14ac:dyDescent="0.15">
      <c r="A8" s="165"/>
      <c r="B8" s="166"/>
      <c r="C8" s="167"/>
      <c r="D8" s="168">
        <v>13407</v>
      </c>
      <c r="E8" s="169"/>
      <c r="F8" s="170">
        <v>26170</v>
      </c>
      <c r="G8" s="171"/>
      <c r="H8" s="172"/>
    </row>
    <row r="9" spans="1:8" x14ac:dyDescent="0.15">
      <c r="A9" s="153" t="s">
        <v>540</v>
      </c>
      <c r="B9" s="158"/>
      <c r="C9" s="159"/>
      <c r="D9" s="160">
        <v>22177</v>
      </c>
      <c r="E9" s="161"/>
      <c r="F9" s="162">
        <v>41080</v>
      </c>
      <c r="G9" s="163"/>
      <c r="H9" s="164"/>
    </row>
    <row r="10" spans="1:8" x14ac:dyDescent="0.15">
      <c r="A10" s="165"/>
      <c r="B10" s="166"/>
      <c r="C10" s="167"/>
      <c r="D10" s="168">
        <v>13382</v>
      </c>
      <c r="E10" s="169"/>
      <c r="F10" s="170">
        <v>27265</v>
      </c>
      <c r="G10" s="171"/>
      <c r="H10" s="172"/>
    </row>
    <row r="11" spans="1:8" x14ac:dyDescent="0.15">
      <c r="A11" s="153" t="s">
        <v>541</v>
      </c>
      <c r="B11" s="158"/>
      <c r="C11" s="159"/>
      <c r="D11" s="160">
        <v>18008</v>
      </c>
      <c r="E11" s="161"/>
      <c r="F11" s="162">
        <v>33173</v>
      </c>
      <c r="G11" s="163"/>
      <c r="H11" s="164"/>
    </row>
    <row r="12" spans="1:8" x14ac:dyDescent="0.15">
      <c r="A12" s="165"/>
      <c r="B12" s="166"/>
      <c r="C12" s="173"/>
      <c r="D12" s="168">
        <v>13445</v>
      </c>
      <c r="E12" s="169"/>
      <c r="F12" s="170">
        <v>20353</v>
      </c>
      <c r="G12" s="171"/>
      <c r="H12" s="172"/>
    </row>
    <row r="13" spans="1:8" x14ac:dyDescent="0.15">
      <c r="A13" s="153"/>
      <c r="B13" s="158"/>
      <c r="C13" s="174"/>
      <c r="D13" s="175">
        <v>23466</v>
      </c>
      <c r="E13" s="176"/>
      <c r="F13" s="177">
        <v>39843</v>
      </c>
      <c r="G13" s="178"/>
      <c r="H13" s="164"/>
    </row>
    <row r="14" spans="1:8" x14ac:dyDescent="0.15">
      <c r="A14" s="165"/>
      <c r="B14" s="166"/>
      <c r="C14" s="167"/>
      <c r="D14" s="168">
        <v>13349</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7.59</v>
      </c>
      <c r="C19" s="179">
        <f>ROUND(VALUE(SUBSTITUTE(実質収支比率等に係る経年分析!G$48,"▲","-")),2)</f>
        <v>7.43</v>
      </c>
      <c r="D19" s="179">
        <f>ROUND(VALUE(SUBSTITUTE(実質収支比率等に係る経年分析!H$48,"▲","-")),2)</f>
        <v>4.09</v>
      </c>
      <c r="E19" s="179">
        <f>ROUND(VALUE(SUBSTITUTE(実質収支比率等に係る経年分析!I$48,"▲","-")),2)</f>
        <v>7.21</v>
      </c>
      <c r="F19" s="179">
        <f>ROUND(VALUE(SUBSTITUTE(実質収支比率等に係る経年分析!J$48,"▲","-")),2)</f>
        <v>4.51</v>
      </c>
    </row>
    <row r="20" spans="1:11" x14ac:dyDescent="0.15">
      <c r="A20" s="179" t="s">
        <v>55</v>
      </c>
      <c r="B20" s="179">
        <f>ROUND(VALUE(SUBSTITUTE(実質収支比率等に係る経年分析!F$47,"▲","-")),2)</f>
        <v>26.53</v>
      </c>
      <c r="C20" s="179">
        <f>ROUND(VALUE(SUBSTITUTE(実質収支比率等に係る経年分析!G$47,"▲","-")),2)</f>
        <v>28.66</v>
      </c>
      <c r="D20" s="179">
        <f>ROUND(VALUE(SUBSTITUTE(実質収支比率等に係る経年分析!H$47,"▲","-")),2)</f>
        <v>28.19</v>
      </c>
      <c r="E20" s="179">
        <f>ROUND(VALUE(SUBSTITUTE(実質収支比率等に係る経年分析!I$47,"▲","-")),2)</f>
        <v>20.170000000000002</v>
      </c>
      <c r="F20" s="179">
        <f>ROUND(VALUE(SUBSTITUTE(実質収支比率等に係る経年分析!J$47,"▲","-")),2)</f>
        <v>18.39</v>
      </c>
    </row>
    <row r="21" spans="1:11" x14ac:dyDescent="0.15">
      <c r="A21" s="179" t="s">
        <v>56</v>
      </c>
      <c r="B21" s="179">
        <f>IF(ISNUMBER(VALUE(SUBSTITUTE(実質収支比率等に係る経年分析!F$49,"▲","-"))),ROUND(VALUE(SUBSTITUTE(実質収支比率等に係る経年分析!F$49,"▲","-")),2),NA())</f>
        <v>1.78</v>
      </c>
      <c r="C21" s="179">
        <f>IF(ISNUMBER(VALUE(SUBSTITUTE(実質収支比率等に係る経年分析!G$49,"▲","-"))),ROUND(VALUE(SUBSTITUTE(実質収支比率等に係る経年分析!G$49,"▲","-")),2),NA())</f>
        <v>2.44</v>
      </c>
      <c r="D21" s="179">
        <f>IF(ISNUMBER(VALUE(SUBSTITUTE(実質収支比率等に係る経年分析!H$49,"▲","-"))),ROUND(VALUE(SUBSTITUTE(実質収支比率等に係る経年分析!H$49,"▲","-")),2),NA())</f>
        <v>-3.97</v>
      </c>
      <c r="E21" s="179">
        <f>IF(ISNUMBER(VALUE(SUBSTITUTE(実質収支比率等に係る経年分析!I$49,"▲","-"))),ROUND(VALUE(SUBSTITUTE(実質収支比率等に係る経年分析!I$49,"▲","-")),2),NA())</f>
        <v>-6.22</v>
      </c>
      <c r="F21" s="179">
        <f>IF(ISNUMBER(VALUE(SUBSTITUTE(実質収支比率等に係る経年分析!J$49,"▲","-"))),ROUND(VALUE(SUBSTITUTE(実質収支比率等に係る経年分析!J$49,"▲","-")),2),NA())</f>
        <v>-2.96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公共用地取得事業特別会計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災害共済事業特別会計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0.01</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0.01</v>
      </c>
    </row>
    <row r="32" spans="1:11" x14ac:dyDescent="0.15">
      <c r="A32" s="180" t="str">
        <f>IF(連結実質赤字比率に係る赤字・黒字の構成分析!C$38="",NA(),連結実質赤字比率に係る赤字・黒字の構成分析!C$38)</f>
        <v>介護保険特別会計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1.56</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0.65</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0.93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国民健康保険特別会計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1.31</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0.02</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0.54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0.06</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7.58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7.41</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4.07</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7.19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4.5</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1.81</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2.2599999999999998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2.59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3.7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4.8899999999999997</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15.2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16.649999999999999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17.32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18.88</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16.850000000000001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3476</v>
      </c>
      <c r="E42" s="181"/>
      <c r="F42" s="181"/>
      <c r="G42" s="181">
        <f>'実質公債費比率（分子）の構造'!L$52</f>
        <v>2931</v>
      </c>
      <c r="H42" s="181"/>
      <c r="I42" s="181"/>
      <c r="J42" s="181">
        <f>'実質公債費比率（分子）の構造'!M$52</f>
        <v>3031</v>
      </c>
      <c r="K42" s="181"/>
      <c r="L42" s="181"/>
      <c r="M42" s="181">
        <f>'実質公債費比率（分子）の構造'!N$52</f>
        <v>3053</v>
      </c>
      <c r="N42" s="181"/>
      <c r="O42" s="181"/>
      <c r="P42" s="181">
        <f>'実質公債費比率（分子）の構造'!O$52</f>
        <v>3137</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10</v>
      </c>
      <c r="C44" s="181"/>
      <c r="D44" s="181"/>
      <c r="E44" s="181">
        <f>'実質公債費比率（分子）の構造'!L$50</f>
        <v>10</v>
      </c>
      <c r="F44" s="181"/>
      <c r="G44" s="181"/>
      <c r="H44" s="181">
        <f>'実質公債費比率（分子）の構造'!M$50</f>
        <v>10</v>
      </c>
      <c r="I44" s="181"/>
      <c r="J44" s="181"/>
      <c r="K44" s="181">
        <f>'実質公債費比率（分子）の構造'!N$50</f>
        <v>13</v>
      </c>
      <c r="L44" s="181"/>
      <c r="M44" s="181"/>
      <c r="N44" s="181">
        <f>'実質公債費比率（分子）の構造'!O$50</f>
        <v>11</v>
      </c>
      <c r="O44" s="181"/>
      <c r="P44" s="181"/>
    </row>
    <row r="45" spans="1:16" x14ac:dyDescent="0.15">
      <c r="A45" s="181" t="s">
        <v>66</v>
      </c>
      <c r="B45" s="181">
        <f>'実質公債費比率（分子）の構造'!K$49</f>
        <v>412</v>
      </c>
      <c r="C45" s="181"/>
      <c r="D45" s="181"/>
      <c r="E45" s="181">
        <f>'実質公債費比率（分子）の構造'!L$49</f>
        <v>431</v>
      </c>
      <c r="F45" s="181"/>
      <c r="G45" s="181"/>
      <c r="H45" s="181">
        <f>'実質公債費比率（分子）の構造'!M$49</f>
        <v>401</v>
      </c>
      <c r="I45" s="181"/>
      <c r="J45" s="181"/>
      <c r="K45" s="181">
        <f>'実質公債費比率（分子）の構造'!N$49</f>
        <v>361</v>
      </c>
      <c r="L45" s="181"/>
      <c r="M45" s="181"/>
      <c r="N45" s="181">
        <f>'実質公債費比率（分子）の構造'!O$49</f>
        <v>393</v>
      </c>
      <c r="O45" s="181"/>
      <c r="P45" s="181"/>
    </row>
    <row r="46" spans="1:16" x14ac:dyDescent="0.15">
      <c r="A46" s="181" t="s">
        <v>67</v>
      </c>
      <c r="B46" s="181">
        <f>'実質公債費比率（分子）の構造'!K$48</f>
        <v>139</v>
      </c>
      <c r="C46" s="181"/>
      <c r="D46" s="181"/>
      <c r="E46" s="181">
        <f>'実質公債費比率（分子）の構造'!L$48</f>
        <v>144</v>
      </c>
      <c r="F46" s="181"/>
      <c r="G46" s="181"/>
      <c r="H46" s="181">
        <f>'実質公債費比率（分子）の構造'!M$48</f>
        <v>127</v>
      </c>
      <c r="I46" s="181"/>
      <c r="J46" s="181"/>
      <c r="K46" s="181">
        <f>'実質公債費比率（分子）の構造'!N$48</f>
        <v>116</v>
      </c>
      <c r="L46" s="181"/>
      <c r="M46" s="181"/>
      <c r="N46" s="181">
        <f>'実質公債費比率（分子）の構造'!O$48</f>
        <v>104</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3640</v>
      </c>
      <c r="C49" s="181"/>
      <c r="D49" s="181"/>
      <c r="E49" s="181">
        <f>'実質公債費比率（分子）の構造'!L$45</f>
        <v>3238</v>
      </c>
      <c r="F49" s="181"/>
      <c r="G49" s="181"/>
      <c r="H49" s="181">
        <f>'実質公債費比率（分子）の構造'!M$45</f>
        <v>3131</v>
      </c>
      <c r="I49" s="181"/>
      <c r="J49" s="181"/>
      <c r="K49" s="181">
        <f>'実質公債費比率（分子）の構造'!N$45</f>
        <v>3144</v>
      </c>
      <c r="L49" s="181"/>
      <c r="M49" s="181"/>
      <c r="N49" s="181">
        <f>'実質公債費比率（分子）の構造'!O$45</f>
        <v>2948</v>
      </c>
      <c r="O49" s="181"/>
      <c r="P49" s="181"/>
    </row>
    <row r="50" spans="1:16" x14ac:dyDescent="0.15">
      <c r="A50" s="181" t="s">
        <v>71</v>
      </c>
      <c r="B50" s="181" t="e">
        <f>NA()</f>
        <v>#N/A</v>
      </c>
      <c r="C50" s="181">
        <f>IF(ISNUMBER('実質公債費比率（分子）の構造'!K$53),'実質公債費比率（分子）の構造'!K$53,NA())</f>
        <v>725</v>
      </c>
      <c r="D50" s="181" t="e">
        <f>NA()</f>
        <v>#N/A</v>
      </c>
      <c r="E50" s="181" t="e">
        <f>NA()</f>
        <v>#N/A</v>
      </c>
      <c r="F50" s="181">
        <f>IF(ISNUMBER('実質公債費比率（分子）の構造'!L$53),'実質公債費比率（分子）の構造'!L$53,NA())</f>
        <v>892</v>
      </c>
      <c r="G50" s="181" t="e">
        <f>NA()</f>
        <v>#N/A</v>
      </c>
      <c r="H50" s="181" t="e">
        <f>NA()</f>
        <v>#N/A</v>
      </c>
      <c r="I50" s="181">
        <f>IF(ISNUMBER('実質公債費比率（分子）の構造'!M$53),'実質公債費比率（分子）の構造'!M$53,NA())</f>
        <v>638</v>
      </c>
      <c r="J50" s="181" t="e">
        <f>NA()</f>
        <v>#N/A</v>
      </c>
      <c r="K50" s="181" t="e">
        <f>NA()</f>
        <v>#N/A</v>
      </c>
      <c r="L50" s="181">
        <f>IF(ISNUMBER('実質公債費比率（分子）の構造'!N$53),'実質公債費比率（分子）の構造'!N$53,NA())</f>
        <v>581</v>
      </c>
      <c r="M50" s="181" t="e">
        <f>NA()</f>
        <v>#N/A</v>
      </c>
      <c r="N50" s="181" t="e">
        <f>NA()</f>
        <v>#N/A</v>
      </c>
      <c r="O50" s="181">
        <f>IF(ISNUMBER('実質公債費比率（分子）の構造'!O$53),'実質公債費比率（分子）の構造'!O$53,NA())</f>
        <v>319</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31716</v>
      </c>
      <c r="E56" s="180"/>
      <c r="F56" s="180"/>
      <c r="G56" s="180">
        <f>'将来負担比率（分子）の構造'!J$52</f>
        <v>31641</v>
      </c>
      <c r="H56" s="180"/>
      <c r="I56" s="180"/>
      <c r="J56" s="180">
        <f>'将来負担比率（分子）の構造'!K$52</f>
        <v>31607</v>
      </c>
      <c r="K56" s="180"/>
      <c r="L56" s="180"/>
      <c r="M56" s="180">
        <f>'将来負担比率（分子）の構造'!L$52</f>
        <v>31611</v>
      </c>
      <c r="N56" s="180"/>
      <c r="O56" s="180"/>
      <c r="P56" s="180">
        <f>'将来負担比率（分子）の構造'!M$52</f>
        <v>31933</v>
      </c>
    </row>
    <row r="57" spans="1:16" x14ac:dyDescent="0.15">
      <c r="A57" s="180" t="s">
        <v>42</v>
      </c>
      <c r="B57" s="180"/>
      <c r="C57" s="180"/>
      <c r="D57" s="180">
        <f>'将来負担比率（分子）の構造'!I$51</f>
        <v>1414</v>
      </c>
      <c r="E57" s="180"/>
      <c r="F57" s="180"/>
      <c r="G57" s="180">
        <f>'将来負担比率（分子）の構造'!J$51</f>
        <v>1728</v>
      </c>
      <c r="H57" s="180"/>
      <c r="I57" s="180"/>
      <c r="J57" s="180">
        <f>'将来負担比率（分子）の構造'!K$51</f>
        <v>1506</v>
      </c>
      <c r="K57" s="180"/>
      <c r="L57" s="180"/>
      <c r="M57" s="180">
        <f>'将来負担比率（分子）の構造'!L$51</f>
        <v>1259</v>
      </c>
      <c r="N57" s="180"/>
      <c r="O57" s="180"/>
      <c r="P57" s="180">
        <f>'将来負担比率（分子）の構造'!M$51</f>
        <v>3909</v>
      </c>
    </row>
    <row r="58" spans="1:16" x14ac:dyDescent="0.15">
      <c r="A58" s="180" t="s">
        <v>41</v>
      </c>
      <c r="B58" s="180"/>
      <c r="C58" s="180"/>
      <c r="D58" s="180">
        <f>'将来負担比率（分子）の構造'!I$50</f>
        <v>17927</v>
      </c>
      <c r="E58" s="180"/>
      <c r="F58" s="180"/>
      <c r="G58" s="180">
        <f>'将来負担比率（分子）の構造'!J$50</f>
        <v>19137</v>
      </c>
      <c r="H58" s="180"/>
      <c r="I58" s="180"/>
      <c r="J58" s="180">
        <f>'将来負担比率（分子）の構造'!K$50</f>
        <v>19446</v>
      </c>
      <c r="K58" s="180"/>
      <c r="L58" s="180"/>
      <c r="M58" s="180">
        <f>'将来負担比率（分子）の構造'!L$50</f>
        <v>17505</v>
      </c>
      <c r="N58" s="180"/>
      <c r="O58" s="180"/>
      <c r="P58" s="180">
        <f>'将来負担比率（分子）の構造'!M$50</f>
        <v>17482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f>'将来負担比率（分子）の構造'!K$46</f>
        <v>0</v>
      </c>
      <c r="I61" s="180"/>
      <c r="J61" s="180"/>
      <c r="K61" s="180">
        <f>'将来負担比率（分子）の構造'!L$46</f>
        <v>9</v>
      </c>
      <c r="L61" s="180"/>
      <c r="M61" s="180"/>
      <c r="N61" s="180">
        <f>'将来負担比率（分子）の構造'!M$46</f>
        <v>4</v>
      </c>
      <c r="O61" s="180"/>
      <c r="P61" s="180"/>
    </row>
    <row r="62" spans="1:16" x14ac:dyDescent="0.15">
      <c r="A62" s="180" t="s">
        <v>35</v>
      </c>
      <c r="B62" s="180">
        <f>'将来負担比率（分子）の構造'!I$45</f>
        <v>5115</v>
      </c>
      <c r="C62" s="180"/>
      <c r="D62" s="180"/>
      <c r="E62" s="180">
        <f>'将来負担比率（分子）の構造'!J$45</f>
        <v>5023</v>
      </c>
      <c r="F62" s="180"/>
      <c r="G62" s="180"/>
      <c r="H62" s="180">
        <f>'将来負担比率（分子）の構造'!K$45</f>
        <v>5034</v>
      </c>
      <c r="I62" s="180"/>
      <c r="J62" s="180"/>
      <c r="K62" s="180">
        <f>'将来負担比率（分子）の構造'!L$45</f>
        <v>5249</v>
      </c>
      <c r="L62" s="180"/>
      <c r="M62" s="180"/>
      <c r="N62" s="180">
        <f>'将来負担比率（分子）の構造'!M$45</f>
        <v>4510</v>
      </c>
      <c r="O62" s="180"/>
      <c r="P62" s="180"/>
    </row>
    <row r="63" spans="1:16" x14ac:dyDescent="0.15">
      <c r="A63" s="180" t="s">
        <v>34</v>
      </c>
      <c r="B63" s="180">
        <f>'将来負担比率（分子）の構造'!I$44</f>
        <v>2766</v>
      </c>
      <c r="C63" s="180"/>
      <c r="D63" s="180"/>
      <c r="E63" s="180">
        <f>'将来負担比率（分子）の構造'!J$44</f>
        <v>2511</v>
      </c>
      <c r="F63" s="180"/>
      <c r="G63" s="180"/>
      <c r="H63" s="180">
        <f>'将来負担比率（分子）の構造'!K$44</f>
        <v>2689</v>
      </c>
      <c r="I63" s="180"/>
      <c r="J63" s="180"/>
      <c r="K63" s="180">
        <f>'将来負担比率（分子）の構造'!L$44</f>
        <v>3633</v>
      </c>
      <c r="L63" s="180"/>
      <c r="M63" s="180"/>
      <c r="N63" s="180">
        <f>'将来負担比率（分子）の構造'!M$44</f>
        <v>4533</v>
      </c>
      <c r="O63" s="180"/>
      <c r="P63" s="180"/>
    </row>
    <row r="64" spans="1:16" x14ac:dyDescent="0.15">
      <c r="A64" s="180" t="s">
        <v>33</v>
      </c>
      <c r="B64" s="180">
        <f>'将来負担比率（分子）の構造'!I$43</f>
        <v>1182</v>
      </c>
      <c r="C64" s="180"/>
      <c r="D64" s="180"/>
      <c r="E64" s="180">
        <f>'将来負担比率（分子）の構造'!J$43</f>
        <v>1184</v>
      </c>
      <c r="F64" s="180"/>
      <c r="G64" s="180"/>
      <c r="H64" s="180">
        <f>'将来負担比率（分子）の構造'!K$43</f>
        <v>1071</v>
      </c>
      <c r="I64" s="180"/>
      <c r="J64" s="180"/>
      <c r="K64" s="180">
        <f>'将来負担比率（分子）の構造'!L$43</f>
        <v>1003</v>
      </c>
      <c r="L64" s="180"/>
      <c r="M64" s="180"/>
      <c r="N64" s="180">
        <f>'将来負担比率（分子）の構造'!M$43</f>
        <v>924</v>
      </c>
      <c r="O64" s="180"/>
      <c r="P64" s="180"/>
    </row>
    <row r="65" spans="1:16" x14ac:dyDescent="0.15">
      <c r="A65" s="180" t="s">
        <v>32</v>
      </c>
      <c r="B65" s="180">
        <f>'将来負担比率（分子）の構造'!I$42</f>
        <v>505</v>
      </c>
      <c r="C65" s="180"/>
      <c r="D65" s="180"/>
      <c r="E65" s="180">
        <f>'将来負担比率（分子）の構造'!J$42</f>
        <v>495</v>
      </c>
      <c r="F65" s="180"/>
      <c r="G65" s="180"/>
      <c r="H65" s="180">
        <f>'将来負担比率（分子）の構造'!K$42</f>
        <v>485</v>
      </c>
      <c r="I65" s="180"/>
      <c r="J65" s="180"/>
      <c r="K65" s="180">
        <f>'将来負担比率（分子）の構造'!L$42</f>
        <v>476</v>
      </c>
      <c r="L65" s="180"/>
      <c r="M65" s="180"/>
      <c r="N65" s="180">
        <f>'将来負担比率（分子）の構造'!M$42</f>
        <v>1265</v>
      </c>
      <c r="O65" s="180"/>
      <c r="P65" s="180"/>
    </row>
    <row r="66" spans="1:16" x14ac:dyDescent="0.15">
      <c r="A66" s="180" t="s">
        <v>31</v>
      </c>
      <c r="B66" s="180">
        <f>'将来負担比率（分子）の構造'!I$41</f>
        <v>30913</v>
      </c>
      <c r="C66" s="180"/>
      <c r="D66" s="180"/>
      <c r="E66" s="180">
        <f>'将来負担比率（分子）の構造'!J$41</f>
        <v>31658</v>
      </c>
      <c r="F66" s="180"/>
      <c r="G66" s="180"/>
      <c r="H66" s="180">
        <f>'将来負担比率（分子）の構造'!K$41</f>
        <v>31058</v>
      </c>
      <c r="I66" s="180"/>
      <c r="J66" s="180"/>
      <c r="K66" s="180">
        <f>'将来負担比率（分子）の構造'!L$41</f>
        <v>30535</v>
      </c>
      <c r="L66" s="180"/>
      <c r="M66" s="180"/>
      <c r="N66" s="180">
        <f>'将来負担比率（分子）の構造'!M$41</f>
        <v>30221</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8335</v>
      </c>
      <c r="C72" s="184">
        <f>基金残高に係る経年分析!G55</f>
        <v>5730</v>
      </c>
      <c r="D72" s="184">
        <f>基金残高に係る経年分析!H55</f>
        <v>5531</v>
      </c>
    </row>
    <row r="73" spans="1:16" x14ac:dyDescent="0.15">
      <c r="A73" s="183" t="s">
        <v>78</v>
      </c>
      <c r="B73" s="184">
        <f>基金残高に係る経年分析!F56</f>
        <v>297</v>
      </c>
      <c r="C73" s="184">
        <f>基金残高に係る経年分析!G56</f>
        <v>297</v>
      </c>
      <c r="D73" s="184">
        <f>基金残高に係る経年分析!H56</f>
        <v>298</v>
      </c>
    </row>
    <row r="74" spans="1:16" x14ac:dyDescent="0.15">
      <c r="A74" s="183" t="s">
        <v>79</v>
      </c>
      <c r="B74" s="184">
        <f>基金残高に係る経年分析!F57</f>
        <v>6813</v>
      </c>
      <c r="C74" s="184">
        <f>基金残高に係る経年分析!G57</f>
        <v>7082</v>
      </c>
      <c r="D74" s="184">
        <f>基金残高に係る経年分析!H57</f>
        <v>7023</v>
      </c>
    </row>
  </sheetData>
  <sheetProtection algorithmName="SHA-512" hashValue="gXXP/TFD0MdElMAbQXGjz3BMFxrH5cmSJrgYuQSOe0sqGTAutMq4bBkz/YjsljHTpSKIozp+bdA0K3HdDTFTCA==" saltValue="0RWfkOJIOZqEsDf0UOE4Z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211</v>
      </c>
      <c r="DI1" s="656"/>
      <c r="DJ1" s="656"/>
      <c r="DK1" s="656"/>
      <c r="DL1" s="656"/>
      <c r="DM1" s="656"/>
      <c r="DN1" s="657"/>
      <c r="DO1" s="225"/>
      <c r="DP1" s="655" t="s">
        <v>212</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213</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214</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215</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216</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217</v>
      </c>
      <c r="S4" s="659"/>
      <c r="T4" s="659"/>
      <c r="U4" s="659"/>
      <c r="V4" s="659"/>
      <c r="W4" s="659"/>
      <c r="X4" s="659"/>
      <c r="Y4" s="660"/>
      <c r="Z4" s="658" t="s">
        <v>218</v>
      </c>
      <c r="AA4" s="659"/>
      <c r="AB4" s="659"/>
      <c r="AC4" s="660"/>
      <c r="AD4" s="658" t="s">
        <v>219</v>
      </c>
      <c r="AE4" s="659"/>
      <c r="AF4" s="659"/>
      <c r="AG4" s="659"/>
      <c r="AH4" s="659"/>
      <c r="AI4" s="659"/>
      <c r="AJ4" s="659"/>
      <c r="AK4" s="660"/>
      <c r="AL4" s="658" t="s">
        <v>218</v>
      </c>
      <c r="AM4" s="659"/>
      <c r="AN4" s="659"/>
      <c r="AO4" s="660"/>
      <c r="AP4" s="664" t="s">
        <v>220</v>
      </c>
      <c r="AQ4" s="664"/>
      <c r="AR4" s="664"/>
      <c r="AS4" s="664"/>
      <c r="AT4" s="664"/>
      <c r="AU4" s="664"/>
      <c r="AV4" s="664"/>
      <c r="AW4" s="664"/>
      <c r="AX4" s="664"/>
      <c r="AY4" s="664"/>
      <c r="AZ4" s="664"/>
      <c r="BA4" s="664"/>
      <c r="BB4" s="664"/>
      <c r="BC4" s="664"/>
      <c r="BD4" s="664"/>
      <c r="BE4" s="664"/>
      <c r="BF4" s="664"/>
      <c r="BG4" s="664" t="s">
        <v>221</v>
      </c>
      <c r="BH4" s="664"/>
      <c r="BI4" s="664"/>
      <c r="BJ4" s="664"/>
      <c r="BK4" s="664"/>
      <c r="BL4" s="664"/>
      <c r="BM4" s="664"/>
      <c r="BN4" s="664"/>
      <c r="BO4" s="664" t="s">
        <v>218</v>
      </c>
      <c r="BP4" s="664"/>
      <c r="BQ4" s="664"/>
      <c r="BR4" s="664"/>
      <c r="BS4" s="664" t="s">
        <v>222</v>
      </c>
      <c r="BT4" s="664"/>
      <c r="BU4" s="664"/>
      <c r="BV4" s="664"/>
      <c r="BW4" s="664"/>
      <c r="BX4" s="664"/>
      <c r="BY4" s="664"/>
      <c r="BZ4" s="664"/>
      <c r="CA4" s="664"/>
      <c r="CB4" s="664"/>
      <c r="CD4" s="661" t="s">
        <v>223</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224</v>
      </c>
      <c r="C5" s="666"/>
      <c r="D5" s="666"/>
      <c r="E5" s="666"/>
      <c r="F5" s="666"/>
      <c r="G5" s="666"/>
      <c r="H5" s="666"/>
      <c r="I5" s="666"/>
      <c r="J5" s="666"/>
      <c r="K5" s="666"/>
      <c r="L5" s="666"/>
      <c r="M5" s="666"/>
      <c r="N5" s="666"/>
      <c r="O5" s="666"/>
      <c r="P5" s="666"/>
      <c r="Q5" s="667"/>
      <c r="R5" s="668">
        <v>24749195</v>
      </c>
      <c r="S5" s="669"/>
      <c r="T5" s="669"/>
      <c r="U5" s="669"/>
      <c r="V5" s="669"/>
      <c r="W5" s="669"/>
      <c r="X5" s="669"/>
      <c r="Y5" s="670"/>
      <c r="Z5" s="671">
        <v>51.1</v>
      </c>
      <c r="AA5" s="671"/>
      <c r="AB5" s="671"/>
      <c r="AC5" s="671"/>
      <c r="AD5" s="672">
        <v>23113389</v>
      </c>
      <c r="AE5" s="672"/>
      <c r="AF5" s="672"/>
      <c r="AG5" s="672"/>
      <c r="AH5" s="672"/>
      <c r="AI5" s="672"/>
      <c r="AJ5" s="672"/>
      <c r="AK5" s="672"/>
      <c r="AL5" s="673">
        <v>79.3</v>
      </c>
      <c r="AM5" s="674"/>
      <c r="AN5" s="674"/>
      <c r="AO5" s="675"/>
      <c r="AP5" s="665" t="s">
        <v>225</v>
      </c>
      <c r="AQ5" s="666"/>
      <c r="AR5" s="666"/>
      <c r="AS5" s="666"/>
      <c r="AT5" s="666"/>
      <c r="AU5" s="666"/>
      <c r="AV5" s="666"/>
      <c r="AW5" s="666"/>
      <c r="AX5" s="666"/>
      <c r="AY5" s="666"/>
      <c r="AZ5" s="666"/>
      <c r="BA5" s="666"/>
      <c r="BB5" s="666"/>
      <c r="BC5" s="666"/>
      <c r="BD5" s="666"/>
      <c r="BE5" s="666"/>
      <c r="BF5" s="667"/>
      <c r="BG5" s="679">
        <v>23113389</v>
      </c>
      <c r="BH5" s="680"/>
      <c r="BI5" s="680"/>
      <c r="BJ5" s="680"/>
      <c r="BK5" s="680"/>
      <c r="BL5" s="680"/>
      <c r="BM5" s="680"/>
      <c r="BN5" s="681"/>
      <c r="BO5" s="682">
        <v>93.4</v>
      </c>
      <c r="BP5" s="682"/>
      <c r="BQ5" s="682"/>
      <c r="BR5" s="682"/>
      <c r="BS5" s="683" t="s">
        <v>137</v>
      </c>
      <c r="BT5" s="683"/>
      <c r="BU5" s="683"/>
      <c r="BV5" s="683"/>
      <c r="BW5" s="683"/>
      <c r="BX5" s="683"/>
      <c r="BY5" s="683"/>
      <c r="BZ5" s="683"/>
      <c r="CA5" s="683"/>
      <c r="CB5" s="687"/>
      <c r="CD5" s="661" t="s">
        <v>220</v>
      </c>
      <c r="CE5" s="662"/>
      <c r="CF5" s="662"/>
      <c r="CG5" s="662"/>
      <c r="CH5" s="662"/>
      <c r="CI5" s="662"/>
      <c r="CJ5" s="662"/>
      <c r="CK5" s="662"/>
      <c r="CL5" s="662"/>
      <c r="CM5" s="662"/>
      <c r="CN5" s="662"/>
      <c r="CO5" s="662"/>
      <c r="CP5" s="662"/>
      <c r="CQ5" s="663"/>
      <c r="CR5" s="661" t="s">
        <v>226</v>
      </c>
      <c r="CS5" s="662"/>
      <c r="CT5" s="662"/>
      <c r="CU5" s="662"/>
      <c r="CV5" s="662"/>
      <c r="CW5" s="662"/>
      <c r="CX5" s="662"/>
      <c r="CY5" s="663"/>
      <c r="CZ5" s="661" t="s">
        <v>218</v>
      </c>
      <c r="DA5" s="662"/>
      <c r="DB5" s="662"/>
      <c r="DC5" s="663"/>
      <c r="DD5" s="661" t="s">
        <v>227</v>
      </c>
      <c r="DE5" s="662"/>
      <c r="DF5" s="662"/>
      <c r="DG5" s="662"/>
      <c r="DH5" s="662"/>
      <c r="DI5" s="662"/>
      <c r="DJ5" s="662"/>
      <c r="DK5" s="662"/>
      <c r="DL5" s="662"/>
      <c r="DM5" s="662"/>
      <c r="DN5" s="662"/>
      <c r="DO5" s="662"/>
      <c r="DP5" s="663"/>
      <c r="DQ5" s="661" t="s">
        <v>228</v>
      </c>
      <c r="DR5" s="662"/>
      <c r="DS5" s="662"/>
      <c r="DT5" s="662"/>
      <c r="DU5" s="662"/>
      <c r="DV5" s="662"/>
      <c r="DW5" s="662"/>
      <c r="DX5" s="662"/>
      <c r="DY5" s="662"/>
      <c r="DZ5" s="662"/>
      <c r="EA5" s="662"/>
      <c r="EB5" s="662"/>
      <c r="EC5" s="663"/>
    </row>
    <row r="6" spans="2:143" ht="11.25" customHeight="1" x14ac:dyDescent="0.15">
      <c r="B6" s="676" t="s">
        <v>229</v>
      </c>
      <c r="C6" s="677"/>
      <c r="D6" s="677"/>
      <c r="E6" s="677"/>
      <c r="F6" s="677"/>
      <c r="G6" s="677"/>
      <c r="H6" s="677"/>
      <c r="I6" s="677"/>
      <c r="J6" s="677"/>
      <c r="K6" s="677"/>
      <c r="L6" s="677"/>
      <c r="M6" s="677"/>
      <c r="N6" s="677"/>
      <c r="O6" s="677"/>
      <c r="P6" s="677"/>
      <c r="Q6" s="678"/>
      <c r="R6" s="679">
        <v>449664</v>
      </c>
      <c r="S6" s="680"/>
      <c r="T6" s="680"/>
      <c r="U6" s="680"/>
      <c r="V6" s="680"/>
      <c r="W6" s="680"/>
      <c r="X6" s="680"/>
      <c r="Y6" s="681"/>
      <c r="Z6" s="682">
        <v>0.9</v>
      </c>
      <c r="AA6" s="682"/>
      <c r="AB6" s="682"/>
      <c r="AC6" s="682"/>
      <c r="AD6" s="683">
        <v>449664</v>
      </c>
      <c r="AE6" s="683"/>
      <c r="AF6" s="683"/>
      <c r="AG6" s="683"/>
      <c r="AH6" s="683"/>
      <c r="AI6" s="683"/>
      <c r="AJ6" s="683"/>
      <c r="AK6" s="683"/>
      <c r="AL6" s="684">
        <v>1.5</v>
      </c>
      <c r="AM6" s="685"/>
      <c r="AN6" s="685"/>
      <c r="AO6" s="686"/>
      <c r="AP6" s="676" t="s">
        <v>230</v>
      </c>
      <c r="AQ6" s="677"/>
      <c r="AR6" s="677"/>
      <c r="AS6" s="677"/>
      <c r="AT6" s="677"/>
      <c r="AU6" s="677"/>
      <c r="AV6" s="677"/>
      <c r="AW6" s="677"/>
      <c r="AX6" s="677"/>
      <c r="AY6" s="677"/>
      <c r="AZ6" s="677"/>
      <c r="BA6" s="677"/>
      <c r="BB6" s="677"/>
      <c r="BC6" s="677"/>
      <c r="BD6" s="677"/>
      <c r="BE6" s="677"/>
      <c r="BF6" s="678"/>
      <c r="BG6" s="679">
        <v>23113389</v>
      </c>
      <c r="BH6" s="680"/>
      <c r="BI6" s="680"/>
      <c r="BJ6" s="680"/>
      <c r="BK6" s="680"/>
      <c r="BL6" s="680"/>
      <c r="BM6" s="680"/>
      <c r="BN6" s="681"/>
      <c r="BO6" s="682">
        <v>93.4</v>
      </c>
      <c r="BP6" s="682"/>
      <c r="BQ6" s="682"/>
      <c r="BR6" s="682"/>
      <c r="BS6" s="683" t="s">
        <v>137</v>
      </c>
      <c r="BT6" s="683"/>
      <c r="BU6" s="683"/>
      <c r="BV6" s="683"/>
      <c r="BW6" s="683"/>
      <c r="BX6" s="683"/>
      <c r="BY6" s="683"/>
      <c r="BZ6" s="683"/>
      <c r="CA6" s="683"/>
      <c r="CB6" s="687"/>
      <c r="CD6" s="690" t="s">
        <v>231</v>
      </c>
      <c r="CE6" s="691"/>
      <c r="CF6" s="691"/>
      <c r="CG6" s="691"/>
      <c r="CH6" s="691"/>
      <c r="CI6" s="691"/>
      <c r="CJ6" s="691"/>
      <c r="CK6" s="691"/>
      <c r="CL6" s="691"/>
      <c r="CM6" s="691"/>
      <c r="CN6" s="691"/>
      <c r="CO6" s="691"/>
      <c r="CP6" s="691"/>
      <c r="CQ6" s="692"/>
      <c r="CR6" s="679">
        <v>406001</v>
      </c>
      <c r="CS6" s="680"/>
      <c r="CT6" s="680"/>
      <c r="CU6" s="680"/>
      <c r="CV6" s="680"/>
      <c r="CW6" s="680"/>
      <c r="CX6" s="680"/>
      <c r="CY6" s="681"/>
      <c r="CZ6" s="673">
        <v>0.9</v>
      </c>
      <c r="DA6" s="674"/>
      <c r="DB6" s="674"/>
      <c r="DC6" s="693"/>
      <c r="DD6" s="688" t="s">
        <v>232</v>
      </c>
      <c r="DE6" s="680"/>
      <c r="DF6" s="680"/>
      <c r="DG6" s="680"/>
      <c r="DH6" s="680"/>
      <c r="DI6" s="680"/>
      <c r="DJ6" s="680"/>
      <c r="DK6" s="680"/>
      <c r="DL6" s="680"/>
      <c r="DM6" s="680"/>
      <c r="DN6" s="680"/>
      <c r="DO6" s="680"/>
      <c r="DP6" s="681"/>
      <c r="DQ6" s="688">
        <v>406001</v>
      </c>
      <c r="DR6" s="680"/>
      <c r="DS6" s="680"/>
      <c r="DT6" s="680"/>
      <c r="DU6" s="680"/>
      <c r="DV6" s="680"/>
      <c r="DW6" s="680"/>
      <c r="DX6" s="680"/>
      <c r="DY6" s="680"/>
      <c r="DZ6" s="680"/>
      <c r="EA6" s="680"/>
      <c r="EB6" s="680"/>
      <c r="EC6" s="689"/>
    </row>
    <row r="7" spans="2:143" ht="11.25" customHeight="1" x14ac:dyDescent="0.15">
      <c r="B7" s="676" t="s">
        <v>233</v>
      </c>
      <c r="C7" s="677"/>
      <c r="D7" s="677"/>
      <c r="E7" s="677"/>
      <c r="F7" s="677"/>
      <c r="G7" s="677"/>
      <c r="H7" s="677"/>
      <c r="I7" s="677"/>
      <c r="J7" s="677"/>
      <c r="K7" s="677"/>
      <c r="L7" s="677"/>
      <c r="M7" s="677"/>
      <c r="N7" s="677"/>
      <c r="O7" s="677"/>
      <c r="P7" s="677"/>
      <c r="Q7" s="678"/>
      <c r="R7" s="679">
        <v>38667</v>
      </c>
      <c r="S7" s="680"/>
      <c r="T7" s="680"/>
      <c r="U7" s="680"/>
      <c r="V7" s="680"/>
      <c r="W7" s="680"/>
      <c r="X7" s="680"/>
      <c r="Y7" s="681"/>
      <c r="Z7" s="682">
        <v>0.1</v>
      </c>
      <c r="AA7" s="682"/>
      <c r="AB7" s="682"/>
      <c r="AC7" s="682"/>
      <c r="AD7" s="683">
        <v>38667</v>
      </c>
      <c r="AE7" s="683"/>
      <c r="AF7" s="683"/>
      <c r="AG7" s="683"/>
      <c r="AH7" s="683"/>
      <c r="AI7" s="683"/>
      <c r="AJ7" s="683"/>
      <c r="AK7" s="683"/>
      <c r="AL7" s="684">
        <v>0.1</v>
      </c>
      <c r="AM7" s="685"/>
      <c r="AN7" s="685"/>
      <c r="AO7" s="686"/>
      <c r="AP7" s="676" t="s">
        <v>234</v>
      </c>
      <c r="AQ7" s="677"/>
      <c r="AR7" s="677"/>
      <c r="AS7" s="677"/>
      <c r="AT7" s="677"/>
      <c r="AU7" s="677"/>
      <c r="AV7" s="677"/>
      <c r="AW7" s="677"/>
      <c r="AX7" s="677"/>
      <c r="AY7" s="677"/>
      <c r="AZ7" s="677"/>
      <c r="BA7" s="677"/>
      <c r="BB7" s="677"/>
      <c r="BC7" s="677"/>
      <c r="BD7" s="677"/>
      <c r="BE7" s="677"/>
      <c r="BF7" s="678"/>
      <c r="BG7" s="679">
        <v>12674283</v>
      </c>
      <c r="BH7" s="680"/>
      <c r="BI7" s="680"/>
      <c r="BJ7" s="680"/>
      <c r="BK7" s="680"/>
      <c r="BL7" s="680"/>
      <c r="BM7" s="680"/>
      <c r="BN7" s="681"/>
      <c r="BO7" s="682">
        <v>51.2</v>
      </c>
      <c r="BP7" s="682"/>
      <c r="BQ7" s="682"/>
      <c r="BR7" s="682"/>
      <c r="BS7" s="683" t="s">
        <v>137</v>
      </c>
      <c r="BT7" s="683"/>
      <c r="BU7" s="683"/>
      <c r="BV7" s="683"/>
      <c r="BW7" s="683"/>
      <c r="BX7" s="683"/>
      <c r="BY7" s="683"/>
      <c r="BZ7" s="683"/>
      <c r="CA7" s="683"/>
      <c r="CB7" s="687"/>
      <c r="CD7" s="694" t="s">
        <v>235</v>
      </c>
      <c r="CE7" s="695"/>
      <c r="CF7" s="695"/>
      <c r="CG7" s="695"/>
      <c r="CH7" s="695"/>
      <c r="CI7" s="695"/>
      <c r="CJ7" s="695"/>
      <c r="CK7" s="695"/>
      <c r="CL7" s="695"/>
      <c r="CM7" s="695"/>
      <c r="CN7" s="695"/>
      <c r="CO7" s="695"/>
      <c r="CP7" s="695"/>
      <c r="CQ7" s="696"/>
      <c r="CR7" s="679">
        <v>5849841</v>
      </c>
      <c r="CS7" s="680"/>
      <c r="CT7" s="680"/>
      <c r="CU7" s="680"/>
      <c r="CV7" s="680"/>
      <c r="CW7" s="680"/>
      <c r="CX7" s="680"/>
      <c r="CY7" s="681"/>
      <c r="CZ7" s="682">
        <v>12.5</v>
      </c>
      <c r="DA7" s="682"/>
      <c r="DB7" s="682"/>
      <c r="DC7" s="682"/>
      <c r="DD7" s="688">
        <v>89718</v>
      </c>
      <c r="DE7" s="680"/>
      <c r="DF7" s="680"/>
      <c r="DG7" s="680"/>
      <c r="DH7" s="680"/>
      <c r="DI7" s="680"/>
      <c r="DJ7" s="680"/>
      <c r="DK7" s="680"/>
      <c r="DL7" s="680"/>
      <c r="DM7" s="680"/>
      <c r="DN7" s="680"/>
      <c r="DO7" s="680"/>
      <c r="DP7" s="681"/>
      <c r="DQ7" s="688">
        <v>5322528</v>
      </c>
      <c r="DR7" s="680"/>
      <c r="DS7" s="680"/>
      <c r="DT7" s="680"/>
      <c r="DU7" s="680"/>
      <c r="DV7" s="680"/>
      <c r="DW7" s="680"/>
      <c r="DX7" s="680"/>
      <c r="DY7" s="680"/>
      <c r="DZ7" s="680"/>
      <c r="EA7" s="680"/>
      <c r="EB7" s="680"/>
      <c r="EC7" s="689"/>
    </row>
    <row r="8" spans="2:143" ht="11.25" customHeight="1" x14ac:dyDescent="0.15">
      <c r="B8" s="676" t="s">
        <v>236</v>
      </c>
      <c r="C8" s="677"/>
      <c r="D8" s="677"/>
      <c r="E8" s="677"/>
      <c r="F8" s="677"/>
      <c r="G8" s="677"/>
      <c r="H8" s="677"/>
      <c r="I8" s="677"/>
      <c r="J8" s="677"/>
      <c r="K8" s="677"/>
      <c r="L8" s="677"/>
      <c r="M8" s="677"/>
      <c r="N8" s="677"/>
      <c r="O8" s="677"/>
      <c r="P8" s="677"/>
      <c r="Q8" s="678"/>
      <c r="R8" s="679">
        <v>126748</v>
      </c>
      <c r="S8" s="680"/>
      <c r="T8" s="680"/>
      <c r="U8" s="680"/>
      <c r="V8" s="680"/>
      <c r="W8" s="680"/>
      <c r="X8" s="680"/>
      <c r="Y8" s="681"/>
      <c r="Z8" s="682">
        <v>0.3</v>
      </c>
      <c r="AA8" s="682"/>
      <c r="AB8" s="682"/>
      <c r="AC8" s="682"/>
      <c r="AD8" s="683">
        <v>126748</v>
      </c>
      <c r="AE8" s="683"/>
      <c r="AF8" s="683"/>
      <c r="AG8" s="683"/>
      <c r="AH8" s="683"/>
      <c r="AI8" s="683"/>
      <c r="AJ8" s="683"/>
      <c r="AK8" s="683"/>
      <c r="AL8" s="684">
        <v>0.4</v>
      </c>
      <c r="AM8" s="685"/>
      <c r="AN8" s="685"/>
      <c r="AO8" s="686"/>
      <c r="AP8" s="676" t="s">
        <v>237</v>
      </c>
      <c r="AQ8" s="677"/>
      <c r="AR8" s="677"/>
      <c r="AS8" s="677"/>
      <c r="AT8" s="677"/>
      <c r="AU8" s="677"/>
      <c r="AV8" s="677"/>
      <c r="AW8" s="677"/>
      <c r="AX8" s="677"/>
      <c r="AY8" s="677"/>
      <c r="AZ8" s="677"/>
      <c r="BA8" s="677"/>
      <c r="BB8" s="677"/>
      <c r="BC8" s="677"/>
      <c r="BD8" s="677"/>
      <c r="BE8" s="677"/>
      <c r="BF8" s="678"/>
      <c r="BG8" s="679">
        <v>311535</v>
      </c>
      <c r="BH8" s="680"/>
      <c r="BI8" s="680"/>
      <c r="BJ8" s="680"/>
      <c r="BK8" s="680"/>
      <c r="BL8" s="680"/>
      <c r="BM8" s="680"/>
      <c r="BN8" s="681"/>
      <c r="BO8" s="682">
        <v>1.3</v>
      </c>
      <c r="BP8" s="682"/>
      <c r="BQ8" s="682"/>
      <c r="BR8" s="682"/>
      <c r="BS8" s="688" t="s">
        <v>238</v>
      </c>
      <c r="BT8" s="680"/>
      <c r="BU8" s="680"/>
      <c r="BV8" s="680"/>
      <c r="BW8" s="680"/>
      <c r="BX8" s="680"/>
      <c r="BY8" s="680"/>
      <c r="BZ8" s="680"/>
      <c r="CA8" s="680"/>
      <c r="CB8" s="689"/>
      <c r="CD8" s="694" t="s">
        <v>239</v>
      </c>
      <c r="CE8" s="695"/>
      <c r="CF8" s="695"/>
      <c r="CG8" s="695"/>
      <c r="CH8" s="695"/>
      <c r="CI8" s="695"/>
      <c r="CJ8" s="695"/>
      <c r="CK8" s="695"/>
      <c r="CL8" s="695"/>
      <c r="CM8" s="695"/>
      <c r="CN8" s="695"/>
      <c r="CO8" s="695"/>
      <c r="CP8" s="695"/>
      <c r="CQ8" s="696"/>
      <c r="CR8" s="679">
        <v>19483705</v>
      </c>
      <c r="CS8" s="680"/>
      <c r="CT8" s="680"/>
      <c r="CU8" s="680"/>
      <c r="CV8" s="680"/>
      <c r="CW8" s="680"/>
      <c r="CX8" s="680"/>
      <c r="CY8" s="681"/>
      <c r="CZ8" s="682">
        <v>41.7</v>
      </c>
      <c r="DA8" s="682"/>
      <c r="DB8" s="682"/>
      <c r="DC8" s="682"/>
      <c r="DD8" s="688">
        <v>89094</v>
      </c>
      <c r="DE8" s="680"/>
      <c r="DF8" s="680"/>
      <c r="DG8" s="680"/>
      <c r="DH8" s="680"/>
      <c r="DI8" s="680"/>
      <c r="DJ8" s="680"/>
      <c r="DK8" s="680"/>
      <c r="DL8" s="680"/>
      <c r="DM8" s="680"/>
      <c r="DN8" s="680"/>
      <c r="DO8" s="680"/>
      <c r="DP8" s="681"/>
      <c r="DQ8" s="688">
        <v>10150608</v>
      </c>
      <c r="DR8" s="680"/>
      <c r="DS8" s="680"/>
      <c r="DT8" s="680"/>
      <c r="DU8" s="680"/>
      <c r="DV8" s="680"/>
      <c r="DW8" s="680"/>
      <c r="DX8" s="680"/>
      <c r="DY8" s="680"/>
      <c r="DZ8" s="680"/>
      <c r="EA8" s="680"/>
      <c r="EB8" s="680"/>
      <c r="EC8" s="689"/>
    </row>
    <row r="9" spans="2:143" ht="11.25" customHeight="1" x14ac:dyDescent="0.15">
      <c r="B9" s="676" t="s">
        <v>240</v>
      </c>
      <c r="C9" s="677"/>
      <c r="D9" s="677"/>
      <c r="E9" s="677"/>
      <c r="F9" s="677"/>
      <c r="G9" s="677"/>
      <c r="H9" s="677"/>
      <c r="I9" s="677"/>
      <c r="J9" s="677"/>
      <c r="K9" s="677"/>
      <c r="L9" s="677"/>
      <c r="M9" s="677"/>
      <c r="N9" s="677"/>
      <c r="O9" s="677"/>
      <c r="P9" s="677"/>
      <c r="Q9" s="678"/>
      <c r="R9" s="679">
        <v>116452</v>
      </c>
      <c r="S9" s="680"/>
      <c r="T9" s="680"/>
      <c r="U9" s="680"/>
      <c r="V9" s="680"/>
      <c r="W9" s="680"/>
      <c r="X9" s="680"/>
      <c r="Y9" s="681"/>
      <c r="Z9" s="682">
        <v>0.2</v>
      </c>
      <c r="AA9" s="682"/>
      <c r="AB9" s="682"/>
      <c r="AC9" s="682"/>
      <c r="AD9" s="683">
        <v>116452</v>
      </c>
      <c r="AE9" s="683"/>
      <c r="AF9" s="683"/>
      <c r="AG9" s="683"/>
      <c r="AH9" s="683"/>
      <c r="AI9" s="683"/>
      <c r="AJ9" s="683"/>
      <c r="AK9" s="683"/>
      <c r="AL9" s="684">
        <v>0.4</v>
      </c>
      <c r="AM9" s="685"/>
      <c r="AN9" s="685"/>
      <c r="AO9" s="686"/>
      <c r="AP9" s="676" t="s">
        <v>241</v>
      </c>
      <c r="AQ9" s="677"/>
      <c r="AR9" s="677"/>
      <c r="AS9" s="677"/>
      <c r="AT9" s="677"/>
      <c r="AU9" s="677"/>
      <c r="AV9" s="677"/>
      <c r="AW9" s="677"/>
      <c r="AX9" s="677"/>
      <c r="AY9" s="677"/>
      <c r="AZ9" s="677"/>
      <c r="BA9" s="677"/>
      <c r="BB9" s="677"/>
      <c r="BC9" s="677"/>
      <c r="BD9" s="677"/>
      <c r="BE9" s="677"/>
      <c r="BF9" s="678"/>
      <c r="BG9" s="679">
        <v>10960778</v>
      </c>
      <c r="BH9" s="680"/>
      <c r="BI9" s="680"/>
      <c r="BJ9" s="680"/>
      <c r="BK9" s="680"/>
      <c r="BL9" s="680"/>
      <c r="BM9" s="680"/>
      <c r="BN9" s="681"/>
      <c r="BO9" s="682">
        <v>44.3</v>
      </c>
      <c r="BP9" s="682"/>
      <c r="BQ9" s="682"/>
      <c r="BR9" s="682"/>
      <c r="BS9" s="688" t="s">
        <v>137</v>
      </c>
      <c r="BT9" s="680"/>
      <c r="BU9" s="680"/>
      <c r="BV9" s="680"/>
      <c r="BW9" s="680"/>
      <c r="BX9" s="680"/>
      <c r="BY9" s="680"/>
      <c r="BZ9" s="680"/>
      <c r="CA9" s="680"/>
      <c r="CB9" s="689"/>
      <c r="CD9" s="694" t="s">
        <v>242</v>
      </c>
      <c r="CE9" s="695"/>
      <c r="CF9" s="695"/>
      <c r="CG9" s="695"/>
      <c r="CH9" s="695"/>
      <c r="CI9" s="695"/>
      <c r="CJ9" s="695"/>
      <c r="CK9" s="695"/>
      <c r="CL9" s="695"/>
      <c r="CM9" s="695"/>
      <c r="CN9" s="695"/>
      <c r="CO9" s="695"/>
      <c r="CP9" s="695"/>
      <c r="CQ9" s="696"/>
      <c r="CR9" s="679">
        <v>4077324</v>
      </c>
      <c r="CS9" s="680"/>
      <c r="CT9" s="680"/>
      <c r="CU9" s="680"/>
      <c r="CV9" s="680"/>
      <c r="CW9" s="680"/>
      <c r="CX9" s="680"/>
      <c r="CY9" s="681"/>
      <c r="CZ9" s="682">
        <v>8.6999999999999993</v>
      </c>
      <c r="DA9" s="682"/>
      <c r="DB9" s="682"/>
      <c r="DC9" s="682"/>
      <c r="DD9" s="688">
        <v>52091</v>
      </c>
      <c r="DE9" s="680"/>
      <c r="DF9" s="680"/>
      <c r="DG9" s="680"/>
      <c r="DH9" s="680"/>
      <c r="DI9" s="680"/>
      <c r="DJ9" s="680"/>
      <c r="DK9" s="680"/>
      <c r="DL9" s="680"/>
      <c r="DM9" s="680"/>
      <c r="DN9" s="680"/>
      <c r="DO9" s="680"/>
      <c r="DP9" s="681"/>
      <c r="DQ9" s="688">
        <v>3607034</v>
      </c>
      <c r="DR9" s="680"/>
      <c r="DS9" s="680"/>
      <c r="DT9" s="680"/>
      <c r="DU9" s="680"/>
      <c r="DV9" s="680"/>
      <c r="DW9" s="680"/>
      <c r="DX9" s="680"/>
      <c r="DY9" s="680"/>
      <c r="DZ9" s="680"/>
      <c r="EA9" s="680"/>
      <c r="EB9" s="680"/>
      <c r="EC9" s="689"/>
    </row>
    <row r="10" spans="2:143" ht="11.25" customHeight="1" x14ac:dyDescent="0.15">
      <c r="B10" s="676" t="s">
        <v>243</v>
      </c>
      <c r="C10" s="677"/>
      <c r="D10" s="677"/>
      <c r="E10" s="677"/>
      <c r="F10" s="677"/>
      <c r="G10" s="677"/>
      <c r="H10" s="677"/>
      <c r="I10" s="677"/>
      <c r="J10" s="677"/>
      <c r="K10" s="677"/>
      <c r="L10" s="677"/>
      <c r="M10" s="677"/>
      <c r="N10" s="677"/>
      <c r="O10" s="677"/>
      <c r="P10" s="677"/>
      <c r="Q10" s="678"/>
      <c r="R10" s="679" t="s">
        <v>232</v>
      </c>
      <c r="S10" s="680"/>
      <c r="T10" s="680"/>
      <c r="U10" s="680"/>
      <c r="V10" s="680"/>
      <c r="W10" s="680"/>
      <c r="X10" s="680"/>
      <c r="Y10" s="681"/>
      <c r="Z10" s="682" t="s">
        <v>232</v>
      </c>
      <c r="AA10" s="682"/>
      <c r="AB10" s="682"/>
      <c r="AC10" s="682"/>
      <c r="AD10" s="683" t="s">
        <v>244</v>
      </c>
      <c r="AE10" s="683"/>
      <c r="AF10" s="683"/>
      <c r="AG10" s="683"/>
      <c r="AH10" s="683"/>
      <c r="AI10" s="683"/>
      <c r="AJ10" s="683"/>
      <c r="AK10" s="683"/>
      <c r="AL10" s="684" t="s">
        <v>245</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398292</v>
      </c>
      <c r="BH10" s="680"/>
      <c r="BI10" s="680"/>
      <c r="BJ10" s="680"/>
      <c r="BK10" s="680"/>
      <c r="BL10" s="680"/>
      <c r="BM10" s="680"/>
      <c r="BN10" s="681"/>
      <c r="BO10" s="682">
        <v>1.6</v>
      </c>
      <c r="BP10" s="682"/>
      <c r="BQ10" s="682"/>
      <c r="BR10" s="682"/>
      <c r="BS10" s="688" t="s">
        <v>244</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26191</v>
      </c>
      <c r="CS10" s="680"/>
      <c r="CT10" s="680"/>
      <c r="CU10" s="680"/>
      <c r="CV10" s="680"/>
      <c r="CW10" s="680"/>
      <c r="CX10" s="680"/>
      <c r="CY10" s="681"/>
      <c r="CZ10" s="682">
        <v>0.1</v>
      </c>
      <c r="DA10" s="682"/>
      <c r="DB10" s="682"/>
      <c r="DC10" s="682"/>
      <c r="DD10" s="688" t="s">
        <v>245</v>
      </c>
      <c r="DE10" s="680"/>
      <c r="DF10" s="680"/>
      <c r="DG10" s="680"/>
      <c r="DH10" s="680"/>
      <c r="DI10" s="680"/>
      <c r="DJ10" s="680"/>
      <c r="DK10" s="680"/>
      <c r="DL10" s="680"/>
      <c r="DM10" s="680"/>
      <c r="DN10" s="680"/>
      <c r="DO10" s="680"/>
      <c r="DP10" s="681"/>
      <c r="DQ10" s="688">
        <v>26191</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232</v>
      </c>
      <c r="S11" s="680"/>
      <c r="T11" s="680"/>
      <c r="U11" s="680"/>
      <c r="V11" s="680"/>
      <c r="W11" s="680"/>
      <c r="X11" s="680"/>
      <c r="Y11" s="681"/>
      <c r="Z11" s="682" t="s">
        <v>137</v>
      </c>
      <c r="AA11" s="682"/>
      <c r="AB11" s="682"/>
      <c r="AC11" s="682"/>
      <c r="AD11" s="683" t="s">
        <v>232</v>
      </c>
      <c r="AE11" s="683"/>
      <c r="AF11" s="683"/>
      <c r="AG11" s="683"/>
      <c r="AH11" s="683"/>
      <c r="AI11" s="683"/>
      <c r="AJ11" s="683"/>
      <c r="AK11" s="683"/>
      <c r="AL11" s="684" t="s">
        <v>232</v>
      </c>
      <c r="AM11" s="685"/>
      <c r="AN11" s="685"/>
      <c r="AO11" s="686"/>
      <c r="AP11" s="676" t="s">
        <v>249</v>
      </c>
      <c r="AQ11" s="677"/>
      <c r="AR11" s="677"/>
      <c r="AS11" s="677"/>
      <c r="AT11" s="677"/>
      <c r="AU11" s="677"/>
      <c r="AV11" s="677"/>
      <c r="AW11" s="677"/>
      <c r="AX11" s="677"/>
      <c r="AY11" s="677"/>
      <c r="AZ11" s="677"/>
      <c r="BA11" s="677"/>
      <c r="BB11" s="677"/>
      <c r="BC11" s="677"/>
      <c r="BD11" s="677"/>
      <c r="BE11" s="677"/>
      <c r="BF11" s="678"/>
      <c r="BG11" s="679">
        <v>1003678</v>
      </c>
      <c r="BH11" s="680"/>
      <c r="BI11" s="680"/>
      <c r="BJ11" s="680"/>
      <c r="BK11" s="680"/>
      <c r="BL11" s="680"/>
      <c r="BM11" s="680"/>
      <c r="BN11" s="681"/>
      <c r="BO11" s="682">
        <v>4.0999999999999996</v>
      </c>
      <c r="BP11" s="682"/>
      <c r="BQ11" s="682"/>
      <c r="BR11" s="682"/>
      <c r="BS11" s="688" t="s">
        <v>137</v>
      </c>
      <c r="BT11" s="680"/>
      <c r="BU11" s="680"/>
      <c r="BV11" s="680"/>
      <c r="BW11" s="680"/>
      <c r="BX11" s="680"/>
      <c r="BY11" s="680"/>
      <c r="BZ11" s="680"/>
      <c r="CA11" s="680"/>
      <c r="CB11" s="689"/>
      <c r="CD11" s="694" t="s">
        <v>250</v>
      </c>
      <c r="CE11" s="695"/>
      <c r="CF11" s="695"/>
      <c r="CG11" s="695"/>
      <c r="CH11" s="695"/>
      <c r="CI11" s="695"/>
      <c r="CJ11" s="695"/>
      <c r="CK11" s="695"/>
      <c r="CL11" s="695"/>
      <c r="CM11" s="695"/>
      <c r="CN11" s="695"/>
      <c r="CO11" s="695"/>
      <c r="CP11" s="695"/>
      <c r="CQ11" s="696"/>
      <c r="CR11" s="679">
        <v>730303</v>
      </c>
      <c r="CS11" s="680"/>
      <c r="CT11" s="680"/>
      <c r="CU11" s="680"/>
      <c r="CV11" s="680"/>
      <c r="CW11" s="680"/>
      <c r="CX11" s="680"/>
      <c r="CY11" s="681"/>
      <c r="CZ11" s="682">
        <v>1.6</v>
      </c>
      <c r="DA11" s="682"/>
      <c r="DB11" s="682"/>
      <c r="DC11" s="682"/>
      <c r="DD11" s="688">
        <v>250786</v>
      </c>
      <c r="DE11" s="680"/>
      <c r="DF11" s="680"/>
      <c r="DG11" s="680"/>
      <c r="DH11" s="680"/>
      <c r="DI11" s="680"/>
      <c r="DJ11" s="680"/>
      <c r="DK11" s="680"/>
      <c r="DL11" s="680"/>
      <c r="DM11" s="680"/>
      <c r="DN11" s="680"/>
      <c r="DO11" s="680"/>
      <c r="DP11" s="681"/>
      <c r="DQ11" s="688">
        <v>430549</v>
      </c>
      <c r="DR11" s="680"/>
      <c r="DS11" s="680"/>
      <c r="DT11" s="680"/>
      <c r="DU11" s="680"/>
      <c r="DV11" s="680"/>
      <c r="DW11" s="680"/>
      <c r="DX11" s="680"/>
      <c r="DY11" s="680"/>
      <c r="DZ11" s="680"/>
      <c r="EA11" s="680"/>
      <c r="EB11" s="680"/>
      <c r="EC11" s="689"/>
    </row>
    <row r="12" spans="2:143" ht="11.25" customHeight="1" x14ac:dyDescent="0.15">
      <c r="B12" s="676" t="s">
        <v>251</v>
      </c>
      <c r="C12" s="677"/>
      <c r="D12" s="677"/>
      <c r="E12" s="677"/>
      <c r="F12" s="677"/>
      <c r="G12" s="677"/>
      <c r="H12" s="677"/>
      <c r="I12" s="677"/>
      <c r="J12" s="677"/>
      <c r="K12" s="677"/>
      <c r="L12" s="677"/>
      <c r="M12" s="677"/>
      <c r="N12" s="677"/>
      <c r="O12" s="677"/>
      <c r="P12" s="677"/>
      <c r="Q12" s="678"/>
      <c r="R12" s="679">
        <v>2958450</v>
      </c>
      <c r="S12" s="680"/>
      <c r="T12" s="680"/>
      <c r="U12" s="680"/>
      <c r="V12" s="680"/>
      <c r="W12" s="680"/>
      <c r="X12" s="680"/>
      <c r="Y12" s="681"/>
      <c r="Z12" s="682">
        <v>6.1</v>
      </c>
      <c r="AA12" s="682"/>
      <c r="AB12" s="682"/>
      <c r="AC12" s="682"/>
      <c r="AD12" s="683">
        <v>2958450</v>
      </c>
      <c r="AE12" s="683"/>
      <c r="AF12" s="683"/>
      <c r="AG12" s="683"/>
      <c r="AH12" s="683"/>
      <c r="AI12" s="683"/>
      <c r="AJ12" s="683"/>
      <c r="AK12" s="683"/>
      <c r="AL12" s="684">
        <v>10.199999999999999</v>
      </c>
      <c r="AM12" s="685"/>
      <c r="AN12" s="685"/>
      <c r="AO12" s="686"/>
      <c r="AP12" s="676" t="s">
        <v>252</v>
      </c>
      <c r="AQ12" s="677"/>
      <c r="AR12" s="677"/>
      <c r="AS12" s="677"/>
      <c r="AT12" s="677"/>
      <c r="AU12" s="677"/>
      <c r="AV12" s="677"/>
      <c r="AW12" s="677"/>
      <c r="AX12" s="677"/>
      <c r="AY12" s="677"/>
      <c r="AZ12" s="677"/>
      <c r="BA12" s="677"/>
      <c r="BB12" s="677"/>
      <c r="BC12" s="677"/>
      <c r="BD12" s="677"/>
      <c r="BE12" s="677"/>
      <c r="BF12" s="678"/>
      <c r="BG12" s="679">
        <v>9347562</v>
      </c>
      <c r="BH12" s="680"/>
      <c r="BI12" s="680"/>
      <c r="BJ12" s="680"/>
      <c r="BK12" s="680"/>
      <c r="BL12" s="680"/>
      <c r="BM12" s="680"/>
      <c r="BN12" s="681"/>
      <c r="BO12" s="682">
        <v>37.799999999999997</v>
      </c>
      <c r="BP12" s="682"/>
      <c r="BQ12" s="682"/>
      <c r="BR12" s="682"/>
      <c r="BS12" s="688" t="s">
        <v>232</v>
      </c>
      <c r="BT12" s="680"/>
      <c r="BU12" s="680"/>
      <c r="BV12" s="680"/>
      <c r="BW12" s="680"/>
      <c r="BX12" s="680"/>
      <c r="BY12" s="680"/>
      <c r="BZ12" s="680"/>
      <c r="CA12" s="680"/>
      <c r="CB12" s="689"/>
      <c r="CD12" s="694" t="s">
        <v>253</v>
      </c>
      <c r="CE12" s="695"/>
      <c r="CF12" s="695"/>
      <c r="CG12" s="695"/>
      <c r="CH12" s="695"/>
      <c r="CI12" s="695"/>
      <c r="CJ12" s="695"/>
      <c r="CK12" s="695"/>
      <c r="CL12" s="695"/>
      <c r="CM12" s="695"/>
      <c r="CN12" s="695"/>
      <c r="CO12" s="695"/>
      <c r="CP12" s="695"/>
      <c r="CQ12" s="696"/>
      <c r="CR12" s="679">
        <v>608655</v>
      </c>
      <c r="CS12" s="680"/>
      <c r="CT12" s="680"/>
      <c r="CU12" s="680"/>
      <c r="CV12" s="680"/>
      <c r="CW12" s="680"/>
      <c r="CX12" s="680"/>
      <c r="CY12" s="681"/>
      <c r="CZ12" s="682">
        <v>1.3</v>
      </c>
      <c r="DA12" s="682"/>
      <c r="DB12" s="682"/>
      <c r="DC12" s="682"/>
      <c r="DD12" s="688">
        <v>134838</v>
      </c>
      <c r="DE12" s="680"/>
      <c r="DF12" s="680"/>
      <c r="DG12" s="680"/>
      <c r="DH12" s="680"/>
      <c r="DI12" s="680"/>
      <c r="DJ12" s="680"/>
      <c r="DK12" s="680"/>
      <c r="DL12" s="680"/>
      <c r="DM12" s="680"/>
      <c r="DN12" s="680"/>
      <c r="DO12" s="680"/>
      <c r="DP12" s="681"/>
      <c r="DQ12" s="688">
        <v>511447</v>
      </c>
      <c r="DR12" s="680"/>
      <c r="DS12" s="680"/>
      <c r="DT12" s="680"/>
      <c r="DU12" s="680"/>
      <c r="DV12" s="680"/>
      <c r="DW12" s="680"/>
      <c r="DX12" s="680"/>
      <c r="DY12" s="680"/>
      <c r="DZ12" s="680"/>
      <c r="EA12" s="680"/>
      <c r="EB12" s="680"/>
      <c r="EC12" s="689"/>
    </row>
    <row r="13" spans="2:143" ht="11.25" customHeight="1" x14ac:dyDescent="0.15">
      <c r="B13" s="676" t="s">
        <v>254</v>
      </c>
      <c r="C13" s="677"/>
      <c r="D13" s="677"/>
      <c r="E13" s="677"/>
      <c r="F13" s="677"/>
      <c r="G13" s="677"/>
      <c r="H13" s="677"/>
      <c r="I13" s="677"/>
      <c r="J13" s="677"/>
      <c r="K13" s="677"/>
      <c r="L13" s="677"/>
      <c r="M13" s="677"/>
      <c r="N13" s="677"/>
      <c r="O13" s="677"/>
      <c r="P13" s="677"/>
      <c r="Q13" s="678"/>
      <c r="R13" s="679">
        <v>40266</v>
      </c>
      <c r="S13" s="680"/>
      <c r="T13" s="680"/>
      <c r="U13" s="680"/>
      <c r="V13" s="680"/>
      <c r="W13" s="680"/>
      <c r="X13" s="680"/>
      <c r="Y13" s="681"/>
      <c r="Z13" s="682">
        <v>0.1</v>
      </c>
      <c r="AA13" s="682"/>
      <c r="AB13" s="682"/>
      <c r="AC13" s="682"/>
      <c r="AD13" s="683">
        <v>40266</v>
      </c>
      <c r="AE13" s="683"/>
      <c r="AF13" s="683"/>
      <c r="AG13" s="683"/>
      <c r="AH13" s="683"/>
      <c r="AI13" s="683"/>
      <c r="AJ13" s="683"/>
      <c r="AK13" s="683"/>
      <c r="AL13" s="684">
        <v>0.1</v>
      </c>
      <c r="AM13" s="685"/>
      <c r="AN13" s="685"/>
      <c r="AO13" s="686"/>
      <c r="AP13" s="676" t="s">
        <v>255</v>
      </c>
      <c r="AQ13" s="677"/>
      <c r="AR13" s="677"/>
      <c r="AS13" s="677"/>
      <c r="AT13" s="677"/>
      <c r="AU13" s="677"/>
      <c r="AV13" s="677"/>
      <c r="AW13" s="677"/>
      <c r="AX13" s="677"/>
      <c r="AY13" s="677"/>
      <c r="AZ13" s="677"/>
      <c r="BA13" s="677"/>
      <c r="BB13" s="677"/>
      <c r="BC13" s="677"/>
      <c r="BD13" s="677"/>
      <c r="BE13" s="677"/>
      <c r="BF13" s="678"/>
      <c r="BG13" s="679">
        <v>9329898</v>
      </c>
      <c r="BH13" s="680"/>
      <c r="BI13" s="680"/>
      <c r="BJ13" s="680"/>
      <c r="BK13" s="680"/>
      <c r="BL13" s="680"/>
      <c r="BM13" s="680"/>
      <c r="BN13" s="681"/>
      <c r="BO13" s="682">
        <v>37.700000000000003</v>
      </c>
      <c r="BP13" s="682"/>
      <c r="BQ13" s="682"/>
      <c r="BR13" s="682"/>
      <c r="BS13" s="688" t="s">
        <v>232</v>
      </c>
      <c r="BT13" s="680"/>
      <c r="BU13" s="680"/>
      <c r="BV13" s="680"/>
      <c r="BW13" s="680"/>
      <c r="BX13" s="680"/>
      <c r="BY13" s="680"/>
      <c r="BZ13" s="680"/>
      <c r="CA13" s="680"/>
      <c r="CB13" s="689"/>
      <c r="CD13" s="694" t="s">
        <v>256</v>
      </c>
      <c r="CE13" s="695"/>
      <c r="CF13" s="695"/>
      <c r="CG13" s="695"/>
      <c r="CH13" s="695"/>
      <c r="CI13" s="695"/>
      <c r="CJ13" s="695"/>
      <c r="CK13" s="695"/>
      <c r="CL13" s="695"/>
      <c r="CM13" s="695"/>
      <c r="CN13" s="695"/>
      <c r="CO13" s="695"/>
      <c r="CP13" s="695"/>
      <c r="CQ13" s="696"/>
      <c r="CR13" s="679">
        <v>3486297</v>
      </c>
      <c r="CS13" s="680"/>
      <c r="CT13" s="680"/>
      <c r="CU13" s="680"/>
      <c r="CV13" s="680"/>
      <c r="CW13" s="680"/>
      <c r="CX13" s="680"/>
      <c r="CY13" s="681"/>
      <c r="CZ13" s="682">
        <v>7.5</v>
      </c>
      <c r="DA13" s="682"/>
      <c r="DB13" s="682"/>
      <c r="DC13" s="682"/>
      <c r="DD13" s="688">
        <v>1167069</v>
      </c>
      <c r="DE13" s="680"/>
      <c r="DF13" s="680"/>
      <c r="DG13" s="680"/>
      <c r="DH13" s="680"/>
      <c r="DI13" s="680"/>
      <c r="DJ13" s="680"/>
      <c r="DK13" s="680"/>
      <c r="DL13" s="680"/>
      <c r="DM13" s="680"/>
      <c r="DN13" s="680"/>
      <c r="DO13" s="680"/>
      <c r="DP13" s="681"/>
      <c r="DQ13" s="688">
        <v>2867678</v>
      </c>
      <c r="DR13" s="680"/>
      <c r="DS13" s="680"/>
      <c r="DT13" s="680"/>
      <c r="DU13" s="680"/>
      <c r="DV13" s="680"/>
      <c r="DW13" s="680"/>
      <c r="DX13" s="680"/>
      <c r="DY13" s="680"/>
      <c r="DZ13" s="680"/>
      <c r="EA13" s="680"/>
      <c r="EB13" s="680"/>
      <c r="EC13" s="689"/>
    </row>
    <row r="14" spans="2:143" ht="11.25" customHeight="1" x14ac:dyDescent="0.15">
      <c r="B14" s="676" t="s">
        <v>257</v>
      </c>
      <c r="C14" s="677"/>
      <c r="D14" s="677"/>
      <c r="E14" s="677"/>
      <c r="F14" s="677"/>
      <c r="G14" s="677"/>
      <c r="H14" s="677"/>
      <c r="I14" s="677"/>
      <c r="J14" s="677"/>
      <c r="K14" s="677"/>
      <c r="L14" s="677"/>
      <c r="M14" s="677"/>
      <c r="N14" s="677"/>
      <c r="O14" s="677"/>
      <c r="P14" s="677"/>
      <c r="Q14" s="678"/>
      <c r="R14" s="679" t="s">
        <v>245</v>
      </c>
      <c r="S14" s="680"/>
      <c r="T14" s="680"/>
      <c r="U14" s="680"/>
      <c r="V14" s="680"/>
      <c r="W14" s="680"/>
      <c r="X14" s="680"/>
      <c r="Y14" s="681"/>
      <c r="Z14" s="682" t="s">
        <v>232</v>
      </c>
      <c r="AA14" s="682"/>
      <c r="AB14" s="682"/>
      <c r="AC14" s="682"/>
      <c r="AD14" s="683" t="s">
        <v>137</v>
      </c>
      <c r="AE14" s="683"/>
      <c r="AF14" s="683"/>
      <c r="AG14" s="683"/>
      <c r="AH14" s="683"/>
      <c r="AI14" s="683"/>
      <c r="AJ14" s="683"/>
      <c r="AK14" s="683"/>
      <c r="AL14" s="684" t="s">
        <v>137</v>
      </c>
      <c r="AM14" s="685"/>
      <c r="AN14" s="685"/>
      <c r="AO14" s="686"/>
      <c r="AP14" s="676" t="s">
        <v>258</v>
      </c>
      <c r="AQ14" s="677"/>
      <c r="AR14" s="677"/>
      <c r="AS14" s="677"/>
      <c r="AT14" s="677"/>
      <c r="AU14" s="677"/>
      <c r="AV14" s="677"/>
      <c r="AW14" s="677"/>
      <c r="AX14" s="677"/>
      <c r="AY14" s="677"/>
      <c r="AZ14" s="677"/>
      <c r="BA14" s="677"/>
      <c r="BB14" s="677"/>
      <c r="BC14" s="677"/>
      <c r="BD14" s="677"/>
      <c r="BE14" s="677"/>
      <c r="BF14" s="678"/>
      <c r="BG14" s="679">
        <v>255868</v>
      </c>
      <c r="BH14" s="680"/>
      <c r="BI14" s="680"/>
      <c r="BJ14" s="680"/>
      <c r="BK14" s="680"/>
      <c r="BL14" s="680"/>
      <c r="BM14" s="680"/>
      <c r="BN14" s="681"/>
      <c r="BO14" s="682">
        <v>1</v>
      </c>
      <c r="BP14" s="682"/>
      <c r="BQ14" s="682"/>
      <c r="BR14" s="682"/>
      <c r="BS14" s="688" t="s">
        <v>245</v>
      </c>
      <c r="BT14" s="680"/>
      <c r="BU14" s="680"/>
      <c r="BV14" s="680"/>
      <c r="BW14" s="680"/>
      <c r="BX14" s="680"/>
      <c r="BY14" s="680"/>
      <c r="BZ14" s="680"/>
      <c r="CA14" s="680"/>
      <c r="CB14" s="689"/>
      <c r="CD14" s="694" t="s">
        <v>259</v>
      </c>
      <c r="CE14" s="695"/>
      <c r="CF14" s="695"/>
      <c r="CG14" s="695"/>
      <c r="CH14" s="695"/>
      <c r="CI14" s="695"/>
      <c r="CJ14" s="695"/>
      <c r="CK14" s="695"/>
      <c r="CL14" s="695"/>
      <c r="CM14" s="695"/>
      <c r="CN14" s="695"/>
      <c r="CO14" s="695"/>
      <c r="CP14" s="695"/>
      <c r="CQ14" s="696"/>
      <c r="CR14" s="679">
        <v>3209264</v>
      </c>
      <c r="CS14" s="680"/>
      <c r="CT14" s="680"/>
      <c r="CU14" s="680"/>
      <c r="CV14" s="680"/>
      <c r="CW14" s="680"/>
      <c r="CX14" s="680"/>
      <c r="CY14" s="681"/>
      <c r="CZ14" s="682">
        <v>6.9</v>
      </c>
      <c r="DA14" s="682"/>
      <c r="DB14" s="682"/>
      <c r="DC14" s="682"/>
      <c r="DD14" s="688">
        <v>301045</v>
      </c>
      <c r="DE14" s="680"/>
      <c r="DF14" s="680"/>
      <c r="DG14" s="680"/>
      <c r="DH14" s="680"/>
      <c r="DI14" s="680"/>
      <c r="DJ14" s="680"/>
      <c r="DK14" s="680"/>
      <c r="DL14" s="680"/>
      <c r="DM14" s="680"/>
      <c r="DN14" s="680"/>
      <c r="DO14" s="680"/>
      <c r="DP14" s="681"/>
      <c r="DQ14" s="688">
        <v>2926321</v>
      </c>
      <c r="DR14" s="680"/>
      <c r="DS14" s="680"/>
      <c r="DT14" s="680"/>
      <c r="DU14" s="680"/>
      <c r="DV14" s="680"/>
      <c r="DW14" s="680"/>
      <c r="DX14" s="680"/>
      <c r="DY14" s="680"/>
      <c r="DZ14" s="680"/>
      <c r="EA14" s="680"/>
      <c r="EB14" s="680"/>
      <c r="EC14" s="689"/>
    </row>
    <row r="15" spans="2:143" ht="11.25" customHeight="1" x14ac:dyDescent="0.15">
      <c r="B15" s="676" t="s">
        <v>260</v>
      </c>
      <c r="C15" s="677"/>
      <c r="D15" s="677"/>
      <c r="E15" s="677"/>
      <c r="F15" s="677"/>
      <c r="G15" s="677"/>
      <c r="H15" s="677"/>
      <c r="I15" s="677"/>
      <c r="J15" s="677"/>
      <c r="K15" s="677"/>
      <c r="L15" s="677"/>
      <c r="M15" s="677"/>
      <c r="N15" s="677"/>
      <c r="O15" s="677"/>
      <c r="P15" s="677"/>
      <c r="Q15" s="678"/>
      <c r="R15" s="679">
        <v>162617</v>
      </c>
      <c r="S15" s="680"/>
      <c r="T15" s="680"/>
      <c r="U15" s="680"/>
      <c r="V15" s="680"/>
      <c r="W15" s="680"/>
      <c r="X15" s="680"/>
      <c r="Y15" s="681"/>
      <c r="Z15" s="682">
        <v>0.3</v>
      </c>
      <c r="AA15" s="682"/>
      <c r="AB15" s="682"/>
      <c r="AC15" s="682"/>
      <c r="AD15" s="683">
        <v>162617</v>
      </c>
      <c r="AE15" s="683"/>
      <c r="AF15" s="683"/>
      <c r="AG15" s="683"/>
      <c r="AH15" s="683"/>
      <c r="AI15" s="683"/>
      <c r="AJ15" s="683"/>
      <c r="AK15" s="683"/>
      <c r="AL15" s="684">
        <v>0.6</v>
      </c>
      <c r="AM15" s="685"/>
      <c r="AN15" s="685"/>
      <c r="AO15" s="686"/>
      <c r="AP15" s="676" t="s">
        <v>261</v>
      </c>
      <c r="AQ15" s="677"/>
      <c r="AR15" s="677"/>
      <c r="AS15" s="677"/>
      <c r="AT15" s="677"/>
      <c r="AU15" s="677"/>
      <c r="AV15" s="677"/>
      <c r="AW15" s="677"/>
      <c r="AX15" s="677"/>
      <c r="AY15" s="677"/>
      <c r="AZ15" s="677"/>
      <c r="BA15" s="677"/>
      <c r="BB15" s="677"/>
      <c r="BC15" s="677"/>
      <c r="BD15" s="677"/>
      <c r="BE15" s="677"/>
      <c r="BF15" s="678"/>
      <c r="BG15" s="679">
        <v>835676</v>
      </c>
      <c r="BH15" s="680"/>
      <c r="BI15" s="680"/>
      <c r="BJ15" s="680"/>
      <c r="BK15" s="680"/>
      <c r="BL15" s="680"/>
      <c r="BM15" s="680"/>
      <c r="BN15" s="681"/>
      <c r="BO15" s="682">
        <v>3.4</v>
      </c>
      <c r="BP15" s="682"/>
      <c r="BQ15" s="682"/>
      <c r="BR15" s="682"/>
      <c r="BS15" s="688" t="s">
        <v>245</v>
      </c>
      <c r="BT15" s="680"/>
      <c r="BU15" s="680"/>
      <c r="BV15" s="680"/>
      <c r="BW15" s="680"/>
      <c r="BX15" s="680"/>
      <c r="BY15" s="680"/>
      <c r="BZ15" s="680"/>
      <c r="CA15" s="680"/>
      <c r="CB15" s="689"/>
      <c r="CD15" s="694" t="s">
        <v>262</v>
      </c>
      <c r="CE15" s="695"/>
      <c r="CF15" s="695"/>
      <c r="CG15" s="695"/>
      <c r="CH15" s="695"/>
      <c r="CI15" s="695"/>
      <c r="CJ15" s="695"/>
      <c r="CK15" s="695"/>
      <c r="CL15" s="695"/>
      <c r="CM15" s="695"/>
      <c r="CN15" s="695"/>
      <c r="CO15" s="695"/>
      <c r="CP15" s="695"/>
      <c r="CQ15" s="696"/>
      <c r="CR15" s="679">
        <v>5896898</v>
      </c>
      <c r="CS15" s="680"/>
      <c r="CT15" s="680"/>
      <c r="CU15" s="680"/>
      <c r="CV15" s="680"/>
      <c r="CW15" s="680"/>
      <c r="CX15" s="680"/>
      <c r="CY15" s="681"/>
      <c r="CZ15" s="682">
        <v>12.6</v>
      </c>
      <c r="DA15" s="682"/>
      <c r="DB15" s="682"/>
      <c r="DC15" s="682"/>
      <c r="DD15" s="688">
        <v>1081739</v>
      </c>
      <c r="DE15" s="680"/>
      <c r="DF15" s="680"/>
      <c r="DG15" s="680"/>
      <c r="DH15" s="680"/>
      <c r="DI15" s="680"/>
      <c r="DJ15" s="680"/>
      <c r="DK15" s="680"/>
      <c r="DL15" s="680"/>
      <c r="DM15" s="680"/>
      <c r="DN15" s="680"/>
      <c r="DO15" s="680"/>
      <c r="DP15" s="681"/>
      <c r="DQ15" s="688">
        <v>5248971</v>
      </c>
      <c r="DR15" s="680"/>
      <c r="DS15" s="680"/>
      <c r="DT15" s="680"/>
      <c r="DU15" s="680"/>
      <c r="DV15" s="680"/>
      <c r="DW15" s="680"/>
      <c r="DX15" s="680"/>
      <c r="DY15" s="680"/>
      <c r="DZ15" s="680"/>
      <c r="EA15" s="680"/>
      <c r="EB15" s="680"/>
      <c r="EC15" s="689"/>
    </row>
    <row r="16" spans="2:143" ht="11.25" customHeight="1" x14ac:dyDescent="0.15">
      <c r="B16" s="676" t="s">
        <v>263</v>
      </c>
      <c r="C16" s="677"/>
      <c r="D16" s="677"/>
      <c r="E16" s="677"/>
      <c r="F16" s="677"/>
      <c r="G16" s="677"/>
      <c r="H16" s="677"/>
      <c r="I16" s="677"/>
      <c r="J16" s="677"/>
      <c r="K16" s="677"/>
      <c r="L16" s="677"/>
      <c r="M16" s="677"/>
      <c r="N16" s="677"/>
      <c r="O16" s="677"/>
      <c r="P16" s="677"/>
      <c r="Q16" s="678"/>
      <c r="R16" s="679" t="s">
        <v>245</v>
      </c>
      <c r="S16" s="680"/>
      <c r="T16" s="680"/>
      <c r="U16" s="680"/>
      <c r="V16" s="680"/>
      <c r="W16" s="680"/>
      <c r="X16" s="680"/>
      <c r="Y16" s="681"/>
      <c r="Z16" s="682" t="s">
        <v>244</v>
      </c>
      <c r="AA16" s="682"/>
      <c r="AB16" s="682"/>
      <c r="AC16" s="682"/>
      <c r="AD16" s="683" t="s">
        <v>232</v>
      </c>
      <c r="AE16" s="683"/>
      <c r="AF16" s="683"/>
      <c r="AG16" s="683"/>
      <c r="AH16" s="683"/>
      <c r="AI16" s="683"/>
      <c r="AJ16" s="683"/>
      <c r="AK16" s="683"/>
      <c r="AL16" s="684" t="s">
        <v>137</v>
      </c>
      <c r="AM16" s="685"/>
      <c r="AN16" s="685"/>
      <c r="AO16" s="686"/>
      <c r="AP16" s="676" t="s">
        <v>264</v>
      </c>
      <c r="AQ16" s="677"/>
      <c r="AR16" s="677"/>
      <c r="AS16" s="677"/>
      <c r="AT16" s="677"/>
      <c r="AU16" s="677"/>
      <c r="AV16" s="677"/>
      <c r="AW16" s="677"/>
      <c r="AX16" s="677"/>
      <c r="AY16" s="677"/>
      <c r="AZ16" s="677"/>
      <c r="BA16" s="677"/>
      <c r="BB16" s="677"/>
      <c r="BC16" s="677"/>
      <c r="BD16" s="677"/>
      <c r="BE16" s="677"/>
      <c r="BF16" s="678"/>
      <c r="BG16" s="679" t="s">
        <v>245</v>
      </c>
      <c r="BH16" s="680"/>
      <c r="BI16" s="680"/>
      <c r="BJ16" s="680"/>
      <c r="BK16" s="680"/>
      <c r="BL16" s="680"/>
      <c r="BM16" s="680"/>
      <c r="BN16" s="681"/>
      <c r="BO16" s="682" t="s">
        <v>137</v>
      </c>
      <c r="BP16" s="682"/>
      <c r="BQ16" s="682"/>
      <c r="BR16" s="682"/>
      <c r="BS16" s="688" t="s">
        <v>232</v>
      </c>
      <c r="BT16" s="680"/>
      <c r="BU16" s="680"/>
      <c r="BV16" s="680"/>
      <c r="BW16" s="680"/>
      <c r="BX16" s="680"/>
      <c r="BY16" s="680"/>
      <c r="BZ16" s="680"/>
      <c r="CA16" s="680"/>
      <c r="CB16" s="689"/>
      <c r="CD16" s="694" t="s">
        <v>265</v>
      </c>
      <c r="CE16" s="695"/>
      <c r="CF16" s="695"/>
      <c r="CG16" s="695"/>
      <c r="CH16" s="695"/>
      <c r="CI16" s="695"/>
      <c r="CJ16" s="695"/>
      <c r="CK16" s="695"/>
      <c r="CL16" s="695"/>
      <c r="CM16" s="695"/>
      <c r="CN16" s="695"/>
      <c r="CO16" s="695"/>
      <c r="CP16" s="695"/>
      <c r="CQ16" s="696"/>
      <c r="CR16" s="679" t="s">
        <v>238</v>
      </c>
      <c r="CS16" s="680"/>
      <c r="CT16" s="680"/>
      <c r="CU16" s="680"/>
      <c r="CV16" s="680"/>
      <c r="CW16" s="680"/>
      <c r="CX16" s="680"/>
      <c r="CY16" s="681"/>
      <c r="CZ16" s="682" t="s">
        <v>245</v>
      </c>
      <c r="DA16" s="682"/>
      <c r="DB16" s="682"/>
      <c r="DC16" s="682"/>
      <c r="DD16" s="688" t="s">
        <v>137</v>
      </c>
      <c r="DE16" s="680"/>
      <c r="DF16" s="680"/>
      <c r="DG16" s="680"/>
      <c r="DH16" s="680"/>
      <c r="DI16" s="680"/>
      <c r="DJ16" s="680"/>
      <c r="DK16" s="680"/>
      <c r="DL16" s="680"/>
      <c r="DM16" s="680"/>
      <c r="DN16" s="680"/>
      <c r="DO16" s="680"/>
      <c r="DP16" s="681"/>
      <c r="DQ16" s="688" t="s">
        <v>232</v>
      </c>
      <c r="DR16" s="680"/>
      <c r="DS16" s="680"/>
      <c r="DT16" s="680"/>
      <c r="DU16" s="680"/>
      <c r="DV16" s="680"/>
      <c r="DW16" s="680"/>
      <c r="DX16" s="680"/>
      <c r="DY16" s="680"/>
      <c r="DZ16" s="680"/>
      <c r="EA16" s="680"/>
      <c r="EB16" s="680"/>
      <c r="EC16" s="689"/>
    </row>
    <row r="17" spans="2:133" ht="11.25" customHeight="1" x14ac:dyDescent="0.15">
      <c r="B17" s="676" t="s">
        <v>266</v>
      </c>
      <c r="C17" s="677"/>
      <c r="D17" s="677"/>
      <c r="E17" s="677"/>
      <c r="F17" s="677"/>
      <c r="G17" s="677"/>
      <c r="H17" s="677"/>
      <c r="I17" s="677"/>
      <c r="J17" s="677"/>
      <c r="K17" s="677"/>
      <c r="L17" s="677"/>
      <c r="M17" s="677"/>
      <c r="N17" s="677"/>
      <c r="O17" s="677"/>
      <c r="P17" s="677"/>
      <c r="Q17" s="678"/>
      <c r="R17" s="679">
        <v>138742</v>
      </c>
      <c r="S17" s="680"/>
      <c r="T17" s="680"/>
      <c r="U17" s="680"/>
      <c r="V17" s="680"/>
      <c r="W17" s="680"/>
      <c r="X17" s="680"/>
      <c r="Y17" s="681"/>
      <c r="Z17" s="682">
        <v>0.3</v>
      </c>
      <c r="AA17" s="682"/>
      <c r="AB17" s="682"/>
      <c r="AC17" s="682"/>
      <c r="AD17" s="683">
        <v>138742</v>
      </c>
      <c r="AE17" s="683"/>
      <c r="AF17" s="683"/>
      <c r="AG17" s="683"/>
      <c r="AH17" s="683"/>
      <c r="AI17" s="683"/>
      <c r="AJ17" s="683"/>
      <c r="AK17" s="683"/>
      <c r="AL17" s="684">
        <v>0.5</v>
      </c>
      <c r="AM17" s="685"/>
      <c r="AN17" s="685"/>
      <c r="AO17" s="686"/>
      <c r="AP17" s="676" t="s">
        <v>267</v>
      </c>
      <c r="AQ17" s="677"/>
      <c r="AR17" s="677"/>
      <c r="AS17" s="677"/>
      <c r="AT17" s="677"/>
      <c r="AU17" s="677"/>
      <c r="AV17" s="677"/>
      <c r="AW17" s="677"/>
      <c r="AX17" s="677"/>
      <c r="AY17" s="677"/>
      <c r="AZ17" s="677"/>
      <c r="BA17" s="677"/>
      <c r="BB17" s="677"/>
      <c r="BC17" s="677"/>
      <c r="BD17" s="677"/>
      <c r="BE17" s="677"/>
      <c r="BF17" s="678"/>
      <c r="BG17" s="679" t="s">
        <v>244</v>
      </c>
      <c r="BH17" s="680"/>
      <c r="BI17" s="680"/>
      <c r="BJ17" s="680"/>
      <c r="BK17" s="680"/>
      <c r="BL17" s="680"/>
      <c r="BM17" s="680"/>
      <c r="BN17" s="681"/>
      <c r="BO17" s="682" t="s">
        <v>232</v>
      </c>
      <c r="BP17" s="682"/>
      <c r="BQ17" s="682"/>
      <c r="BR17" s="682"/>
      <c r="BS17" s="688" t="s">
        <v>238</v>
      </c>
      <c r="BT17" s="680"/>
      <c r="BU17" s="680"/>
      <c r="BV17" s="680"/>
      <c r="BW17" s="680"/>
      <c r="BX17" s="680"/>
      <c r="BY17" s="680"/>
      <c r="BZ17" s="680"/>
      <c r="CA17" s="680"/>
      <c r="CB17" s="689"/>
      <c r="CD17" s="694" t="s">
        <v>268</v>
      </c>
      <c r="CE17" s="695"/>
      <c r="CF17" s="695"/>
      <c r="CG17" s="695"/>
      <c r="CH17" s="695"/>
      <c r="CI17" s="695"/>
      <c r="CJ17" s="695"/>
      <c r="CK17" s="695"/>
      <c r="CL17" s="695"/>
      <c r="CM17" s="695"/>
      <c r="CN17" s="695"/>
      <c r="CO17" s="695"/>
      <c r="CP17" s="695"/>
      <c r="CQ17" s="696"/>
      <c r="CR17" s="679">
        <v>2948418</v>
      </c>
      <c r="CS17" s="680"/>
      <c r="CT17" s="680"/>
      <c r="CU17" s="680"/>
      <c r="CV17" s="680"/>
      <c r="CW17" s="680"/>
      <c r="CX17" s="680"/>
      <c r="CY17" s="681"/>
      <c r="CZ17" s="682">
        <v>6.3</v>
      </c>
      <c r="DA17" s="682"/>
      <c r="DB17" s="682"/>
      <c r="DC17" s="682"/>
      <c r="DD17" s="688" t="s">
        <v>245</v>
      </c>
      <c r="DE17" s="680"/>
      <c r="DF17" s="680"/>
      <c r="DG17" s="680"/>
      <c r="DH17" s="680"/>
      <c r="DI17" s="680"/>
      <c r="DJ17" s="680"/>
      <c r="DK17" s="680"/>
      <c r="DL17" s="680"/>
      <c r="DM17" s="680"/>
      <c r="DN17" s="680"/>
      <c r="DO17" s="680"/>
      <c r="DP17" s="681"/>
      <c r="DQ17" s="688">
        <v>2918418</v>
      </c>
      <c r="DR17" s="680"/>
      <c r="DS17" s="680"/>
      <c r="DT17" s="680"/>
      <c r="DU17" s="680"/>
      <c r="DV17" s="680"/>
      <c r="DW17" s="680"/>
      <c r="DX17" s="680"/>
      <c r="DY17" s="680"/>
      <c r="DZ17" s="680"/>
      <c r="EA17" s="680"/>
      <c r="EB17" s="680"/>
      <c r="EC17" s="689"/>
    </row>
    <row r="18" spans="2:133" ht="11.25" customHeight="1" x14ac:dyDescent="0.15">
      <c r="B18" s="676" t="s">
        <v>269</v>
      </c>
      <c r="C18" s="677"/>
      <c r="D18" s="677"/>
      <c r="E18" s="677"/>
      <c r="F18" s="677"/>
      <c r="G18" s="677"/>
      <c r="H18" s="677"/>
      <c r="I18" s="677"/>
      <c r="J18" s="677"/>
      <c r="K18" s="677"/>
      <c r="L18" s="677"/>
      <c r="M18" s="677"/>
      <c r="N18" s="677"/>
      <c r="O18" s="677"/>
      <c r="P18" s="677"/>
      <c r="Q18" s="678"/>
      <c r="R18" s="679">
        <v>1863817</v>
      </c>
      <c r="S18" s="680"/>
      <c r="T18" s="680"/>
      <c r="U18" s="680"/>
      <c r="V18" s="680"/>
      <c r="W18" s="680"/>
      <c r="X18" s="680"/>
      <c r="Y18" s="681"/>
      <c r="Z18" s="682">
        <v>3.8</v>
      </c>
      <c r="AA18" s="682"/>
      <c r="AB18" s="682"/>
      <c r="AC18" s="682"/>
      <c r="AD18" s="683">
        <v>1646314</v>
      </c>
      <c r="AE18" s="683"/>
      <c r="AF18" s="683"/>
      <c r="AG18" s="683"/>
      <c r="AH18" s="683"/>
      <c r="AI18" s="683"/>
      <c r="AJ18" s="683"/>
      <c r="AK18" s="683"/>
      <c r="AL18" s="684">
        <v>5.7</v>
      </c>
      <c r="AM18" s="685"/>
      <c r="AN18" s="685"/>
      <c r="AO18" s="686"/>
      <c r="AP18" s="676" t="s">
        <v>270</v>
      </c>
      <c r="AQ18" s="677"/>
      <c r="AR18" s="677"/>
      <c r="AS18" s="677"/>
      <c r="AT18" s="677"/>
      <c r="AU18" s="677"/>
      <c r="AV18" s="677"/>
      <c r="AW18" s="677"/>
      <c r="AX18" s="677"/>
      <c r="AY18" s="677"/>
      <c r="AZ18" s="677"/>
      <c r="BA18" s="677"/>
      <c r="BB18" s="677"/>
      <c r="BC18" s="677"/>
      <c r="BD18" s="677"/>
      <c r="BE18" s="677"/>
      <c r="BF18" s="678"/>
      <c r="BG18" s="679" t="s">
        <v>238</v>
      </c>
      <c r="BH18" s="680"/>
      <c r="BI18" s="680"/>
      <c r="BJ18" s="680"/>
      <c r="BK18" s="680"/>
      <c r="BL18" s="680"/>
      <c r="BM18" s="680"/>
      <c r="BN18" s="681"/>
      <c r="BO18" s="682" t="s">
        <v>232</v>
      </c>
      <c r="BP18" s="682"/>
      <c r="BQ18" s="682"/>
      <c r="BR18" s="682"/>
      <c r="BS18" s="688" t="s">
        <v>137</v>
      </c>
      <c r="BT18" s="680"/>
      <c r="BU18" s="680"/>
      <c r="BV18" s="680"/>
      <c r="BW18" s="680"/>
      <c r="BX18" s="680"/>
      <c r="BY18" s="680"/>
      <c r="BZ18" s="680"/>
      <c r="CA18" s="680"/>
      <c r="CB18" s="689"/>
      <c r="CD18" s="694" t="s">
        <v>271</v>
      </c>
      <c r="CE18" s="695"/>
      <c r="CF18" s="695"/>
      <c r="CG18" s="695"/>
      <c r="CH18" s="695"/>
      <c r="CI18" s="695"/>
      <c r="CJ18" s="695"/>
      <c r="CK18" s="695"/>
      <c r="CL18" s="695"/>
      <c r="CM18" s="695"/>
      <c r="CN18" s="695"/>
      <c r="CO18" s="695"/>
      <c r="CP18" s="695"/>
      <c r="CQ18" s="696"/>
      <c r="CR18" s="679" t="s">
        <v>244</v>
      </c>
      <c r="CS18" s="680"/>
      <c r="CT18" s="680"/>
      <c r="CU18" s="680"/>
      <c r="CV18" s="680"/>
      <c r="CW18" s="680"/>
      <c r="CX18" s="680"/>
      <c r="CY18" s="681"/>
      <c r="CZ18" s="682" t="s">
        <v>238</v>
      </c>
      <c r="DA18" s="682"/>
      <c r="DB18" s="682"/>
      <c r="DC18" s="682"/>
      <c r="DD18" s="688" t="s">
        <v>232</v>
      </c>
      <c r="DE18" s="680"/>
      <c r="DF18" s="680"/>
      <c r="DG18" s="680"/>
      <c r="DH18" s="680"/>
      <c r="DI18" s="680"/>
      <c r="DJ18" s="680"/>
      <c r="DK18" s="680"/>
      <c r="DL18" s="680"/>
      <c r="DM18" s="680"/>
      <c r="DN18" s="680"/>
      <c r="DO18" s="680"/>
      <c r="DP18" s="681"/>
      <c r="DQ18" s="688" t="s">
        <v>232</v>
      </c>
      <c r="DR18" s="680"/>
      <c r="DS18" s="680"/>
      <c r="DT18" s="680"/>
      <c r="DU18" s="680"/>
      <c r="DV18" s="680"/>
      <c r="DW18" s="680"/>
      <c r="DX18" s="680"/>
      <c r="DY18" s="680"/>
      <c r="DZ18" s="680"/>
      <c r="EA18" s="680"/>
      <c r="EB18" s="680"/>
      <c r="EC18" s="689"/>
    </row>
    <row r="19" spans="2:133" ht="11.25" customHeight="1" x14ac:dyDescent="0.15">
      <c r="B19" s="676" t="s">
        <v>272</v>
      </c>
      <c r="C19" s="677"/>
      <c r="D19" s="677"/>
      <c r="E19" s="677"/>
      <c r="F19" s="677"/>
      <c r="G19" s="677"/>
      <c r="H19" s="677"/>
      <c r="I19" s="677"/>
      <c r="J19" s="677"/>
      <c r="K19" s="677"/>
      <c r="L19" s="677"/>
      <c r="M19" s="677"/>
      <c r="N19" s="677"/>
      <c r="O19" s="677"/>
      <c r="P19" s="677"/>
      <c r="Q19" s="678"/>
      <c r="R19" s="679">
        <v>1646314</v>
      </c>
      <c r="S19" s="680"/>
      <c r="T19" s="680"/>
      <c r="U19" s="680"/>
      <c r="V19" s="680"/>
      <c r="W19" s="680"/>
      <c r="X19" s="680"/>
      <c r="Y19" s="681"/>
      <c r="Z19" s="682">
        <v>3.4</v>
      </c>
      <c r="AA19" s="682"/>
      <c r="AB19" s="682"/>
      <c r="AC19" s="682"/>
      <c r="AD19" s="683">
        <v>1646314</v>
      </c>
      <c r="AE19" s="683"/>
      <c r="AF19" s="683"/>
      <c r="AG19" s="683"/>
      <c r="AH19" s="683"/>
      <c r="AI19" s="683"/>
      <c r="AJ19" s="683"/>
      <c r="AK19" s="683"/>
      <c r="AL19" s="684">
        <v>5.7</v>
      </c>
      <c r="AM19" s="685"/>
      <c r="AN19" s="685"/>
      <c r="AO19" s="686"/>
      <c r="AP19" s="676" t="s">
        <v>273</v>
      </c>
      <c r="AQ19" s="677"/>
      <c r="AR19" s="677"/>
      <c r="AS19" s="677"/>
      <c r="AT19" s="677"/>
      <c r="AU19" s="677"/>
      <c r="AV19" s="677"/>
      <c r="AW19" s="677"/>
      <c r="AX19" s="677"/>
      <c r="AY19" s="677"/>
      <c r="AZ19" s="677"/>
      <c r="BA19" s="677"/>
      <c r="BB19" s="677"/>
      <c r="BC19" s="677"/>
      <c r="BD19" s="677"/>
      <c r="BE19" s="677"/>
      <c r="BF19" s="678"/>
      <c r="BG19" s="679">
        <v>1635806</v>
      </c>
      <c r="BH19" s="680"/>
      <c r="BI19" s="680"/>
      <c r="BJ19" s="680"/>
      <c r="BK19" s="680"/>
      <c r="BL19" s="680"/>
      <c r="BM19" s="680"/>
      <c r="BN19" s="681"/>
      <c r="BO19" s="682">
        <v>6.6</v>
      </c>
      <c r="BP19" s="682"/>
      <c r="BQ19" s="682"/>
      <c r="BR19" s="682"/>
      <c r="BS19" s="688" t="s">
        <v>244</v>
      </c>
      <c r="BT19" s="680"/>
      <c r="BU19" s="680"/>
      <c r="BV19" s="680"/>
      <c r="BW19" s="680"/>
      <c r="BX19" s="680"/>
      <c r="BY19" s="680"/>
      <c r="BZ19" s="680"/>
      <c r="CA19" s="680"/>
      <c r="CB19" s="689"/>
      <c r="CD19" s="694" t="s">
        <v>274</v>
      </c>
      <c r="CE19" s="695"/>
      <c r="CF19" s="695"/>
      <c r="CG19" s="695"/>
      <c r="CH19" s="695"/>
      <c r="CI19" s="695"/>
      <c r="CJ19" s="695"/>
      <c r="CK19" s="695"/>
      <c r="CL19" s="695"/>
      <c r="CM19" s="695"/>
      <c r="CN19" s="695"/>
      <c r="CO19" s="695"/>
      <c r="CP19" s="695"/>
      <c r="CQ19" s="696"/>
      <c r="CR19" s="679" t="s">
        <v>137</v>
      </c>
      <c r="CS19" s="680"/>
      <c r="CT19" s="680"/>
      <c r="CU19" s="680"/>
      <c r="CV19" s="680"/>
      <c r="CW19" s="680"/>
      <c r="CX19" s="680"/>
      <c r="CY19" s="681"/>
      <c r="CZ19" s="682" t="s">
        <v>238</v>
      </c>
      <c r="DA19" s="682"/>
      <c r="DB19" s="682"/>
      <c r="DC19" s="682"/>
      <c r="DD19" s="688" t="s">
        <v>232</v>
      </c>
      <c r="DE19" s="680"/>
      <c r="DF19" s="680"/>
      <c r="DG19" s="680"/>
      <c r="DH19" s="680"/>
      <c r="DI19" s="680"/>
      <c r="DJ19" s="680"/>
      <c r="DK19" s="680"/>
      <c r="DL19" s="680"/>
      <c r="DM19" s="680"/>
      <c r="DN19" s="680"/>
      <c r="DO19" s="680"/>
      <c r="DP19" s="681"/>
      <c r="DQ19" s="688" t="s">
        <v>137</v>
      </c>
      <c r="DR19" s="680"/>
      <c r="DS19" s="680"/>
      <c r="DT19" s="680"/>
      <c r="DU19" s="680"/>
      <c r="DV19" s="680"/>
      <c r="DW19" s="680"/>
      <c r="DX19" s="680"/>
      <c r="DY19" s="680"/>
      <c r="DZ19" s="680"/>
      <c r="EA19" s="680"/>
      <c r="EB19" s="680"/>
      <c r="EC19" s="689"/>
    </row>
    <row r="20" spans="2:133" ht="11.25" customHeight="1" x14ac:dyDescent="0.15">
      <c r="B20" s="676" t="s">
        <v>275</v>
      </c>
      <c r="C20" s="677"/>
      <c r="D20" s="677"/>
      <c r="E20" s="677"/>
      <c r="F20" s="677"/>
      <c r="G20" s="677"/>
      <c r="H20" s="677"/>
      <c r="I20" s="677"/>
      <c r="J20" s="677"/>
      <c r="K20" s="677"/>
      <c r="L20" s="677"/>
      <c r="M20" s="677"/>
      <c r="N20" s="677"/>
      <c r="O20" s="677"/>
      <c r="P20" s="677"/>
      <c r="Q20" s="678"/>
      <c r="R20" s="679">
        <v>208382</v>
      </c>
      <c r="S20" s="680"/>
      <c r="T20" s="680"/>
      <c r="U20" s="680"/>
      <c r="V20" s="680"/>
      <c r="W20" s="680"/>
      <c r="X20" s="680"/>
      <c r="Y20" s="681"/>
      <c r="Z20" s="682">
        <v>0.4</v>
      </c>
      <c r="AA20" s="682"/>
      <c r="AB20" s="682"/>
      <c r="AC20" s="682"/>
      <c r="AD20" s="683" t="s">
        <v>245</v>
      </c>
      <c r="AE20" s="683"/>
      <c r="AF20" s="683"/>
      <c r="AG20" s="683"/>
      <c r="AH20" s="683"/>
      <c r="AI20" s="683"/>
      <c r="AJ20" s="683"/>
      <c r="AK20" s="683"/>
      <c r="AL20" s="684" t="s">
        <v>232</v>
      </c>
      <c r="AM20" s="685"/>
      <c r="AN20" s="685"/>
      <c r="AO20" s="686"/>
      <c r="AP20" s="676" t="s">
        <v>276</v>
      </c>
      <c r="AQ20" s="677"/>
      <c r="AR20" s="677"/>
      <c r="AS20" s="677"/>
      <c r="AT20" s="677"/>
      <c r="AU20" s="677"/>
      <c r="AV20" s="677"/>
      <c r="AW20" s="677"/>
      <c r="AX20" s="677"/>
      <c r="AY20" s="677"/>
      <c r="AZ20" s="677"/>
      <c r="BA20" s="677"/>
      <c r="BB20" s="677"/>
      <c r="BC20" s="677"/>
      <c r="BD20" s="677"/>
      <c r="BE20" s="677"/>
      <c r="BF20" s="678"/>
      <c r="BG20" s="679">
        <v>1635806</v>
      </c>
      <c r="BH20" s="680"/>
      <c r="BI20" s="680"/>
      <c r="BJ20" s="680"/>
      <c r="BK20" s="680"/>
      <c r="BL20" s="680"/>
      <c r="BM20" s="680"/>
      <c r="BN20" s="681"/>
      <c r="BO20" s="682">
        <v>6.6</v>
      </c>
      <c r="BP20" s="682"/>
      <c r="BQ20" s="682"/>
      <c r="BR20" s="682"/>
      <c r="BS20" s="688" t="s">
        <v>137</v>
      </c>
      <c r="BT20" s="680"/>
      <c r="BU20" s="680"/>
      <c r="BV20" s="680"/>
      <c r="BW20" s="680"/>
      <c r="BX20" s="680"/>
      <c r="BY20" s="680"/>
      <c r="BZ20" s="680"/>
      <c r="CA20" s="680"/>
      <c r="CB20" s="689"/>
      <c r="CD20" s="694" t="s">
        <v>277</v>
      </c>
      <c r="CE20" s="695"/>
      <c r="CF20" s="695"/>
      <c r="CG20" s="695"/>
      <c r="CH20" s="695"/>
      <c r="CI20" s="695"/>
      <c r="CJ20" s="695"/>
      <c r="CK20" s="695"/>
      <c r="CL20" s="695"/>
      <c r="CM20" s="695"/>
      <c r="CN20" s="695"/>
      <c r="CO20" s="695"/>
      <c r="CP20" s="695"/>
      <c r="CQ20" s="696"/>
      <c r="CR20" s="679">
        <v>46722897</v>
      </c>
      <c r="CS20" s="680"/>
      <c r="CT20" s="680"/>
      <c r="CU20" s="680"/>
      <c r="CV20" s="680"/>
      <c r="CW20" s="680"/>
      <c r="CX20" s="680"/>
      <c r="CY20" s="681"/>
      <c r="CZ20" s="682">
        <v>100</v>
      </c>
      <c r="DA20" s="682"/>
      <c r="DB20" s="682"/>
      <c r="DC20" s="682"/>
      <c r="DD20" s="688">
        <v>3166380</v>
      </c>
      <c r="DE20" s="680"/>
      <c r="DF20" s="680"/>
      <c r="DG20" s="680"/>
      <c r="DH20" s="680"/>
      <c r="DI20" s="680"/>
      <c r="DJ20" s="680"/>
      <c r="DK20" s="680"/>
      <c r="DL20" s="680"/>
      <c r="DM20" s="680"/>
      <c r="DN20" s="680"/>
      <c r="DO20" s="680"/>
      <c r="DP20" s="681"/>
      <c r="DQ20" s="688">
        <v>34415746</v>
      </c>
      <c r="DR20" s="680"/>
      <c r="DS20" s="680"/>
      <c r="DT20" s="680"/>
      <c r="DU20" s="680"/>
      <c r="DV20" s="680"/>
      <c r="DW20" s="680"/>
      <c r="DX20" s="680"/>
      <c r="DY20" s="680"/>
      <c r="DZ20" s="680"/>
      <c r="EA20" s="680"/>
      <c r="EB20" s="680"/>
      <c r="EC20" s="689"/>
    </row>
    <row r="21" spans="2:133" ht="11.25" customHeight="1" x14ac:dyDescent="0.15">
      <c r="B21" s="676" t="s">
        <v>278</v>
      </c>
      <c r="C21" s="677"/>
      <c r="D21" s="677"/>
      <c r="E21" s="677"/>
      <c r="F21" s="677"/>
      <c r="G21" s="677"/>
      <c r="H21" s="677"/>
      <c r="I21" s="677"/>
      <c r="J21" s="677"/>
      <c r="K21" s="677"/>
      <c r="L21" s="677"/>
      <c r="M21" s="677"/>
      <c r="N21" s="677"/>
      <c r="O21" s="677"/>
      <c r="P21" s="677"/>
      <c r="Q21" s="678"/>
      <c r="R21" s="679">
        <v>9121</v>
      </c>
      <c r="S21" s="680"/>
      <c r="T21" s="680"/>
      <c r="U21" s="680"/>
      <c r="V21" s="680"/>
      <c r="W21" s="680"/>
      <c r="X21" s="680"/>
      <c r="Y21" s="681"/>
      <c r="Z21" s="682">
        <v>0</v>
      </c>
      <c r="AA21" s="682"/>
      <c r="AB21" s="682"/>
      <c r="AC21" s="682"/>
      <c r="AD21" s="683" t="s">
        <v>238</v>
      </c>
      <c r="AE21" s="683"/>
      <c r="AF21" s="683"/>
      <c r="AG21" s="683"/>
      <c r="AH21" s="683"/>
      <c r="AI21" s="683"/>
      <c r="AJ21" s="683"/>
      <c r="AK21" s="683"/>
      <c r="AL21" s="684" t="s">
        <v>232</v>
      </c>
      <c r="AM21" s="685"/>
      <c r="AN21" s="685"/>
      <c r="AO21" s="686"/>
      <c r="AP21" s="697" t="s">
        <v>279</v>
      </c>
      <c r="AQ21" s="698"/>
      <c r="AR21" s="698"/>
      <c r="AS21" s="698"/>
      <c r="AT21" s="698"/>
      <c r="AU21" s="698"/>
      <c r="AV21" s="698"/>
      <c r="AW21" s="698"/>
      <c r="AX21" s="698"/>
      <c r="AY21" s="698"/>
      <c r="AZ21" s="698"/>
      <c r="BA21" s="698"/>
      <c r="BB21" s="698"/>
      <c r="BC21" s="698"/>
      <c r="BD21" s="698"/>
      <c r="BE21" s="698"/>
      <c r="BF21" s="699"/>
      <c r="BG21" s="679" t="s">
        <v>244</v>
      </c>
      <c r="BH21" s="680"/>
      <c r="BI21" s="680"/>
      <c r="BJ21" s="680"/>
      <c r="BK21" s="680"/>
      <c r="BL21" s="680"/>
      <c r="BM21" s="680"/>
      <c r="BN21" s="681"/>
      <c r="BO21" s="682" t="s">
        <v>244</v>
      </c>
      <c r="BP21" s="682"/>
      <c r="BQ21" s="682"/>
      <c r="BR21" s="682"/>
      <c r="BS21" s="688" t="s">
        <v>245</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280</v>
      </c>
      <c r="C22" s="677"/>
      <c r="D22" s="677"/>
      <c r="E22" s="677"/>
      <c r="F22" s="677"/>
      <c r="G22" s="677"/>
      <c r="H22" s="677"/>
      <c r="I22" s="677"/>
      <c r="J22" s="677"/>
      <c r="K22" s="677"/>
      <c r="L22" s="677"/>
      <c r="M22" s="677"/>
      <c r="N22" s="677"/>
      <c r="O22" s="677"/>
      <c r="P22" s="677"/>
      <c r="Q22" s="678"/>
      <c r="R22" s="679">
        <v>30644618</v>
      </c>
      <c r="S22" s="680"/>
      <c r="T22" s="680"/>
      <c r="U22" s="680"/>
      <c r="V22" s="680"/>
      <c r="W22" s="680"/>
      <c r="X22" s="680"/>
      <c r="Y22" s="681"/>
      <c r="Z22" s="682">
        <v>63.2</v>
      </c>
      <c r="AA22" s="682"/>
      <c r="AB22" s="682"/>
      <c r="AC22" s="682"/>
      <c r="AD22" s="683">
        <v>28791309</v>
      </c>
      <c r="AE22" s="683"/>
      <c r="AF22" s="683"/>
      <c r="AG22" s="683"/>
      <c r="AH22" s="683"/>
      <c r="AI22" s="683"/>
      <c r="AJ22" s="683"/>
      <c r="AK22" s="683"/>
      <c r="AL22" s="684">
        <v>98.8</v>
      </c>
      <c r="AM22" s="685"/>
      <c r="AN22" s="685"/>
      <c r="AO22" s="686"/>
      <c r="AP22" s="697" t="s">
        <v>281</v>
      </c>
      <c r="AQ22" s="698"/>
      <c r="AR22" s="698"/>
      <c r="AS22" s="698"/>
      <c r="AT22" s="698"/>
      <c r="AU22" s="698"/>
      <c r="AV22" s="698"/>
      <c r="AW22" s="698"/>
      <c r="AX22" s="698"/>
      <c r="AY22" s="698"/>
      <c r="AZ22" s="698"/>
      <c r="BA22" s="698"/>
      <c r="BB22" s="698"/>
      <c r="BC22" s="698"/>
      <c r="BD22" s="698"/>
      <c r="BE22" s="698"/>
      <c r="BF22" s="699"/>
      <c r="BG22" s="679" t="s">
        <v>232</v>
      </c>
      <c r="BH22" s="680"/>
      <c r="BI22" s="680"/>
      <c r="BJ22" s="680"/>
      <c r="BK22" s="680"/>
      <c r="BL22" s="680"/>
      <c r="BM22" s="680"/>
      <c r="BN22" s="681"/>
      <c r="BO22" s="682" t="s">
        <v>244</v>
      </c>
      <c r="BP22" s="682"/>
      <c r="BQ22" s="682"/>
      <c r="BR22" s="682"/>
      <c r="BS22" s="688" t="s">
        <v>232</v>
      </c>
      <c r="BT22" s="680"/>
      <c r="BU22" s="680"/>
      <c r="BV22" s="680"/>
      <c r="BW22" s="680"/>
      <c r="BX22" s="680"/>
      <c r="BY22" s="680"/>
      <c r="BZ22" s="680"/>
      <c r="CA22" s="680"/>
      <c r="CB22" s="689"/>
      <c r="CD22" s="661" t="s">
        <v>282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283</v>
      </c>
      <c r="C23" s="677"/>
      <c r="D23" s="677"/>
      <c r="E23" s="677"/>
      <c r="F23" s="677"/>
      <c r="G23" s="677"/>
      <c r="H23" s="677"/>
      <c r="I23" s="677"/>
      <c r="J23" s="677"/>
      <c r="K23" s="677"/>
      <c r="L23" s="677"/>
      <c r="M23" s="677"/>
      <c r="N23" s="677"/>
      <c r="O23" s="677"/>
      <c r="P23" s="677"/>
      <c r="Q23" s="678"/>
      <c r="R23" s="679">
        <v>19836</v>
      </c>
      <c r="S23" s="680"/>
      <c r="T23" s="680"/>
      <c r="U23" s="680"/>
      <c r="V23" s="680"/>
      <c r="W23" s="680"/>
      <c r="X23" s="680"/>
      <c r="Y23" s="681"/>
      <c r="Z23" s="682">
        <v>0</v>
      </c>
      <c r="AA23" s="682"/>
      <c r="AB23" s="682"/>
      <c r="AC23" s="682"/>
      <c r="AD23" s="683">
        <v>19836</v>
      </c>
      <c r="AE23" s="683"/>
      <c r="AF23" s="683"/>
      <c r="AG23" s="683"/>
      <c r="AH23" s="683"/>
      <c r="AI23" s="683"/>
      <c r="AJ23" s="683"/>
      <c r="AK23" s="683"/>
      <c r="AL23" s="684">
        <v>0.1</v>
      </c>
      <c r="AM23" s="685"/>
      <c r="AN23" s="685"/>
      <c r="AO23" s="686"/>
      <c r="AP23" s="697" t="s">
        <v>284</v>
      </c>
      <c r="AQ23" s="698"/>
      <c r="AR23" s="698"/>
      <c r="AS23" s="698"/>
      <c r="AT23" s="698"/>
      <c r="AU23" s="698"/>
      <c r="AV23" s="698"/>
      <c r="AW23" s="698"/>
      <c r="AX23" s="698"/>
      <c r="AY23" s="698"/>
      <c r="AZ23" s="698"/>
      <c r="BA23" s="698"/>
      <c r="BB23" s="698"/>
      <c r="BC23" s="698"/>
      <c r="BD23" s="698"/>
      <c r="BE23" s="698"/>
      <c r="BF23" s="699"/>
      <c r="BG23" s="679">
        <v>1635806</v>
      </c>
      <c r="BH23" s="680"/>
      <c r="BI23" s="680"/>
      <c r="BJ23" s="680"/>
      <c r="BK23" s="680"/>
      <c r="BL23" s="680"/>
      <c r="BM23" s="680"/>
      <c r="BN23" s="681"/>
      <c r="BO23" s="682">
        <v>6.6</v>
      </c>
      <c r="BP23" s="682"/>
      <c r="BQ23" s="682"/>
      <c r="BR23" s="682"/>
      <c r="BS23" s="688" t="s">
        <v>245</v>
      </c>
      <c r="BT23" s="680"/>
      <c r="BU23" s="680"/>
      <c r="BV23" s="680"/>
      <c r="BW23" s="680"/>
      <c r="BX23" s="680"/>
      <c r="BY23" s="680"/>
      <c r="BZ23" s="680"/>
      <c r="CA23" s="680"/>
      <c r="CB23" s="689"/>
      <c r="CD23" s="661" t="s">
        <v>220</v>
      </c>
      <c r="CE23" s="662"/>
      <c r="CF23" s="662"/>
      <c r="CG23" s="662"/>
      <c r="CH23" s="662"/>
      <c r="CI23" s="662"/>
      <c r="CJ23" s="662"/>
      <c r="CK23" s="662"/>
      <c r="CL23" s="662"/>
      <c r="CM23" s="662"/>
      <c r="CN23" s="662"/>
      <c r="CO23" s="662"/>
      <c r="CP23" s="662"/>
      <c r="CQ23" s="663"/>
      <c r="CR23" s="661" t="s">
        <v>285</v>
      </c>
      <c r="CS23" s="662"/>
      <c r="CT23" s="662"/>
      <c r="CU23" s="662"/>
      <c r="CV23" s="662"/>
      <c r="CW23" s="662"/>
      <c r="CX23" s="662"/>
      <c r="CY23" s="663"/>
      <c r="CZ23" s="661" t="s">
        <v>286</v>
      </c>
      <c r="DA23" s="662"/>
      <c r="DB23" s="662"/>
      <c r="DC23" s="663"/>
      <c r="DD23" s="661" t="s">
        <v>287</v>
      </c>
      <c r="DE23" s="662"/>
      <c r="DF23" s="662"/>
      <c r="DG23" s="662"/>
      <c r="DH23" s="662"/>
      <c r="DI23" s="662"/>
      <c r="DJ23" s="662"/>
      <c r="DK23" s="663"/>
      <c r="DL23" s="709" t="s">
        <v>288</v>
      </c>
      <c r="DM23" s="710"/>
      <c r="DN23" s="710"/>
      <c r="DO23" s="710"/>
      <c r="DP23" s="710"/>
      <c r="DQ23" s="710"/>
      <c r="DR23" s="710"/>
      <c r="DS23" s="710"/>
      <c r="DT23" s="710"/>
      <c r="DU23" s="710"/>
      <c r="DV23" s="711"/>
      <c r="DW23" s="661" t="s">
        <v>289</v>
      </c>
      <c r="DX23" s="662"/>
      <c r="DY23" s="662"/>
      <c r="DZ23" s="662"/>
      <c r="EA23" s="662"/>
      <c r="EB23" s="662"/>
      <c r="EC23" s="663"/>
    </row>
    <row r="24" spans="2:133" ht="11.25" customHeight="1" x14ac:dyDescent="0.15">
      <c r="B24" s="676" t="s">
        <v>290</v>
      </c>
      <c r="C24" s="677"/>
      <c r="D24" s="677"/>
      <c r="E24" s="677"/>
      <c r="F24" s="677"/>
      <c r="G24" s="677"/>
      <c r="H24" s="677"/>
      <c r="I24" s="677"/>
      <c r="J24" s="677"/>
      <c r="K24" s="677"/>
      <c r="L24" s="677"/>
      <c r="M24" s="677"/>
      <c r="N24" s="677"/>
      <c r="O24" s="677"/>
      <c r="P24" s="677"/>
      <c r="Q24" s="678"/>
      <c r="R24" s="679">
        <v>457331</v>
      </c>
      <c r="S24" s="680"/>
      <c r="T24" s="680"/>
      <c r="U24" s="680"/>
      <c r="V24" s="680"/>
      <c r="W24" s="680"/>
      <c r="X24" s="680"/>
      <c r="Y24" s="681"/>
      <c r="Z24" s="682">
        <v>0.9</v>
      </c>
      <c r="AA24" s="682"/>
      <c r="AB24" s="682"/>
      <c r="AC24" s="682"/>
      <c r="AD24" s="683" t="s">
        <v>238</v>
      </c>
      <c r="AE24" s="683"/>
      <c r="AF24" s="683"/>
      <c r="AG24" s="683"/>
      <c r="AH24" s="683"/>
      <c r="AI24" s="683"/>
      <c r="AJ24" s="683"/>
      <c r="AK24" s="683"/>
      <c r="AL24" s="684" t="s">
        <v>137</v>
      </c>
      <c r="AM24" s="685"/>
      <c r="AN24" s="685"/>
      <c r="AO24" s="686"/>
      <c r="AP24" s="697" t="s">
        <v>291</v>
      </c>
      <c r="AQ24" s="698"/>
      <c r="AR24" s="698"/>
      <c r="AS24" s="698"/>
      <c r="AT24" s="698"/>
      <c r="AU24" s="698"/>
      <c r="AV24" s="698"/>
      <c r="AW24" s="698"/>
      <c r="AX24" s="698"/>
      <c r="AY24" s="698"/>
      <c r="AZ24" s="698"/>
      <c r="BA24" s="698"/>
      <c r="BB24" s="698"/>
      <c r="BC24" s="698"/>
      <c r="BD24" s="698"/>
      <c r="BE24" s="698"/>
      <c r="BF24" s="699"/>
      <c r="BG24" s="679" t="s">
        <v>245</v>
      </c>
      <c r="BH24" s="680"/>
      <c r="BI24" s="680"/>
      <c r="BJ24" s="680"/>
      <c r="BK24" s="680"/>
      <c r="BL24" s="680"/>
      <c r="BM24" s="680"/>
      <c r="BN24" s="681"/>
      <c r="BO24" s="682" t="s">
        <v>238</v>
      </c>
      <c r="BP24" s="682"/>
      <c r="BQ24" s="682"/>
      <c r="BR24" s="682"/>
      <c r="BS24" s="688" t="s">
        <v>232</v>
      </c>
      <c r="BT24" s="680"/>
      <c r="BU24" s="680"/>
      <c r="BV24" s="680"/>
      <c r="BW24" s="680"/>
      <c r="BX24" s="680"/>
      <c r="BY24" s="680"/>
      <c r="BZ24" s="680"/>
      <c r="CA24" s="680"/>
      <c r="CB24" s="689"/>
      <c r="CD24" s="690" t="s">
        <v>292</v>
      </c>
      <c r="CE24" s="691"/>
      <c r="CF24" s="691"/>
      <c r="CG24" s="691"/>
      <c r="CH24" s="691"/>
      <c r="CI24" s="691"/>
      <c r="CJ24" s="691"/>
      <c r="CK24" s="691"/>
      <c r="CL24" s="691"/>
      <c r="CM24" s="691"/>
      <c r="CN24" s="691"/>
      <c r="CO24" s="691"/>
      <c r="CP24" s="691"/>
      <c r="CQ24" s="692"/>
      <c r="CR24" s="668">
        <v>23471955</v>
      </c>
      <c r="CS24" s="669"/>
      <c r="CT24" s="669"/>
      <c r="CU24" s="669"/>
      <c r="CV24" s="669"/>
      <c r="CW24" s="669"/>
      <c r="CX24" s="669"/>
      <c r="CY24" s="670"/>
      <c r="CZ24" s="673">
        <v>50.2</v>
      </c>
      <c r="DA24" s="674"/>
      <c r="DB24" s="674"/>
      <c r="DC24" s="693"/>
      <c r="DD24" s="712">
        <v>14726302</v>
      </c>
      <c r="DE24" s="669"/>
      <c r="DF24" s="669"/>
      <c r="DG24" s="669"/>
      <c r="DH24" s="669"/>
      <c r="DI24" s="669"/>
      <c r="DJ24" s="669"/>
      <c r="DK24" s="670"/>
      <c r="DL24" s="712">
        <v>14685724</v>
      </c>
      <c r="DM24" s="669"/>
      <c r="DN24" s="669"/>
      <c r="DO24" s="669"/>
      <c r="DP24" s="669"/>
      <c r="DQ24" s="669"/>
      <c r="DR24" s="669"/>
      <c r="DS24" s="669"/>
      <c r="DT24" s="669"/>
      <c r="DU24" s="669"/>
      <c r="DV24" s="670"/>
      <c r="DW24" s="673">
        <v>47.6</v>
      </c>
      <c r="DX24" s="674"/>
      <c r="DY24" s="674"/>
      <c r="DZ24" s="674"/>
      <c r="EA24" s="674"/>
      <c r="EB24" s="674"/>
      <c r="EC24" s="675"/>
    </row>
    <row r="25" spans="2:133" ht="11.25" customHeight="1" x14ac:dyDescent="0.15">
      <c r="B25" s="676" t="s">
        <v>293</v>
      </c>
      <c r="C25" s="677"/>
      <c r="D25" s="677"/>
      <c r="E25" s="677"/>
      <c r="F25" s="677"/>
      <c r="G25" s="677"/>
      <c r="H25" s="677"/>
      <c r="I25" s="677"/>
      <c r="J25" s="677"/>
      <c r="K25" s="677"/>
      <c r="L25" s="677"/>
      <c r="M25" s="677"/>
      <c r="N25" s="677"/>
      <c r="O25" s="677"/>
      <c r="P25" s="677"/>
      <c r="Q25" s="678"/>
      <c r="R25" s="679">
        <v>705747</v>
      </c>
      <c r="S25" s="680"/>
      <c r="T25" s="680"/>
      <c r="U25" s="680"/>
      <c r="V25" s="680"/>
      <c r="W25" s="680"/>
      <c r="X25" s="680"/>
      <c r="Y25" s="681"/>
      <c r="Z25" s="682">
        <v>1.5</v>
      </c>
      <c r="AA25" s="682"/>
      <c r="AB25" s="682"/>
      <c r="AC25" s="682"/>
      <c r="AD25" s="683">
        <v>170619</v>
      </c>
      <c r="AE25" s="683"/>
      <c r="AF25" s="683"/>
      <c r="AG25" s="683"/>
      <c r="AH25" s="683"/>
      <c r="AI25" s="683"/>
      <c r="AJ25" s="683"/>
      <c r="AK25" s="683"/>
      <c r="AL25" s="684">
        <v>0.6</v>
      </c>
      <c r="AM25" s="685"/>
      <c r="AN25" s="685"/>
      <c r="AO25" s="686"/>
      <c r="AP25" s="697" t="s">
        <v>294</v>
      </c>
      <c r="AQ25" s="698"/>
      <c r="AR25" s="698"/>
      <c r="AS25" s="698"/>
      <c r="AT25" s="698"/>
      <c r="AU25" s="698"/>
      <c r="AV25" s="698"/>
      <c r="AW25" s="698"/>
      <c r="AX25" s="698"/>
      <c r="AY25" s="698"/>
      <c r="AZ25" s="698"/>
      <c r="BA25" s="698"/>
      <c r="BB25" s="698"/>
      <c r="BC25" s="698"/>
      <c r="BD25" s="698"/>
      <c r="BE25" s="698"/>
      <c r="BF25" s="699"/>
      <c r="BG25" s="679" t="s">
        <v>137</v>
      </c>
      <c r="BH25" s="680"/>
      <c r="BI25" s="680"/>
      <c r="BJ25" s="680"/>
      <c r="BK25" s="680"/>
      <c r="BL25" s="680"/>
      <c r="BM25" s="680"/>
      <c r="BN25" s="681"/>
      <c r="BO25" s="682" t="s">
        <v>137</v>
      </c>
      <c r="BP25" s="682"/>
      <c r="BQ25" s="682"/>
      <c r="BR25" s="682"/>
      <c r="BS25" s="688" t="s">
        <v>245</v>
      </c>
      <c r="BT25" s="680"/>
      <c r="BU25" s="680"/>
      <c r="BV25" s="680"/>
      <c r="BW25" s="680"/>
      <c r="BX25" s="680"/>
      <c r="BY25" s="680"/>
      <c r="BZ25" s="680"/>
      <c r="CA25" s="680"/>
      <c r="CB25" s="689"/>
      <c r="CD25" s="694" t="s">
        <v>295</v>
      </c>
      <c r="CE25" s="695"/>
      <c r="CF25" s="695"/>
      <c r="CG25" s="695"/>
      <c r="CH25" s="695"/>
      <c r="CI25" s="695"/>
      <c r="CJ25" s="695"/>
      <c r="CK25" s="695"/>
      <c r="CL25" s="695"/>
      <c r="CM25" s="695"/>
      <c r="CN25" s="695"/>
      <c r="CO25" s="695"/>
      <c r="CP25" s="695"/>
      <c r="CQ25" s="696"/>
      <c r="CR25" s="679">
        <v>8562092</v>
      </c>
      <c r="CS25" s="715"/>
      <c r="CT25" s="715"/>
      <c r="CU25" s="715"/>
      <c r="CV25" s="715"/>
      <c r="CW25" s="715"/>
      <c r="CX25" s="715"/>
      <c r="CY25" s="716"/>
      <c r="CZ25" s="684">
        <v>18.3</v>
      </c>
      <c r="DA25" s="713"/>
      <c r="DB25" s="713"/>
      <c r="DC25" s="717"/>
      <c r="DD25" s="688">
        <v>8090805</v>
      </c>
      <c r="DE25" s="715"/>
      <c r="DF25" s="715"/>
      <c r="DG25" s="715"/>
      <c r="DH25" s="715"/>
      <c r="DI25" s="715"/>
      <c r="DJ25" s="715"/>
      <c r="DK25" s="716"/>
      <c r="DL25" s="688">
        <v>8085290</v>
      </c>
      <c r="DM25" s="715"/>
      <c r="DN25" s="715"/>
      <c r="DO25" s="715"/>
      <c r="DP25" s="715"/>
      <c r="DQ25" s="715"/>
      <c r="DR25" s="715"/>
      <c r="DS25" s="715"/>
      <c r="DT25" s="715"/>
      <c r="DU25" s="715"/>
      <c r="DV25" s="716"/>
      <c r="DW25" s="684">
        <v>26.2</v>
      </c>
      <c r="DX25" s="713"/>
      <c r="DY25" s="713"/>
      <c r="DZ25" s="713"/>
      <c r="EA25" s="713"/>
      <c r="EB25" s="713"/>
      <c r="EC25" s="714"/>
    </row>
    <row r="26" spans="2:133" ht="11.25" customHeight="1" x14ac:dyDescent="0.15">
      <c r="B26" s="676" t="s">
        <v>296</v>
      </c>
      <c r="C26" s="677"/>
      <c r="D26" s="677"/>
      <c r="E26" s="677"/>
      <c r="F26" s="677"/>
      <c r="G26" s="677"/>
      <c r="H26" s="677"/>
      <c r="I26" s="677"/>
      <c r="J26" s="677"/>
      <c r="K26" s="677"/>
      <c r="L26" s="677"/>
      <c r="M26" s="677"/>
      <c r="N26" s="677"/>
      <c r="O26" s="677"/>
      <c r="P26" s="677"/>
      <c r="Q26" s="678"/>
      <c r="R26" s="679">
        <v>115954</v>
      </c>
      <c r="S26" s="680"/>
      <c r="T26" s="680"/>
      <c r="U26" s="680"/>
      <c r="V26" s="680"/>
      <c r="W26" s="680"/>
      <c r="X26" s="680"/>
      <c r="Y26" s="681"/>
      <c r="Z26" s="682">
        <v>0.2</v>
      </c>
      <c r="AA26" s="682"/>
      <c r="AB26" s="682"/>
      <c r="AC26" s="682"/>
      <c r="AD26" s="683" t="s">
        <v>244</v>
      </c>
      <c r="AE26" s="683"/>
      <c r="AF26" s="683"/>
      <c r="AG26" s="683"/>
      <c r="AH26" s="683"/>
      <c r="AI26" s="683"/>
      <c r="AJ26" s="683"/>
      <c r="AK26" s="683"/>
      <c r="AL26" s="684" t="s">
        <v>245</v>
      </c>
      <c r="AM26" s="685"/>
      <c r="AN26" s="685"/>
      <c r="AO26" s="686"/>
      <c r="AP26" s="697" t="s">
        <v>297</v>
      </c>
      <c r="AQ26" s="718"/>
      <c r="AR26" s="718"/>
      <c r="AS26" s="718"/>
      <c r="AT26" s="718"/>
      <c r="AU26" s="718"/>
      <c r="AV26" s="718"/>
      <c r="AW26" s="718"/>
      <c r="AX26" s="718"/>
      <c r="AY26" s="718"/>
      <c r="AZ26" s="718"/>
      <c r="BA26" s="718"/>
      <c r="BB26" s="718"/>
      <c r="BC26" s="718"/>
      <c r="BD26" s="718"/>
      <c r="BE26" s="718"/>
      <c r="BF26" s="699"/>
      <c r="BG26" s="679" t="s">
        <v>238</v>
      </c>
      <c r="BH26" s="680"/>
      <c r="BI26" s="680"/>
      <c r="BJ26" s="680"/>
      <c r="BK26" s="680"/>
      <c r="BL26" s="680"/>
      <c r="BM26" s="680"/>
      <c r="BN26" s="681"/>
      <c r="BO26" s="682" t="s">
        <v>137</v>
      </c>
      <c r="BP26" s="682"/>
      <c r="BQ26" s="682"/>
      <c r="BR26" s="682"/>
      <c r="BS26" s="688" t="s">
        <v>244</v>
      </c>
      <c r="BT26" s="680"/>
      <c r="BU26" s="680"/>
      <c r="BV26" s="680"/>
      <c r="BW26" s="680"/>
      <c r="BX26" s="680"/>
      <c r="BY26" s="680"/>
      <c r="BZ26" s="680"/>
      <c r="CA26" s="680"/>
      <c r="CB26" s="689"/>
      <c r="CD26" s="694" t="s">
        <v>298</v>
      </c>
      <c r="CE26" s="695"/>
      <c r="CF26" s="695"/>
      <c r="CG26" s="695"/>
      <c r="CH26" s="695"/>
      <c r="CI26" s="695"/>
      <c r="CJ26" s="695"/>
      <c r="CK26" s="695"/>
      <c r="CL26" s="695"/>
      <c r="CM26" s="695"/>
      <c r="CN26" s="695"/>
      <c r="CO26" s="695"/>
      <c r="CP26" s="695"/>
      <c r="CQ26" s="696"/>
      <c r="CR26" s="679">
        <v>6186821</v>
      </c>
      <c r="CS26" s="680"/>
      <c r="CT26" s="680"/>
      <c r="CU26" s="680"/>
      <c r="CV26" s="680"/>
      <c r="CW26" s="680"/>
      <c r="CX26" s="680"/>
      <c r="CY26" s="681"/>
      <c r="CZ26" s="684">
        <v>13.2</v>
      </c>
      <c r="DA26" s="713"/>
      <c r="DB26" s="713"/>
      <c r="DC26" s="717"/>
      <c r="DD26" s="688">
        <v>5728229</v>
      </c>
      <c r="DE26" s="680"/>
      <c r="DF26" s="680"/>
      <c r="DG26" s="680"/>
      <c r="DH26" s="680"/>
      <c r="DI26" s="680"/>
      <c r="DJ26" s="680"/>
      <c r="DK26" s="681"/>
      <c r="DL26" s="688" t="s">
        <v>245</v>
      </c>
      <c r="DM26" s="680"/>
      <c r="DN26" s="680"/>
      <c r="DO26" s="680"/>
      <c r="DP26" s="680"/>
      <c r="DQ26" s="680"/>
      <c r="DR26" s="680"/>
      <c r="DS26" s="680"/>
      <c r="DT26" s="680"/>
      <c r="DU26" s="680"/>
      <c r="DV26" s="681"/>
      <c r="DW26" s="684" t="s">
        <v>238</v>
      </c>
      <c r="DX26" s="713"/>
      <c r="DY26" s="713"/>
      <c r="DZ26" s="713"/>
      <c r="EA26" s="713"/>
      <c r="EB26" s="713"/>
      <c r="EC26" s="714"/>
    </row>
    <row r="27" spans="2:133" ht="11.25" customHeight="1" x14ac:dyDescent="0.15">
      <c r="B27" s="676" t="s">
        <v>299</v>
      </c>
      <c r="C27" s="677"/>
      <c r="D27" s="677"/>
      <c r="E27" s="677"/>
      <c r="F27" s="677"/>
      <c r="G27" s="677"/>
      <c r="H27" s="677"/>
      <c r="I27" s="677"/>
      <c r="J27" s="677"/>
      <c r="K27" s="677"/>
      <c r="L27" s="677"/>
      <c r="M27" s="677"/>
      <c r="N27" s="677"/>
      <c r="O27" s="677"/>
      <c r="P27" s="677"/>
      <c r="Q27" s="678"/>
      <c r="R27" s="679">
        <v>6642138</v>
      </c>
      <c r="S27" s="680"/>
      <c r="T27" s="680"/>
      <c r="U27" s="680"/>
      <c r="V27" s="680"/>
      <c r="W27" s="680"/>
      <c r="X27" s="680"/>
      <c r="Y27" s="681"/>
      <c r="Z27" s="682">
        <v>13.7</v>
      </c>
      <c r="AA27" s="682"/>
      <c r="AB27" s="682"/>
      <c r="AC27" s="682"/>
      <c r="AD27" s="683" t="s">
        <v>137</v>
      </c>
      <c r="AE27" s="683"/>
      <c r="AF27" s="683"/>
      <c r="AG27" s="683"/>
      <c r="AH27" s="683"/>
      <c r="AI27" s="683"/>
      <c r="AJ27" s="683"/>
      <c r="AK27" s="683"/>
      <c r="AL27" s="684" t="s">
        <v>137</v>
      </c>
      <c r="AM27" s="685"/>
      <c r="AN27" s="685"/>
      <c r="AO27" s="686"/>
      <c r="AP27" s="676" t="s">
        <v>300</v>
      </c>
      <c r="AQ27" s="677"/>
      <c r="AR27" s="677"/>
      <c r="AS27" s="677"/>
      <c r="AT27" s="677"/>
      <c r="AU27" s="677"/>
      <c r="AV27" s="677"/>
      <c r="AW27" s="677"/>
      <c r="AX27" s="677"/>
      <c r="AY27" s="677"/>
      <c r="AZ27" s="677"/>
      <c r="BA27" s="677"/>
      <c r="BB27" s="677"/>
      <c r="BC27" s="677"/>
      <c r="BD27" s="677"/>
      <c r="BE27" s="677"/>
      <c r="BF27" s="678"/>
      <c r="BG27" s="679">
        <v>24749195</v>
      </c>
      <c r="BH27" s="680"/>
      <c r="BI27" s="680"/>
      <c r="BJ27" s="680"/>
      <c r="BK27" s="680"/>
      <c r="BL27" s="680"/>
      <c r="BM27" s="680"/>
      <c r="BN27" s="681"/>
      <c r="BO27" s="682">
        <v>100</v>
      </c>
      <c r="BP27" s="682"/>
      <c r="BQ27" s="682"/>
      <c r="BR27" s="682"/>
      <c r="BS27" s="688" t="s">
        <v>232</v>
      </c>
      <c r="BT27" s="680"/>
      <c r="BU27" s="680"/>
      <c r="BV27" s="680"/>
      <c r="BW27" s="680"/>
      <c r="BX27" s="680"/>
      <c r="BY27" s="680"/>
      <c r="BZ27" s="680"/>
      <c r="CA27" s="680"/>
      <c r="CB27" s="689"/>
      <c r="CD27" s="694" t="s">
        <v>301</v>
      </c>
      <c r="CE27" s="695"/>
      <c r="CF27" s="695"/>
      <c r="CG27" s="695"/>
      <c r="CH27" s="695"/>
      <c r="CI27" s="695"/>
      <c r="CJ27" s="695"/>
      <c r="CK27" s="695"/>
      <c r="CL27" s="695"/>
      <c r="CM27" s="695"/>
      <c r="CN27" s="695"/>
      <c r="CO27" s="695"/>
      <c r="CP27" s="695"/>
      <c r="CQ27" s="696"/>
      <c r="CR27" s="679">
        <v>11961445</v>
      </c>
      <c r="CS27" s="715"/>
      <c r="CT27" s="715"/>
      <c r="CU27" s="715"/>
      <c r="CV27" s="715"/>
      <c r="CW27" s="715"/>
      <c r="CX27" s="715"/>
      <c r="CY27" s="716"/>
      <c r="CZ27" s="684">
        <v>25.6</v>
      </c>
      <c r="DA27" s="713"/>
      <c r="DB27" s="713"/>
      <c r="DC27" s="717"/>
      <c r="DD27" s="688">
        <v>3717079</v>
      </c>
      <c r="DE27" s="715"/>
      <c r="DF27" s="715"/>
      <c r="DG27" s="715"/>
      <c r="DH27" s="715"/>
      <c r="DI27" s="715"/>
      <c r="DJ27" s="715"/>
      <c r="DK27" s="716"/>
      <c r="DL27" s="688">
        <v>3682016</v>
      </c>
      <c r="DM27" s="715"/>
      <c r="DN27" s="715"/>
      <c r="DO27" s="715"/>
      <c r="DP27" s="715"/>
      <c r="DQ27" s="715"/>
      <c r="DR27" s="715"/>
      <c r="DS27" s="715"/>
      <c r="DT27" s="715"/>
      <c r="DU27" s="715"/>
      <c r="DV27" s="716"/>
      <c r="DW27" s="684">
        <v>11.9</v>
      </c>
      <c r="DX27" s="713"/>
      <c r="DY27" s="713"/>
      <c r="DZ27" s="713"/>
      <c r="EA27" s="713"/>
      <c r="EB27" s="713"/>
      <c r="EC27" s="714"/>
    </row>
    <row r="28" spans="2:133" ht="11.25" customHeight="1" x14ac:dyDescent="0.15">
      <c r="B28" s="721" t="s">
        <v>302</v>
      </c>
      <c r="C28" s="722"/>
      <c r="D28" s="722"/>
      <c r="E28" s="722"/>
      <c r="F28" s="722"/>
      <c r="G28" s="722"/>
      <c r="H28" s="722"/>
      <c r="I28" s="722"/>
      <c r="J28" s="722"/>
      <c r="K28" s="722"/>
      <c r="L28" s="722"/>
      <c r="M28" s="722"/>
      <c r="N28" s="722"/>
      <c r="O28" s="722"/>
      <c r="P28" s="722"/>
      <c r="Q28" s="723"/>
      <c r="R28" s="679" t="s">
        <v>137</v>
      </c>
      <c r="S28" s="680"/>
      <c r="T28" s="680"/>
      <c r="U28" s="680"/>
      <c r="V28" s="680"/>
      <c r="W28" s="680"/>
      <c r="X28" s="680"/>
      <c r="Y28" s="681"/>
      <c r="Z28" s="682" t="s">
        <v>244</v>
      </c>
      <c r="AA28" s="682"/>
      <c r="AB28" s="682"/>
      <c r="AC28" s="682"/>
      <c r="AD28" s="683" t="s">
        <v>244</v>
      </c>
      <c r="AE28" s="683"/>
      <c r="AF28" s="683"/>
      <c r="AG28" s="683"/>
      <c r="AH28" s="683"/>
      <c r="AI28" s="683"/>
      <c r="AJ28" s="683"/>
      <c r="AK28" s="683"/>
      <c r="AL28" s="684" t="s">
        <v>137</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303</v>
      </c>
      <c r="CE28" s="695"/>
      <c r="CF28" s="695"/>
      <c r="CG28" s="695"/>
      <c r="CH28" s="695"/>
      <c r="CI28" s="695"/>
      <c r="CJ28" s="695"/>
      <c r="CK28" s="695"/>
      <c r="CL28" s="695"/>
      <c r="CM28" s="695"/>
      <c r="CN28" s="695"/>
      <c r="CO28" s="695"/>
      <c r="CP28" s="695"/>
      <c r="CQ28" s="696"/>
      <c r="CR28" s="679">
        <v>2948418</v>
      </c>
      <c r="CS28" s="680"/>
      <c r="CT28" s="680"/>
      <c r="CU28" s="680"/>
      <c r="CV28" s="680"/>
      <c r="CW28" s="680"/>
      <c r="CX28" s="680"/>
      <c r="CY28" s="681"/>
      <c r="CZ28" s="684">
        <v>6.3</v>
      </c>
      <c r="DA28" s="713"/>
      <c r="DB28" s="713"/>
      <c r="DC28" s="717"/>
      <c r="DD28" s="688">
        <v>2918418</v>
      </c>
      <c r="DE28" s="680"/>
      <c r="DF28" s="680"/>
      <c r="DG28" s="680"/>
      <c r="DH28" s="680"/>
      <c r="DI28" s="680"/>
      <c r="DJ28" s="680"/>
      <c r="DK28" s="681"/>
      <c r="DL28" s="688">
        <v>2918418</v>
      </c>
      <c r="DM28" s="680"/>
      <c r="DN28" s="680"/>
      <c r="DO28" s="680"/>
      <c r="DP28" s="680"/>
      <c r="DQ28" s="680"/>
      <c r="DR28" s="680"/>
      <c r="DS28" s="680"/>
      <c r="DT28" s="680"/>
      <c r="DU28" s="680"/>
      <c r="DV28" s="681"/>
      <c r="DW28" s="684">
        <v>9.5</v>
      </c>
      <c r="DX28" s="713"/>
      <c r="DY28" s="713"/>
      <c r="DZ28" s="713"/>
      <c r="EA28" s="713"/>
      <c r="EB28" s="713"/>
      <c r="EC28" s="714"/>
    </row>
    <row r="29" spans="2:133" ht="11.25" customHeight="1" x14ac:dyDescent="0.15">
      <c r="B29" s="676" t="s">
        <v>304</v>
      </c>
      <c r="C29" s="677"/>
      <c r="D29" s="677"/>
      <c r="E29" s="677"/>
      <c r="F29" s="677"/>
      <c r="G29" s="677"/>
      <c r="H29" s="677"/>
      <c r="I29" s="677"/>
      <c r="J29" s="677"/>
      <c r="K29" s="677"/>
      <c r="L29" s="677"/>
      <c r="M29" s="677"/>
      <c r="N29" s="677"/>
      <c r="O29" s="677"/>
      <c r="P29" s="677"/>
      <c r="Q29" s="678"/>
      <c r="R29" s="679">
        <v>3200056</v>
      </c>
      <c r="S29" s="680"/>
      <c r="T29" s="680"/>
      <c r="U29" s="680"/>
      <c r="V29" s="680"/>
      <c r="W29" s="680"/>
      <c r="X29" s="680"/>
      <c r="Y29" s="681"/>
      <c r="Z29" s="682">
        <v>6.6</v>
      </c>
      <c r="AA29" s="682"/>
      <c r="AB29" s="682"/>
      <c r="AC29" s="682"/>
      <c r="AD29" s="683" t="s">
        <v>137</v>
      </c>
      <c r="AE29" s="683"/>
      <c r="AF29" s="683"/>
      <c r="AG29" s="683"/>
      <c r="AH29" s="683"/>
      <c r="AI29" s="683"/>
      <c r="AJ29" s="683"/>
      <c r="AK29" s="683"/>
      <c r="AL29" s="684" t="s">
        <v>232</v>
      </c>
      <c r="AM29" s="685"/>
      <c r="AN29" s="685"/>
      <c r="AO29" s="686"/>
      <c r="AP29" s="658" t="s">
        <v>220</v>
      </c>
      <c r="AQ29" s="659"/>
      <c r="AR29" s="659"/>
      <c r="AS29" s="659"/>
      <c r="AT29" s="659"/>
      <c r="AU29" s="659"/>
      <c r="AV29" s="659"/>
      <c r="AW29" s="659"/>
      <c r="AX29" s="659"/>
      <c r="AY29" s="659"/>
      <c r="AZ29" s="659"/>
      <c r="BA29" s="659"/>
      <c r="BB29" s="659"/>
      <c r="BC29" s="659"/>
      <c r="BD29" s="659"/>
      <c r="BE29" s="659"/>
      <c r="BF29" s="660"/>
      <c r="BG29" s="658" t="s">
        <v>305</v>
      </c>
      <c r="BH29" s="719"/>
      <c r="BI29" s="719"/>
      <c r="BJ29" s="719"/>
      <c r="BK29" s="719"/>
      <c r="BL29" s="719"/>
      <c r="BM29" s="719"/>
      <c r="BN29" s="719"/>
      <c r="BO29" s="719"/>
      <c r="BP29" s="719"/>
      <c r="BQ29" s="720"/>
      <c r="BR29" s="658" t="s">
        <v>306</v>
      </c>
      <c r="BS29" s="719"/>
      <c r="BT29" s="719"/>
      <c r="BU29" s="719"/>
      <c r="BV29" s="719"/>
      <c r="BW29" s="719"/>
      <c r="BX29" s="719"/>
      <c r="BY29" s="719"/>
      <c r="BZ29" s="719"/>
      <c r="CA29" s="719"/>
      <c r="CB29" s="720"/>
      <c r="CD29" s="742" t="s">
        <v>307</v>
      </c>
      <c r="CE29" s="743"/>
      <c r="CF29" s="694" t="s">
        <v>70</v>
      </c>
      <c r="CG29" s="695"/>
      <c r="CH29" s="695"/>
      <c r="CI29" s="695"/>
      <c r="CJ29" s="695"/>
      <c r="CK29" s="695"/>
      <c r="CL29" s="695"/>
      <c r="CM29" s="695"/>
      <c r="CN29" s="695"/>
      <c r="CO29" s="695"/>
      <c r="CP29" s="695"/>
      <c r="CQ29" s="696"/>
      <c r="CR29" s="679">
        <v>2948418</v>
      </c>
      <c r="CS29" s="715"/>
      <c r="CT29" s="715"/>
      <c r="CU29" s="715"/>
      <c r="CV29" s="715"/>
      <c r="CW29" s="715"/>
      <c r="CX29" s="715"/>
      <c r="CY29" s="716"/>
      <c r="CZ29" s="684">
        <v>6.3</v>
      </c>
      <c r="DA29" s="713"/>
      <c r="DB29" s="713"/>
      <c r="DC29" s="717"/>
      <c r="DD29" s="688">
        <v>2918418</v>
      </c>
      <c r="DE29" s="715"/>
      <c r="DF29" s="715"/>
      <c r="DG29" s="715"/>
      <c r="DH29" s="715"/>
      <c r="DI29" s="715"/>
      <c r="DJ29" s="715"/>
      <c r="DK29" s="716"/>
      <c r="DL29" s="688">
        <v>2918418</v>
      </c>
      <c r="DM29" s="715"/>
      <c r="DN29" s="715"/>
      <c r="DO29" s="715"/>
      <c r="DP29" s="715"/>
      <c r="DQ29" s="715"/>
      <c r="DR29" s="715"/>
      <c r="DS29" s="715"/>
      <c r="DT29" s="715"/>
      <c r="DU29" s="715"/>
      <c r="DV29" s="716"/>
      <c r="DW29" s="684">
        <v>9.5</v>
      </c>
      <c r="DX29" s="713"/>
      <c r="DY29" s="713"/>
      <c r="DZ29" s="713"/>
      <c r="EA29" s="713"/>
      <c r="EB29" s="713"/>
      <c r="EC29" s="714"/>
    </row>
    <row r="30" spans="2:133" ht="11.25" customHeight="1" x14ac:dyDescent="0.15">
      <c r="B30" s="676" t="s">
        <v>308</v>
      </c>
      <c r="C30" s="677"/>
      <c r="D30" s="677"/>
      <c r="E30" s="677"/>
      <c r="F30" s="677"/>
      <c r="G30" s="677"/>
      <c r="H30" s="677"/>
      <c r="I30" s="677"/>
      <c r="J30" s="677"/>
      <c r="K30" s="677"/>
      <c r="L30" s="677"/>
      <c r="M30" s="677"/>
      <c r="N30" s="677"/>
      <c r="O30" s="677"/>
      <c r="P30" s="677"/>
      <c r="Q30" s="678"/>
      <c r="R30" s="679">
        <v>59545</v>
      </c>
      <c r="S30" s="680"/>
      <c r="T30" s="680"/>
      <c r="U30" s="680"/>
      <c r="V30" s="680"/>
      <c r="W30" s="680"/>
      <c r="X30" s="680"/>
      <c r="Y30" s="681"/>
      <c r="Z30" s="682">
        <v>0.1</v>
      </c>
      <c r="AA30" s="682"/>
      <c r="AB30" s="682"/>
      <c r="AC30" s="682"/>
      <c r="AD30" s="683">
        <v>24042</v>
      </c>
      <c r="AE30" s="683"/>
      <c r="AF30" s="683"/>
      <c r="AG30" s="683"/>
      <c r="AH30" s="683"/>
      <c r="AI30" s="683"/>
      <c r="AJ30" s="683"/>
      <c r="AK30" s="683"/>
      <c r="AL30" s="684">
        <v>0.1</v>
      </c>
      <c r="AM30" s="685"/>
      <c r="AN30" s="685"/>
      <c r="AO30" s="686"/>
      <c r="AP30" s="727" t="s">
        <v>309</v>
      </c>
      <c r="AQ30" s="728"/>
      <c r="AR30" s="728"/>
      <c r="AS30" s="728"/>
      <c r="AT30" s="733" t="s">
        <v>310</v>
      </c>
      <c r="AU30" s="230"/>
      <c r="AV30" s="230"/>
      <c r="AW30" s="230"/>
      <c r="AX30" s="665" t="s">
        <v>187</v>
      </c>
      <c r="AY30" s="666"/>
      <c r="AZ30" s="666"/>
      <c r="BA30" s="666"/>
      <c r="BB30" s="666"/>
      <c r="BC30" s="666"/>
      <c r="BD30" s="666"/>
      <c r="BE30" s="666"/>
      <c r="BF30" s="667"/>
      <c r="BG30" s="739">
        <v>98.6</v>
      </c>
      <c r="BH30" s="740"/>
      <c r="BI30" s="740"/>
      <c r="BJ30" s="740"/>
      <c r="BK30" s="740"/>
      <c r="BL30" s="740"/>
      <c r="BM30" s="674">
        <v>94.2</v>
      </c>
      <c r="BN30" s="740"/>
      <c r="BO30" s="740"/>
      <c r="BP30" s="740"/>
      <c r="BQ30" s="741"/>
      <c r="BR30" s="739">
        <v>98.6</v>
      </c>
      <c r="BS30" s="740"/>
      <c r="BT30" s="740"/>
      <c r="BU30" s="740"/>
      <c r="BV30" s="740"/>
      <c r="BW30" s="740"/>
      <c r="BX30" s="674">
        <v>93.8</v>
      </c>
      <c r="BY30" s="740"/>
      <c r="BZ30" s="740"/>
      <c r="CA30" s="740"/>
      <c r="CB30" s="741"/>
      <c r="CD30" s="744"/>
      <c r="CE30" s="745"/>
      <c r="CF30" s="694" t="s">
        <v>311</v>
      </c>
      <c r="CG30" s="695"/>
      <c r="CH30" s="695"/>
      <c r="CI30" s="695"/>
      <c r="CJ30" s="695"/>
      <c r="CK30" s="695"/>
      <c r="CL30" s="695"/>
      <c r="CM30" s="695"/>
      <c r="CN30" s="695"/>
      <c r="CO30" s="695"/>
      <c r="CP30" s="695"/>
      <c r="CQ30" s="696"/>
      <c r="CR30" s="679">
        <v>2748449</v>
      </c>
      <c r="CS30" s="680"/>
      <c r="CT30" s="680"/>
      <c r="CU30" s="680"/>
      <c r="CV30" s="680"/>
      <c r="CW30" s="680"/>
      <c r="CX30" s="680"/>
      <c r="CY30" s="681"/>
      <c r="CZ30" s="684">
        <v>5.9</v>
      </c>
      <c r="DA30" s="713"/>
      <c r="DB30" s="713"/>
      <c r="DC30" s="717"/>
      <c r="DD30" s="688">
        <v>2718449</v>
      </c>
      <c r="DE30" s="680"/>
      <c r="DF30" s="680"/>
      <c r="DG30" s="680"/>
      <c r="DH30" s="680"/>
      <c r="DI30" s="680"/>
      <c r="DJ30" s="680"/>
      <c r="DK30" s="681"/>
      <c r="DL30" s="688">
        <v>2718449</v>
      </c>
      <c r="DM30" s="680"/>
      <c r="DN30" s="680"/>
      <c r="DO30" s="680"/>
      <c r="DP30" s="680"/>
      <c r="DQ30" s="680"/>
      <c r="DR30" s="680"/>
      <c r="DS30" s="680"/>
      <c r="DT30" s="680"/>
      <c r="DU30" s="680"/>
      <c r="DV30" s="681"/>
      <c r="DW30" s="684">
        <v>8.8000000000000007</v>
      </c>
      <c r="DX30" s="713"/>
      <c r="DY30" s="713"/>
      <c r="DZ30" s="713"/>
      <c r="EA30" s="713"/>
      <c r="EB30" s="713"/>
      <c r="EC30" s="714"/>
    </row>
    <row r="31" spans="2:133" ht="11.25" customHeight="1" x14ac:dyDescent="0.15">
      <c r="B31" s="676" t="s">
        <v>312</v>
      </c>
      <c r="C31" s="677"/>
      <c r="D31" s="677"/>
      <c r="E31" s="677"/>
      <c r="F31" s="677"/>
      <c r="G31" s="677"/>
      <c r="H31" s="677"/>
      <c r="I31" s="677"/>
      <c r="J31" s="677"/>
      <c r="K31" s="677"/>
      <c r="L31" s="677"/>
      <c r="M31" s="677"/>
      <c r="N31" s="677"/>
      <c r="O31" s="677"/>
      <c r="P31" s="677"/>
      <c r="Q31" s="678"/>
      <c r="R31" s="679">
        <v>62419</v>
      </c>
      <c r="S31" s="680"/>
      <c r="T31" s="680"/>
      <c r="U31" s="680"/>
      <c r="V31" s="680"/>
      <c r="W31" s="680"/>
      <c r="X31" s="680"/>
      <c r="Y31" s="681"/>
      <c r="Z31" s="682">
        <v>0.1</v>
      </c>
      <c r="AA31" s="682"/>
      <c r="AB31" s="682"/>
      <c r="AC31" s="682"/>
      <c r="AD31" s="683" t="s">
        <v>238</v>
      </c>
      <c r="AE31" s="683"/>
      <c r="AF31" s="683"/>
      <c r="AG31" s="683"/>
      <c r="AH31" s="683"/>
      <c r="AI31" s="683"/>
      <c r="AJ31" s="683"/>
      <c r="AK31" s="683"/>
      <c r="AL31" s="684" t="s">
        <v>232</v>
      </c>
      <c r="AM31" s="685"/>
      <c r="AN31" s="685"/>
      <c r="AO31" s="686"/>
      <c r="AP31" s="729"/>
      <c r="AQ31" s="730"/>
      <c r="AR31" s="730"/>
      <c r="AS31" s="730"/>
      <c r="AT31" s="734"/>
      <c r="AU31" s="229" t="s">
        <v>313</v>
      </c>
      <c r="AV31" s="229"/>
      <c r="AW31" s="229"/>
      <c r="AX31" s="676" t="s">
        <v>314</v>
      </c>
      <c r="AY31" s="677"/>
      <c r="AZ31" s="677"/>
      <c r="BA31" s="677"/>
      <c r="BB31" s="677"/>
      <c r="BC31" s="677"/>
      <c r="BD31" s="677"/>
      <c r="BE31" s="677"/>
      <c r="BF31" s="678"/>
      <c r="BG31" s="736">
        <v>98.7</v>
      </c>
      <c r="BH31" s="715"/>
      <c r="BI31" s="715"/>
      <c r="BJ31" s="715"/>
      <c r="BK31" s="715"/>
      <c r="BL31" s="715"/>
      <c r="BM31" s="685">
        <v>94.6</v>
      </c>
      <c r="BN31" s="737"/>
      <c r="BO31" s="737"/>
      <c r="BP31" s="737"/>
      <c r="BQ31" s="738"/>
      <c r="BR31" s="736">
        <v>98.7</v>
      </c>
      <c r="BS31" s="715"/>
      <c r="BT31" s="715"/>
      <c r="BU31" s="715"/>
      <c r="BV31" s="715"/>
      <c r="BW31" s="715"/>
      <c r="BX31" s="685">
        <v>94.2</v>
      </c>
      <c r="BY31" s="737"/>
      <c r="BZ31" s="737"/>
      <c r="CA31" s="737"/>
      <c r="CB31" s="738"/>
      <c r="CD31" s="744"/>
      <c r="CE31" s="745"/>
      <c r="CF31" s="694" t="s">
        <v>315</v>
      </c>
      <c r="CG31" s="695"/>
      <c r="CH31" s="695"/>
      <c r="CI31" s="695"/>
      <c r="CJ31" s="695"/>
      <c r="CK31" s="695"/>
      <c r="CL31" s="695"/>
      <c r="CM31" s="695"/>
      <c r="CN31" s="695"/>
      <c r="CO31" s="695"/>
      <c r="CP31" s="695"/>
      <c r="CQ31" s="696"/>
      <c r="CR31" s="679">
        <v>199969</v>
      </c>
      <c r="CS31" s="715"/>
      <c r="CT31" s="715"/>
      <c r="CU31" s="715"/>
      <c r="CV31" s="715"/>
      <c r="CW31" s="715"/>
      <c r="CX31" s="715"/>
      <c r="CY31" s="716"/>
      <c r="CZ31" s="684">
        <v>0.4</v>
      </c>
      <c r="DA31" s="713"/>
      <c r="DB31" s="713"/>
      <c r="DC31" s="717"/>
      <c r="DD31" s="688">
        <v>199969</v>
      </c>
      <c r="DE31" s="715"/>
      <c r="DF31" s="715"/>
      <c r="DG31" s="715"/>
      <c r="DH31" s="715"/>
      <c r="DI31" s="715"/>
      <c r="DJ31" s="715"/>
      <c r="DK31" s="716"/>
      <c r="DL31" s="688">
        <v>199969</v>
      </c>
      <c r="DM31" s="715"/>
      <c r="DN31" s="715"/>
      <c r="DO31" s="715"/>
      <c r="DP31" s="715"/>
      <c r="DQ31" s="715"/>
      <c r="DR31" s="715"/>
      <c r="DS31" s="715"/>
      <c r="DT31" s="715"/>
      <c r="DU31" s="715"/>
      <c r="DV31" s="716"/>
      <c r="DW31" s="684">
        <v>0.6</v>
      </c>
      <c r="DX31" s="713"/>
      <c r="DY31" s="713"/>
      <c r="DZ31" s="713"/>
      <c r="EA31" s="713"/>
      <c r="EB31" s="713"/>
      <c r="EC31" s="714"/>
    </row>
    <row r="32" spans="2:133" ht="11.25" customHeight="1" x14ac:dyDescent="0.15">
      <c r="B32" s="676" t="s">
        <v>316</v>
      </c>
      <c r="C32" s="677"/>
      <c r="D32" s="677"/>
      <c r="E32" s="677"/>
      <c r="F32" s="677"/>
      <c r="G32" s="677"/>
      <c r="H32" s="677"/>
      <c r="I32" s="677"/>
      <c r="J32" s="677"/>
      <c r="K32" s="677"/>
      <c r="L32" s="677"/>
      <c r="M32" s="677"/>
      <c r="N32" s="677"/>
      <c r="O32" s="677"/>
      <c r="P32" s="677"/>
      <c r="Q32" s="678"/>
      <c r="R32" s="679">
        <v>1339215</v>
      </c>
      <c r="S32" s="680"/>
      <c r="T32" s="680"/>
      <c r="U32" s="680"/>
      <c r="V32" s="680"/>
      <c r="W32" s="680"/>
      <c r="X32" s="680"/>
      <c r="Y32" s="681"/>
      <c r="Z32" s="682">
        <v>2.8</v>
      </c>
      <c r="AA32" s="682"/>
      <c r="AB32" s="682"/>
      <c r="AC32" s="682"/>
      <c r="AD32" s="683" t="s">
        <v>238</v>
      </c>
      <c r="AE32" s="683"/>
      <c r="AF32" s="683"/>
      <c r="AG32" s="683"/>
      <c r="AH32" s="683"/>
      <c r="AI32" s="683"/>
      <c r="AJ32" s="683"/>
      <c r="AK32" s="683"/>
      <c r="AL32" s="684" t="s">
        <v>137</v>
      </c>
      <c r="AM32" s="685"/>
      <c r="AN32" s="685"/>
      <c r="AO32" s="686"/>
      <c r="AP32" s="731"/>
      <c r="AQ32" s="732"/>
      <c r="AR32" s="732"/>
      <c r="AS32" s="732"/>
      <c r="AT32" s="735"/>
      <c r="AU32" s="231"/>
      <c r="AV32" s="231"/>
      <c r="AW32" s="231"/>
      <c r="AX32" s="724" t="s">
        <v>317</v>
      </c>
      <c r="AY32" s="725"/>
      <c r="AZ32" s="725"/>
      <c r="BA32" s="725"/>
      <c r="BB32" s="725"/>
      <c r="BC32" s="725"/>
      <c r="BD32" s="725"/>
      <c r="BE32" s="725"/>
      <c r="BF32" s="726"/>
      <c r="BG32" s="748">
        <v>98.4</v>
      </c>
      <c r="BH32" s="749"/>
      <c r="BI32" s="749"/>
      <c r="BJ32" s="749"/>
      <c r="BK32" s="749"/>
      <c r="BL32" s="749"/>
      <c r="BM32" s="750">
        <v>93.5</v>
      </c>
      <c r="BN32" s="749"/>
      <c r="BO32" s="749"/>
      <c r="BP32" s="749"/>
      <c r="BQ32" s="751"/>
      <c r="BR32" s="748">
        <v>98.5</v>
      </c>
      <c r="BS32" s="749"/>
      <c r="BT32" s="749"/>
      <c r="BU32" s="749"/>
      <c r="BV32" s="749"/>
      <c r="BW32" s="749"/>
      <c r="BX32" s="750">
        <v>93</v>
      </c>
      <c r="BY32" s="749"/>
      <c r="BZ32" s="749"/>
      <c r="CA32" s="749"/>
      <c r="CB32" s="751"/>
      <c r="CD32" s="746"/>
      <c r="CE32" s="747"/>
      <c r="CF32" s="694" t="s">
        <v>318</v>
      </c>
      <c r="CG32" s="695"/>
      <c r="CH32" s="695"/>
      <c r="CI32" s="695"/>
      <c r="CJ32" s="695"/>
      <c r="CK32" s="695"/>
      <c r="CL32" s="695"/>
      <c r="CM32" s="695"/>
      <c r="CN32" s="695"/>
      <c r="CO32" s="695"/>
      <c r="CP32" s="695"/>
      <c r="CQ32" s="696"/>
      <c r="CR32" s="679" t="s">
        <v>137</v>
      </c>
      <c r="CS32" s="680"/>
      <c r="CT32" s="680"/>
      <c r="CU32" s="680"/>
      <c r="CV32" s="680"/>
      <c r="CW32" s="680"/>
      <c r="CX32" s="680"/>
      <c r="CY32" s="681"/>
      <c r="CZ32" s="684" t="s">
        <v>232</v>
      </c>
      <c r="DA32" s="713"/>
      <c r="DB32" s="713"/>
      <c r="DC32" s="717"/>
      <c r="DD32" s="688" t="s">
        <v>245</v>
      </c>
      <c r="DE32" s="680"/>
      <c r="DF32" s="680"/>
      <c r="DG32" s="680"/>
      <c r="DH32" s="680"/>
      <c r="DI32" s="680"/>
      <c r="DJ32" s="680"/>
      <c r="DK32" s="681"/>
      <c r="DL32" s="688" t="s">
        <v>232</v>
      </c>
      <c r="DM32" s="680"/>
      <c r="DN32" s="680"/>
      <c r="DO32" s="680"/>
      <c r="DP32" s="680"/>
      <c r="DQ32" s="680"/>
      <c r="DR32" s="680"/>
      <c r="DS32" s="680"/>
      <c r="DT32" s="680"/>
      <c r="DU32" s="680"/>
      <c r="DV32" s="681"/>
      <c r="DW32" s="684" t="s">
        <v>245</v>
      </c>
      <c r="DX32" s="713"/>
      <c r="DY32" s="713"/>
      <c r="DZ32" s="713"/>
      <c r="EA32" s="713"/>
      <c r="EB32" s="713"/>
      <c r="EC32" s="714"/>
    </row>
    <row r="33" spans="2:133" ht="11.25" customHeight="1" x14ac:dyDescent="0.15">
      <c r="B33" s="676" t="s">
        <v>319</v>
      </c>
      <c r="C33" s="677"/>
      <c r="D33" s="677"/>
      <c r="E33" s="677"/>
      <c r="F33" s="677"/>
      <c r="G33" s="677"/>
      <c r="H33" s="677"/>
      <c r="I33" s="677"/>
      <c r="J33" s="677"/>
      <c r="K33" s="677"/>
      <c r="L33" s="677"/>
      <c r="M33" s="677"/>
      <c r="N33" s="677"/>
      <c r="O33" s="677"/>
      <c r="P33" s="677"/>
      <c r="Q33" s="678"/>
      <c r="R33" s="679">
        <v>2253760</v>
      </c>
      <c r="S33" s="680"/>
      <c r="T33" s="680"/>
      <c r="U33" s="680"/>
      <c r="V33" s="680"/>
      <c r="W33" s="680"/>
      <c r="X33" s="680"/>
      <c r="Y33" s="681"/>
      <c r="Z33" s="682">
        <v>4.5999999999999996</v>
      </c>
      <c r="AA33" s="682"/>
      <c r="AB33" s="682"/>
      <c r="AC33" s="682"/>
      <c r="AD33" s="683" t="s">
        <v>137</v>
      </c>
      <c r="AE33" s="683"/>
      <c r="AF33" s="683"/>
      <c r="AG33" s="683"/>
      <c r="AH33" s="683"/>
      <c r="AI33" s="683"/>
      <c r="AJ33" s="683"/>
      <c r="AK33" s="683"/>
      <c r="AL33" s="684" t="s">
        <v>232</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320</v>
      </c>
      <c r="CE33" s="695"/>
      <c r="CF33" s="695"/>
      <c r="CG33" s="695"/>
      <c r="CH33" s="695"/>
      <c r="CI33" s="695"/>
      <c r="CJ33" s="695"/>
      <c r="CK33" s="695"/>
      <c r="CL33" s="695"/>
      <c r="CM33" s="695"/>
      <c r="CN33" s="695"/>
      <c r="CO33" s="695"/>
      <c r="CP33" s="695"/>
      <c r="CQ33" s="696"/>
      <c r="CR33" s="679">
        <v>20084562</v>
      </c>
      <c r="CS33" s="715"/>
      <c r="CT33" s="715"/>
      <c r="CU33" s="715"/>
      <c r="CV33" s="715"/>
      <c r="CW33" s="715"/>
      <c r="CX33" s="715"/>
      <c r="CY33" s="716"/>
      <c r="CZ33" s="684">
        <v>43</v>
      </c>
      <c r="DA33" s="713"/>
      <c r="DB33" s="713"/>
      <c r="DC33" s="717"/>
      <c r="DD33" s="688">
        <v>17974471</v>
      </c>
      <c r="DE33" s="715"/>
      <c r="DF33" s="715"/>
      <c r="DG33" s="715"/>
      <c r="DH33" s="715"/>
      <c r="DI33" s="715"/>
      <c r="DJ33" s="715"/>
      <c r="DK33" s="716"/>
      <c r="DL33" s="688">
        <v>14335425</v>
      </c>
      <c r="DM33" s="715"/>
      <c r="DN33" s="715"/>
      <c r="DO33" s="715"/>
      <c r="DP33" s="715"/>
      <c r="DQ33" s="715"/>
      <c r="DR33" s="715"/>
      <c r="DS33" s="715"/>
      <c r="DT33" s="715"/>
      <c r="DU33" s="715"/>
      <c r="DV33" s="716"/>
      <c r="DW33" s="684">
        <v>46.5</v>
      </c>
      <c r="DX33" s="713"/>
      <c r="DY33" s="713"/>
      <c r="DZ33" s="713"/>
      <c r="EA33" s="713"/>
      <c r="EB33" s="713"/>
      <c r="EC33" s="714"/>
    </row>
    <row r="34" spans="2:133" ht="11.25" customHeight="1" x14ac:dyDescent="0.15">
      <c r="B34" s="676" t="s">
        <v>321</v>
      </c>
      <c r="C34" s="677"/>
      <c r="D34" s="677"/>
      <c r="E34" s="677"/>
      <c r="F34" s="677"/>
      <c r="G34" s="677"/>
      <c r="H34" s="677"/>
      <c r="I34" s="677"/>
      <c r="J34" s="677"/>
      <c r="K34" s="677"/>
      <c r="L34" s="677"/>
      <c r="M34" s="677"/>
      <c r="N34" s="677"/>
      <c r="O34" s="677"/>
      <c r="P34" s="677"/>
      <c r="Q34" s="678"/>
      <c r="R34" s="679">
        <v>538449</v>
      </c>
      <c r="S34" s="680"/>
      <c r="T34" s="680"/>
      <c r="U34" s="680"/>
      <c r="V34" s="680"/>
      <c r="W34" s="680"/>
      <c r="X34" s="680"/>
      <c r="Y34" s="681"/>
      <c r="Z34" s="682">
        <v>1.1000000000000001</v>
      </c>
      <c r="AA34" s="682"/>
      <c r="AB34" s="682"/>
      <c r="AC34" s="682"/>
      <c r="AD34" s="683">
        <v>123807</v>
      </c>
      <c r="AE34" s="683"/>
      <c r="AF34" s="683"/>
      <c r="AG34" s="683"/>
      <c r="AH34" s="683"/>
      <c r="AI34" s="683"/>
      <c r="AJ34" s="683"/>
      <c r="AK34" s="683"/>
      <c r="AL34" s="684">
        <v>0.4</v>
      </c>
      <c r="AM34" s="685"/>
      <c r="AN34" s="685"/>
      <c r="AO34" s="686"/>
      <c r="AP34" s="234"/>
      <c r="AQ34" s="658" t="s">
        <v>322</v>
      </c>
      <c r="AR34" s="659"/>
      <c r="AS34" s="659"/>
      <c r="AT34" s="659"/>
      <c r="AU34" s="659"/>
      <c r="AV34" s="659"/>
      <c r="AW34" s="659"/>
      <c r="AX34" s="659"/>
      <c r="AY34" s="659"/>
      <c r="AZ34" s="659"/>
      <c r="BA34" s="659"/>
      <c r="BB34" s="659"/>
      <c r="BC34" s="659"/>
      <c r="BD34" s="659"/>
      <c r="BE34" s="659"/>
      <c r="BF34" s="660"/>
      <c r="BG34" s="658" t="s">
        <v>323</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324</v>
      </c>
      <c r="CE34" s="695"/>
      <c r="CF34" s="695"/>
      <c r="CG34" s="695"/>
      <c r="CH34" s="695"/>
      <c r="CI34" s="695"/>
      <c r="CJ34" s="695"/>
      <c r="CK34" s="695"/>
      <c r="CL34" s="695"/>
      <c r="CM34" s="695"/>
      <c r="CN34" s="695"/>
      <c r="CO34" s="695"/>
      <c r="CP34" s="695"/>
      <c r="CQ34" s="696"/>
      <c r="CR34" s="679">
        <v>7694500</v>
      </c>
      <c r="CS34" s="680"/>
      <c r="CT34" s="680"/>
      <c r="CU34" s="680"/>
      <c r="CV34" s="680"/>
      <c r="CW34" s="680"/>
      <c r="CX34" s="680"/>
      <c r="CY34" s="681"/>
      <c r="CZ34" s="684">
        <v>16.5</v>
      </c>
      <c r="DA34" s="713"/>
      <c r="DB34" s="713"/>
      <c r="DC34" s="717"/>
      <c r="DD34" s="688">
        <v>6830474</v>
      </c>
      <c r="DE34" s="680"/>
      <c r="DF34" s="680"/>
      <c r="DG34" s="680"/>
      <c r="DH34" s="680"/>
      <c r="DI34" s="680"/>
      <c r="DJ34" s="680"/>
      <c r="DK34" s="681"/>
      <c r="DL34" s="688">
        <v>5933309</v>
      </c>
      <c r="DM34" s="680"/>
      <c r="DN34" s="680"/>
      <c r="DO34" s="680"/>
      <c r="DP34" s="680"/>
      <c r="DQ34" s="680"/>
      <c r="DR34" s="680"/>
      <c r="DS34" s="680"/>
      <c r="DT34" s="680"/>
      <c r="DU34" s="680"/>
      <c r="DV34" s="681"/>
      <c r="DW34" s="684">
        <v>19.2</v>
      </c>
      <c r="DX34" s="713"/>
      <c r="DY34" s="713"/>
      <c r="DZ34" s="713"/>
      <c r="EA34" s="713"/>
      <c r="EB34" s="713"/>
      <c r="EC34" s="714"/>
    </row>
    <row r="35" spans="2:133" ht="11.25" customHeight="1" x14ac:dyDescent="0.15">
      <c r="B35" s="676" t="s">
        <v>325</v>
      </c>
      <c r="C35" s="677"/>
      <c r="D35" s="677"/>
      <c r="E35" s="677"/>
      <c r="F35" s="677"/>
      <c r="G35" s="677"/>
      <c r="H35" s="677"/>
      <c r="I35" s="677"/>
      <c r="J35" s="677"/>
      <c r="K35" s="677"/>
      <c r="L35" s="677"/>
      <c r="M35" s="677"/>
      <c r="N35" s="677"/>
      <c r="O35" s="677"/>
      <c r="P35" s="677"/>
      <c r="Q35" s="678"/>
      <c r="R35" s="679">
        <v>2434700</v>
      </c>
      <c r="S35" s="680"/>
      <c r="T35" s="680"/>
      <c r="U35" s="680"/>
      <c r="V35" s="680"/>
      <c r="W35" s="680"/>
      <c r="X35" s="680"/>
      <c r="Y35" s="681"/>
      <c r="Z35" s="682">
        <v>5</v>
      </c>
      <c r="AA35" s="682"/>
      <c r="AB35" s="682"/>
      <c r="AC35" s="682"/>
      <c r="AD35" s="683" t="s">
        <v>238</v>
      </c>
      <c r="AE35" s="683"/>
      <c r="AF35" s="683"/>
      <c r="AG35" s="683"/>
      <c r="AH35" s="683"/>
      <c r="AI35" s="683"/>
      <c r="AJ35" s="683"/>
      <c r="AK35" s="683"/>
      <c r="AL35" s="684" t="s">
        <v>137</v>
      </c>
      <c r="AM35" s="685"/>
      <c r="AN35" s="685"/>
      <c r="AO35" s="686"/>
      <c r="AP35" s="234"/>
      <c r="AQ35" s="752" t="s">
        <v>326</v>
      </c>
      <c r="AR35" s="753"/>
      <c r="AS35" s="753"/>
      <c r="AT35" s="753"/>
      <c r="AU35" s="753"/>
      <c r="AV35" s="753"/>
      <c r="AW35" s="753"/>
      <c r="AX35" s="753"/>
      <c r="AY35" s="754"/>
      <c r="AZ35" s="668">
        <v>5457675</v>
      </c>
      <c r="BA35" s="669"/>
      <c r="BB35" s="669"/>
      <c r="BC35" s="669"/>
      <c r="BD35" s="669"/>
      <c r="BE35" s="669"/>
      <c r="BF35" s="755"/>
      <c r="BG35" s="690" t="s">
        <v>327</v>
      </c>
      <c r="BH35" s="691"/>
      <c r="BI35" s="691"/>
      <c r="BJ35" s="691"/>
      <c r="BK35" s="691"/>
      <c r="BL35" s="691"/>
      <c r="BM35" s="691"/>
      <c r="BN35" s="691"/>
      <c r="BO35" s="691"/>
      <c r="BP35" s="691"/>
      <c r="BQ35" s="691"/>
      <c r="BR35" s="691"/>
      <c r="BS35" s="691"/>
      <c r="BT35" s="691"/>
      <c r="BU35" s="692"/>
      <c r="BV35" s="668">
        <v>20450</v>
      </c>
      <c r="BW35" s="669"/>
      <c r="BX35" s="669"/>
      <c r="BY35" s="669"/>
      <c r="BZ35" s="669"/>
      <c r="CA35" s="669"/>
      <c r="CB35" s="755"/>
      <c r="CD35" s="694" t="s">
        <v>328</v>
      </c>
      <c r="CE35" s="695"/>
      <c r="CF35" s="695"/>
      <c r="CG35" s="695"/>
      <c r="CH35" s="695"/>
      <c r="CI35" s="695"/>
      <c r="CJ35" s="695"/>
      <c r="CK35" s="695"/>
      <c r="CL35" s="695"/>
      <c r="CM35" s="695"/>
      <c r="CN35" s="695"/>
      <c r="CO35" s="695"/>
      <c r="CP35" s="695"/>
      <c r="CQ35" s="696"/>
      <c r="CR35" s="679">
        <v>497084</v>
      </c>
      <c r="CS35" s="715"/>
      <c r="CT35" s="715"/>
      <c r="CU35" s="715"/>
      <c r="CV35" s="715"/>
      <c r="CW35" s="715"/>
      <c r="CX35" s="715"/>
      <c r="CY35" s="716"/>
      <c r="CZ35" s="684">
        <v>1.1000000000000001</v>
      </c>
      <c r="DA35" s="713"/>
      <c r="DB35" s="713"/>
      <c r="DC35" s="717"/>
      <c r="DD35" s="688">
        <v>484960</v>
      </c>
      <c r="DE35" s="715"/>
      <c r="DF35" s="715"/>
      <c r="DG35" s="715"/>
      <c r="DH35" s="715"/>
      <c r="DI35" s="715"/>
      <c r="DJ35" s="715"/>
      <c r="DK35" s="716"/>
      <c r="DL35" s="688">
        <v>484960</v>
      </c>
      <c r="DM35" s="715"/>
      <c r="DN35" s="715"/>
      <c r="DO35" s="715"/>
      <c r="DP35" s="715"/>
      <c r="DQ35" s="715"/>
      <c r="DR35" s="715"/>
      <c r="DS35" s="715"/>
      <c r="DT35" s="715"/>
      <c r="DU35" s="715"/>
      <c r="DV35" s="716"/>
      <c r="DW35" s="684">
        <v>1.6</v>
      </c>
      <c r="DX35" s="713"/>
      <c r="DY35" s="713"/>
      <c r="DZ35" s="713"/>
      <c r="EA35" s="713"/>
      <c r="EB35" s="713"/>
      <c r="EC35" s="714"/>
    </row>
    <row r="36" spans="2:133" ht="11.25" customHeight="1" x14ac:dyDescent="0.15">
      <c r="B36" s="676" t="s">
        <v>329</v>
      </c>
      <c r="C36" s="677"/>
      <c r="D36" s="677"/>
      <c r="E36" s="677"/>
      <c r="F36" s="677"/>
      <c r="G36" s="677"/>
      <c r="H36" s="677"/>
      <c r="I36" s="677"/>
      <c r="J36" s="677"/>
      <c r="K36" s="677"/>
      <c r="L36" s="677"/>
      <c r="M36" s="677"/>
      <c r="N36" s="677"/>
      <c r="O36" s="677"/>
      <c r="P36" s="677"/>
      <c r="Q36" s="678"/>
      <c r="R36" s="679" t="s">
        <v>245</v>
      </c>
      <c r="S36" s="680"/>
      <c r="T36" s="680"/>
      <c r="U36" s="680"/>
      <c r="V36" s="680"/>
      <c r="W36" s="680"/>
      <c r="X36" s="680"/>
      <c r="Y36" s="681"/>
      <c r="Z36" s="682" t="s">
        <v>137</v>
      </c>
      <c r="AA36" s="682"/>
      <c r="AB36" s="682"/>
      <c r="AC36" s="682"/>
      <c r="AD36" s="683" t="s">
        <v>232</v>
      </c>
      <c r="AE36" s="683"/>
      <c r="AF36" s="683"/>
      <c r="AG36" s="683"/>
      <c r="AH36" s="683"/>
      <c r="AI36" s="683"/>
      <c r="AJ36" s="683"/>
      <c r="AK36" s="683"/>
      <c r="AL36" s="684" t="s">
        <v>238</v>
      </c>
      <c r="AM36" s="685"/>
      <c r="AN36" s="685"/>
      <c r="AO36" s="686"/>
      <c r="AQ36" s="756" t="s">
        <v>330</v>
      </c>
      <c r="AR36" s="757"/>
      <c r="AS36" s="757"/>
      <c r="AT36" s="757"/>
      <c r="AU36" s="757"/>
      <c r="AV36" s="757"/>
      <c r="AW36" s="757"/>
      <c r="AX36" s="757"/>
      <c r="AY36" s="758"/>
      <c r="AZ36" s="679">
        <v>416145</v>
      </c>
      <c r="BA36" s="680"/>
      <c r="BB36" s="680"/>
      <c r="BC36" s="680"/>
      <c r="BD36" s="715"/>
      <c r="BE36" s="715"/>
      <c r="BF36" s="738"/>
      <c r="BG36" s="694" t="s">
        <v>331</v>
      </c>
      <c r="BH36" s="695"/>
      <c r="BI36" s="695"/>
      <c r="BJ36" s="695"/>
      <c r="BK36" s="695"/>
      <c r="BL36" s="695"/>
      <c r="BM36" s="695"/>
      <c r="BN36" s="695"/>
      <c r="BO36" s="695"/>
      <c r="BP36" s="695"/>
      <c r="BQ36" s="695"/>
      <c r="BR36" s="695"/>
      <c r="BS36" s="695"/>
      <c r="BT36" s="695"/>
      <c r="BU36" s="696"/>
      <c r="BV36" s="679">
        <v>-134462</v>
      </c>
      <c r="BW36" s="680"/>
      <c r="BX36" s="680"/>
      <c r="BY36" s="680"/>
      <c r="BZ36" s="680"/>
      <c r="CA36" s="680"/>
      <c r="CB36" s="689"/>
      <c r="CD36" s="694" t="s">
        <v>332</v>
      </c>
      <c r="CE36" s="695"/>
      <c r="CF36" s="695"/>
      <c r="CG36" s="695"/>
      <c r="CH36" s="695"/>
      <c r="CI36" s="695"/>
      <c r="CJ36" s="695"/>
      <c r="CK36" s="695"/>
      <c r="CL36" s="695"/>
      <c r="CM36" s="695"/>
      <c r="CN36" s="695"/>
      <c r="CO36" s="695"/>
      <c r="CP36" s="695"/>
      <c r="CQ36" s="696"/>
      <c r="CR36" s="679">
        <v>5664068</v>
      </c>
      <c r="CS36" s="680"/>
      <c r="CT36" s="680"/>
      <c r="CU36" s="680"/>
      <c r="CV36" s="680"/>
      <c r="CW36" s="680"/>
      <c r="CX36" s="680"/>
      <c r="CY36" s="681"/>
      <c r="CZ36" s="684">
        <v>12.1</v>
      </c>
      <c r="DA36" s="713"/>
      <c r="DB36" s="713"/>
      <c r="DC36" s="717"/>
      <c r="DD36" s="688">
        <v>5347204</v>
      </c>
      <c r="DE36" s="680"/>
      <c r="DF36" s="680"/>
      <c r="DG36" s="680"/>
      <c r="DH36" s="680"/>
      <c r="DI36" s="680"/>
      <c r="DJ36" s="680"/>
      <c r="DK36" s="681"/>
      <c r="DL36" s="688">
        <v>3961100</v>
      </c>
      <c r="DM36" s="680"/>
      <c r="DN36" s="680"/>
      <c r="DO36" s="680"/>
      <c r="DP36" s="680"/>
      <c r="DQ36" s="680"/>
      <c r="DR36" s="680"/>
      <c r="DS36" s="680"/>
      <c r="DT36" s="680"/>
      <c r="DU36" s="680"/>
      <c r="DV36" s="681"/>
      <c r="DW36" s="684">
        <v>12.8</v>
      </c>
      <c r="DX36" s="713"/>
      <c r="DY36" s="713"/>
      <c r="DZ36" s="713"/>
      <c r="EA36" s="713"/>
      <c r="EB36" s="713"/>
      <c r="EC36" s="714"/>
    </row>
    <row r="37" spans="2:133" ht="11.25" customHeight="1" x14ac:dyDescent="0.15">
      <c r="B37" s="676" t="s">
        <v>333</v>
      </c>
      <c r="C37" s="677"/>
      <c r="D37" s="677"/>
      <c r="E37" s="677"/>
      <c r="F37" s="677"/>
      <c r="G37" s="677"/>
      <c r="H37" s="677"/>
      <c r="I37" s="677"/>
      <c r="J37" s="677"/>
      <c r="K37" s="677"/>
      <c r="L37" s="677"/>
      <c r="M37" s="677"/>
      <c r="N37" s="677"/>
      <c r="O37" s="677"/>
      <c r="P37" s="677"/>
      <c r="Q37" s="678"/>
      <c r="R37" s="679">
        <v>1700000</v>
      </c>
      <c r="S37" s="680"/>
      <c r="T37" s="680"/>
      <c r="U37" s="680"/>
      <c r="V37" s="680"/>
      <c r="W37" s="680"/>
      <c r="X37" s="680"/>
      <c r="Y37" s="681"/>
      <c r="Z37" s="682">
        <v>3.5</v>
      </c>
      <c r="AA37" s="682"/>
      <c r="AB37" s="682"/>
      <c r="AC37" s="682"/>
      <c r="AD37" s="683" t="s">
        <v>137</v>
      </c>
      <c r="AE37" s="683"/>
      <c r="AF37" s="683"/>
      <c r="AG37" s="683"/>
      <c r="AH37" s="683"/>
      <c r="AI37" s="683"/>
      <c r="AJ37" s="683"/>
      <c r="AK37" s="683"/>
      <c r="AL37" s="684" t="s">
        <v>245</v>
      </c>
      <c r="AM37" s="685"/>
      <c r="AN37" s="685"/>
      <c r="AO37" s="686"/>
      <c r="AQ37" s="756" t="s">
        <v>334</v>
      </c>
      <c r="AR37" s="757"/>
      <c r="AS37" s="757"/>
      <c r="AT37" s="757"/>
      <c r="AU37" s="757"/>
      <c r="AV37" s="757"/>
      <c r="AW37" s="757"/>
      <c r="AX37" s="757"/>
      <c r="AY37" s="758"/>
      <c r="AZ37" s="679">
        <v>118446</v>
      </c>
      <c r="BA37" s="680"/>
      <c r="BB37" s="680"/>
      <c r="BC37" s="680"/>
      <c r="BD37" s="715"/>
      <c r="BE37" s="715"/>
      <c r="BF37" s="738"/>
      <c r="BG37" s="694" t="s">
        <v>335</v>
      </c>
      <c r="BH37" s="695"/>
      <c r="BI37" s="695"/>
      <c r="BJ37" s="695"/>
      <c r="BK37" s="695"/>
      <c r="BL37" s="695"/>
      <c r="BM37" s="695"/>
      <c r="BN37" s="695"/>
      <c r="BO37" s="695"/>
      <c r="BP37" s="695"/>
      <c r="BQ37" s="695"/>
      <c r="BR37" s="695"/>
      <c r="BS37" s="695"/>
      <c r="BT37" s="695"/>
      <c r="BU37" s="696"/>
      <c r="BV37" s="679">
        <v>26079</v>
      </c>
      <c r="BW37" s="680"/>
      <c r="BX37" s="680"/>
      <c r="BY37" s="680"/>
      <c r="BZ37" s="680"/>
      <c r="CA37" s="680"/>
      <c r="CB37" s="689"/>
      <c r="CD37" s="694" t="s">
        <v>336</v>
      </c>
      <c r="CE37" s="695"/>
      <c r="CF37" s="695"/>
      <c r="CG37" s="695"/>
      <c r="CH37" s="695"/>
      <c r="CI37" s="695"/>
      <c r="CJ37" s="695"/>
      <c r="CK37" s="695"/>
      <c r="CL37" s="695"/>
      <c r="CM37" s="695"/>
      <c r="CN37" s="695"/>
      <c r="CO37" s="695"/>
      <c r="CP37" s="695"/>
      <c r="CQ37" s="696"/>
      <c r="CR37" s="679">
        <v>3705805</v>
      </c>
      <c r="CS37" s="715"/>
      <c r="CT37" s="715"/>
      <c r="CU37" s="715"/>
      <c r="CV37" s="715"/>
      <c r="CW37" s="715"/>
      <c r="CX37" s="715"/>
      <c r="CY37" s="716"/>
      <c r="CZ37" s="684">
        <v>7.9</v>
      </c>
      <c r="DA37" s="713"/>
      <c r="DB37" s="713"/>
      <c r="DC37" s="717"/>
      <c r="DD37" s="688">
        <v>3705805</v>
      </c>
      <c r="DE37" s="715"/>
      <c r="DF37" s="715"/>
      <c r="DG37" s="715"/>
      <c r="DH37" s="715"/>
      <c r="DI37" s="715"/>
      <c r="DJ37" s="715"/>
      <c r="DK37" s="716"/>
      <c r="DL37" s="688">
        <v>3187718</v>
      </c>
      <c r="DM37" s="715"/>
      <c r="DN37" s="715"/>
      <c r="DO37" s="715"/>
      <c r="DP37" s="715"/>
      <c r="DQ37" s="715"/>
      <c r="DR37" s="715"/>
      <c r="DS37" s="715"/>
      <c r="DT37" s="715"/>
      <c r="DU37" s="715"/>
      <c r="DV37" s="716"/>
      <c r="DW37" s="684">
        <v>10.3</v>
      </c>
      <c r="DX37" s="713"/>
      <c r="DY37" s="713"/>
      <c r="DZ37" s="713"/>
      <c r="EA37" s="713"/>
      <c r="EB37" s="713"/>
      <c r="EC37" s="714"/>
    </row>
    <row r="38" spans="2:133" ht="11.25" customHeight="1" x14ac:dyDescent="0.15">
      <c r="B38" s="724" t="s">
        <v>337</v>
      </c>
      <c r="C38" s="725"/>
      <c r="D38" s="725"/>
      <c r="E38" s="725"/>
      <c r="F38" s="725"/>
      <c r="G38" s="725"/>
      <c r="H38" s="725"/>
      <c r="I38" s="725"/>
      <c r="J38" s="725"/>
      <c r="K38" s="725"/>
      <c r="L38" s="725"/>
      <c r="M38" s="725"/>
      <c r="N38" s="725"/>
      <c r="O38" s="725"/>
      <c r="P38" s="725"/>
      <c r="Q38" s="726"/>
      <c r="R38" s="759">
        <v>48473768</v>
      </c>
      <c r="S38" s="760"/>
      <c r="T38" s="760"/>
      <c r="U38" s="760"/>
      <c r="V38" s="760"/>
      <c r="W38" s="760"/>
      <c r="X38" s="760"/>
      <c r="Y38" s="761"/>
      <c r="Z38" s="762">
        <v>100</v>
      </c>
      <c r="AA38" s="762"/>
      <c r="AB38" s="762"/>
      <c r="AC38" s="762"/>
      <c r="AD38" s="763">
        <v>29129613</v>
      </c>
      <c r="AE38" s="763"/>
      <c r="AF38" s="763"/>
      <c r="AG38" s="763"/>
      <c r="AH38" s="763"/>
      <c r="AI38" s="763"/>
      <c r="AJ38" s="763"/>
      <c r="AK38" s="763"/>
      <c r="AL38" s="764">
        <v>100</v>
      </c>
      <c r="AM38" s="750"/>
      <c r="AN38" s="750"/>
      <c r="AO38" s="765"/>
      <c r="AQ38" s="756" t="s">
        <v>338</v>
      </c>
      <c r="AR38" s="757"/>
      <c r="AS38" s="757"/>
      <c r="AT38" s="757"/>
      <c r="AU38" s="757"/>
      <c r="AV38" s="757"/>
      <c r="AW38" s="757"/>
      <c r="AX38" s="757"/>
      <c r="AY38" s="758"/>
      <c r="AZ38" s="679" t="s">
        <v>232</v>
      </c>
      <c r="BA38" s="680"/>
      <c r="BB38" s="680"/>
      <c r="BC38" s="680"/>
      <c r="BD38" s="715"/>
      <c r="BE38" s="715"/>
      <c r="BF38" s="738"/>
      <c r="BG38" s="694" t="s">
        <v>339</v>
      </c>
      <c r="BH38" s="695"/>
      <c r="BI38" s="695"/>
      <c r="BJ38" s="695"/>
      <c r="BK38" s="695"/>
      <c r="BL38" s="695"/>
      <c r="BM38" s="695"/>
      <c r="BN38" s="695"/>
      <c r="BO38" s="695"/>
      <c r="BP38" s="695"/>
      <c r="BQ38" s="695"/>
      <c r="BR38" s="695"/>
      <c r="BS38" s="695"/>
      <c r="BT38" s="695"/>
      <c r="BU38" s="696"/>
      <c r="BV38" s="679">
        <v>41282</v>
      </c>
      <c r="BW38" s="680"/>
      <c r="BX38" s="680"/>
      <c r="BY38" s="680"/>
      <c r="BZ38" s="680"/>
      <c r="CA38" s="680"/>
      <c r="CB38" s="689"/>
      <c r="CD38" s="694" t="s">
        <v>340</v>
      </c>
      <c r="CE38" s="695"/>
      <c r="CF38" s="695"/>
      <c r="CG38" s="695"/>
      <c r="CH38" s="695"/>
      <c r="CI38" s="695"/>
      <c r="CJ38" s="695"/>
      <c r="CK38" s="695"/>
      <c r="CL38" s="695"/>
      <c r="CM38" s="695"/>
      <c r="CN38" s="695"/>
      <c r="CO38" s="695"/>
      <c r="CP38" s="695"/>
      <c r="CQ38" s="696"/>
      <c r="CR38" s="679">
        <v>4939727</v>
      </c>
      <c r="CS38" s="680"/>
      <c r="CT38" s="680"/>
      <c r="CU38" s="680"/>
      <c r="CV38" s="680"/>
      <c r="CW38" s="680"/>
      <c r="CX38" s="680"/>
      <c r="CY38" s="681"/>
      <c r="CZ38" s="684">
        <v>10.6</v>
      </c>
      <c r="DA38" s="713"/>
      <c r="DB38" s="713"/>
      <c r="DC38" s="717"/>
      <c r="DD38" s="688">
        <v>4159684</v>
      </c>
      <c r="DE38" s="680"/>
      <c r="DF38" s="680"/>
      <c r="DG38" s="680"/>
      <c r="DH38" s="680"/>
      <c r="DI38" s="680"/>
      <c r="DJ38" s="680"/>
      <c r="DK38" s="681"/>
      <c r="DL38" s="688">
        <v>3941981</v>
      </c>
      <c r="DM38" s="680"/>
      <c r="DN38" s="680"/>
      <c r="DO38" s="680"/>
      <c r="DP38" s="680"/>
      <c r="DQ38" s="680"/>
      <c r="DR38" s="680"/>
      <c r="DS38" s="680"/>
      <c r="DT38" s="680"/>
      <c r="DU38" s="680"/>
      <c r="DV38" s="681"/>
      <c r="DW38" s="684">
        <v>12.8</v>
      </c>
      <c r="DX38" s="713"/>
      <c r="DY38" s="713"/>
      <c r="DZ38" s="713"/>
      <c r="EA38" s="713"/>
      <c r="EB38" s="713"/>
      <c r="EC38" s="714"/>
    </row>
    <row r="39" spans="2:133" ht="11.25" customHeight="1" x14ac:dyDescent="0.15">
      <c r="AQ39" s="756" t="s">
        <v>341</v>
      </c>
      <c r="AR39" s="757"/>
      <c r="AS39" s="757"/>
      <c r="AT39" s="757"/>
      <c r="AU39" s="757"/>
      <c r="AV39" s="757"/>
      <c r="AW39" s="757"/>
      <c r="AX39" s="757"/>
      <c r="AY39" s="758"/>
      <c r="AZ39" s="679" t="s">
        <v>137</v>
      </c>
      <c r="BA39" s="680"/>
      <c r="BB39" s="680"/>
      <c r="BC39" s="680"/>
      <c r="BD39" s="715"/>
      <c r="BE39" s="715"/>
      <c r="BF39" s="738"/>
      <c r="BG39" s="770" t="s">
        <v>342</v>
      </c>
      <c r="BH39" s="771"/>
      <c r="BI39" s="771"/>
      <c r="BJ39" s="771"/>
      <c r="BK39" s="771"/>
      <c r="BL39" s="235"/>
      <c r="BM39" s="695" t="s">
        <v>343</v>
      </c>
      <c r="BN39" s="695"/>
      <c r="BO39" s="695"/>
      <c r="BP39" s="695"/>
      <c r="BQ39" s="695"/>
      <c r="BR39" s="695"/>
      <c r="BS39" s="695"/>
      <c r="BT39" s="695"/>
      <c r="BU39" s="696"/>
      <c r="BV39" s="679">
        <v>94</v>
      </c>
      <c r="BW39" s="680"/>
      <c r="BX39" s="680"/>
      <c r="BY39" s="680"/>
      <c r="BZ39" s="680"/>
      <c r="CA39" s="680"/>
      <c r="CB39" s="689"/>
      <c r="CD39" s="694" t="s">
        <v>344</v>
      </c>
      <c r="CE39" s="695"/>
      <c r="CF39" s="695"/>
      <c r="CG39" s="695"/>
      <c r="CH39" s="695"/>
      <c r="CI39" s="695"/>
      <c r="CJ39" s="695"/>
      <c r="CK39" s="695"/>
      <c r="CL39" s="695"/>
      <c r="CM39" s="695"/>
      <c r="CN39" s="695"/>
      <c r="CO39" s="695"/>
      <c r="CP39" s="695"/>
      <c r="CQ39" s="696"/>
      <c r="CR39" s="679">
        <v>1078625</v>
      </c>
      <c r="CS39" s="715"/>
      <c r="CT39" s="715"/>
      <c r="CU39" s="715"/>
      <c r="CV39" s="715"/>
      <c r="CW39" s="715"/>
      <c r="CX39" s="715"/>
      <c r="CY39" s="716"/>
      <c r="CZ39" s="684">
        <v>2.2999999999999998</v>
      </c>
      <c r="DA39" s="713"/>
      <c r="DB39" s="713"/>
      <c r="DC39" s="717"/>
      <c r="DD39" s="688">
        <v>1025291</v>
      </c>
      <c r="DE39" s="715"/>
      <c r="DF39" s="715"/>
      <c r="DG39" s="715"/>
      <c r="DH39" s="715"/>
      <c r="DI39" s="715"/>
      <c r="DJ39" s="715"/>
      <c r="DK39" s="716"/>
      <c r="DL39" s="688" t="s">
        <v>232</v>
      </c>
      <c r="DM39" s="715"/>
      <c r="DN39" s="715"/>
      <c r="DO39" s="715"/>
      <c r="DP39" s="715"/>
      <c r="DQ39" s="715"/>
      <c r="DR39" s="715"/>
      <c r="DS39" s="715"/>
      <c r="DT39" s="715"/>
      <c r="DU39" s="715"/>
      <c r="DV39" s="716"/>
      <c r="DW39" s="684" t="s">
        <v>238</v>
      </c>
      <c r="DX39" s="713"/>
      <c r="DY39" s="713"/>
      <c r="DZ39" s="713"/>
      <c r="EA39" s="713"/>
      <c r="EB39" s="713"/>
      <c r="EC39" s="714"/>
    </row>
    <row r="40" spans="2:133" ht="11.25" customHeight="1" x14ac:dyDescent="0.15">
      <c r="AQ40" s="756" t="s">
        <v>345</v>
      </c>
      <c r="AR40" s="757"/>
      <c r="AS40" s="757"/>
      <c r="AT40" s="757"/>
      <c r="AU40" s="757"/>
      <c r="AV40" s="757"/>
      <c r="AW40" s="757"/>
      <c r="AX40" s="757"/>
      <c r="AY40" s="758"/>
      <c r="AZ40" s="679">
        <v>1225296</v>
      </c>
      <c r="BA40" s="680"/>
      <c r="BB40" s="680"/>
      <c r="BC40" s="680"/>
      <c r="BD40" s="715"/>
      <c r="BE40" s="715"/>
      <c r="BF40" s="738"/>
      <c r="BG40" s="770"/>
      <c r="BH40" s="771"/>
      <c r="BI40" s="771"/>
      <c r="BJ40" s="771"/>
      <c r="BK40" s="771"/>
      <c r="BL40" s="235"/>
      <c r="BM40" s="695" t="s">
        <v>346</v>
      </c>
      <c r="BN40" s="695"/>
      <c r="BO40" s="695"/>
      <c r="BP40" s="695"/>
      <c r="BQ40" s="695"/>
      <c r="BR40" s="695"/>
      <c r="BS40" s="695"/>
      <c r="BT40" s="695"/>
      <c r="BU40" s="696"/>
      <c r="BV40" s="679" t="s">
        <v>245</v>
      </c>
      <c r="BW40" s="680"/>
      <c r="BX40" s="680"/>
      <c r="BY40" s="680"/>
      <c r="BZ40" s="680"/>
      <c r="CA40" s="680"/>
      <c r="CB40" s="689"/>
      <c r="CD40" s="694" t="s">
        <v>347</v>
      </c>
      <c r="CE40" s="695"/>
      <c r="CF40" s="695"/>
      <c r="CG40" s="695"/>
      <c r="CH40" s="695"/>
      <c r="CI40" s="695"/>
      <c r="CJ40" s="695"/>
      <c r="CK40" s="695"/>
      <c r="CL40" s="695"/>
      <c r="CM40" s="695"/>
      <c r="CN40" s="695"/>
      <c r="CO40" s="695"/>
      <c r="CP40" s="695"/>
      <c r="CQ40" s="696"/>
      <c r="CR40" s="679">
        <v>210558</v>
      </c>
      <c r="CS40" s="680"/>
      <c r="CT40" s="680"/>
      <c r="CU40" s="680"/>
      <c r="CV40" s="680"/>
      <c r="CW40" s="680"/>
      <c r="CX40" s="680"/>
      <c r="CY40" s="681"/>
      <c r="CZ40" s="684">
        <v>0.5</v>
      </c>
      <c r="DA40" s="713"/>
      <c r="DB40" s="713"/>
      <c r="DC40" s="717"/>
      <c r="DD40" s="688">
        <v>126858</v>
      </c>
      <c r="DE40" s="680"/>
      <c r="DF40" s="680"/>
      <c r="DG40" s="680"/>
      <c r="DH40" s="680"/>
      <c r="DI40" s="680"/>
      <c r="DJ40" s="680"/>
      <c r="DK40" s="681"/>
      <c r="DL40" s="688">
        <v>14075</v>
      </c>
      <c r="DM40" s="680"/>
      <c r="DN40" s="680"/>
      <c r="DO40" s="680"/>
      <c r="DP40" s="680"/>
      <c r="DQ40" s="680"/>
      <c r="DR40" s="680"/>
      <c r="DS40" s="680"/>
      <c r="DT40" s="680"/>
      <c r="DU40" s="680"/>
      <c r="DV40" s="681"/>
      <c r="DW40" s="684">
        <v>0</v>
      </c>
      <c r="DX40" s="713"/>
      <c r="DY40" s="713"/>
      <c r="DZ40" s="713"/>
      <c r="EA40" s="713"/>
      <c r="EB40" s="713"/>
      <c r="EC40" s="714"/>
    </row>
    <row r="41" spans="2:133" ht="11.25" customHeight="1" x14ac:dyDescent="0.15">
      <c r="AQ41" s="766" t="s">
        <v>348</v>
      </c>
      <c r="AR41" s="767"/>
      <c r="AS41" s="767"/>
      <c r="AT41" s="767"/>
      <c r="AU41" s="767"/>
      <c r="AV41" s="767"/>
      <c r="AW41" s="767"/>
      <c r="AX41" s="767"/>
      <c r="AY41" s="768"/>
      <c r="AZ41" s="759">
        <v>3697788</v>
      </c>
      <c r="BA41" s="760"/>
      <c r="BB41" s="760"/>
      <c r="BC41" s="760"/>
      <c r="BD41" s="749"/>
      <c r="BE41" s="749"/>
      <c r="BF41" s="751"/>
      <c r="BG41" s="772"/>
      <c r="BH41" s="773"/>
      <c r="BI41" s="773"/>
      <c r="BJ41" s="773"/>
      <c r="BK41" s="773"/>
      <c r="BL41" s="236"/>
      <c r="BM41" s="704" t="s">
        <v>349</v>
      </c>
      <c r="BN41" s="704"/>
      <c r="BO41" s="704"/>
      <c r="BP41" s="704"/>
      <c r="BQ41" s="704"/>
      <c r="BR41" s="704"/>
      <c r="BS41" s="704"/>
      <c r="BT41" s="704"/>
      <c r="BU41" s="705"/>
      <c r="BV41" s="759">
        <v>301</v>
      </c>
      <c r="BW41" s="760"/>
      <c r="BX41" s="760"/>
      <c r="BY41" s="760"/>
      <c r="BZ41" s="760"/>
      <c r="CA41" s="760"/>
      <c r="CB41" s="769"/>
      <c r="CD41" s="694" t="s">
        <v>350</v>
      </c>
      <c r="CE41" s="695"/>
      <c r="CF41" s="695"/>
      <c r="CG41" s="695"/>
      <c r="CH41" s="695"/>
      <c r="CI41" s="695"/>
      <c r="CJ41" s="695"/>
      <c r="CK41" s="695"/>
      <c r="CL41" s="695"/>
      <c r="CM41" s="695"/>
      <c r="CN41" s="695"/>
      <c r="CO41" s="695"/>
      <c r="CP41" s="695"/>
      <c r="CQ41" s="696"/>
      <c r="CR41" s="679" t="s">
        <v>137</v>
      </c>
      <c r="CS41" s="715"/>
      <c r="CT41" s="715"/>
      <c r="CU41" s="715"/>
      <c r="CV41" s="715"/>
      <c r="CW41" s="715"/>
      <c r="CX41" s="715"/>
      <c r="CY41" s="716"/>
      <c r="CZ41" s="684" t="s">
        <v>232</v>
      </c>
      <c r="DA41" s="713"/>
      <c r="DB41" s="713"/>
      <c r="DC41" s="717"/>
      <c r="DD41" s="688" t="s">
        <v>238</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351</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352</v>
      </c>
      <c r="CE42" s="677"/>
      <c r="CF42" s="677"/>
      <c r="CG42" s="677"/>
      <c r="CH42" s="677"/>
      <c r="CI42" s="677"/>
      <c r="CJ42" s="677"/>
      <c r="CK42" s="677"/>
      <c r="CL42" s="677"/>
      <c r="CM42" s="677"/>
      <c r="CN42" s="677"/>
      <c r="CO42" s="677"/>
      <c r="CP42" s="677"/>
      <c r="CQ42" s="678"/>
      <c r="CR42" s="679">
        <v>3166380</v>
      </c>
      <c r="CS42" s="680"/>
      <c r="CT42" s="680"/>
      <c r="CU42" s="680"/>
      <c r="CV42" s="680"/>
      <c r="CW42" s="680"/>
      <c r="CX42" s="680"/>
      <c r="CY42" s="681"/>
      <c r="CZ42" s="684">
        <v>6.8</v>
      </c>
      <c r="DA42" s="685"/>
      <c r="DB42" s="685"/>
      <c r="DC42" s="780"/>
      <c r="DD42" s="688">
        <v>1714973</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353</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354</v>
      </c>
      <c r="CE43" s="677"/>
      <c r="CF43" s="677"/>
      <c r="CG43" s="677"/>
      <c r="CH43" s="677"/>
      <c r="CI43" s="677"/>
      <c r="CJ43" s="677"/>
      <c r="CK43" s="677"/>
      <c r="CL43" s="677"/>
      <c r="CM43" s="677"/>
      <c r="CN43" s="677"/>
      <c r="CO43" s="677"/>
      <c r="CP43" s="677"/>
      <c r="CQ43" s="678"/>
      <c r="CR43" s="679">
        <v>92142</v>
      </c>
      <c r="CS43" s="715"/>
      <c r="CT43" s="715"/>
      <c r="CU43" s="715"/>
      <c r="CV43" s="715"/>
      <c r="CW43" s="715"/>
      <c r="CX43" s="715"/>
      <c r="CY43" s="716"/>
      <c r="CZ43" s="684">
        <v>0.2</v>
      </c>
      <c r="DA43" s="713"/>
      <c r="DB43" s="713"/>
      <c r="DC43" s="717"/>
      <c r="DD43" s="688">
        <v>92142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355</v>
      </c>
      <c r="CD44" s="791" t="s">
        <v>307</v>
      </c>
      <c r="CE44" s="792"/>
      <c r="CF44" s="676" t="s">
        <v>356</v>
      </c>
      <c r="CG44" s="677"/>
      <c r="CH44" s="677"/>
      <c r="CI44" s="677"/>
      <c r="CJ44" s="677"/>
      <c r="CK44" s="677"/>
      <c r="CL44" s="677"/>
      <c r="CM44" s="677"/>
      <c r="CN44" s="677"/>
      <c r="CO44" s="677"/>
      <c r="CP44" s="677"/>
      <c r="CQ44" s="678"/>
      <c r="CR44" s="679">
        <v>3166380</v>
      </c>
      <c r="CS44" s="680"/>
      <c r="CT44" s="680"/>
      <c r="CU44" s="680"/>
      <c r="CV44" s="680"/>
      <c r="CW44" s="680"/>
      <c r="CX44" s="680"/>
      <c r="CY44" s="681"/>
      <c r="CZ44" s="684">
        <v>6.8</v>
      </c>
      <c r="DA44" s="685"/>
      <c r="DB44" s="685"/>
      <c r="DC44" s="780"/>
      <c r="DD44" s="688">
        <v>1714973</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357</v>
      </c>
      <c r="CG45" s="677"/>
      <c r="CH45" s="677"/>
      <c r="CI45" s="677"/>
      <c r="CJ45" s="677"/>
      <c r="CK45" s="677"/>
      <c r="CL45" s="677"/>
      <c r="CM45" s="677"/>
      <c r="CN45" s="677"/>
      <c r="CO45" s="677"/>
      <c r="CP45" s="677"/>
      <c r="CQ45" s="678"/>
      <c r="CR45" s="679">
        <v>796870</v>
      </c>
      <c r="CS45" s="715"/>
      <c r="CT45" s="715"/>
      <c r="CU45" s="715"/>
      <c r="CV45" s="715"/>
      <c r="CW45" s="715"/>
      <c r="CX45" s="715"/>
      <c r="CY45" s="716"/>
      <c r="CZ45" s="684">
        <v>1.7</v>
      </c>
      <c r="DA45" s="713"/>
      <c r="DB45" s="713"/>
      <c r="DC45" s="717"/>
      <c r="DD45" s="688">
        <v>176914</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358</v>
      </c>
      <c r="CG46" s="677"/>
      <c r="CH46" s="677"/>
      <c r="CI46" s="677"/>
      <c r="CJ46" s="677"/>
      <c r="CK46" s="677"/>
      <c r="CL46" s="677"/>
      <c r="CM46" s="677"/>
      <c r="CN46" s="677"/>
      <c r="CO46" s="677"/>
      <c r="CP46" s="677"/>
      <c r="CQ46" s="678"/>
      <c r="CR46" s="679">
        <v>2364011</v>
      </c>
      <c r="CS46" s="680"/>
      <c r="CT46" s="680"/>
      <c r="CU46" s="680"/>
      <c r="CV46" s="680"/>
      <c r="CW46" s="680"/>
      <c r="CX46" s="680"/>
      <c r="CY46" s="681"/>
      <c r="CZ46" s="684">
        <v>5.0999999999999996</v>
      </c>
      <c r="DA46" s="685"/>
      <c r="DB46" s="685"/>
      <c r="DC46" s="780"/>
      <c r="DD46" s="688">
        <v>1532560</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359</v>
      </c>
      <c r="CG47" s="677"/>
      <c r="CH47" s="677"/>
      <c r="CI47" s="677"/>
      <c r="CJ47" s="677"/>
      <c r="CK47" s="677"/>
      <c r="CL47" s="677"/>
      <c r="CM47" s="677"/>
      <c r="CN47" s="677"/>
      <c r="CO47" s="677"/>
      <c r="CP47" s="677"/>
      <c r="CQ47" s="678"/>
      <c r="CR47" s="679" t="s">
        <v>232</v>
      </c>
      <c r="CS47" s="715"/>
      <c r="CT47" s="715"/>
      <c r="CU47" s="715"/>
      <c r="CV47" s="715"/>
      <c r="CW47" s="715"/>
      <c r="CX47" s="715"/>
      <c r="CY47" s="716"/>
      <c r="CZ47" s="684" t="s">
        <v>137</v>
      </c>
      <c r="DA47" s="713"/>
      <c r="DB47" s="713"/>
      <c r="DC47" s="717"/>
      <c r="DD47" s="688" t="s">
        <v>232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360</v>
      </c>
      <c r="CG48" s="677"/>
      <c r="CH48" s="677"/>
      <c r="CI48" s="677"/>
      <c r="CJ48" s="677"/>
      <c r="CK48" s="677"/>
      <c r="CL48" s="677"/>
      <c r="CM48" s="677"/>
      <c r="CN48" s="677"/>
      <c r="CO48" s="677"/>
      <c r="CP48" s="677"/>
      <c r="CQ48" s="678"/>
      <c r="CR48" s="679" t="s">
        <v>137</v>
      </c>
      <c r="CS48" s="680"/>
      <c r="CT48" s="680"/>
      <c r="CU48" s="680"/>
      <c r="CV48" s="680"/>
      <c r="CW48" s="680"/>
      <c r="CX48" s="680"/>
      <c r="CY48" s="681"/>
      <c r="CZ48" s="684" t="s">
        <v>137</v>
      </c>
      <c r="DA48" s="685"/>
      <c r="DB48" s="685"/>
      <c r="DC48" s="780"/>
      <c r="DD48" s="688" t="s">
        <v>232</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361</v>
      </c>
      <c r="CE49" s="725"/>
      <c r="CF49" s="725"/>
      <c r="CG49" s="725"/>
      <c r="CH49" s="725"/>
      <c r="CI49" s="725"/>
      <c r="CJ49" s="725"/>
      <c r="CK49" s="725"/>
      <c r="CL49" s="725"/>
      <c r="CM49" s="725"/>
      <c r="CN49" s="725"/>
      <c r="CO49" s="725"/>
      <c r="CP49" s="725"/>
      <c r="CQ49" s="726"/>
      <c r="CR49" s="759">
        <v>46722897</v>
      </c>
      <c r="CS49" s="749"/>
      <c r="CT49" s="749"/>
      <c r="CU49" s="749"/>
      <c r="CV49" s="749"/>
      <c r="CW49" s="749"/>
      <c r="CX49" s="749"/>
      <c r="CY49" s="781"/>
      <c r="CZ49" s="764">
        <v>100</v>
      </c>
      <c r="DA49" s="782"/>
      <c r="DB49" s="782"/>
      <c r="DC49" s="783"/>
      <c r="DD49" s="784">
        <v>34415746</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hU71iTSLo4ccCtM9fejIOLcbVzGQaXl4PFlafzi15AnUNB5NkVQXKGJ/W6LFNVopoHeXzLH2n1rafN/uS+YbtA==" saltValue="jNXMRb6syma5uoMmkZoW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363</v>
      </c>
      <c r="DK2" s="827"/>
      <c r="DL2" s="827"/>
      <c r="DM2" s="827"/>
      <c r="DN2" s="827"/>
      <c r="DO2" s="828"/>
      <c r="DP2" s="249"/>
      <c r="DQ2" s="826" t="s">
        <v>364</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365</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366</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367</v>
      </c>
      <c r="B5" s="821"/>
      <c r="C5" s="821"/>
      <c r="D5" s="821"/>
      <c r="E5" s="821"/>
      <c r="F5" s="821"/>
      <c r="G5" s="821"/>
      <c r="H5" s="821"/>
      <c r="I5" s="821"/>
      <c r="J5" s="821"/>
      <c r="K5" s="821"/>
      <c r="L5" s="821"/>
      <c r="M5" s="821"/>
      <c r="N5" s="821"/>
      <c r="O5" s="821"/>
      <c r="P5" s="822"/>
      <c r="Q5" s="797" t="s">
        <v>368</v>
      </c>
      <c r="R5" s="798"/>
      <c r="S5" s="798"/>
      <c r="T5" s="798"/>
      <c r="U5" s="799"/>
      <c r="V5" s="797" t="s">
        <v>369</v>
      </c>
      <c r="W5" s="798"/>
      <c r="X5" s="798"/>
      <c r="Y5" s="798"/>
      <c r="Z5" s="799"/>
      <c r="AA5" s="797" t="s">
        <v>370</v>
      </c>
      <c r="AB5" s="798"/>
      <c r="AC5" s="798"/>
      <c r="AD5" s="798"/>
      <c r="AE5" s="798"/>
      <c r="AF5" s="830" t="s">
        <v>371</v>
      </c>
      <c r="AG5" s="798"/>
      <c r="AH5" s="798"/>
      <c r="AI5" s="798"/>
      <c r="AJ5" s="809"/>
      <c r="AK5" s="798" t="s">
        <v>372</v>
      </c>
      <c r="AL5" s="798"/>
      <c r="AM5" s="798"/>
      <c r="AN5" s="798"/>
      <c r="AO5" s="799"/>
      <c r="AP5" s="797" t="s">
        <v>373</v>
      </c>
      <c r="AQ5" s="798"/>
      <c r="AR5" s="798"/>
      <c r="AS5" s="798"/>
      <c r="AT5" s="799"/>
      <c r="AU5" s="797" t="s">
        <v>374</v>
      </c>
      <c r="AV5" s="798"/>
      <c r="AW5" s="798"/>
      <c r="AX5" s="798"/>
      <c r="AY5" s="809"/>
      <c r="AZ5" s="256"/>
      <c r="BA5" s="256"/>
      <c r="BB5" s="256"/>
      <c r="BC5" s="256"/>
      <c r="BD5" s="256"/>
      <c r="BE5" s="257"/>
      <c r="BF5" s="257"/>
      <c r="BG5" s="257"/>
      <c r="BH5" s="257"/>
      <c r="BI5" s="257"/>
      <c r="BJ5" s="257"/>
      <c r="BK5" s="257"/>
      <c r="BL5" s="257"/>
      <c r="BM5" s="257"/>
      <c r="BN5" s="257"/>
      <c r="BO5" s="257"/>
      <c r="BP5" s="257"/>
      <c r="BQ5" s="820" t="s">
        <v>375</v>
      </c>
      <c r="BR5" s="821"/>
      <c r="BS5" s="821"/>
      <c r="BT5" s="821"/>
      <c r="BU5" s="821"/>
      <c r="BV5" s="821"/>
      <c r="BW5" s="821"/>
      <c r="BX5" s="821"/>
      <c r="BY5" s="821"/>
      <c r="BZ5" s="821"/>
      <c r="CA5" s="821"/>
      <c r="CB5" s="821"/>
      <c r="CC5" s="821"/>
      <c r="CD5" s="821"/>
      <c r="CE5" s="821"/>
      <c r="CF5" s="821"/>
      <c r="CG5" s="822"/>
      <c r="CH5" s="797" t="s">
        <v>376</v>
      </c>
      <c r="CI5" s="798"/>
      <c r="CJ5" s="798"/>
      <c r="CK5" s="798"/>
      <c r="CL5" s="799"/>
      <c r="CM5" s="797" t="s">
        <v>377</v>
      </c>
      <c r="CN5" s="798"/>
      <c r="CO5" s="798"/>
      <c r="CP5" s="798"/>
      <c r="CQ5" s="799"/>
      <c r="CR5" s="797" t="s">
        <v>378</v>
      </c>
      <c r="CS5" s="798"/>
      <c r="CT5" s="798"/>
      <c r="CU5" s="798"/>
      <c r="CV5" s="799"/>
      <c r="CW5" s="797" t="s">
        <v>379</v>
      </c>
      <c r="CX5" s="798"/>
      <c r="CY5" s="798"/>
      <c r="CZ5" s="798"/>
      <c r="DA5" s="799"/>
      <c r="DB5" s="797" t="s">
        <v>380</v>
      </c>
      <c r="DC5" s="798"/>
      <c r="DD5" s="798"/>
      <c r="DE5" s="798"/>
      <c r="DF5" s="799"/>
      <c r="DG5" s="803" t="s">
        <v>381</v>
      </c>
      <c r="DH5" s="804"/>
      <c r="DI5" s="804"/>
      <c r="DJ5" s="804"/>
      <c r="DK5" s="805"/>
      <c r="DL5" s="803" t="s">
        <v>382</v>
      </c>
      <c r="DM5" s="804"/>
      <c r="DN5" s="804"/>
      <c r="DO5" s="804"/>
      <c r="DP5" s="805"/>
      <c r="DQ5" s="797" t="s">
        <v>383</v>
      </c>
      <c r="DR5" s="798"/>
      <c r="DS5" s="798"/>
      <c r="DT5" s="798"/>
      <c r="DU5" s="799"/>
      <c r="DV5" s="797" t="s">
        <v>374</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384</v>
      </c>
      <c r="C7" s="812"/>
      <c r="D7" s="812"/>
      <c r="E7" s="812"/>
      <c r="F7" s="812"/>
      <c r="G7" s="812"/>
      <c r="H7" s="812"/>
      <c r="I7" s="812"/>
      <c r="J7" s="812"/>
      <c r="K7" s="812"/>
      <c r="L7" s="812"/>
      <c r="M7" s="812"/>
      <c r="N7" s="812"/>
      <c r="O7" s="812"/>
      <c r="P7" s="813"/>
      <c r="Q7" s="814">
        <v>48526</v>
      </c>
      <c r="R7" s="815"/>
      <c r="S7" s="815"/>
      <c r="T7" s="815"/>
      <c r="U7" s="815"/>
      <c r="V7" s="815">
        <v>46778</v>
      </c>
      <c r="W7" s="815"/>
      <c r="X7" s="815"/>
      <c r="Y7" s="815"/>
      <c r="Z7" s="815"/>
      <c r="AA7" s="815">
        <v>1748</v>
      </c>
      <c r="AB7" s="815"/>
      <c r="AC7" s="815"/>
      <c r="AD7" s="815"/>
      <c r="AE7" s="816"/>
      <c r="AF7" s="817">
        <v>1354</v>
      </c>
      <c r="AG7" s="818"/>
      <c r="AH7" s="818"/>
      <c r="AI7" s="818"/>
      <c r="AJ7" s="819"/>
      <c r="AK7" s="854">
        <v>1340</v>
      </c>
      <c r="AL7" s="855"/>
      <c r="AM7" s="855"/>
      <c r="AN7" s="855"/>
      <c r="AO7" s="855"/>
      <c r="AP7" s="855">
        <v>30221</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569</v>
      </c>
      <c r="BT7" s="859"/>
      <c r="BU7" s="859"/>
      <c r="BV7" s="859"/>
      <c r="BW7" s="859"/>
      <c r="BX7" s="859"/>
      <c r="BY7" s="859"/>
      <c r="BZ7" s="859"/>
      <c r="CA7" s="859"/>
      <c r="CB7" s="859"/>
      <c r="CC7" s="859"/>
      <c r="CD7" s="859"/>
      <c r="CE7" s="859"/>
      <c r="CF7" s="859"/>
      <c r="CG7" s="860"/>
      <c r="CH7" s="851">
        <v>0</v>
      </c>
      <c r="CI7" s="852"/>
      <c r="CJ7" s="852"/>
      <c r="CK7" s="852"/>
      <c r="CL7" s="853"/>
      <c r="CM7" s="851">
        <v>304</v>
      </c>
      <c r="CN7" s="852"/>
      <c r="CO7" s="852"/>
      <c r="CP7" s="852"/>
      <c r="CQ7" s="853"/>
      <c r="CR7" s="851">
        <v>285</v>
      </c>
      <c r="CS7" s="852"/>
      <c r="CT7" s="852"/>
      <c r="CU7" s="852"/>
      <c r="CV7" s="853"/>
      <c r="CW7" s="851" t="s">
        <v>505</v>
      </c>
      <c r="CX7" s="852"/>
      <c r="CY7" s="852"/>
      <c r="CZ7" s="852"/>
      <c r="DA7" s="853"/>
      <c r="DB7" s="851" t="s">
        <v>505</v>
      </c>
      <c r="DC7" s="852"/>
      <c r="DD7" s="852"/>
      <c r="DE7" s="852"/>
      <c r="DF7" s="853"/>
      <c r="DG7" s="851" t="s">
        <v>505</v>
      </c>
      <c r="DH7" s="852"/>
      <c r="DI7" s="852"/>
      <c r="DJ7" s="852"/>
      <c r="DK7" s="853"/>
      <c r="DL7" s="851" t="s">
        <v>505</v>
      </c>
      <c r="DM7" s="852"/>
      <c r="DN7" s="852"/>
      <c r="DO7" s="852"/>
      <c r="DP7" s="853"/>
      <c r="DQ7" s="851" t="s">
        <v>505</v>
      </c>
      <c r="DR7" s="852"/>
      <c r="DS7" s="852"/>
      <c r="DT7" s="852"/>
      <c r="DU7" s="853"/>
      <c r="DV7" s="832"/>
      <c r="DW7" s="833"/>
      <c r="DX7" s="833"/>
      <c r="DY7" s="833"/>
      <c r="DZ7" s="834"/>
      <c r="EA7" s="254"/>
    </row>
    <row r="8" spans="1:131" s="255" customFormat="1" ht="26.25" customHeight="1" x14ac:dyDescent="0.15">
      <c r="A8" s="261">
        <v>2</v>
      </c>
      <c r="B8" s="835" t="s">
        <v>385</v>
      </c>
      <c r="C8" s="836"/>
      <c r="D8" s="836"/>
      <c r="E8" s="836"/>
      <c r="F8" s="836"/>
      <c r="G8" s="836"/>
      <c r="H8" s="836"/>
      <c r="I8" s="836"/>
      <c r="J8" s="836"/>
      <c r="K8" s="836"/>
      <c r="L8" s="836"/>
      <c r="M8" s="836"/>
      <c r="N8" s="836"/>
      <c r="O8" s="836"/>
      <c r="P8" s="837"/>
      <c r="Q8" s="838">
        <v>3</v>
      </c>
      <c r="R8" s="839"/>
      <c r="S8" s="839"/>
      <c r="T8" s="839"/>
      <c r="U8" s="839"/>
      <c r="V8" s="839">
        <v>3</v>
      </c>
      <c r="W8" s="839"/>
      <c r="X8" s="839"/>
      <c r="Y8" s="839"/>
      <c r="Z8" s="839"/>
      <c r="AA8" s="839" t="s">
        <v>583</v>
      </c>
      <c r="AB8" s="839"/>
      <c r="AC8" s="839"/>
      <c r="AD8" s="839"/>
      <c r="AE8" s="840"/>
      <c r="AF8" s="841" t="s">
        <v>232</v>
      </c>
      <c r="AG8" s="842"/>
      <c r="AH8" s="842"/>
      <c r="AI8" s="842"/>
      <c r="AJ8" s="843"/>
      <c r="AK8" s="844" t="s">
        <v>584</v>
      </c>
      <c r="AL8" s="845"/>
      <c r="AM8" s="845"/>
      <c r="AN8" s="845"/>
      <c r="AO8" s="845"/>
      <c r="AP8" s="845" t="s">
        <v>584</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570</v>
      </c>
      <c r="BT8" s="849"/>
      <c r="BU8" s="849"/>
      <c r="BV8" s="849"/>
      <c r="BW8" s="849"/>
      <c r="BX8" s="849"/>
      <c r="BY8" s="849"/>
      <c r="BZ8" s="849"/>
      <c r="CA8" s="849"/>
      <c r="CB8" s="849"/>
      <c r="CC8" s="849"/>
      <c r="CD8" s="849"/>
      <c r="CE8" s="849"/>
      <c r="CF8" s="849"/>
      <c r="CG8" s="850"/>
      <c r="CH8" s="861">
        <v>0</v>
      </c>
      <c r="CI8" s="862"/>
      <c r="CJ8" s="862"/>
      <c r="CK8" s="862"/>
      <c r="CL8" s="863"/>
      <c r="CM8" s="861">
        <v>454</v>
      </c>
      <c r="CN8" s="862"/>
      <c r="CO8" s="862"/>
      <c r="CP8" s="862"/>
      <c r="CQ8" s="863"/>
      <c r="CR8" s="861">
        <v>200</v>
      </c>
      <c r="CS8" s="862"/>
      <c r="CT8" s="862"/>
      <c r="CU8" s="862"/>
      <c r="CV8" s="863"/>
      <c r="CW8" s="861" t="s">
        <v>505</v>
      </c>
      <c r="CX8" s="862"/>
      <c r="CY8" s="862"/>
      <c r="CZ8" s="862"/>
      <c r="DA8" s="863"/>
      <c r="DB8" s="861" t="s">
        <v>505</v>
      </c>
      <c r="DC8" s="862"/>
      <c r="DD8" s="862"/>
      <c r="DE8" s="862"/>
      <c r="DF8" s="863"/>
      <c r="DG8" s="861" t="s">
        <v>505</v>
      </c>
      <c r="DH8" s="862"/>
      <c r="DI8" s="862"/>
      <c r="DJ8" s="862"/>
      <c r="DK8" s="863"/>
      <c r="DL8" s="861" t="s">
        <v>505</v>
      </c>
      <c r="DM8" s="862"/>
      <c r="DN8" s="862"/>
      <c r="DO8" s="862"/>
      <c r="DP8" s="863"/>
      <c r="DQ8" s="861" t="s">
        <v>505</v>
      </c>
      <c r="DR8" s="862"/>
      <c r="DS8" s="862"/>
      <c r="DT8" s="862"/>
      <c r="DU8" s="863"/>
      <c r="DV8" s="864"/>
      <c r="DW8" s="865"/>
      <c r="DX8" s="865"/>
      <c r="DY8" s="865"/>
      <c r="DZ8" s="866"/>
      <c r="EA8" s="254"/>
    </row>
    <row r="9" spans="1:131" s="255" customFormat="1" ht="26.25" customHeight="1" x14ac:dyDescent="0.15">
      <c r="A9" s="261">
        <v>3</v>
      </c>
      <c r="B9" s="835" t="s">
        <v>386</v>
      </c>
      <c r="C9" s="836"/>
      <c r="D9" s="836"/>
      <c r="E9" s="836"/>
      <c r="F9" s="836"/>
      <c r="G9" s="836"/>
      <c r="H9" s="836"/>
      <c r="I9" s="836"/>
      <c r="J9" s="836"/>
      <c r="K9" s="836"/>
      <c r="L9" s="836"/>
      <c r="M9" s="836"/>
      <c r="N9" s="836"/>
      <c r="O9" s="836"/>
      <c r="P9" s="837"/>
      <c r="Q9" s="838">
        <v>6</v>
      </c>
      <c r="R9" s="839"/>
      <c r="S9" s="839"/>
      <c r="T9" s="839"/>
      <c r="U9" s="839"/>
      <c r="V9" s="839">
        <v>3</v>
      </c>
      <c r="W9" s="839"/>
      <c r="X9" s="839"/>
      <c r="Y9" s="839"/>
      <c r="Z9" s="839"/>
      <c r="AA9" s="839">
        <v>3</v>
      </c>
      <c r="AB9" s="839"/>
      <c r="AC9" s="839"/>
      <c r="AD9" s="839"/>
      <c r="AE9" s="840"/>
      <c r="AF9" s="841">
        <v>3</v>
      </c>
      <c r="AG9" s="842"/>
      <c r="AH9" s="842"/>
      <c r="AI9" s="842"/>
      <c r="AJ9" s="843"/>
      <c r="AK9" s="844" t="s">
        <v>505</v>
      </c>
      <c r="AL9" s="845"/>
      <c r="AM9" s="845"/>
      <c r="AN9" s="845"/>
      <c r="AO9" s="845"/>
      <c r="AP9" s="845" t="s">
        <v>505</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571</v>
      </c>
      <c r="BT9" s="849"/>
      <c r="BU9" s="849"/>
      <c r="BV9" s="849"/>
      <c r="BW9" s="849"/>
      <c r="BX9" s="849"/>
      <c r="BY9" s="849"/>
      <c r="BZ9" s="849"/>
      <c r="CA9" s="849"/>
      <c r="CB9" s="849"/>
      <c r="CC9" s="849"/>
      <c r="CD9" s="849"/>
      <c r="CE9" s="849"/>
      <c r="CF9" s="849"/>
      <c r="CG9" s="850"/>
      <c r="CH9" s="861">
        <v>19</v>
      </c>
      <c r="CI9" s="862"/>
      <c r="CJ9" s="862"/>
      <c r="CK9" s="862"/>
      <c r="CL9" s="863"/>
      <c r="CM9" s="861">
        <v>166</v>
      </c>
      <c r="CN9" s="862"/>
      <c r="CO9" s="862"/>
      <c r="CP9" s="862"/>
      <c r="CQ9" s="863"/>
      <c r="CR9" s="861">
        <v>3</v>
      </c>
      <c r="CS9" s="862"/>
      <c r="CT9" s="862"/>
      <c r="CU9" s="862"/>
      <c r="CV9" s="863"/>
      <c r="CW9" s="861" t="s">
        <v>505</v>
      </c>
      <c r="CX9" s="862"/>
      <c r="CY9" s="862"/>
      <c r="CZ9" s="862"/>
      <c r="DA9" s="863"/>
      <c r="DB9" s="861" t="s">
        <v>505</v>
      </c>
      <c r="DC9" s="862"/>
      <c r="DD9" s="862"/>
      <c r="DE9" s="862"/>
      <c r="DF9" s="863"/>
      <c r="DG9" s="861" t="s">
        <v>505</v>
      </c>
      <c r="DH9" s="862"/>
      <c r="DI9" s="862"/>
      <c r="DJ9" s="862"/>
      <c r="DK9" s="863"/>
      <c r="DL9" s="861" t="s">
        <v>505</v>
      </c>
      <c r="DM9" s="862"/>
      <c r="DN9" s="862"/>
      <c r="DO9" s="862"/>
      <c r="DP9" s="863"/>
      <c r="DQ9" s="861" t="s">
        <v>505</v>
      </c>
      <c r="DR9" s="862"/>
      <c r="DS9" s="862"/>
      <c r="DT9" s="862"/>
      <c r="DU9" s="863"/>
      <c r="DV9" s="864"/>
      <c r="DW9" s="865"/>
      <c r="DX9" s="865"/>
      <c r="DY9" s="865"/>
      <c r="DZ9" s="866"/>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c r="BT10" s="849"/>
      <c r="BU10" s="849"/>
      <c r="BV10" s="849"/>
      <c r="BW10" s="849"/>
      <c r="BX10" s="849"/>
      <c r="BY10" s="849"/>
      <c r="BZ10" s="849"/>
      <c r="CA10" s="849"/>
      <c r="CB10" s="849"/>
      <c r="CC10" s="849"/>
      <c r="CD10" s="849"/>
      <c r="CE10" s="849"/>
      <c r="CF10" s="849"/>
      <c r="CG10" s="850"/>
      <c r="CH10" s="861"/>
      <c r="CI10" s="862"/>
      <c r="CJ10" s="862"/>
      <c r="CK10" s="862"/>
      <c r="CL10" s="863"/>
      <c r="CM10" s="861"/>
      <c r="CN10" s="862"/>
      <c r="CO10" s="862"/>
      <c r="CP10" s="862"/>
      <c r="CQ10" s="863"/>
      <c r="CR10" s="861"/>
      <c r="CS10" s="862"/>
      <c r="CT10" s="862"/>
      <c r="CU10" s="862"/>
      <c r="CV10" s="863"/>
      <c r="CW10" s="861"/>
      <c r="CX10" s="862"/>
      <c r="CY10" s="862"/>
      <c r="CZ10" s="862"/>
      <c r="DA10" s="863"/>
      <c r="DB10" s="861"/>
      <c r="DC10" s="862"/>
      <c r="DD10" s="862"/>
      <c r="DE10" s="862"/>
      <c r="DF10" s="863"/>
      <c r="DG10" s="861"/>
      <c r="DH10" s="862"/>
      <c r="DI10" s="862"/>
      <c r="DJ10" s="862"/>
      <c r="DK10" s="863"/>
      <c r="DL10" s="861"/>
      <c r="DM10" s="862"/>
      <c r="DN10" s="862"/>
      <c r="DO10" s="862"/>
      <c r="DP10" s="863"/>
      <c r="DQ10" s="861"/>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387</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388</v>
      </c>
      <c r="B23" s="870" t="s">
        <v>389</v>
      </c>
      <c r="C23" s="871"/>
      <c r="D23" s="871"/>
      <c r="E23" s="871"/>
      <c r="F23" s="871"/>
      <c r="G23" s="871"/>
      <c r="H23" s="871"/>
      <c r="I23" s="871"/>
      <c r="J23" s="871"/>
      <c r="K23" s="871"/>
      <c r="L23" s="871"/>
      <c r="M23" s="871"/>
      <c r="N23" s="871"/>
      <c r="O23" s="871"/>
      <c r="P23" s="872"/>
      <c r="Q23" s="873">
        <v>48535</v>
      </c>
      <c r="R23" s="874"/>
      <c r="S23" s="874"/>
      <c r="T23" s="874"/>
      <c r="U23" s="874"/>
      <c r="V23" s="874">
        <v>46784</v>
      </c>
      <c r="W23" s="874"/>
      <c r="X23" s="874"/>
      <c r="Y23" s="874"/>
      <c r="Z23" s="874"/>
      <c r="AA23" s="874">
        <v>1751</v>
      </c>
      <c r="AB23" s="874"/>
      <c r="AC23" s="874"/>
      <c r="AD23" s="874"/>
      <c r="AE23" s="875"/>
      <c r="AF23" s="876">
        <v>1357</v>
      </c>
      <c r="AG23" s="874"/>
      <c r="AH23" s="874"/>
      <c r="AI23" s="874"/>
      <c r="AJ23" s="877"/>
      <c r="AK23" s="878"/>
      <c r="AL23" s="879"/>
      <c r="AM23" s="879"/>
      <c r="AN23" s="879"/>
      <c r="AO23" s="879"/>
      <c r="AP23" s="874">
        <v>30221</v>
      </c>
      <c r="AQ23" s="874"/>
      <c r="AR23" s="874"/>
      <c r="AS23" s="874"/>
      <c r="AT23" s="874"/>
      <c r="AU23" s="880"/>
      <c r="AV23" s="880"/>
      <c r="AW23" s="880"/>
      <c r="AX23" s="880"/>
      <c r="AY23" s="881"/>
      <c r="AZ23" s="889" t="s">
        <v>232</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390</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391</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367</v>
      </c>
      <c r="B26" s="821"/>
      <c r="C26" s="821"/>
      <c r="D26" s="821"/>
      <c r="E26" s="821"/>
      <c r="F26" s="821"/>
      <c r="G26" s="821"/>
      <c r="H26" s="821"/>
      <c r="I26" s="821"/>
      <c r="J26" s="821"/>
      <c r="K26" s="821"/>
      <c r="L26" s="821"/>
      <c r="M26" s="821"/>
      <c r="N26" s="821"/>
      <c r="O26" s="821"/>
      <c r="P26" s="822"/>
      <c r="Q26" s="797" t="s">
        <v>392</v>
      </c>
      <c r="R26" s="798"/>
      <c r="S26" s="798"/>
      <c r="T26" s="798"/>
      <c r="U26" s="799"/>
      <c r="V26" s="797" t="s">
        <v>393</v>
      </c>
      <c r="W26" s="798"/>
      <c r="X26" s="798"/>
      <c r="Y26" s="798"/>
      <c r="Z26" s="799"/>
      <c r="AA26" s="797" t="s">
        <v>394</v>
      </c>
      <c r="AB26" s="798"/>
      <c r="AC26" s="798"/>
      <c r="AD26" s="798"/>
      <c r="AE26" s="798"/>
      <c r="AF26" s="892" t="s">
        <v>395</v>
      </c>
      <c r="AG26" s="893"/>
      <c r="AH26" s="893"/>
      <c r="AI26" s="893"/>
      <c r="AJ26" s="894"/>
      <c r="AK26" s="798" t="s">
        <v>396</v>
      </c>
      <c r="AL26" s="798"/>
      <c r="AM26" s="798"/>
      <c r="AN26" s="798"/>
      <c r="AO26" s="799"/>
      <c r="AP26" s="797" t="s">
        <v>397</v>
      </c>
      <c r="AQ26" s="798"/>
      <c r="AR26" s="798"/>
      <c r="AS26" s="798"/>
      <c r="AT26" s="799"/>
      <c r="AU26" s="797" t="s">
        <v>398</v>
      </c>
      <c r="AV26" s="798"/>
      <c r="AW26" s="798"/>
      <c r="AX26" s="798"/>
      <c r="AY26" s="799"/>
      <c r="AZ26" s="797" t="s">
        <v>399</v>
      </c>
      <c r="BA26" s="798"/>
      <c r="BB26" s="798"/>
      <c r="BC26" s="798"/>
      <c r="BD26" s="799"/>
      <c r="BE26" s="797" t="s">
        <v>374</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400</v>
      </c>
      <c r="C28" s="812"/>
      <c r="D28" s="812"/>
      <c r="E28" s="812"/>
      <c r="F28" s="812"/>
      <c r="G28" s="812"/>
      <c r="H28" s="812"/>
      <c r="I28" s="812"/>
      <c r="J28" s="812"/>
      <c r="K28" s="812"/>
      <c r="L28" s="812"/>
      <c r="M28" s="812"/>
      <c r="N28" s="812"/>
      <c r="O28" s="812"/>
      <c r="P28" s="813"/>
      <c r="Q28" s="902">
        <v>17737</v>
      </c>
      <c r="R28" s="903"/>
      <c r="S28" s="903"/>
      <c r="T28" s="903"/>
      <c r="U28" s="903"/>
      <c r="V28" s="903">
        <v>17717</v>
      </c>
      <c r="W28" s="903"/>
      <c r="X28" s="903"/>
      <c r="Y28" s="903"/>
      <c r="Z28" s="903"/>
      <c r="AA28" s="903">
        <v>20</v>
      </c>
      <c r="AB28" s="903"/>
      <c r="AC28" s="903"/>
      <c r="AD28" s="903"/>
      <c r="AE28" s="904"/>
      <c r="AF28" s="905">
        <v>20</v>
      </c>
      <c r="AG28" s="903"/>
      <c r="AH28" s="903"/>
      <c r="AI28" s="903"/>
      <c r="AJ28" s="906"/>
      <c r="AK28" s="907">
        <v>1067</v>
      </c>
      <c r="AL28" s="898"/>
      <c r="AM28" s="898"/>
      <c r="AN28" s="898"/>
      <c r="AO28" s="898"/>
      <c r="AP28" s="898" t="s">
        <v>505</v>
      </c>
      <c r="AQ28" s="898"/>
      <c r="AR28" s="898"/>
      <c r="AS28" s="898"/>
      <c r="AT28" s="898"/>
      <c r="AU28" s="898" t="s">
        <v>505</v>
      </c>
      <c r="AV28" s="898"/>
      <c r="AW28" s="898"/>
      <c r="AX28" s="898"/>
      <c r="AY28" s="898"/>
      <c r="AZ28" s="899" t="s">
        <v>505</v>
      </c>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401</v>
      </c>
      <c r="C29" s="836"/>
      <c r="D29" s="836"/>
      <c r="E29" s="836"/>
      <c r="F29" s="836"/>
      <c r="G29" s="836"/>
      <c r="H29" s="836"/>
      <c r="I29" s="836"/>
      <c r="J29" s="836"/>
      <c r="K29" s="836"/>
      <c r="L29" s="836"/>
      <c r="M29" s="836"/>
      <c r="N29" s="836"/>
      <c r="O29" s="836"/>
      <c r="P29" s="837"/>
      <c r="Q29" s="838">
        <v>11736</v>
      </c>
      <c r="R29" s="839"/>
      <c r="S29" s="839"/>
      <c r="T29" s="839"/>
      <c r="U29" s="839"/>
      <c r="V29" s="839">
        <v>11728</v>
      </c>
      <c r="W29" s="839"/>
      <c r="X29" s="839"/>
      <c r="Y29" s="839"/>
      <c r="Z29" s="839"/>
      <c r="AA29" s="839">
        <v>8</v>
      </c>
      <c r="AB29" s="839"/>
      <c r="AC29" s="839"/>
      <c r="AD29" s="839"/>
      <c r="AE29" s="840"/>
      <c r="AF29" s="841">
        <v>8</v>
      </c>
      <c r="AG29" s="842"/>
      <c r="AH29" s="842"/>
      <c r="AI29" s="842"/>
      <c r="AJ29" s="843"/>
      <c r="AK29" s="910">
        <v>1786</v>
      </c>
      <c r="AL29" s="911"/>
      <c r="AM29" s="911"/>
      <c r="AN29" s="911"/>
      <c r="AO29" s="911"/>
      <c r="AP29" s="911" t="s">
        <v>505</v>
      </c>
      <c r="AQ29" s="911"/>
      <c r="AR29" s="911"/>
      <c r="AS29" s="911"/>
      <c r="AT29" s="911"/>
      <c r="AU29" s="911" t="s">
        <v>505</v>
      </c>
      <c r="AV29" s="911"/>
      <c r="AW29" s="911"/>
      <c r="AX29" s="911"/>
      <c r="AY29" s="911"/>
      <c r="AZ29" s="912" t="s">
        <v>505</v>
      </c>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402</v>
      </c>
      <c r="C30" s="836"/>
      <c r="D30" s="836"/>
      <c r="E30" s="836"/>
      <c r="F30" s="836"/>
      <c r="G30" s="836"/>
      <c r="H30" s="836"/>
      <c r="I30" s="836"/>
      <c r="J30" s="836"/>
      <c r="K30" s="836"/>
      <c r="L30" s="836"/>
      <c r="M30" s="836"/>
      <c r="N30" s="836"/>
      <c r="O30" s="836"/>
      <c r="P30" s="837"/>
      <c r="Q30" s="838">
        <v>2296</v>
      </c>
      <c r="R30" s="839"/>
      <c r="S30" s="839"/>
      <c r="T30" s="839"/>
      <c r="U30" s="839"/>
      <c r="V30" s="839">
        <v>2290</v>
      </c>
      <c r="W30" s="839"/>
      <c r="X30" s="839"/>
      <c r="Y30" s="839"/>
      <c r="Z30" s="839"/>
      <c r="AA30" s="839">
        <v>6</v>
      </c>
      <c r="AB30" s="839"/>
      <c r="AC30" s="839"/>
      <c r="AD30" s="839"/>
      <c r="AE30" s="840"/>
      <c r="AF30" s="841">
        <v>6</v>
      </c>
      <c r="AG30" s="842"/>
      <c r="AH30" s="842"/>
      <c r="AI30" s="842"/>
      <c r="AJ30" s="843"/>
      <c r="AK30" s="910">
        <v>297</v>
      </c>
      <c r="AL30" s="911"/>
      <c r="AM30" s="911"/>
      <c r="AN30" s="911"/>
      <c r="AO30" s="911"/>
      <c r="AP30" s="911" t="s">
        <v>505</v>
      </c>
      <c r="AQ30" s="911"/>
      <c r="AR30" s="911"/>
      <c r="AS30" s="911"/>
      <c r="AT30" s="911"/>
      <c r="AU30" s="911" t="s">
        <v>505</v>
      </c>
      <c r="AV30" s="911"/>
      <c r="AW30" s="911"/>
      <c r="AX30" s="911"/>
      <c r="AY30" s="911"/>
      <c r="AZ30" s="912" t="s">
        <v>505</v>
      </c>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403</v>
      </c>
      <c r="C31" s="836"/>
      <c r="D31" s="836"/>
      <c r="E31" s="836"/>
      <c r="F31" s="836"/>
      <c r="G31" s="836"/>
      <c r="H31" s="836"/>
      <c r="I31" s="836"/>
      <c r="J31" s="836"/>
      <c r="K31" s="836"/>
      <c r="L31" s="836"/>
      <c r="M31" s="836"/>
      <c r="N31" s="836"/>
      <c r="O31" s="836"/>
      <c r="P31" s="837"/>
      <c r="Q31" s="838">
        <v>3828</v>
      </c>
      <c r="R31" s="839"/>
      <c r="S31" s="839"/>
      <c r="T31" s="839"/>
      <c r="U31" s="839"/>
      <c r="V31" s="839">
        <v>3296</v>
      </c>
      <c r="W31" s="839"/>
      <c r="X31" s="839"/>
      <c r="Y31" s="839"/>
      <c r="Z31" s="839"/>
      <c r="AA31" s="839">
        <v>532</v>
      </c>
      <c r="AB31" s="839"/>
      <c r="AC31" s="839"/>
      <c r="AD31" s="839"/>
      <c r="AE31" s="840"/>
      <c r="AF31" s="841">
        <v>5070</v>
      </c>
      <c r="AG31" s="842"/>
      <c r="AH31" s="842"/>
      <c r="AI31" s="842"/>
      <c r="AJ31" s="843"/>
      <c r="AK31" s="910">
        <v>3</v>
      </c>
      <c r="AL31" s="911"/>
      <c r="AM31" s="911"/>
      <c r="AN31" s="911"/>
      <c r="AO31" s="911"/>
      <c r="AP31" s="911">
        <v>1864</v>
      </c>
      <c r="AQ31" s="911"/>
      <c r="AR31" s="911"/>
      <c r="AS31" s="911"/>
      <c r="AT31" s="911"/>
      <c r="AU31" s="911">
        <v>2</v>
      </c>
      <c r="AV31" s="911"/>
      <c r="AW31" s="911"/>
      <c r="AX31" s="911"/>
      <c r="AY31" s="911"/>
      <c r="AZ31" s="912" t="s">
        <v>505</v>
      </c>
      <c r="BA31" s="912"/>
      <c r="BB31" s="912"/>
      <c r="BC31" s="912"/>
      <c r="BD31" s="912"/>
      <c r="BE31" s="908" t="s">
        <v>404</v>
      </c>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405</v>
      </c>
      <c r="C32" s="836"/>
      <c r="D32" s="836"/>
      <c r="E32" s="836"/>
      <c r="F32" s="836"/>
      <c r="G32" s="836"/>
      <c r="H32" s="836"/>
      <c r="I32" s="836"/>
      <c r="J32" s="836"/>
      <c r="K32" s="836"/>
      <c r="L32" s="836"/>
      <c r="M32" s="836"/>
      <c r="N32" s="836"/>
      <c r="O32" s="836"/>
      <c r="P32" s="837"/>
      <c r="Q32" s="838">
        <v>3853</v>
      </c>
      <c r="R32" s="839"/>
      <c r="S32" s="839"/>
      <c r="T32" s="839"/>
      <c r="U32" s="839"/>
      <c r="V32" s="839">
        <v>3191</v>
      </c>
      <c r="W32" s="839"/>
      <c r="X32" s="839"/>
      <c r="Y32" s="839"/>
      <c r="Z32" s="839"/>
      <c r="AA32" s="839">
        <v>662</v>
      </c>
      <c r="AB32" s="839"/>
      <c r="AC32" s="839"/>
      <c r="AD32" s="839"/>
      <c r="AE32" s="840"/>
      <c r="AF32" s="841">
        <v>1473</v>
      </c>
      <c r="AG32" s="842"/>
      <c r="AH32" s="842"/>
      <c r="AI32" s="842"/>
      <c r="AJ32" s="843"/>
      <c r="AK32" s="910">
        <v>213</v>
      </c>
      <c r="AL32" s="911"/>
      <c r="AM32" s="911"/>
      <c r="AN32" s="911"/>
      <c r="AO32" s="911"/>
      <c r="AP32" s="911">
        <v>3273</v>
      </c>
      <c r="AQ32" s="911"/>
      <c r="AR32" s="911"/>
      <c r="AS32" s="911"/>
      <c r="AT32" s="911"/>
      <c r="AU32" s="911">
        <v>903</v>
      </c>
      <c r="AV32" s="911"/>
      <c r="AW32" s="911"/>
      <c r="AX32" s="911"/>
      <c r="AY32" s="911"/>
      <c r="AZ32" s="912" t="s">
        <v>505</v>
      </c>
      <c r="BA32" s="912"/>
      <c r="BB32" s="912"/>
      <c r="BC32" s="912"/>
      <c r="BD32" s="912"/>
      <c r="BE32" s="908" t="s">
        <v>404</v>
      </c>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406</v>
      </c>
      <c r="C33" s="836"/>
      <c r="D33" s="836"/>
      <c r="E33" s="836"/>
      <c r="F33" s="836"/>
      <c r="G33" s="836"/>
      <c r="H33" s="836"/>
      <c r="I33" s="836"/>
      <c r="J33" s="836"/>
      <c r="K33" s="836"/>
      <c r="L33" s="836"/>
      <c r="M33" s="836"/>
      <c r="N33" s="836"/>
      <c r="O33" s="836"/>
      <c r="P33" s="837"/>
      <c r="Q33" s="838">
        <v>24</v>
      </c>
      <c r="R33" s="839"/>
      <c r="S33" s="839"/>
      <c r="T33" s="839"/>
      <c r="U33" s="839"/>
      <c r="V33" s="839">
        <v>24</v>
      </c>
      <c r="W33" s="839"/>
      <c r="X33" s="839"/>
      <c r="Y33" s="839"/>
      <c r="Z33" s="839"/>
      <c r="AA33" s="839" t="s">
        <v>505</v>
      </c>
      <c r="AB33" s="839"/>
      <c r="AC33" s="839"/>
      <c r="AD33" s="839"/>
      <c r="AE33" s="840"/>
      <c r="AF33" s="841" t="s">
        <v>232</v>
      </c>
      <c r="AG33" s="842"/>
      <c r="AH33" s="842"/>
      <c r="AI33" s="842"/>
      <c r="AJ33" s="843"/>
      <c r="AK33" s="910">
        <v>17</v>
      </c>
      <c r="AL33" s="911"/>
      <c r="AM33" s="911"/>
      <c r="AN33" s="911"/>
      <c r="AO33" s="911"/>
      <c r="AP33" s="911">
        <v>19</v>
      </c>
      <c r="AQ33" s="911"/>
      <c r="AR33" s="911"/>
      <c r="AS33" s="911"/>
      <c r="AT33" s="911"/>
      <c r="AU33" s="911">
        <v>19</v>
      </c>
      <c r="AV33" s="911"/>
      <c r="AW33" s="911"/>
      <c r="AX33" s="911"/>
      <c r="AY33" s="911"/>
      <c r="AZ33" s="912" t="s">
        <v>505</v>
      </c>
      <c r="BA33" s="912"/>
      <c r="BB33" s="912"/>
      <c r="BC33" s="912"/>
      <c r="BD33" s="912"/>
      <c r="BE33" s="908" t="s">
        <v>407</v>
      </c>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10"/>
      <c r="AL34" s="911"/>
      <c r="AM34" s="911"/>
      <c r="AN34" s="911"/>
      <c r="AO34" s="911"/>
      <c r="AP34" s="911"/>
      <c r="AQ34" s="911"/>
      <c r="AR34" s="911"/>
      <c r="AS34" s="911"/>
      <c r="AT34" s="911"/>
      <c r="AU34" s="911"/>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10"/>
      <c r="AL35" s="911"/>
      <c r="AM35" s="911"/>
      <c r="AN35" s="911"/>
      <c r="AO35" s="911"/>
      <c r="AP35" s="911"/>
      <c r="AQ35" s="911"/>
      <c r="AR35" s="911"/>
      <c r="AS35" s="911"/>
      <c r="AT35" s="911"/>
      <c r="AU35" s="911"/>
      <c r="AV35" s="911"/>
      <c r="AW35" s="911"/>
      <c r="AX35" s="911"/>
      <c r="AY35" s="911"/>
      <c r="AZ35" s="912"/>
      <c r="BA35" s="912"/>
      <c r="BB35" s="912"/>
      <c r="BC35" s="912"/>
      <c r="BD35" s="912"/>
      <c r="BE35" s="908"/>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10"/>
      <c r="AL36" s="911"/>
      <c r="AM36" s="911"/>
      <c r="AN36" s="911"/>
      <c r="AO36" s="911"/>
      <c r="AP36" s="911"/>
      <c r="AQ36" s="911"/>
      <c r="AR36" s="911"/>
      <c r="AS36" s="911"/>
      <c r="AT36" s="911"/>
      <c r="AU36" s="911"/>
      <c r="AV36" s="911"/>
      <c r="AW36" s="911"/>
      <c r="AX36" s="911"/>
      <c r="AY36" s="911"/>
      <c r="AZ36" s="912"/>
      <c r="BA36" s="912"/>
      <c r="BB36" s="912"/>
      <c r="BC36" s="912"/>
      <c r="BD36" s="912"/>
      <c r="BE36" s="908"/>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10"/>
      <c r="AL37" s="911"/>
      <c r="AM37" s="911"/>
      <c r="AN37" s="911"/>
      <c r="AO37" s="911"/>
      <c r="AP37" s="911"/>
      <c r="AQ37" s="911"/>
      <c r="AR37" s="911"/>
      <c r="AS37" s="911"/>
      <c r="AT37" s="911"/>
      <c r="AU37" s="911"/>
      <c r="AV37" s="911"/>
      <c r="AW37" s="911"/>
      <c r="AX37" s="911"/>
      <c r="AY37" s="911"/>
      <c r="AZ37" s="912"/>
      <c r="BA37" s="912"/>
      <c r="BB37" s="912"/>
      <c r="BC37" s="912"/>
      <c r="BD37" s="912"/>
      <c r="BE37" s="908"/>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10"/>
      <c r="AL38" s="911"/>
      <c r="AM38" s="911"/>
      <c r="AN38" s="911"/>
      <c r="AO38" s="911"/>
      <c r="AP38" s="911"/>
      <c r="AQ38" s="911"/>
      <c r="AR38" s="911"/>
      <c r="AS38" s="911"/>
      <c r="AT38" s="911"/>
      <c r="AU38" s="911"/>
      <c r="AV38" s="911"/>
      <c r="AW38" s="911"/>
      <c r="AX38" s="911"/>
      <c r="AY38" s="911"/>
      <c r="AZ38" s="912"/>
      <c r="BA38" s="912"/>
      <c r="BB38" s="912"/>
      <c r="BC38" s="912"/>
      <c r="BD38" s="912"/>
      <c r="BE38" s="908"/>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10"/>
      <c r="AL39" s="911"/>
      <c r="AM39" s="911"/>
      <c r="AN39" s="911"/>
      <c r="AO39" s="911"/>
      <c r="AP39" s="911"/>
      <c r="AQ39" s="911"/>
      <c r="AR39" s="911"/>
      <c r="AS39" s="911"/>
      <c r="AT39" s="911"/>
      <c r="AU39" s="911"/>
      <c r="AV39" s="911"/>
      <c r="AW39" s="911"/>
      <c r="AX39" s="911"/>
      <c r="AY39" s="911"/>
      <c r="AZ39" s="912"/>
      <c r="BA39" s="912"/>
      <c r="BB39" s="912"/>
      <c r="BC39" s="912"/>
      <c r="BD39" s="912"/>
      <c r="BE39" s="908"/>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408</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388</v>
      </c>
      <c r="B63" s="870" t="s">
        <v>409</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6577</v>
      </c>
      <c r="AG63" s="922"/>
      <c r="AH63" s="922"/>
      <c r="AI63" s="922"/>
      <c r="AJ63" s="923"/>
      <c r="AK63" s="924"/>
      <c r="AL63" s="919"/>
      <c r="AM63" s="919"/>
      <c r="AN63" s="919"/>
      <c r="AO63" s="919"/>
      <c r="AP63" s="922">
        <v>5156</v>
      </c>
      <c r="AQ63" s="922"/>
      <c r="AR63" s="922"/>
      <c r="AS63" s="922"/>
      <c r="AT63" s="922"/>
      <c r="AU63" s="922">
        <v>924</v>
      </c>
      <c r="AV63" s="922"/>
      <c r="AW63" s="922"/>
      <c r="AX63" s="922"/>
      <c r="AY63" s="922"/>
      <c r="AZ63" s="926"/>
      <c r="BA63" s="926"/>
      <c r="BB63" s="926"/>
      <c r="BC63" s="926"/>
      <c r="BD63" s="926"/>
      <c r="BE63" s="927"/>
      <c r="BF63" s="927"/>
      <c r="BG63" s="927"/>
      <c r="BH63" s="927"/>
      <c r="BI63" s="928"/>
      <c r="BJ63" s="929" t="s">
        <v>232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410</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411</v>
      </c>
      <c r="B66" s="821"/>
      <c r="C66" s="821"/>
      <c r="D66" s="821"/>
      <c r="E66" s="821"/>
      <c r="F66" s="821"/>
      <c r="G66" s="821"/>
      <c r="H66" s="821"/>
      <c r="I66" s="821"/>
      <c r="J66" s="821"/>
      <c r="K66" s="821"/>
      <c r="L66" s="821"/>
      <c r="M66" s="821"/>
      <c r="N66" s="821"/>
      <c r="O66" s="821"/>
      <c r="P66" s="822"/>
      <c r="Q66" s="797" t="s">
        <v>412</v>
      </c>
      <c r="R66" s="798"/>
      <c r="S66" s="798"/>
      <c r="T66" s="798"/>
      <c r="U66" s="799"/>
      <c r="V66" s="797" t="s">
        <v>393</v>
      </c>
      <c r="W66" s="798"/>
      <c r="X66" s="798"/>
      <c r="Y66" s="798"/>
      <c r="Z66" s="799"/>
      <c r="AA66" s="797" t="s">
        <v>394</v>
      </c>
      <c r="AB66" s="798"/>
      <c r="AC66" s="798"/>
      <c r="AD66" s="798"/>
      <c r="AE66" s="799"/>
      <c r="AF66" s="932" t="s">
        <v>395</v>
      </c>
      <c r="AG66" s="893"/>
      <c r="AH66" s="893"/>
      <c r="AI66" s="893"/>
      <c r="AJ66" s="933"/>
      <c r="AK66" s="797" t="s">
        <v>396</v>
      </c>
      <c r="AL66" s="821"/>
      <c r="AM66" s="821"/>
      <c r="AN66" s="821"/>
      <c r="AO66" s="822"/>
      <c r="AP66" s="797" t="s">
        <v>397</v>
      </c>
      <c r="AQ66" s="798"/>
      <c r="AR66" s="798"/>
      <c r="AS66" s="798"/>
      <c r="AT66" s="799"/>
      <c r="AU66" s="797" t="s">
        <v>413</v>
      </c>
      <c r="AV66" s="798"/>
      <c r="AW66" s="798"/>
      <c r="AX66" s="798"/>
      <c r="AY66" s="799"/>
      <c r="AZ66" s="797" t="s">
        <v>374</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572</v>
      </c>
      <c r="C68" s="950"/>
      <c r="D68" s="950"/>
      <c r="E68" s="950"/>
      <c r="F68" s="950"/>
      <c r="G68" s="950"/>
      <c r="H68" s="950"/>
      <c r="I68" s="950"/>
      <c r="J68" s="950"/>
      <c r="K68" s="950"/>
      <c r="L68" s="950"/>
      <c r="M68" s="950"/>
      <c r="N68" s="950"/>
      <c r="O68" s="950"/>
      <c r="P68" s="951"/>
      <c r="Q68" s="952">
        <v>24333</v>
      </c>
      <c r="R68" s="946"/>
      <c r="S68" s="946"/>
      <c r="T68" s="946"/>
      <c r="U68" s="946"/>
      <c r="V68" s="946">
        <v>23280</v>
      </c>
      <c r="W68" s="946"/>
      <c r="X68" s="946"/>
      <c r="Y68" s="946"/>
      <c r="Z68" s="946"/>
      <c r="AA68" s="946">
        <v>1053</v>
      </c>
      <c r="AB68" s="946"/>
      <c r="AC68" s="946"/>
      <c r="AD68" s="946"/>
      <c r="AE68" s="946"/>
      <c r="AF68" s="946">
        <v>1053</v>
      </c>
      <c r="AG68" s="946"/>
      <c r="AH68" s="946"/>
      <c r="AI68" s="946"/>
      <c r="AJ68" s="946"/>
      <c r="AK68" s="946">
        <v>30</v>
      </c>
      <c r="AL68" s="946"/>
      <c r="AM68" s="946"/>
      <c r="AN68" s="946"/>
      <c r="AO68" s="946"/>
      <c r="AP68" s="946" t="s">
        <v>505</v>
      </c>
      <c r="AQ68" s="946"/>
      <c r="AR68" s="946"/>
      <c r="AS68" s="946"/>
      <c r="AT68" s="946"/>
      <c r="AU68" s="946" t="s">
        <v>505</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573</v>
      </c>
      <c r="C69" s="954"/>
      <c r="D69" s="954"/>
      <c r="E69" s="954"/>
      <c r="F69" s="954"/>
      <c r="G69" s="954"/>
      <c r="H69" s="954"/>
      <c r="I69" s="954"/>
      <c r="J69" s="954"/>
      <c r="K69" s="954"/>
      <c r="L69" s="954"/>
      <c r="M69" s="954"/>
      <c r="N69" s="954"/>
      <c r="O69" s="954"/>
      <c r="P69" s="955"/>
      <c r="Q69" s="956">
        <v>180</v>
      </c>
      <c r="R69" s="911"/>
      <c r="S69" s="911"/>
      <c r="T69" s="911"/>
      <c r="U69" s="911"/>
      <c r="V69" s="911">
        <v>132</v>
      </c>
      <c r="W69" s="911"/>
      <c r="X69" s="911"/>
      <c r="Y69" s="911"/>
      <c r="Z69" s="911"/>
      <c r="AA69" s="911">
        <v>48</v>
      </c>
      <c r="AB69" s="911"/>
      <c r="AC69" s="911"/>
      <c r="AD69" s="911"/>
      <c r="AE69" s="911"/>
      <c r="AF69" s="911">
        <v>48</v>
      </c>
      <c r="AG69" s="911"/>
      <c r="AH69" s="911"/>
      <c r="AI69" s="911"/>
      <c r="AJ69" s="911"/>
      <c r="AK69" s="911" t="s">
        <v>505</v>
      </c>
      <c r="AL69" s="911"/>
      <c r="AM69" s="911"/>
      <c r="AN69" s="911"/>
      <c r="AO69" s="911"/>
      <c r="AP69" s="911" t="s">
        <v>505</v>
      </c>
      <c r="AQ69" s="911"/>
      <c r="AR69" s="911"/>
      <c r="AS69" s="911"/>
      <c r="AT69" s="911"/>
      <c r="AU69" s="911" t="s">
        <v>505</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574</v>
      </c>
      <c r="C70" s="954"/>
      <c r="D70" s="954"/>
      <c r="E70" s="954"/>
      <c r="F70" s="954"/>
      <c r="G70" s="954"/>
      <c r="H70" s="954"/>
      <c r="I70" s="954"/>
      <c r="J70" s="954"/>
      <c r="K70" s="954"/>
      <c r="L70" s="954"/>
      <c r="M70" s="954"/>
      <c r="N70" s="954"/>
      <c r="O70" s="954"/>
      <c r="P70" s="955"/>
      <c r="Q70" s="956">
        <v>109</v>
      </c>
      <c r="R70" s="911"/>
      <c r="S70" s="911"/>
      <c r="T70" s="911"/>
      <c r="U70" s="911"/>
      <c r="V70" s="911">
        <v>98</v>
      </c>
      <c r="W70" s="911"/>
      <c r="X70" s="911"/>
      <c r="Y70" s="911"/>
      <c r="Z70" s="911"/>
      <c r="AA70" s="911">
        <v>10</v>
      </c>
      <c r="AB70" s="911"/>
      <c r="AC70" s="911"/>
      <c r="AD70" s="911"/>
      <c r="AE70" s="911"/>
      <c r="AF70" s="911">
        <v>10</v>
      </c>
      <c r="AG70" s="911"/>
      <c r="AH70" s="911"/>
      <c r="AI70" s="911"/>
      <c r="AJ70" s="911"/>
      <c r="AK70" s="911">
        <v>2</v>
      </c>
      <c r="AL70" s="911"/>
      <c r="AM70" s="911"/>
      <c r="AN70" s="911"/>
      <c r="AO70" s="911"/>
      <c r="AP70" s="911" t="s">
        <v>505</v>
      </c>
      <c r="AQ70" s="911"/>
      <c r="AR70" s="911"/>
      <c r="AS70" s="911"/>
      <c r="AT70" s="911"/>
      <c r="AU70" s="911" t="s">
        <v>505</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575</v>
      </c>
      <c r="C71" s="954"/>
      <c r="D71" s="954"/>
      <c r="E71" s="954"/>
      <c r="F71" s="954"/>
      <c r="G71" s="954"/>
      <c r="H71" s="954"/>
      <c r="I71" s="954"/>
      <c r="J71" s="954"/>
      <c r="K71" s="954"/>
      <c r="L71" s="954"/>
      <c r="M71" s="954"/>
      <c r="N71" s="954"/>
      <c r="O71" s="954"/>
      <c r="P71" s="955"/>
      <c r="Q71" s="956">
        <v>110</v>
      </c>
      <c r="R71" s="911"/>
      <c r="S71" s="911"/>
      <c r="T71" s="911"/>
      <c r="U71" s="911"/>
      <c r="V71" s="911">
        <v>81</v>
      </c>
      <c r="W71" s="911"/>
      <c r="X71" s="911"/>
      <c r="Y71" s="911"/>
      <c r="Z71" s="911"/>
      <c r="AA71" s="911">
        <v>29</v>
      </c>
      <c r="AB71" s="911"/>
      <c r="AC71" s="911"/>
      <c r="AD71" s="911"/>
      <c r="AE71" s="911"/>
      <c r="AF71" s="911">
        <v>29</v>
      </c>
      <c r="AG71" s="911"/>
      <c r="AH71" s="911"/>
      <c r="AI71" s="911"/>
      <c r="AJ71" s="911"/>
      <c r="AK71" s="911" t="s">
        <v>505</v>
      </c>
      <c r="AL71" s="911"/>
      <c r="AM71" s="911"/>
      <c r="AN71" s="911"/>
      <c r="AO71" s="911"/>
      <c r="AP71" s="911" t="s">
        <v>505</v>
      </c>
      <c r="AQ71" s="911"/>
      <c r="AR71" s="911"/>
      <c r="AS71" s="911"/>
      <c r="AT71" s="911"/>
      <c r="AU71" s="911" t="s">
        <v>505</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t="s">
        <v>576</v>
      </c>
      <c r="C72" s="954"/>
      <c r="D72" s="954"/>
      <c r="E72" s="954"/>
      <c r="F72" s="954"/>
      <c r="G72" s="954"/>
      <c r="H72" s="954"/>
      <c r="I72" s="954"/>
      <c r="J72" s="954"/>
      <c r="K72" s="954"/>
      <c r="L72" s="954"/>
      <c r="M72" s="954"/>
      <c r="N72" s="954"/>
      <c r="O72" s="954"/>
      <c r="P72" s="955"/>
      <c r="Q72" s="956">
        <v>2810</v>
      </c>
      <c r="R72" s="911"/>
      <c r="S72" s="911"/>
      <c r="T72" s="911"/>
      <c r="U72" s="911"/>
      <c r="V72" s="911">
        <v>2577</v>
      </c>
      <c r="W72" s="911"/>
      <c r="X72" s="911"/>
      <c r="Y72" s="911"/>
      <c r="Z72" s="911"/>
      <c r="AA72" s="911">
        <v>233</v>
      </c>
      <c r="AB72" s="911"/>
      <c r="AC72" s="911"/>
      <c r="AD72" s="911"/>
      <c r="AE72" s="911"/>
      <c r="AF72" s="911">
        <v>233</v>
      </c>
      <c r="AG72" s="911"/>
      <c r="AH72" s="911"/>
      <c r="AI72" s="911"/>
      <c r="AJ72" s="911"/>
      <c r="AK72" s="911">
        <v>317</v>
      </c>
      <c r="AL72" s="911"/>
      <c r="AM72" s="911"/>
      <c r="AN72" s="911"/>
      <c r="AO72" s="911"/>
      <c r="AP72" s="911" t="s">
        <v>505</v>
      </c>
      <c r="AQ72" s="911"/>
      <c r="AR72" s="911"/>
      <c r="AS72" s="911"/>
      <c r="AT72" s="911"/>
      <c r="AU72" s="911" t="s">
        <v>505</v>
      </c>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t="s">
        <v>577</v>
      </c>
      <c r="C73" s="954"/>
      <c r="D73" s="954"/>
      <c r="E73" s="954"/>
      <c r="F73" s="954"/>
      <c r="G73" s="954"/>
      <c r="H73" s="954"/>
      <c r="I73" s="954"/>
      <c r="J73" s="954"/>
      <c r="K73" s="954"/>
      <c r="L73" s="954"/>
      <c r="M73" s="954"/>
      <c r="N73" s="954"/>
      <c r="O73" s="954"/>
      <c r="P73" s="955"/>
      <c r="Q73" s="956">
        <v>620140</v>
      </c>
      <c r="R73" s="911"/>
      <c r="S73" s="911"/>
      <c r="T73" s="911"/>
      <c r="U73" s="911"/>
      <c r="V73" s="911">
        <v>610214</v>
      </c>
      <c r="W73" s="911"/>
      <c r="X73" s="911"/>
      <c r="Y73" s="911"/>
      <c r="Z73" s="911"/>
      <c r="AA73" s="911">
        <v>9926</v>
      </c>
      <c r="AB73" s="911"/>
      <c r="AC73" s="911"/>
      <c r="AD73" s="911"/>
      <c r="AE73" s="911"/>
      <c r="AF73" s="911">
        <v>9926</v>
      </c>
      <c r="AG73" s="911"/>
      <c r="AH73" s="911"/>
      <c r="AI73" s="911"/>
      <c r="AJ73" s="911"/>
      <c r="AK73" s="911">
        <v>3973</v>
      </c>
      <c r="AL73" s="911"/>
      <c r="AM73" s="911"/>
      <c r="AN73" s="911"/>
      <c r="AO73" s="911"/>
      <c r="AP73" s="911" t="s">
        <v>505</v>
      </c>
      <c r="AQ73" s="911"/>
      <c r="AR73" s="911"/>
      <c r="AS73" s="911"/>
      <c r="AT73" s="911"/>
      <c r="AU73" s="911" t="s">
        <v>505</v>
      </c>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t="s">
        <v>591</v>
      </c>
      <c r="C74" s="954"/>
      <c r="D74" s="954"/>
      <c r="E74" s="954"/>
      <c r="F74" s="954"/>
      <c r="G74" s="954"/>
      <c r="H74" s="954"/>
      <c r="I74" s="954"/>
      <c r="J74" s="954"/>
      <c r="K74" s="954"/>
      <c r="L74" s="954"/>
      <c r="M74" s="954"/>
      <c r="N74" s="954"/>
      <c r="O74" s="954"/>
      <c r="P74" s="955"/>
      <c r="Q74" s="956">
        <v>3102</v>
      </c>
      <c r="R74" s="911"/>
      <c r="S74" s="911"/>
      <c r="T74" s="911"/>
      <c r="U74" s="911"/>
      <c r="V74" s="911">
        <v>2973</v>
      </c>
      <c r="W74" s="911"/>
      <c r="X74" s="911"/>
      <c r="Y74" s="911"/>
      <c r="Z74" s="911"/>
      <c r="AA74" s="911">
        <v>129</v>
      </c>
      <c r="AB74" s="911"/>
      <c r="AC74" s="911"/>
      <c r="AD74" s="911"/>
      <c r="AE74" s="911"/>
      <c r="AF74" s="911">
        <v>129</v>
      </c>
      <c r="AG74" s="911"/>
      <c r="AH74" s="911"/>
      <c r="AI74" s="911"/>
      <c r="AJ74" s="911"/>
      <c r="AK74" s="911" t="s">
        <v>505</v>
      </c>
      <c r="AL74" s="911"/>
      <c r="AM74" s="911"/>
      <c r="AN74" s="911"/>
      <c r="AO74" s="911"/>
      <c r="AP74" s="911">
        <v>3346</v>
      </c>
      <c r="AQ74" s="911"/>
      <c r="AR74" s="911"/>
      <c r="AS74" s="911"/>
      <c r="AT74" s="911"/>
      <c r="AU74" s="911">
        <v>2988</v>
      </c>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t="s">
        <v>590</v>
      </c>
      <c r="C75" s="954"/>
      <c r="D75" s="954"/>
      <c r="E75" s="954"/>
      <c r="F75" s="954"/>
      <c r="G75" s="954"/>
      <c r="H75" s="954"/>
      <c r="I75" s="954"/>
      <c r="J75" s="954"/>
      <c r="K75" s="954"/>
      <c r="L75" s="954"/>
      <c r="M75" s="954"/>
      <c r="N75" s="954"/>
      <c r="O75" s="954"/>
      <c r="P75" s="955"/>
      <c r="Q75" s="959">
        <v>5127</v>
      </c>
      <c r="R75" s="960"/>
      <c r="S75" s="960"/>
      <c r="T75" s="960"/>
      <c r="U75" s="910"/>
      <c r="V75" s="961">
        <v>4998</v>
      </c>
      <c r="W75" s="960"/>
      <c r="X75" s="960"/>
      <c r="Y75" s="960"/>
      <c r="Z75" s="910"/>
      <c r="AA75" s="961">
        <v>129</v>
      </c>
      <c r="AB75" s="960"/>
      <c r="AC75" s="960"/>
      <c r="AD75" s="960"/>
      <c r="AE75" s="910"/>
      <c r="AF75" s="961">
        <v>129</v>
      </c>
      <c r="AG75" s="960"/>
      <c r="AH75" s="960"/>
      <c r="AI75" s="960"/>
      <c r="AJ75" s="910"/>
      <c r="AK75" s="961" t="s">
        <v>505</v>
      </c>
      <c r="AL75" s="960"/>
      <c r="AM75" s="960"/>
      <c r="AN75" s="960"/>
      <c r="AO75" s="910"/>
      <c r="AP75" s="961">
        <v>2316</v>
      </c>
      <c r="AQ75" s="960"/>
      <c r="AR75" s="960"/>
      <c r="AS75" s="960"/>
      <c r="AT75" s="910"/>
      <c r="AU75" s="961">
        <v>1545</v>
      </c>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t="s">
        <v>578</v>
      </c>
      <c r="C76" s="954"/>
      <c r="D76" s="954"/>
      <c r="E76" s="954"/>
      <c r="F76" s="954"/>
      <c r="G76" s="954"/>
      <c r="H76" s="954"/>
      <c r="I76" s="954"/>
      <c r="J76" s="954"/>
      <c r="K76" s="954"/>
      <c r="L76" s="954"/>
      <c r="M76" s="954"/>
      <c r="N76" s="954"/>
      <c r="O76" s="954"/>
      <c r="P76" s="955"/>
      <c r="Q76" s="959">
        <v>352</v>
      </c>
      <c r="R76" s="960"/>
      <c r="S76" s="960"/>
      <c r="T76" s="960"/>
      <c r="U76" s="910"/>
      <c r="V76" s="961">
        <v>343</v>
      </c>
      <c r="W76" s="960"/>
      <c r="X76" s="960"/>
      <c r="Y76" s="960"/>
      <c r="Z76" s="910"/>
      <c r="AA76" s="961">
        <v>9</v>
      </c>
      <c r="AB76" s="960"/>
      <c r="AC76" s="960"/>
      <c r="AD76" s="960"/>
      <c r="AE76" s="910"/>
      <c r="AF76" s="961">
        <v>9</v>
      </c>
      <c r="AG76" s="960"/>
      <c r="AH76" s="960"/>
      <c r="AI76" s="960"/>
      <c r="AJ76" s="910"/>
      <c r="AK76" s="961" t="s">
        <v>505</v>
      </c>
      <c r="AL76" s="960"/>
      <c r="AM76" s="960"/>
      <c r="AN76" s="960"/>
      <c r="AO76" s="910"/>
      <c r="AP76" s="961" t="s">
        <v>505</v>
      </c>
      <c r="AQ76" s="960"/>
      <c r="AR76" s="960"/>
      <c r="AS76" s="960"/>
      <c r="AT76" s="910"/>
      <c r="AU76" s="961" t="s">
        <v>505</v>
      </c>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t="s">
        <v>579</v>
      </c>
      <c r="C77" s="954"/>
      <c r="D77" s="954"/>
      <c r="E77" s="954"/>
      <c r="F77" s="954"/>
      <c r="G77" s="954"/>
      <c r="H77" s="954"/>
      <c r="I77" s="954"/>
      <c r="J77" s="954"/>
      <c r="K77" s="954"/>
      <c r="L77" s="954"/>
      <c r="M77" s="954"/>
      <c r="N77" s="954"/>
      <c r="O77" s="954"/>
      <c r="P77" s="955"/>
      <c r="Q77" s="959">
        <v>299</v>
      </c>
      <c r="R77" s="960"/>
      <c r="S77" s="960"/>
      <c r="T77" s="960"/>
      <c r="U77" s="910"/>
      <c r="V77" s="961">
        <v>282</v>
      </c>
      <c r="W77" s="960"/>
      <c r="X77" s="960"/>
      <c r="Y77" s="960"/>
      <c r="Z77" s="910"/>
      <c r="AA77" s="961">
        <v>18</v>
      </c>
      <c r="AB77" s="960"/>
      <c r="AC77" s="960"/>
      <c r="AD77" s="960"/>
      <c r="AE77" s="910"/>
      <c r="AF77" s="961">
        <v>10</v>
      </c>
      <c r="AG77" s="960"/>
      <c r="AH77" s="960"/>
      <c r="AI77" s="960"/>
      <c r="AJ77" s="910"/>
      <c r="AK77" s="961" t="s">
        <v>505</v>
      </c>
      <c r="AL77" s="960"/>
      <c r="AM77" s="960"/>
      <c r="AN77" s="960"/>
      <c r="AO77" s="910"/>
      <c r="AP77" s="961" t="s">
        <v>505</v>
      </c>
      <c r="AQ77" s="960"/>
      <c r="AR77" s="960"/>
      <c r="AS77" s="960"/>
      <c r="AT77" s="910"/>
      <c r="AU77" s="961" t="s">
        <v>505</v>
      </c>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t="s">
        <v>580</v>
      </c>
      <c r="C78" s="954"/>
      <c r="D78" s="954"/>
      <c r="E78" s="954"/>
      <c r="F78" s="954"/>
      <c r="G78" s="954"/>
      <c r="H78" s="954"/>
      <c r="I78" s="954"/>
      <c r="J78" s="954"/>
      <c r="K78" s="954"/>
      <c r="L78" s="954"/>
      <c r="M78" s="954"/>
      <c r="N78" s="954"/>
      <c r="O78" s="954"/>
      <c r="P78" s="955"/>
      <c r="Q78" s="956">
        <v>16</v>
      </c>
      <c r="R78" s="911"/>
      <c r="S78" s="911"/>
      <c r="T78" s="911"/>
      <c r="U78" s="911"/>
      <c r="V78" s="911">
        <v>16</v>
      </c>
      <c r="W78" s="911"/>
      <c r="X78" s="911"/>
      <c r="Y78" s="911"/>
      <c r="Z78" s="911"/>
      <c r="AA78" s="911">
        <v>0</v>
      </c>
      <c r="AB78" s="911"/>
      <c r="AC78" s="911"/>
      <c r="AD78" s="911"/>
      <c r="AE78" s="911"/>
      <c r="AF78" s="911">
        <v>0</v>
      </c>
      <c r="AG78" s="911"/>
      <c r="AH78" s="911"/>
      <c r="AI78" s="911"/>
      <c r="AJ78" s="911"/>
      <c r="AK78" s="911">
        <v>4</v>
      </c>
      <c r="AL78" s="911"/>
      <c r="AM78" s="911"/>
      <c r="AN78" s="911"/>
      <c r="AO78" s="911"/>
      <c r="AP78" s="911" t="s">
        <v>505</v>
      </c>
      <c r="AQ78" s="911"/>
      <c r="AR78" s="911"/>
      <c r="AS78" s="911"/>
      <c r="AT78" s="911"/>
      <c r="AU78" s="911" t="s">
        <v>505</v>
      </c>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t="s">
        <v>581</v>
      </c>
      <c r="C79" s="954"/>
      <c r="D79" s="954"/>
      <c r="E79" s="954"/>
      <c r="F79" s="954"/>
      <c r="G79" s="954"/>
      <c r="H79" s="954"/>
      <c r="I79" s="954"/>
      <c r="J79" s="954"/>
      <c r="K79" s="954"/>
      <c r="L79" s="954"/>
      <c r="M79" s="954"/>
      <c r="N79" s="954"/>
      <c r="O79" s="954"/>
      <c r="P79" s="955"/>
      <c r="Q79" s="956">
        <v>203</v>
      </c>
      <c r="R79" s="911"/>
      <c r="S79" s="911"/>
      <c r="T79" s="911"/>
      <c r="U79" s="911"/>
      <c r="V79" s="911">
        <v>179</v>
      </c>
      <c r="W79" s="911"/>
      <c r="X79" s="911"/>
      <c r="Y79" s="911"/>
      <c r="Z79" s="911"/>
      <c r="AA79" s="911">
        <v>24</v>
      </c>
      <c r="AB79" s="911"/>
      <c r="AC79" s="911"/>
      <c r="AD79" s="911"/>
      <c r="AE79" s="911"/>
      <c r="AF79" s="911">
        <v>24</v>
      </c>
      <c r="AG79" s="911"/>
      <c r="AH79" s="911"/>
      <c r="AI79" s="911"/>
      <c r="AJ79" s="911"/>
      <c r="AK79" s="911" t="s">
        <v>505</v>
      </c>
      <c r="AL79" s="911"/>
      <c r="AM79" s="911"/>
      <c r="AN79" s="911"/>
      <c r="AO79" s="911"/>
      <c r="AP79" s="911" t="s">
        <v>505</v>
      </c>
      <c r="AQ79" s="911"/>
      <c r="AR79" s="911"/>
      <c r="AS79" s="911"/>
      <c r="AT79" s="911"/>
      <c r="AU79" s="911" t="s">
        <v>505</v>
      </c>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t="s">
        <v>582</v>
      </c>
      <c r="C80" s="954"/>
      <c r="D80" s="954"/>
      <c r="E80" s="954"/>
      <c r="F80" s="954"/>
      <c r="G80" s="954"/>
      <c r="H80" s="954"/>
      <c r="I80" s="954"/>
      <c r="J80" s="954"/>
      <c r="K80" s="954"/>
      <c r="L80" s="954"/>
      <c r="M80" s="954"/>
      <c r="N80" s="954"/>
      <c r="O80" s="954"/>
      <c r="P80" s="955"/>
      <c r="Q80" s="956">
        <v>3369</v>
      </c>
      <c r="R80" s="911"/>
      <c r="S80" s="911"/>
      <c r="T80" s="911"/>
      <c r="U80" s="911"/>
      <c r="V80" s="911">
        <v>2863</v>
      </c>
      <c r="W80" s="911"/>
      <c r="X80" s="911"/>
      <c r="Y80" s="911"/>
      <c r="Z80" s="911"/>
      <c r="AA80" s="911">
        <v>506</v>
      </c>
      <c r="AB80" s="911"/>
      <c r="AC80" s="911"/>
      <c r="AD80" s="911"/>
      <c r="AE80" s="911"/>
      <c r="AF80" s="911">
        <v>4188</v>
      </c>
      <c r="AG80" s="911"/>
      <c r="AH80" s="911"/>
      <c r="AI80" s="911"/>
      <c r="AJ80" s="911"/>
      <c r="AK80" s="911" t="s">
        <v>505</v>
      </c>
      <c r="AL80" s="911"/>
      <c r="AM80" s="911"/>
      <c r="AN80" s="911"/>
      <c r="AO80" s="911"/>
      <c r="AP80" s="911">
        <v>3565</v>
      </c>
      <c r="AQ80" s="911"/>
      <c r="AR80" s="911"/>
      <c r="AS80" s="911"/>
      <c r="AT80" s="911"/>
      <c r="AU80" s="911">
        <v>1</v>
      </c>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388</v>
      </c>
      <c r="B88" s="870" t="s">
        <v>414</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v>15788</v>
      </c>
      <c r="AG88" s="922"/>
      <c r="AH88" s="922"/>
      <c r="AI88" s="922"/>
      <c r="AJ88" s="922"/>
      <c r="AK88" s="919"/>
      <c r="AL88" s="919"/>
      <c r="AM88" s="919"/>
      <c r="AN88" s="919"/>
      <c r="AO88" s="919"/>
      <c r="AP88" s="922">
        <v>9227</v>
      </c>
      <c r="AQ88" s="922"/>
      <c r="AR88" s="922"/>
      <c r="AS88" s="922"/>
      <c r="AT88" s="922"/>
      <c r="AU88" s="922">
        <v>4534</v>
      </c>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388</v>
      </c>
      <c r="BR102" s="870" t="s">
        <v>415</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v>488</v>
      </c>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416</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417</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420</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421</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422</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423</v>
      </c>
      <c r="AB109" s="975"/>
      <c r="AC109" s="975"/>
      <c r="AD109" s="975"/>
      <c r="AE109" s="976"/>
      <c r="AF109" s="974" t="s">
        <v>306</v>
      </c>
      <c r="AG109" s="975"/>
      <c r="AH109" s="975"/>
      <c r="AI109" s="975"/>
      <c r="AJ109" s="976"/>
      <c r="AK109" s="974" t="s">
        <v>305</v>
      </c>
      <c r="AL109" s="975"/>
      <c r="AM109" s="975"/>
      <c r="AN109" s="975"/>
      <c r="AO109" s="976"/>
      <c r="AP109" s="974" t="s">
        <v>424</v>
      </c>
      <c r="AQ109" s="975"/>
      <c r="AR109" s="975"/>
      <c r="AS109" s="975"/>
      <c r="AT109" s="977"/>
      <c r="AU109" s="994" t="s">
        <v>422</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423</v>
      </c>
      <c r="BR109" s="975"/>
      <c r="BS109" s="975"/>
      <c r="BT109" s="975"/>
      <c r="BU109" s="976"/>
      <c r="BV109" s="974" t="s">
        <v>306</v>
      </c>
      <c r="BW109" s="975"/>
      <c r="BX109" s="975"/>
      <c r="BY109" s="975"/>
      <c r="BZ109" s="976"/>
      <c r="CA109" s="974" t="s">
        <v>305</v>
      </c>
      <c r="CB109" s="975"/>
      <c r="CC109" s="975"/>
      <c r="CD109" s="975"/>
      <c r="CE109" s="976"/>
      <c r="CF109" s="995" t="s">
        <v>424</v>
      </c>
      <c r="CG109" s="995"/>
      <c r="CH109" s="995"/>
      <c r="CI109" s="995"/>
      <c r="CJ109" s="995"/>
      <c r="CK109" s="974" t="s">
        <v>425</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423</v>
      </c>
      <c r="DH109" s="975"/>
      <c r="DI109" s="975"/>
      <c r="DJ109" s="975"/>
      <c r="DK109" s="976"/>
      <c r="DL109" s="974" t="s">
        <v>306</v>
      </c>
      <c r="DM109" s="975"/>
      <c r="DN109" s="975"/>
      <c r="DO109" s="975"/>
      <c r="DP109" s="976"/>
      <c r="DQ109" s="974" t="s">
        <v>305</v>
      </c>
      <c r="DR109" s="975"/>
      <c r="DS109" s="975"/>
      <c r="DT109" s="975"/>
      <c r="DU109" s="976"/>
      <c r="DV109" s="974" t="s">
        <v>424</v>
      </c>
      <c r="DW109" s="975"/>
      <c r="DX109" s="975"/>
      <c r="DY109" s="975"/>
      <c r="DZ109" s="977"/>
    </row>
    <row r="110" spans="1:131" s="246" customFormat="1" ht="26.25" customHeight="1" x14ac:dyDescent="0.15">
      <c r="A110" s="978" t="s">
        <v>426</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3131385</v>
      </c>
      <c r="AB110" s="982"/>
      <c r="AC110" s="982"/>
      <c r="AD110" s="982"/>
      <c r="AE110" s="983"/>
      <c r="AF110" s="984">
        <v>3144219</v>
      </c>
      <c r="AG110" s="982"/>
      <c r="AH110" s="982"/>
      <c r="AI110" s="982"/>
      <c r="AJ110" s="983"/>
      <c r="AK110" s="984">
        <v>2948418</v>
      </c>
      <c r="AL110" s="982"/>
      <c r="AM110" s="982"/>
      <c r="AN110" s="982"/>
      <c r="AO110" s="983"/>
      <c r="AP110" s="985">
        <v>10.8</v>
      </c>
      <c r="AQ110" s="986"/>
      <c r="AR110" s="986"/>
      <c r="AS110" s="986"/>
      <c r="AT110" s="987"/>
      <c r="AU110" s="988" t="s">
        <v>73</v>
      </c>
      <c r="AV110" s="989"/>
      <c r="AW110" s="989"/>
      <c r="AX110" s="989"/>
      <c r="AY110" s="989"/>
      <c r="AZ110" s="1030" t="s">
        <v>427</v>
      </c>
      <c r="BA110" s="979"/>
      <c r="BB110" s="979"/>
      <c r="BC110" s="979"/>
      <c r="BD110" s="979"/>
      <c r="BE110" s="979"/>
      <c r="BF110" s="979"/>
      <c r="BG110" s="979"/>
      <c r="BH110" s="979"/>
      <c r="BI110" s="979"/>
      <c r="BJ110" s="979"/>
      <c r="BK110" s="979"/>
      <c r="BL110" s="979"/>
      <c r="BM110" s="979"/>
      <c r="BN110" s="979"/>
      <c r="BO110" s="979"/>
      <c r="BP110" s="980"/>
      <c r="BQ110" s="1016">
        <v>31058232</v>
      </c>
      <c r="BR110" s="1017"/>
      <c r="BS110" s="1017"/>
      <c r="BT110" s="1017"/>
      <c r="BU110" s="1017"/>
      <c r="BV110" s="1017">
        <v>30534883</v>
      </c>
      <c r="BW110" s="1017"/>
      <c r="BX110" s="1017"/>
      <c r="BY110" s="1017"/>
      <c r="BZ110" s="1017"/>
      <c r="CA110" s="1017">
        <v>30221134</v>
      </c>
      <c r="CB110" s="1017"/>
      <c r="CC110" s="1017"/>
      <c r="CD110" s="1017"/>
      <c r="CE110" s="1017"/>
      <c r="CF110" s="1031">
        <v>110.7</v>
      </c>
      <c r="CG110" s="1032"/>
      <c r="CH110" s="1032"/>
      <c r="CI110" s="1032"/>
      <c r="CJ110" s="1032"/>
      <c r="CK110" s="1033" t="s">
        <v>428</v>
      </c>
      <c r="CL110" s="1034"/>
      <c r="CM110" s="1013" t="s">
        <v>429</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430</v>
      </c>
      <c r="DH110" s="1017"/>
      <c r="DI110" s="1017"/>
      <c r="DJ110" s="1017"/>
      <c r="DK110" s="1017"/>
      <c r="DL110" s="1017" t="s">
        <v>430</v>
      </c>
      <c r="DM110" s="1017"/>
      <c r="DN110" s="1017"/>
      <c r="DO110" s="1017"/>
      <c r="DP110" s="1017"/>
      <c r="DQ110" s="1017">
        <v>799549</v>
      </c>
      <c r="DR110" s="1017"/>
      <c r="DS110" s="1017"/>
      <c r="DT110" s="1017"/>
      <c r="DU110" s="1017"/>
      <c r="DV110" s="1018">
        <v>2.9</v>
      </c>
      <c r="DW110" s="1018"/>
      <c r="DX110" s="1018"/>
      <c r="DY110" s="1018"/>
      <c r="DZ110" s="1019"/>
    </row>
    <row r="111" spans="1:131" s="246" customFormat="1" ht="26.25" customHeight="1" x14ac:dyDescent="0.15">
      <c r="A111" s="1020" t="s">
        <v>431</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430</v>
      </c>
      <c r="AB111" s="1024"/>
      <c r="AC111" s="1024"/>
      <c r="AD111" s="1024"/>
      <c r="AE111" s="1025"/>
      <c r="AF111" s="1026" t="s">
        <v>232</v>
      </c>
      <c r="AG111" s="1024"/>
      <c r="AH111" s="1024"/>
      <c r="AI111" s="1024"/>
      <c r="AJ111" s="1025"/>
      <c r="AK111" s="1026" t="s">
        <v>430</v>
      </c>
      <c r="AL111" s="1024"/>
      <c r="AM111" s="1024"/>
      <c r="AN111" s="1024"/>
      <c r="AO111" s="1025"/>
      <c r="AP111" s="1027" t="s">
        <v>232</v>
      </c>
      <c r="AQ111" s="1028"/>
      <c r="AR111" s="1028"/>
      <c r="AS111" s="1028"/>
      <c r="AT111" s="1029"/>
      <c r="AU111" s="990"/>
      <c r="AV111" s="991"/>
      <c r="AW111" s="991"/>
      <c r="AX111" s="991"/>
      <c r="AY111" s="991"/>
      <c r="AZ111" s="1039" t="s">
        <v>432</v>
      </c>
      <c r="BA111" s="1040"/>
      <c r="BB111" s="1040"/>
      <c r="BC111" s="1040"/>
      <c r="BD111" s="1040"/>
      <c r="BE111" s="1040"/>
      <c r="BF111" s="1040"/>
      <c r="BG111" s="1040"/>
      <c r="BH111" s="1040"/>
      <c r="BI111" s="1040"/>
      <c r="BJ111" s="1040"/>
      <c r="BK111" s="1040"/>
      <c r="BL111" s="1040"/>
      <c r="BM111" s="1040"/>
      <c r="BN111" s="1040"/>
      <c r="BO111" s="1040"/>
      <c r="BP111" s="1041"/>
      <c r="BQ111" s="1009">
        <v>485196</v>
      </c>
      <c r="BR111" s="1010"/>
      <c r="BS111" s="1010"/>
      <c r="BT111" s="1010"/>
      <c r="BU111" s="1010"/>
      <c r="BV111" s="1010">
        <v>475508</v>
      </c>
      <c r="BW111" s="1010"/>
      <c r="BX111" s="1010"/>
      <c r="BY111" s="1010"/>
      <c r="BZ111" s="1010"/>
      <c r="CA111" s="1010">
        <v>1265368</v>
      </c>
      <c r="CB111" s="1010"/>
      <c r="CC111" s="1010"/>
      <c r="CD111" s="1010"/>
      <c r="CE111" s="1010"/>
      <c r="CF111" s="1004">
        <v>4.5999999999999996</v>
      </c>
      <c r="CG111" s="1005"/>
      <c r="CH111" s="1005"/>
      <c r="CI111" s="1005"/>
      <c r="CJ111" s="1005"/>
      <c r="CK111" s="1035"/>
      <c r="CL111" s="1036"/>
      <c r="CM111" s="1006" t="s">
        <v>433</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232</v>
      </c>
      <c r="DH111" s="1010"/>
      <c r="DI111" s="1010"/>
      <c r="DJ111" s="1010"/>
      <c r="DK111" s="1010"/>
      <c r="DL111" s="1010" t="s">
        <v>232</v>
      </c>
      <c r="DM111" s="1010"/>
      <c r="DN111" s="1010"/>
      <c r="DO111" s="1010"/>
      <c r="DP111" s="1010"/>
      <c r="DQ111" s="1010" t="s">
        <v>430</v>
      </c>
      <c r="DR111" s="1010"/>
      <c r="DS111" s="1010"/>
      <c r="DT111" s="1010"/>
      <c r="DU111" s="1010"/>
      <c r="DV111" s="1011" t="s">
        <v>434</v>
      </c>
      <c r="DW111" s="1011"/>
      <c r="DX111" s="1011"/>
      <c r="DY111" s="1011"/>
      <c r="DZ111" s="1012"/>
    </row>
    <row r="112" spans="1:131" s="246" customFormat="1" ht="26.25" customHeight="1" x14ac:dyDescent="0.15">
      <c r="A112" s="1042" t="s">
        <v>435</v>
      </c>
      <c r="B112" s="1043"/>
      <c r="C112" s="1040" t="s">
        <v>436</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232</v>
      </c>
      <c r="AB112" s="1049"/>
      <c r="AC112" s="1049"/>
      <c r="AD112" s="1049"/>
      <c r="AE112" s="1050"/>
      <c r="AF112" s="1051" t="s">
        <v>232</v>
      </c>
      <c r="AG112" s="1049"/>
      <c r="AH112" s="1049"/>
      <c r="AI112" s="1049"/>
      <c r="AJ112" s="1050"/>
      <c r="AK112" s="1051" t="s">
        <v>232</v>
      </c>
      <c r="AL112" s="1049"/>
      <c r="AM112" s="1049"/>
      <c r="AN112" s="1049"/>
      <c r="AO112" s="1050"/>
      <c r="AP112" s="1052" t="s">
        <v>232</v>
      </c>
      <c r="AQ112" s="1053"/>
      <c r="AR112" s="1053"/>
      <c r="AS112" s="1053"/>
      <c r="AT112" s="1054"/>
      <c r="AU112" s="990"/>
      <c r="AV112" s="991"/>
      <c r="AW112" s="991"/>
      <c r="AX112" s="991"/>
      <c r="AY112" s="991"/>
      <c r="AZ112" s="1039" t="s">
        <v>437</v>
      </c>
      <c r="BA112" s="1040"/>
      <c r="BB112" s="1040"/>
      <c r="BC112" s="1040"/>
      <c r="BD112" s="1040"/>
      <c r="BE112" s="1040"/>
      <c r="BF112" s="1040"/>
      <c r="BG112" s="1040"/>
      <c r="BH112" s="1040"/>
      <c r="BI112" s="1040"/>
      <c r="BJ112" s="1040"/>
      <c r="BK112" s="1040"/>
      <c r="BL112" s="1040"/>
      <c r="BM112" s="1040"/>
      <c r="BN112" s="1040"/>
      <c r="BO112" s="1040"/>
      <c r="BP112" s="1041"/>
      <c r="BQ112" s="1009">
        <v>1071150</v>
      </c>
      <c r="BR112" s="1010"/>
      <c r="BS112" s="1010"/>
      <c r="BT112" s="1010"/>
      <c r="BU112" s="1010"/>
      <c r="BV112" s="1010">
        <v>1003368</v>
      </c>
      <c r="BW112" s="1010"/>
      <c r="BX112" s="1010"/>
      <c r="BY112" s="1010"/>
      <c r="BZ112" s="1010"/>
      <c r="CA112" s="1010">
        <v>923862</v>
      </c>
      <c r="CB112" s="1010"/>
      <c r="CC112" s="1010"/>
      <c r="CD112" s="1010"/>
      <c r="CE112" s="1010"/>
      <c r="CF112" s="1004">
        <v>3.4</v>
      </c>
      <c r="CG112" s="1005"/>
      <c r="CH112" s="1005"/>
      <c r="CI112" s="1005"/>
      <c r="CJ112" s="1005"/>
      <c r="CK112" s="1035"/>
      <c r="CL112" s="1036"/>
      <c r="CM112" s="1006" t="s">
        <v>438</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v>398000</v>
      </c>
      <c r="DH112" s="1010"/>
      <c r="DI112" s="1010"/>
      <c r="DJ112" s="1010"/>
      <c r="DK112" s="1010"/>
      <c r="DL112" s="1010">
        <v>398000</v>
      </c>
      <c r="DM112" s="1010"/>
      <c r="DN112" s="1010"/>
      <c r="DO112" s="1010"/>
      <c r="DP112" s="1010"/>
      <c r="DQ112" s="1010">
        <v>398000</v>
      </c>
      <c r="DR112" s="1010"/>
      <c r="DS112" s="1010"/>
      <c r="DT112" s="1010"/>
      <c r="DU112" s="1010"/>
      <c r="DV112" s="1011">
        <v>1.5</v>
      </c>
      <c r="DW112" s="1011"/>
      <c r="DX112" s="1011"/>
      <c r="DY112" s="1011"/>
      <c r="DZ112" s="1012"/>
    </row>
    <row r="113" spans="1:130" s="246" customFormat="1" ht="26.25" customHeight="1" x14ac:dyDescent="0.15">
      <c r="A113" s="1044"/>
      <c r="B113" s="1045"/>
      <c r="C113" s="1040" t="s">
        <v>439</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127086</v>
      </c>
      <c r="AB113" s="1024"/>
      <c r="AC113" s="1024"/>
      <c r="AD113" s="1024"/>
      <c r="AE113" s="1025"/>
      <c r="AF113" s="1026">
        <v>116317</v>
      </c>
      <c r="AG113" s="1024"/>
      <c r="AH113" s="1024"/>
      <c r="AI113" s="1024"/>
      <c r="AJ113" s="1025"/>
      <c r="AK113" s="1026">
        <v>103927</v>
      </c>
      <c r="AL113" s="1024"/>
      <c r="AM113" s="1024"/>
      <c r="AN113" s="1024"/>
      <c r="AO113" s="1025"/>
      <c r="AP113" s="1027">
        <v>0.4</v>
      </c>
      <c r="AQ113" s="1028"/>
      <c r="AR113" s="1028"/>
      <c r="AS113" s="1028"/>
      <c r="AT113" s="1029"/>
      <c r="AU113" s="990"/>
      <c r="AV113" s="991"/>
      <c r="AW113" s="991"/>
      <c r="AX113" s="991"/>
      <c r="AY113" s="991"/>
      <c r="AZ113" s="1039" t="s">
        <v>440</v>
      </c>
      <c r="BA113" s="1040"/>
      <c r="BB113" s="1040"/>
      <c r="BC113" s="1040"/>
      <c r="BD113" s="1040"/>
      <c r="BE113" s="1040"/>
      <c r="BF113" s="1040"/>
      <c r="BG113" s="1040"/>
      <c r="BH113" s="1040"/>
      <c r="BI113" s="1040"/>
      <c r="BJ113" s="1040"/>
      <c r="BK113" s="1040"/>
      <c r="BL113" s="1040"/>
      <c r="BM113" s="1040"/>
      <c r="BN113" s="1040"/>
      <c r="BO113" s="1040"/>
      <c r="BP113" s="1041"/>
      <c r="BQ113" s="1009">
        <v>2689191</v>
      </c>
      <c r="BR113" s="1010"/>
      <c r="BS113" s="1010"/>
      <c r="BT113" s="1010"/>
      <c r="BU113" s="1010"/>
      <c r="BV113" s="1010">
        <v>3632578</v>
      </c>
      <c r="BW113" s="1010"/>
      <c r="BX113" s="1010"/>
      <c r="BY113" s="1010"/>
      <c r="BZ113" s="1010"/>
      <c r="CA113" s="1010">
        <v>4533434</v>
      </c>
      <c r="CB113" s="1010"/>
      <c r="CC113" s="1010"/>
      <c r="CD113" s="1010"/>
      <c r="CE113" s="1010"/>
      <c r="CF113" s="1004">
        <v>16.600000000000001</v>
      </c>
      <c r="CG113" s="1005"/>
      <c r="CH113" s="1005"/>
      <c r="CI113" s="1005"/>
      <c r="CJ113" s="1005"/>
      <c r="CK113" s="1035"/>
      <c r="CL113" s="1036"/>
      <c r="CM113" s="1006" t="s">
        <v>441</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v>87196</v>
      </c>
      <c r="DH113" s="1049"/>
      <c r="DI113" s="1049"/>
      <c r="DJ113" s="1049"/>
      <c r="DK113" s="1050"/>
      <c r="DL113" s="1051">
        <v>77508</v>
      </c>
      <c r="DM113" s="1049"/>
      <c r="DN113" s="1049"/>
      <c r="DO113" s="1049"/>
      <c r="DP113" s="1050"/>
      <c r="DQ113" s="1051">
        <v>67819</v>
      </c>
      <c r="DR113" s="1049"/>
      <c r="DS113" s="1049"/>
      <c r="DT113" s="1049"/>
      <c r="DU113" s="1050"/>
      <c r="DV113" s="1052">
        <v>0.2</v>
      </c>
      <c r="DW113" s="1053"/>
      <c r="DX113" s="1053"/>
      <c r="DY113" s="1053"/>
      <c r="DZ113" s="1054"/>
    </row>
    <row r="114" spans="1:130" s="246" customFormat="1" ht="26.25" customHeight="1" x14ac:dyDescent="0.15">
      <c r="A114" s="1044"/>
      <c r="B114" s="1045"/>
      <c r="C114" s="1040" t="s">
        <v>442</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400523</v>
      </c>
      <c r="AB114" s="1049"/>
      <c r="AC114" s="1049"/>
      <c r="AD114" s="1049"/>
      <c r="AE114" s="1050"/>
      <c r="AF114" s="1051">
        <v>361123</v>
      </c>
      <c r="AG114" s="1049"/>
      <c r="AH114" s="1049"/>
      <c r="AI114" s="1049"/>
      <c r="AJ114" s="1050"/>
      <c r="AK114" s="1051">
        <v>392623</v>
      </c>
      <c r="AL114" s="1049"/>
      <c r="AM114" s="1049"/>
      <c r="AN114" s="1049"/>
      <c r="AO114" s="1050"/>
      <c r="AP114" s="1052">
        <v>1.4</v>
      </c>
      <c r="AQ114" s="1053"/>
      <c r="AR114" s="1053"/>
      <c r="AS114" s="1053"/>
      <c r="AT114" s="1054"/>
      <c r="AU114" s="990"/>
      <c r="AV114" s="991"/>
      <c r="AW114" s="991"/>
      <c r="AX114" s="991"/>
      <c r="AY114" s="991"/>
      <c r="AZ114" s="1039" t="s">
        <v>443</v>
      </c>
      <c r="BA114" s="1040"/>
      <c r="BB114" s="1040"/>
      <c r="BC114" s="1040"/>
      <c r="BD114" s="1040"/>
      <c r="BE114" s="1040"/>
      <c r="BF114" s="1040"/>
      <c r="BG114" s="1040"/>
      <c r="BH114" s="1040"/>
      <c r="BI114" s="1040"/>
      <c r="BJ114" s="1040"/>
      <c r="BK114" s="1040"/>
      <c r="BL114" s="1040"/>
      <c r="BM114" s="1040"/>
      <c r="BN114" s="1040"/>
      <c r="BO114" s="1040"/>
      <c r="BP114" s="1041"/>
      <c r="BQ114" s="1009">
        <v>5033580</v>
      </c>
      <c r="BR114" s="1010"/>
      <c r="BS114" s="1010"/>
      <c r="BT114" s="1010"/>
      <c r="BU114" s="1010"/>
      <c r="BV114" s="1010">
        <v>5249000</v>
      </c>
      <c r="BW114" s="1010"/>
      <c r="BX114" s="1010"/>
      <c r="BY114" s="1010"/>
      <c r="BZ114" s="1010"/>
      <c r="CA114" s="1010">
        <v>4509521</v>
      </c>
      <c r="CB114" s="1010"/>
      <c r="CC114" s="1010"/>
      <c r="CD114" s="1010"/>
      <c r="CE114" s="1010"/>
      <c r="CF114" s="1004">
        <v>16.5</v>
      </c>
      <c r="CG114" s="1005"/>
      <c r="CH114" s="1005"/>
      <c r="CI114" s="1005"/>
      <c r="CJ114" s="1005"/>
      <c r="CK114" s="1035"/>
      <c r="CL114" s="1036"/>
      <c r="CM114" s="1006" t="s">
        <v>444</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434</v>
      </c>
      <c r="DH114" s="1049"/>
      <c r="DI114" s="1049"/>
      <c r="DJ114" s="1049"/>
      <c r="DK114" s="1050"/>
      <c r="DL114" s="1051" t="s">
        <v>434</v>
      </c>
      <c r="DM114" s="1049"/>
      <c r="DN114" s="1049"/>
      <c r="DO114" s="1049"/>
      <c r="DP114" s="1050"/>
      <c r="DQ114" s="1051" t="s">
        <v>430</v>
      </c>
      <c r="DR114" s="1049"/>
      <c r="DS114" s="1049"/>
      <c r="DT114" s="1049"/>
      <c r="DU114" s="1050"/>
      <c r="DV114" s="1052" t="s">
        <v>232</v>
      </c>
      <c r="DW114" s="1053"/>
      <c r="DX114" s="1053"/>
      <c r="DY114" s="1053"/>
      <c r="DZ114" s="1054"/>
    </row>
    <row r="115" spans="1:130" s="246" customFormat="1" ht="26.25" customHeight="1" x14ac:dyDescent="0.15">
      <c r="A115" s="1044"/>
      <c r="B115" s="1045"/>
      <c r="C115" s="1040" t="s">
        <v>445</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9767</v>
      </c>
      <c r="AB115" s="1024"/>
      <c r="AC115" s="1024"/>
      <c r="AD115" s="1024"/>
      <c r="AE115" s="1025"/>
      <c r="AF115" s="1026">
        <v>12779</v>
      </c>
      <c r="AG115" s="1024"/>
      <c r="AH115" s="1024"/>
      <c r="AI115" s="1024"/>
      <c r="AJ115" s="1025"/>
      <c r="AK115" s="1026">
        <v>11430</v>
      </c>
      <c r="AL115" s="1024"/>
      <c r="AM115" s="1024"/>
      <c r="AN115" s="1024"/>
      <c r="AO115" s="1025"/>
      <c r="AP115" s="1027">
        <v>0</v>
      </c>
      <c r="AQ115" s="1028"/>
      <c r="AR115" s="1028"/>
      <c r="AS115" s="1028"/>
      <c r="AT115" s="1029"/>
      <c r="AU115" s="990"/>
      <c r="AV115" s="991"/>
      <c r="AW115" s="991"/>
      <c r="AX115" s="991"/>
      <c r="AY115" s="991"/>
      <c r="AZ115" s="1039" t="s">
        <v>446</v>
      </c>
      <c r="BA115" s="1040"/>
      <c r="BB115" s="1040"/>
      <c r="BC115" s="1040"/>
      <c r="BD115" s="1040"/>
      <c r="BE115" s="1040"/>
      <c r="BF115" s="1040"/>
      <c r="BG115" s="1040"/>
      <c r="BH115" s="1040"/>
      <c r="BI115" s="1040"/>
      <c r="BJ115" s="1040"/>
      <c r="BK115" s="1040"/>
      <c r="BL115" s="1040"/>
      <c r="BM115" s="1040"/>
      <c r="BN115" s="1040"/>
      <c r="BO115" s="1040"/>
      <c r="BP115" s="1041"/>
      <c r="BQ115" s="1009">
        <v>213</v>
      </c>
      <c r="BR115" s="1010"/>
      <c r="BS115" s="1010"/>
      <c r="BT115" s="1010"/>
      <c r="BU115" s="1010"/>
      <c r="BV115" s="1010">
        <v>8535</v>
      </c>
      <c r="BW115" s="1010"/>
      <c r="BX115" s="1010"/>
      <c r="BY115" s="1010"/>
      <c r="BZ115" s="1010"/>
      <c r="CA115" s="1010">
        <v>3957</v>
      </c>
      <c r="CB115" s="1010"/>
      <c r="CC115" s="1010"/>
      <c r="CD115" s="1010"/>
      <c r="CE115" s="1010"/>
      <c r="CF115" s="1004">
        <v>0</v>
      </c>
      <c r="CG115" s="1005"/>
      <c r="CH115" s="1005"/>
      <c r="CI115" s="1005"/>
      <c r="CJ115" s="1005"/>
      <c r="CK115" s="1035"/>
      <c r="CL115" s="1036"/>
      <c r="CM115" s="1039" t="s">
        <v>447</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232</v>
      </c>
      <c r="DH115" s="1049"/>
      <c r="DI115" s="1049"/>
      <c r="DJ115" s="1049"/>
      <c r="DK115" s="1050"/>
      <c r="DL115" s="1051" t="s">
        <v>430</v>
      </c>
      <c r="DM115" s="1049"/>
      <c r="DN115" s="1049"/>
      <c r="DO115" s="1049"/>
      <c r="DP115" s="1050"/>
      <c r="DQ115" s="1051" t="s">
        <v>232</v>
      </c>
      <c r="DR115" s="1049"/>
      <c r="DS115" s="1049"/>
      <c r="DT115" s="1049"/>
      <c r="DU115" s="1050"/>
      <c r="DV115" s="1052" t="s">
        <v>430</v>
      </c>
      <c r="DW115" s="1053"/>
      <c r="DX115" s="1053"/>
      <c r="DY115" s="1053"/>
      <c r="DZ115" s="1054"/>
    </row>
    <row r="116" spans="1:130" s="246" customFormat="1" ht="26.25" customHeight="1" x14ac:dyDescent="0.15">
      <c r="A116" s="1046"/>
      <c r="B116" s="1047"/>
      <c r="C116" s="1055" t="s">
        <v>448</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t="s">
        <v>430</v>
      </c>
      <c r="AB116" s="1049"/>
      <c r="AC116" s="1049"/>
      <c r="AD116" s="1049"/>
      <c r="AE116" s="1050"/>
      <c r="AF116" s="1051" t="s">
        <v>232</v>
      </c>
      <c r="AG116" s="1049"/>
      <c r="AH116" s="1049"/>
      <c r="AI116" s="1049"/>
      <c r="AJ116" s="1050"/>
      <c r="AK116" s="1051" t="s">
        <v>232</v>
      </c>
      <c r="AL116" s="1049"/>
      <c r="AM116" s="1049"/>
      <c r="AN116" s="1049"/>
      <c r="AO116" s="1050"/>
      <c r="AP116" s="1052" t="s">
        <v>232</v>
      </c>
      <c r="AQ116" s="1053"/>
      <c r="AR116" s="1053"/>
      <c r="AS116" s="1053"/>
      <c r="AT116" s="1054"/>
      <c r="AU116" s="990"/>
      <c r="AV116" s="991"/>
      <c r="AW116" s="991"/>
      <c r="AX116" s="991"/>
      <c r="AY116" s="991"/>
      <c r="AZ116" s="1057" t="s">
        <v>449</v>
      </c>
      <c r="BA116" s="1058"/>
      <c r="BB116" s="1058"/>
      <c r="BC116" s="1058"/>
      <c r="BD116" s="1058"/>
      <c r="BE116" s="1058"/>
      <c r="BF116" s="1058"/>
      <c r="BG116" s="1058"/>
      <c r="BH116" s="1058"/>
      <c r="BI116" s="1058"/>
      <c r="BJ116" s="1058"/>
      <c r="BK116" s="1058"/>
      <c r="BL116" s="1058"/>
      <c r="BM116" s="1058"/>
      <c r="BN116" s="1058"/>
      <c r="BO116" s="1058"/>
      <c r="BP116" s="1059"/>
      <c r="BQ116" s="1009" t="s">
        <v>430</v>
      </c>
      <c r="BR116" s="1010"/>
      <c r="BS116" s="1010"/>
      <c r="BT116" s="1010"/>
      <c r="BU116" s="1010"/>
      <c r="BV116" s="1010" t="s">
        <v>232</v>
      </c>
      <c r="BW116" s="1010"/>
      <c r="BX116" s="1010"/>
      <c r="BY116" s="1010"/>
      <c r="BZ116" s="1010"/>
      <c r="CA116" s="1010" t="s">
        <v>232</v>
      </c>
      <c r="CB116" s="1010"/>
      <c r="CC116" s="1010"/>
      <c r="CD116" s="1010"/>
      <c r="CE116" s="1010"/>
      <c r="CF116" s="1004" t="s">
        <v>232</v>
      </c>
      <c r="CG116" s="1005"/>
      <c r="CH116" s="1005"/>
      <c r="CI116" s="1005"/>
      <c r="CJ116" s="1005"/>
      <c r="CK116" s="1035"/>
      <c r="CL116" s="1036"/>
      <c r="CM116" s="1006" t="s">
        <v>450</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t="s">
        <v>232</v>
      </c>
      <c r="DH116" s="1049"/>
      <c r="DI116" s="1049"/>
      <c r="DJ116" s="1049"/>
      <c r="DK116" s="1050"/>
      <c r="DL116" s="1051" t="s">
        <v>232</v>
      </c>
      <c r="DM116" s="1049"/>
      <c r="DN116" s="1049"/>
      <c r="DO116" s="1049"/>
      <c r="DP116" s="1050"/>
      <c r="DQ116" s="1051" t="s">
        <v>430</v>
      </c>
      <c r="DR116" s="1049"/>
      <c r="DS116" s="1049"/>
      <c r="DT116" s="1049"/>
      <c r="DU116" s="1050"/>
      <c r="DV116" s="1052" t="s">
        <v>232</v>
      </c>
      <c r="DW116" s="1053"/>
      <c r="DX116" s="1053"/>
      <c r="DY116" s="1053"/>
      <c r="DZ116" s="1054"/>
    </row>
    <row r="117" spans="1:130" s="246" customFormat="1" ht="26.25" customHeight="1" x14ac:dyDescent="0.15">
      <c r="A117" s="994" t="s">
        <v>187</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451</v>
      </c>
      <c r="Z117" s="976"/>
      <c r="AA117" s="1066">
        <v>3668761</v>
      </c>
      <c r="AB117" s="1067"/>
      <c r="AC117" s="1067"/>
      <c r="AD117" s="1067"/>
      <c r="AE117" s="1068"/>
      <c r="AF117" s="1069">
        <v>3634438</v>
      </c>
      <c r="AG117" s="1067"/>
      <c r="AH117" s="1067"/>
      <c r="AI117" s="1067"/>
      <c r="AJ117" s="1068"/>
      <c r="AK117" s="1069">
        <v>3456398</v>
      </c>
      <c r="AL117" s="1067"/>
      <c r="AM117" s="1067"/>
      <c r="AN117" s="1067"/>
      <c r="AO117" s="1068"/>
      <c r="AP117" s="1070"/>
      <c r="AQ117" s="1071"/>
      <c r="AR117" s="1071"/>
      <c r="AS117" s="1071"/>
      <c r="AT117" s="1072"/>
      <c r="AU117" s="990"/>
      <c r="AV117" s="991"/>
      <c r="AW117" s="991"/>
      <c r="AX117" s="991"/>
      <c r="AY117" s="991"/>
      <c r="AZ117" s="1057" t="s">
        <v>452</v>
      </c>
      <c r="BA117" s="1058"/>
      <c r="BB117" s="1058"/>
      <c r="BC117" s="1058"/>
      <c r="BD117" s="1058"/>
      <c r="BE117" s="1058"/>
      <c r="BF117" s="1058"/>
      <c r="BG117" s="1058"/>
      <c r="BH117" s="1058"/>
      <c r="BI117" s="1058"/>
      <c r="BJ117" s="1058"/>
      <c r="BK117" s="1058"/>
      <c r="BL117" s="1058"/>
      <c r="BM117" s="1058"/>
      <c r="BN117" s="1058"/>
      <c r="BO117" s="1058"/>
      <c r="BP117" s="1059"/>
      <c r="BQ117" s="1009" t="s">
        <v>434</v>
      </c>
      <c r="BR117" s="1010"/>
      <c r="BS117" s="1010"/>
      <c r="BT117" s="1010"/>
      <c r="BU117" s="1010"/>
      <c r="BV117" s="1010" t="s">
        <v>232</v>
      </c>
      <c r="BW117" s="1010"/>
      <c r="BX117" s="1010"/>
      <c r="BY117" s="1010"/>
      <c r="BZ117" s="1010"/>
      <c r="CA117" s="1010" t="s">
        <v>232</v>
      </c>
      <c r="CB117" s="1010"/>
      <c r="CC117" s="1010"/>
      <c r="CD117" s="1010"/>
      <c r="CE117" s="1010"/>
      <c r="CF117" s="1004" t="s">
        <v>434</v>
      </c>
      <c r="CG117" s="1005"/>
      <c r="CH117" s="1005"/>
      <c r="CI117" s="1005"/>
      <c r="CJ117" s="1005"/>
      <c r="CK117" s="1035"/>
      <c r="CL117" s="1036"/>
      <c r="CM117" s="1006" t="s">
        <v>453</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434</v>
      </c>
      <c r="DH117" s="1049"/>
      <c r="DI117" s="1049"/>
      <c r="DJ117" s="1049"/>
      <c r="DK117" s="1050"/>
      <c r="DL117" s="1051" t="s">
        <v>434</v>
      </c>
      <c r="DM117" s="1049"/>
      <c r="DN117" s="1049"/>
      <c r="DO117" s="1049"/>
      <c r="DP117" s="1050"/>
      <c r="DQ117" s="1051" t="s">
        <v>434</v>
      </c>
      <c r="DR117" s="1049"/>
      <c r="DS117" s="1049"/>
      <c r="DT117" s="1049"/>
      <c r="DU117" s="1050"/>
      <c r="DV117" s="1052" t="s">
        <v>232</v>
      </c>
      <c r="DW117" s="1053"/>
      <c r="DX117" s="1053"/>
      <c r="DY117" s="1053"/>
      <c r="DZ117" s="1054"/>
    </row>
    <row r="118" spans="1:130" s="246" customFormat="1" ht="26.25" customHeight="1" x14ac:dyDescent="0.15">
      <c r="A118" s="994" t="s">
        <v>425</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423</v>
      </c>
      <c r="AB118" s="975"/>
      <c r="AC118" s="975"/>
      <c r="AD118" s="975"/>
      <c r="AE118" s="976"/>
      <c r="AF118" s="974" t="s">
        <v>306</v>
      </c>
      <c r="AG118" s="975"/>
      <c r="AH118" s="975"/>
      <c r="AI118" s="975"/>
      <c r="AJ118" s="976"/>
      <c r="AK118" s="974" t="s">
        <v>305</v>
      </c>
      <c r="AL118" s="975"/>
      <c r="AM118" s="975"/>
      <c r="AN118" s="975"/>
      <c r="AO118" s="976"/>
      <c r="AP118" s="1061" t="s">
        <v>424</v>
      </c>
      <c r="AQ118" s="1062"/>
      <c r="AR118" s="1062"/>
      <c r="AS118" s="1062"/>
      <c r="AT118" s="1063"/>
      <c r="AU118" s="990"/>
      <c r="AV118" s="991"/>
      <c r="AW118" s="991"/>
      <c r="AX118" s="991"/>
      <c r="AY118" s="991"/>
      <c r="AZ118" s="1064" t="s">
        <v>454</v>
      </c>
      <c r="BA118" s="1055"/>
      <c r="BB118" s="1055"/>
      <c r="BC118" s="1055"/>
      <c r="BD118" s="1055"/>
      <c r="BE118" s="1055"/>
      <c r="BF118" s="1055"/>
      <c r="BG118" s="1055"/>
      <c r="BH118" s="1055"/>
      <c r="BI118" s="1055"/>
      <c r="BJ118" s="1055"/>
      <c r="BK118" s="1055"/>
      <c r="BL118" s="1055"/>
      <c r="BM118" s="1055"/>
      <c r="BN118" s="1055"/>
      <c r="BO118" s="1055"/>
      <c r="BP118" s="1056"/>
      <c r="BQ118" s="1087" t="s">
        <v>232</v>
      </c>
      <c r="BR118" s="1088"/>
      <c r="BS118" s="1088"/>
      <c r="BT118" s="1088"/>
      <c r="BU118" s="1088"/>
      <c r="BV118" s="1088" t="s">
        <v>232</v>
      </c>
      <c r="BW118" s="1088"/>
      <c r="BX118" s="1088"/>
      <c r="BY118" s="1088"/>
      <c r="BZ118" s="1088"/>
      <c r="CA118" s="1088" t="s">
        <v>232</v>
      </c>
      <c r="CB118" s="1088"/>
      <c r="CC118" s="1088"/>
      <c r="CD118" s="1088"/>
      <c r="CE118" s="1088"/>
      <c r="CF118" s="1004" t="s">
        <v>232</v>
      </c>
      <c r="CG118" s="1005"/>
      <c r="CH118" s="1005"/>
      <c r="CI118" s="1005"/>
      <c r="CJ118" s="1005"/>
      <c r="CK118" s="1035"/>
      <c r="CL118" s="1036"/>
      <c r="CM118" s="1006" t="s">
        <v>455</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232</v>
      </c>
      <c r="DH118" s="1049"/>
      <c r="DI118" s="1049"/>
      <c r="DJ118" s="1049"/>
      <c r="DK118" s="1050"/>
      <c r="DL118" s="1051" t="s">
        <v>434</v>
      </c>
      <c r="DM118" s="1049"/>
      <c r="DN118" s="1049"/>
      <c r="DO118" s="1049"/>
      <c r="DP118" s="1050"/>
      <c r="DQ118" s="1051" t="s">
        <v>232</v>
      </c>
      <c r="DR118" s="1049"/>
      <c r="DS118" s="1049"/>
      <c r="DT118" s="1049"/>
      <c r="DU118" s="1050"/>
      <c r="DV118" s="1052" t="s">
        <v>232</v>
      </c>
      <c r="DW118" s="1053"/>
      <c r="DX118" s="1053"/>
      <c r="DY118" s="1053"/>
      <c r="DZ118" s="1054"/>
    </row>
    <row r="119" spans="1:130" s="246" customFormat="1" ht="26.25" customHeight="1" x14ac:dyDescent="0.15">
      <c r="A119" s="1148" t="s">
        <v>428</v>
      </c>
      <c r="B119" s="1034"/>
      <c r="C119" s="1013" t="s">
        <v>429</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232</v>
      </c>
      <c r="AB119" s="982"/>
      <c r="AC119" s="982"/>
      <c r="AD119" s="982"/>
      <c r="AE119" s="983"/>
      <c r="AF119" s="984" t="s">
        <v>434</v>
      </c>
      <c r="AG119" s="982"/>
      <c r="AH119" s="982"/>
      <c r="AI119" s="982"/>
      <c r="AJ119" s="983"/>
      <c r="AK119" s="984" t="s">
        <v>232</v>
      </c>
      <c r="AL119" s="982"/>
      <c r="AM119" s="982"/>
      <c r="AN119" s="982"/>
      <c r="AO119" s="983"/>
      <c r="AP119" s="985" t="s">
        <v>434</v>
      </c>
      <c r="AQ119" s="986"/>
      <c r="AR119" s="986"/>
      <c r="AS119" s="986"/>
      <c r="AT119" s="987"/>
      <c r="AU119" s="992"/>
      <c r="AV119" s="993"/>
      <c r="AW119" s="993"/>
      <c r="AX119" s="993"/>
      <c r="AY119" s="993"/>
      <c r="AZ119" s="277" t="s">
        <v>187</v>
      </c>
      <c r="BA119" s="277"/>
      <c r="BB119" s="277"/>
      <c r="BC119" s="277"/>
      <c r="BD119" s="277"/>
      <c r="BE119" s="277"/>
      <c r="BF119" s="277"/>
      <c r="BG119" s="277"/>
      <c r="BH119" s="277"/>
      <c r="BI119" s="277"/>
      <c r="BJ119" s="277"/>
      <c r="BK119" s="277"/>
      <c r="BL119" s="277"/>
      <c r="BM119" s="277"/>
      <c r="BN119" s="277"/>
      <c r="BO119" s="1065" t="s">
        <v>456</v>
      </c>
      <c r="BP119" s="1096"/>
      <c r="BQ119" s="1087">
        <v>40337562</v>
      </c>
      <c r="BR119" s="1088"/>
      <c r="BS119" s="1088"/>
      <c r="BT119" s="1088"/>
      <c r="BU119" s="1088"/>
      <c r="BV119" s="1088">
        <v>40903872</v>
      </c>
      <c r="BW119" s="1088"/>
      <c r="BX119" s="1088"/>
      <c r="BY119" s="1088"/>
      <c r="BZ119" s="1088"/>
      <c r="CA119" s="1088">
        <v>41457276</v>
      </c>
      <c r="CB119" s="1088"/>
      <c r="CC119" s="1088"/>
      <c r="CD119" s="1088"/>
      <c r="CE119" s="1088"/>
      <c r="CF119" s="1089"/>
      <c r="CG119" s="1090"/>
      <c r="CH119" s="1090"/>
      <c r="CI119" s="1090"/>
      <c r="CJ119" s="1091"/>
      <c r="CK119" s="1037"/>
      <c r="CL119" s="1038"/>
      <c r="CM119" s="1092" t="s">
        <v>457</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t="s">
        <v>434</v>
      </c>
      <c r="DH119" s="1074"/>
      <c r="DI119" s="1074"/>
      <c r="DJ119" s="1074"/>
      <c r="DK119" s="1075"/>
      <c r="DL119" s="1073" t="s">
        <v>232</v>
      </c>
      <c r="DM119" s="1074"/>
      <c r="DN119" s="1074"/>
      <c r="DO119" s="1074"/>
      <c r="DP119" s="1075"/>
      <c r="DQ119" s="1073" t="s">
        <v>434</v>
      </c>
      <c r="DR119" s="1074"/>
      <c r="DS119" s="1074"/>
      <c r="DT119" s="1074"/>
      <c r="DU119" s="1075"/>
      <c r="DV119" s="1076" t="s">
        <v>434</v>
      </c>
      <c r="DW119" s="1077"/>
      <c r="DX119" s="1077"/>
      <c r="DY119" s="1077"/>
      <c r="DZ119" s="1078"/>
    </row>
    <row r="120" spans="1:130" s="246" customFormat="1" ht="26.25" customHeight="1" x14ac:dyDescent="0.15">
      <c r="A120" s="1149"/>
      <c r="B120" s="1036"/>
      <c r="C120" s="1006" t="s">
        <v>433</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434</v>
      </c>
      <c r="AB120" s="1049"/>
      <c r="AC120" s="1049"/>
      <c r="AD120" s="1049"/>
      <c r="AE120" s="1050"/>
      <c r="AF120" s="1051" t="s">
        <v>434</v>
      </c>
      <c r="AG120" s="1049"/>
      <c r="AH120" s="1049"/>
      <c r="AI120" s="1049"/>
      <c r="AJ120" s="1050"/>
      <c r="AK120" s="1051" t="s">
        <v>232</v>
      </c>
      <c r="AL120" s="1049"/>
      <c r="AM120" s="1049"/>
      <c r="AN120" s="1049"/>
      <c r="AO120" s="1050"/>
      <c r="AP120" s="1052" t="s">
        <v>434</v>
      </c>
      <c r="AQ120" s="1053"/>
      <c r="AR120" s="1053"/>
      <c r="AS120" s="1053"/>
      <c r="AT120" s="1054"/>
      <c r="AU120" s="1079" t="s">
        <v>458</v>
      </c>
      <c r="AV120" s="1080"/>
      <c r="AW120" s="1080"/>
      <c r="AX120" s="1080"/>
      <c r="AY120" s="1081"/>
      <c r="AZ120" s="1030" t="s">
        <v>459</v>
      </c>
      <c r="BA120" s="979"/>
      <c r="BB120" s="979"/>
      <c r="BC120" s="979"/>
      <c r="BD120" s="979"/>
      <c r="BE120" s="979"/>
      <c r="BF120" s="979"/>
      <c r="BG120" s="979"/>
      <c r="BH120" s="979"/>
      <c r="BI120" s="979"/>
      <c r="BJ120" s="979"/>
      <c r="BK120" s="979"/>
      <c r="BL120" s="979"/>
      <c r="BM120" s="979"/>
      <c r="BN120" s="979"/>
      <c r="BO120" s="979"/>
      <c r="BP120" s="980"/>
      <c r="BQ120" s="1016">
        <v>19446096</v>
      </c>
      <c r="BR120" s="1017"/>
      <c r="BS120" s="1017"/>
      <c r="BT120" s="1017"/>
      <c r="BU120" s="1017"/>
      <c r="BV120" s="1017">
        <v>17504871</v>
      </c>
      <c r="BW120" s="1017"/>
      <c r="BX120" s="1017"/>
      <c r="BY120" s="1017"/>
      <c r="BZ120" s="1017"/>
      <c r="CA120" s="1017">
        <v>17482174</v>
      </c>
      <c r="CB120" s="1017"/>
      <c r="CC120" s="1017"/>
      <c r="CD120" s="1017"/>
      <c r="CE120" s="1017"/>
      <c r="CF120" s="1031">
        <v>64</v>
      </c>
      <c r="CG120" s="1032"/>
      <c r="CH120" s="1032"/>
      <c r="CI120" s="1032"/>
      <c r="CJ120" s="1032"/>
      <c r="CK120" s="1097" t="s">
        <v>460</v>
      </c>
      <c r="CL120" s="1098"/>
      <c r="CM120" s="1098"/>
      <c r="CN120" s="1098"/>
      <c r="CO120" s="1099"/>
      <c r="CP120" s="1105" t="s">
        <v>461</v>
      </c>
      <c r="CQ120" s="1106"/>
      <c r="CR120" s="1106"/>
      <c r="CS120" s="1106"/>
      <c r="CT120" s="1106"/>
      <c r="CU120" s="1106"/>
      <c r="CV120" s="1106"/>
      <c r="CW120" s="1106"/>
      <c r="CX120" s="1106"/>
      <c r="CY120" s="1106"/>
      <c r="CZ120" s="1106"/>
      <c r="DA120" s="1106"/>
      <c r="DB120" s="1106"/>
      <c r="DC120" s="1106"/>
      <c r="DD120" s="1106"/>
      <c r="DE120" s="1106"/>
      <c r="DF120" s="1107"/>
      <c r="DG120" s="1016">
        <v>1042798</v>
      </c>
      <c r="DH120" s="1017"/>
      <c r="DI120" s="1017"/>
      <c r="DJ120" s="1017"/>
      <c r="DK120" s="1017"/>
      <c r="DL120" s="1017">
        <v>978880</v>
      </c>
      <c r="DM120" s="1017"/>
      <c r="DN120" s="1017"/>
      <c r="DO120" s="1017"/>
      <c r="DP120" s="1017"/>
      <c r="DQ120" s="1017">
        <v>903339</v>
      </c>
      <c r="DR120" s="1017"/>
      <c r="DS120" s="1017"/>
      <c r="DT120" s="1017"/>
      <c r="DU120" s="1017"/>
      <c r="DV120" s="1018">
        <v>3.3</v>
      </c>
      <c r="DW120" s="1018"/>
      <c r="DX120" s="1018"/>
      <c r="DY120" s="1018"/>
      <c r="DZ120" s="1019"/>
    </row>
    <row r="121" spans="1:130" s="246" customFormat="1" ht="26.25" customHeight="1" x14ac:dyDescent="0.15">
      <c r="A121" s="1149"/>
      <c r="B121" s="1036"/>
      <c r="C121" s="1057" t="s">
        <v>462</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v>9688</v>
      </c>
      <c r="AB121" s="1049"/>
      <c r="AC121" s="1049"/>
      <c r="AD121" s="1049"/>
      <c r="AE121" s="1050"/>
      <c r="AF121" s="1051">
        <v>9688</v>
      </c>
      <c r="AG121" s="1049"/>
      <c r="AH121" s="1049"/>
      <c r="AI121" s="1049"/>
      <c r="AJ121" s="1050"/>
      <c r="AK121" s="1051">
        <v>9688</v>
      </c>
      <c r="AL121" s="1049"/>
      <c r="AM121" s="1049"/>
      <c r="AN121" s="1049"/>
      <c r="AO121" s="1050"/>
      <c r="AP121" s="1052">
        <v>0</v>
      </c>
      <c r="AQ121" s="1053"/>
      <c r="AR121" s="1053"/>
      <c r="AS121" s="1053"/>
      <c r="AT121" s="1054"/>
      <c r="AU121" s="1082"/>
      <c r="AV121" s="1083"/>
      <c r="AW121" s="1083"/>
      <c r="AX121" s="1083"/>
      <c r="AY121" s="1084"/>
      <c r="AZ121" s="1039" t="s">
        <v>463</v>
      </c>
      <c r="BA121" s="1040"/>
      <c r="BB121" s="1040"/>
      <c r="BC121" s="1040"/>
      <c r="BD121" s="1040"/>
      <c r="BE121" s="1040"/>
      <c r="BF121" s="1040"/>
      <c r="BG121" s="1040"/>
      <c r="BH121" s="1040"/>
      <c r="BI121" s="1040"/>
      <c r="BJ121" s="1040"/>
      <c r="BK121" s="1040"/>
      <c r="BL121" s="1040"/>
      <c r="BM121" s="1040"/>
      <c r="BN121" s="1040"/>
      <c r="BO121" s="1040"/>
      <c r="BP121" s="1041"/>
      <c r="BQ121" s="1009">
        <v>1506484</v>
      </c>
      <c r="BR121" s="1010"/>
      <c r="BS121" s="1010"/>
      <c r="BT121" s="1010"/>
      <c r="BU121" s="1010"/>
      <c r="BV121" s="1010">
        <v>1258671</v>
      </c>
      <c r="BW121" s="1010"/>
      <c r="BX121" s="1010"/>
      <c r="BY121" s="1010"/>
      <c r="BZ121" s="1010"/>
      <c r="CA121" s="1010">
        <v>3909383</v>
      </c>
      <c r="CB121" s="1010"/>
      <c r="CC121" s="1010"/>
      <c r="CD121" s="1010"/>
      <c r="CE121" s="1010"/>
      <c r="CF121" s="1004">
        <v>14.3</v>
      </c>
      <c r="CG121" s="1005"/>
      <c r="CH121" s="1005"/>
      <c r="CI121" s="1005"/>
      <c r="CJ121" s="1005"/>
      <c r="CK121" s="1100"/>
      <c r="CL121" s="1101"/>
      <c r="CM121" s="1101"/>
      <c r="CN121" s="1101"/>
      <c r="CO121" s="1102"/>
      <c r="CP121" s="1110" t="s">
        <v>406</v>
      </c>
      <c r="CQ121" s="1111"/>
      <c r="CR121" s="1111"/>
      <c r="CS121" s="1111"/>
      <c r="CT121" s="1111"/>
      <c r="CU121" s="1111"/>
      <c r="CV121" s="1111"/>
      <c r="CW121" s="1111"/>
      <c r="CX121" s="1111"/>
      <c r="CY121" s="1111"/>
      <c r="CZ121" s="1111"/>
      <c r="DA121" s="1111"/>
      <c r="DB121" s="1111"/>
      <c r="DC121" s="1111"/>
      <c r="DD121" s="1111"/>
      <c r="DE121" s="1111"/>
      <c r="DF121" s="1112"/>
      <c r="DG121" s="1009">
        <v>26271</v>
      </c>
      <c r="DH121" s="1010"/>
      <c r="DI121" s="1010"/>
      <c r="DJ121" s="1010"/>
      <c r="DK121" s="1010"/>
      <c r="DL121" s="1010">
        <v>22522</v>
      </c>
      <c r="DM121" s="1010"/>
      <c r="DN121" s="1010"/>
      <c r="DO121" s="1010"/>
      <c r="DP121" s="1010"/>
      <c r="DQ121" s="1010">
        <v>18659</v>
      </c>
      <c r="DR121" s="1010"/>
      <c r="DS121" s="1010"/>
      <c r="DT121" s="1010"/>
      <c r="DU121" s="1010"/>
      <c r="DV121" s="1011">
        <v>0.1</v>
      </c>
      <c r="DW121" s="1011"/>
      <c r="DX121" s="1011"/>
      <c r="DY121" s="1011"/>
      <c r="DZ121" s="1012"/>
    </row>
    <row r="122" spans="1:130" s="246" customFormat="1" ht="26.25" customHeight="1" x14ac:dyDescent="0.15">
      <c r="A122" s="1149"/>
      <c r="B122" s="1036"/>
      <c r="C122" s="1006" t="s">
        <v>444</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434</v>
      </c>
      <c r="AB122" s="1049"/>
      <c r="AC122" s="1049"/>
      <c r="AD122" s="1049"/>
      <c r="AE122" s="1050"/>
      <c r="AF122" s="1051" t="s">
        <v>434</v>
      </c>
      <c r="AG122" s="1049"/>
      <c r="AH122" s="1049"/>
      <c r="AI122" s="1049"/>
      <c r="AJ122" s="1050"/>
      <c r="AK122" s="1051" t="s">
        <v>434</v>
      </c>
      <c r="AL122" s="1049"/>
      <c r="AM122" s="1049"/>
      <c r="AN122" s="1049"/>
      <c r="AO122" s="1050"/>
      <c r="AP122" s="1052" t="s">
        <v>434</v>
      </c>
      <c r="AQ122" s="1053"/>
      <c r="AR122" s="1053"/>
      <c r="AS122" s="1053"/>
      <c r="AT122" s="1054"/>
      <c r="AU122" s="1082"/>
      <c r="AV122" s="1083"/>
      <c r="AW122" s="1083"/>
      <c r="AX122" s="1083"/>
      <c r="AY122" s="1084"/>
      <c r="AZ122" s="1064" t="s">
        <v>464</v>
      </c>
      <c r="BA122" s="1055"/>
      <c r="BB122" s="1055"/>
      <c r="BC122" s="1055"/>
      <c r="BD122" s="1055"/>
      <c r="BE122" s="1055"/>
      <c r="BF122" s="1055"/>
      <c r="BG122" s="1055"/>
      <c r="BH122" s="1055"/>
      <c r="BI122" s="1055"/>
      <c r="BJ122" s="1055"/>
      <c r="BK122" s="1055"/>
      <c r="BL122" s="1055"/>
      <c r="BM122" s="1055"/>
      <c r="BN122" s="1055"/>
      <c r="BO122" s="1055"/>
      <c r="BP122" s="1056"/>
      <c r="BQ122" s="1087">
        <v>31607225</v>
      </c>
      <c r="BR122" s="1088"/>
      <c r="BS122" s="1088"/>
      <c r="BT122" s="1088"/>
      <c r="BU122" s="1088"/>
      <c r="BV122" s="1088">
        <v>31611208</v>
      </c>
      <c r="BW122" s="1088"/>
      <c r="BX122" s="1088"/>
      <c r="BY122" s="1088"/>
      <c r="BZ122" s="1088"/>
      <c r="CA122" s="1088">
        <v>31932638</v>
      </c>
      <c r="CB122" s="1088"/>
      <c r="CC122" s="1088"/>
      <c r="CD122" s="1088"/>
      <c r="CE122" s="1088"/>
      <c r="CF122" s="1108">
        <v>116.9</v>
      </c>
      <c r="CG122" s="1109"/>
      <c r="CH122" s="1109"/>
      <c r="CI122" s="1109"/>
      <c r="CJ122" s="1109"/>
      <c r="CK122" s="1100"/>
      <c r="CL122" s="1101"/>
      <c r="CM122" s="1101"/>
      <c r="CN122" s="1101"/>
      <c r="CO122" s="1102"/>
      <c r="CP122" s="1110" t="s">
        <v>465</v>
      </c>
      <c r="CQ122" s="1111"/>
      <c r="CR122" s="1111"/>
      <c r="CS122" s="1111"/>
      <c r="CT122" s="1111"/>
      <c r="CU122" s="1111"/>
      <c r="CV122" s="1111"/>
      <c r="CW122" s="1111"/>
      <c r="CX122" s="1111"/>
      <c r="CY122" s="1111"/>
      <c r="CZ122" s="1111"/>
      <c r="DA122" s="1111"/>
      <c r="DB122" s="1111"/>
      <c r="DC122" s="1111"/>
      <c r="DD122" s="1111"/>
      <c r="DE122" s="1111"/>
      <c r="DF122" s="1112"/>
      <c r="DG122" s="1009">
        <v>2081</v>
      </c>
      <c r="DH122" s="1010"/>
      <c r="DI122" s="1010"/>
      <c r="DJ122" s="1010"/>
      <c r="DK122" s="1010"/>
      <c r="DL122" s="1010">
        <v>1966</v>
      </c>
      <c r="DM122" s="1010"/>
      <c r="DN122" s="1010"/>
      <c r="DO122" s="1010"/>
      <c r="DP122" s="1010"/>
      <c r="DQ122" s="1010">
        <v>1864</v>
      </c>
      <c r="DR122" s="1010"/>
      <c r="DS122" s="1010"/>
      <c r="DT122" s="1010"/>
      <c r="DU122" s="1010"/>
      <c r="DV122" s="1011">
        <v>0</v>
      </c>
      <c r="DW122" s="1011"/>
      <c r="DX122" s="1011"/>
      <c r="DY122" s="1011"/>
      <c r="DZ122" s="1012"/>
    </row>
    <row r="123" spans="1:130" s="246" customFormat="1" ht="26.25" customHeight="1" x14ac:dyDescent="0.15">
      <c r="A123" s="1149"/>
      <c r="B123" s="1036"/>
      <c r="C123" s="1006" t="s">
        <v>450</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t="s">
        <v>434</v>
      </c>
      <c r="AB123" s="1049"/>
      <c r="AC123" s="1049"/>
      <c r="AD123" s="1049"/>
      <c r="AE123" s="1050"/>
      <c r="AF123" s="1051" t="s">
        <v>434</v>
      </c>
      <c r="AG123" s="1049"/>
      <c r="AH123" s="1049"/>
      <c r="AI123" s="1049"/>
      <c r="AJ123" s="1050"/>
      <c r="AK123" s="1051" t="s">
        <v>434</v>
      </c>
      <c r="AL123" s="1049"/>
      <c r="AM123" s="1049"/>
      <c r="AN123" s="1049"/>
      <c r="AO123" s="1050"/>
      <c r="AP123" s="1052" t="s">
        <v>434</v>
      </c>
      <c r="AQ123" s="1053"/>
      <c r="AR123" s="1053"/>
      <c r="AS123" s="1053"/>
      <c r="AT123" s="1054"/>
      <c r="AU123" s="1085"/>
      <c r="AV123" s="1086"/>
      <c r="AW123" s="1086"/>
      <c r="AX123" s="1086"/>
      <c r="AY123" s="1086"/>
      <c r="AZ123" s="277" t="s">
        <v>187</v>
      </c>
      <c r="BA123" s="277"/>
      <c r="BB123" s="277"/>
      <c r="BC123" s="277"/>
      <c r="BD123" s="277"/>
      <c r="BE123" s="277"/>
      <c r="BF123" s="277"/>
      <c r="BG123" s="277"/>
      <c r="BH123" s="277"/>
      <c r="BI123" s="277"/>
      <c r="BJ123" s="277"/>
      <c r="BK123" s="277"/>
      <c r="BL123" s="277"/>
      <c r="BM123" s="277"/>
      <c r="BN123" s="277"/>
      <c r="BO123" s="1065" t="s">
        <v>466</v>
      </c>
      <c r="BP123" s="1096"/>
      <c r="BQ123" s="1155">
        <v>52559805</v>
      </c>
      <c r="BR123" s="1156"/>
      <c r="BS123" s="1156"/>
      <c r="BT123" s="1156"/>
      <c r="BU123" s="1156"/>
      <c r="BV123" s="1156">
        <v>50374750</v>
      </c>
      <c r="BW123" s="1156"/>
      <c r="BX123" s="1156"/>
      <c r="BY123" s="1156"/>
      <c r="BZ123" s="1156"/>
      <c r="CA123" s="1156">
        <v>53324195</v>
      </c>
      <c r="CB123" s="1156"/>
      <c r="CC123" s="1156"/>
      <c r="CD123" s="1156"/>
      <c r="CE123" s="1156"/>
      <c r="CF123" s="1089"/>
      <c r="CG123" s="1090"/>
      <c r="CH123" s="1090"/>
      <c r="CI123" s="1090"/>
      <c r="CJ123" s="1091"/>
      <c r="CK123" s="1100"/>
      <c r="CL123" s="1101"/>
      <c r="CM123" s="1101"/>
      <c r="CN123" s="1101"/>
      <c r="CO123" s="1102"/>
      <c r="CP123" s="1110" t="s">
        <v>401</v>
      </c>
      <c r="CQ123" s="1111"/>
      <c r="CR123" s="1111"/>
      <c r="CS123" s="1111"/>
      <c r="CT123" s="1111"/>
      <c r="CU123" s="1111"/>
      <c r="CV123" s="1111"/>
      <c r="CW123" s="1111"/>
      <c r="CX123" s="1111"/>
      <c r="CY123" s="1111"/>
      <c r="CZ123" s="1111"/>
      <c r="DA123" s="1111"/>
      <c r="DB123" s="1111"/>
      <c r="DC123" s="1111"/>
      <c r="DD123" s="1111"/>
      <c r="DE123" s="1111"/>
      <c r="DF123" s="1112"/>
      <c r="DG123" s="1048" t="s">
        <v>232</v>
      </c>
      <c r="DH123" s="1049"/>
      <c r="DI123" s="1049"/>
      <c r="DJ123" s="1049"/>
      <c r="DK123" s="1050"/>
      <c r="DL123" s="1051" t="s">
        <v>232</v>
      </c>
      <c r="DM123" s="1049"/>
      <c r="DN123" s="1049"/>
      <c r="DO123" s="1049"/>
      <c r="DP123" s="1050"/>
      <c r="DQ123" s="1051" t="s">
        <v>232</v>
      </c>
      <c r="DR123" s="1049"/>
      <c r="DS123" s="1049"/>
      <c r="DT123" s="1049"/>
      <c r="DU123" s="1050"/>
      <c r="DV123" s="1052" t="s">
        <v>232</v>
      </c>
      <c r="DW123" s="1053"/>
      <c r="DX123" s="1053"/>
      <c r="DY123" s="1053"/>
      <c r="DZ123" s="1054"/>
    </row>
    <row r="124" spans="1:130" s="246" customFormat="1" ht="26.25" customHeight="1" thickBot="1" x14ac:dyDescent="0.2">
      <c r="A124" s="1149"/>
      <c r="B124" s="1036"/>
      <c r="C124" s="1006" t="s">
        <v>453</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v>79</v>
      </c>
      <c r="AB124" s="1049"/>
      <c r="AC124" s="1049"/>
      <c r="AD124" s="1049"/>
      <c r="AE124" s="1050"/>
      <c r="AF124" s="1051">
        <v>3091</v>
      </c>
      <c r="AG124" s="1049"/>
      <c r="AH124" s="1049"/>
      <c r="AI124" s="1049"/>
      <c r="AJ124" s="1050"/>
      <c r="AK124" s="1051">
        <v>1742</v>
      </c>
      <c r="AL124" s="1049"/>
      <c r="AM124" s="1049"/>
      <c r="AN124" s="1049"/>
      <c r="AO124" s="1050"/>
      <c r="AP124" s="1052">
        <v>0</v>
      </c>
      <c r="AQ124" s="1053"/>
      <c r="AR124" s="1053"/>
      <c r="AS124" s="1053"/>
      <c r="AT124" s="1054"/>
      <c r="AU124" s="1151" t="s">
        <v>467</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t="s">
        <v>232</v>
      </c>
      <c r="BR124" s="1118"/>
      <c r="BS124" s="1118"/>
      <c r="BT124" s="1118"/>
      <c r="BU124" s="1118"/>
      <c r="BV124" s="1118" t="s">
        <v>232</v>
      </c>
      <c r="BW124" s="1118"/>
      <c r="BX124" s="1118"/>
      <c r="BY124" s="1118"/>
      <c r="BZ124" s="1118"/>
      <c r="CA124" s="1118" t="s">
        <v>232</v>
      </c>
      <c r="CB124" s="1118"/>
      <c r="CC124" s="1118"/>
      <c r="CD124" s="1118"/>
      <c r="CE124" s="1118"/>
      <c r="CF124" s="1119"/>
      <c r="CG124" s="1120"/>
      <c r="CH124" s="1120"/>
      <c r="CI124" s="1120"/>
      <c r="CJ124" s="1121"/>
      <c r="CK124" s="1103"/>
      <c r="CL124" s="1103"/>
      <c r="CM124" s="1103"/>
      <c r="CN124" s="1103"/>
      <c r="CO124" s="1104"/>
      <c r="CP124" s="1110" t="s">
        <v>468</v>
      </c>
      <c r="CQ124" s="1111"/>
      <c r="CR124" s="1111"/>
      <c r="CS124" s="1111"/>
      <c r="CT124" s="1111"/>
      <c r="CU124" s="1111"/>
      <c r="CV124" s="1111"/>
      <c r="CW124" s="1111"/>
      <c r="CX124" s="1111"/>
      <c r="CY124" s="1111"/>
      <c r="CZ124" s="1111"/>
      <c r="DA124" s="1111"/>
      <c r="DB124" s="1111"/>
      <c r="DC124" s="1111"/>
      <c r="DD124" s="1111"/>
      <c r="DE124" s="1111"/>
      <c r="DF124" s="1112"/>
      <c r="DG124" s="1095" t="s">
        <v>232</v>
      </c>
      <c r="DH124" s="1074"/>
      <c r="DI124" s="1074"/>
      <c r="DJ124" s="1074"/>
      <c r="DK124" s="1075"/>
      <c r="DL124" s="1073" t="s">
        <v>232</v>
      </c>
      <c r="DM124" s="1074"/>
      <c r="DN124" s="1074"/>
      <c r="DO124" s="1074"/>
      <c r="DP124" s="1075"/>
      <c r="DQ124" s="1073" t="s">
        <v>232</v>
      </c>
      <c r="DR124" s="1074"/>
      <c r="DS124" s="1074"/>
      <c r="DT124" s="1074"/>
      <c r="DU124" s="1075"/>
      <c r="DV124" s="1076" t="s">
        <v>232</v>
      </c>
      <c r="DW124" s="1077"/>
      <c r="DX124" s="1077"/>
      <c r="DY124" s="1077"/>
      <c r="DZ124" s="1078"/>
    </row>
    <row r="125" spans="1:130" s="246" customFormat="1" ht="26.25" customHeight="1" x14ac:dyDescent="0.15">
      <c r="A125" s="1149"/>
      <c r="B125" s="1036"/>
      <c r="C125" s="1006" t="s">
        <v>455</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232</v>
      </c>
      <c r="AB125" s="1049"/>
      <c r="AC125" s="1049"/>
      <c r="AD125" s="1049"/>
      <c r="AE125" s="1050"/>
      <c r="AF125" s="1051" t="s">
        <v>232</v>
      </c>
      <c r="AG125" s="1049"/>
      <c r="AH125" s="1049"/>
      <c r="AI125" s="1049"/>
      <c r="AJ125" s="1050"/>
      <c r="AK125" s="1051" t="s">
        <v>232</v>
      </c>
      <c r="AL125" s="1049"/>
      <c r="AM125" s="1049"/>
      <c r="AN125" s="1049"/>
      <c r="AO125" s="1050"/>
      <c r="AP125" s="1052" t="s">
        <v>232</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469</v>
      </c>
      <c r="CL125" s="1098"/>
      <c r="CM125" s="1098"/>
      <c r="CN125" s="1098"/>
      <c r="CO125" s="1099"/>
      <c r="CP125" s="1030" t="s">
        <v>470</v>
      </c>
      <c r="CQ125" s="979"/>
      <c r="CR125" s="979"/>
      <c r="CS125" s="979"/>
      <c r="CT125" s="979"/>
      <c r="CU125" s="979"/>
      <c r="CV125" s="979"/>
      <c r="CW125" s="979"/>
      <c r="CX125" s="979"/>
      <c r="CY125" s="979"/>
      <c r="CZ125" s="979"/>
      <c r="DA125" s="979"/>
      <c r="DB125" s="979"/>
      <c r="DC125" s="979"/>
      <c r="DD125" s="979"/>
      <c r="DE125" s="979"/>
      <c r="DF125" s="980"/>
      <c r="DG125" s="1016" t="s">
        <v>232</v>
      </c>
      <c r="DH125" s="1017"/>
      <c r="DI125" s="1017"/>
      <c r="DJ125" s="1017"/>
      <c r="DK125" s="1017"/>
      <c r="DL125" s="1017" t="s">
        <v>232</v>
      </c>
      <c r="DM125" s="1017"/>
      <c r="DN125" s="1017"/>
      <c r="DO125" s="1017"/>
      <c r="DP125" s="1017"/>
      <c r="DQ125" s="1017" t="s">
        <v>232</v>
      </c>
      <c r="DR125" s="1017"/>
      <c r="DS125" s="1017"/>
      <c r="DT125" s="1017"/>
      <c r="DU125" s="1017"/>
      <c r="DV125" s="1018" t="s">
        <v>232</v>
      </c>
      <c r="DW125" s="1018"/>
      <c r="DX125" s="1018"/>
      <c r="DY125" s="1018"/>
      <c r="DZ125" s="1019"/>
    </row>
    <row r="126" spans="1:130" s="246" customFormat="1" ht="26.25" customHeight="1" thickBot="1" x14ac:dyDescent="0.2">
      <c r="A126" s="1149"/>
      <c r="B126" s="1036"/>
      <c r="C126" s="1006" t="s">
        <v>457</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t="s">
        <v>232</v>
      </c>
      <c r="AB126" s="1049"/>
      <c r="AC126" s="1049"/>
      <c r="AD126" s="1049"/>
      <c r="AE126" s="1050"/>
      <c r="AF126" s="1051" t="s">
        <v>232</v>
      </c>
      <c r="AG126" s="1049"/>
      <c r="AH126" s="1049"/>
      <c r="AI126" s="1049"/>
      <c r="AJ126" s="1050"/>
      <c r="AK126" s="1051" t="s">
        <v>232</v>
      </c>
      <c r="AL126" s="1049"/>
      <c r="AM126" s="1049"/>
      <c r="AN126" s="1049"/>
      <c r="AO126" s="1050"/>
      <c r="AP126" s="1052" t="s">
        <v>232</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471</v>
      </c>
      <c r="CQ126" s="1040"/>
      <c r="CR126" s="1040"/>
      <c r="CS126" s="1040"/>
      <c r="CT126" s="1040"/>
      <c r="CU126" s="1040"/>
      <c r="CV126" s="1040"/>
      <c r="CW126" s="1040"/>
      <c r="CX126" s="1040"/>
      <c r="CY126" s="1040"/>
      <c r="CZ126" s="1040"/>
      <c r="DA126" s="1040"/>
      <c r="DB126" s="1040"/>
      <c r="DC126" s="1040"/>
      <c r="DD126" s="1040"/>
      <c r="DE126" s="1040"/>
      <c r="DF126" s="1041"/>
      <c r="DG126" s="1009" t="s">
        <v>232</v>
      </c>
      <c r="DH126" s="1010"/>
      <c r="DI126" s="1010"/>
      <c r="DJ126" s="1010"/>
      <c r="DK126" s="1010"/>
      <c r="DL126" s="1010" t="s">
        <v>232</v>
      </c>
      <c r="DM126" s="1010"/>
      <c r="DN126" s="1010"/>
      <c r="DO126" s="1010"/>
      <c r="DP126" s="1010"/>
      <c r="DQ126" s="1010" t="s">
        <v>232</v>
      </c>
      <c r="DR126" s="1010"/>
      <c r="DS126" s="1010"/>
      <c r="DT126" s="1010"/>
      <c r="DU126" s="1010"/>
      <c r="DV126" s="1011" t="s">
        <v>232</v>
      </c>
      <c r="DW126" s="1011"/>
      <c r="DX126" s="1011"/>
      <c r="DY126" s="1011"/>
      <c r="DZ126" s="1012"/>
    </row>
    <row r="127" spans="1:130" s="246" customFormat="1" ht="26.25" customHeight="1" x14ac:dyDescent="0.15">
      <c r="A127" s="1150"/>
      <c r="B127" s="1038"/>
      <c r="C127" s="1092" t="s">
        <v>472</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t="s">
        <v>232</v>
      </c>
      <c r="AB127" s="1049"/>
      <c r="AC127" s="1049"/>
      <c r="AD127" s="1049"/>
      <c r="AE127" s="1050"/>
      <c r="AF127" s="1051" t="s">
        <v>232</v>
      </c>
      <c r="AG127" s="1049"/>
      <c r="AH127" s="1049"/>
      <c r="AI127" s="1049"/>
      <c r="AJ127" s="1050"/>
      <c r="AK127" s="1051" t="s">
        <v>232</v>
      </c>
      <c r="AL127" s="1049"/>
      <c r="AM127" s="1049"/>
      <c r="AN127" s="1049"/>
      <c r="AO127" s="1050"/>
      <c r="AP127" s="1052" t="s">
        <v>232</v>
      </c>
      <c r="AQ127" s="1053"/>
      <c r="AR127" s="1053"/>
      <c r="AS127" s="1053"/>
      <c r="AT127" s="1054"/>
      <c r="AU127" s="282"/>
      <c r="AV127" s="282"/>
      <c r="AW127" s="282"/>
      <c r="AX127" s="1122" t="s">
        <v>473</v>
      </c>
      <c r="AY127" s="1123"/>
      <c r="AZ127" s="1123"/>
      <c r="BA127" s="1123"/>
      <c r="BB127" s="1123"/>
      <c r="BC127" s="1123"/>
      <c r="BD127" s="1123"/>
      <c r="BE127" s="1124"/>
      <c r="BF127" s="1125" t="s">
        <v>474</v>
      </c>
      <c r="BG127" s="1123"/>
      <c r="BH127" s="1123"/>
      <c r="BI127" s="1123"/>
      <c r="BJ127" s="1123"/>
      <c r="BK127" s="1123"/>
      <c r="BL127" s="1124"/>
      <c r="BM127" s="1125" t="s">
        <v>475</v>
      </c>
      <c r="BN127" s="1123"/>
      <c r="BO127" s="1123"/>
      <c r="BP127" s="1123"/>
      <c r="BQ127" s="1123"/>
      <c r="BR127" s="1123"/>
      <c r="BS127" s="1124"/>
      <c r="BT127" s="1125" t="s">
        <v>476</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477</v>
      </c>
      <c r="CQ127" s="1040"/>
      <c r="CR127" s="1040"/>
      <c r="CS127" s="1040"/>
      <c r="CT127" s="1040"/>
      <c r="CU127" s="1040"/>
      <c r="CV127" s="1040"/>
      <c r="CW127" s="1040"/>
      <c r="CX127" s="1040"/>
      <c r="CY127" s="1040"/>
      <c r="CZ127" s="1040"/>
      <c r="DA127" s="1040"/>
      <c r="DB127" s="1040"/>
      <c r="DC127" s="1040"/>
      <c r="DD127" s="1040"/>
      <c r="DE127" s="1040"/>
      <c r="DF127" s="1041"/>
      <c r="DG127" s="1009" t="s">
        <v>232</v>
      </c>
      <c r="DH127" s="1010"/>
      <c r="DI127" s="1010"/>
      <c r="DJ127" s="1010"/>
      <c r="DK127" s="1010"/>
      <c r="DL127" s="1010" t="s">
        <v>232</v>
      </c>
      <c r="DM127" s="1010"/>
      <c r="DN127" s="1010"/>
      <c r="DO127" s="1010"/>
      <c r="DP127" s="1010"/>
      <c r="DQ127" s="1010" t="s">
        <v>232</v>
      </c>
      <c r="DR127" s="1010"/>
      <c r="DS127" s="1010"/>
      <c r="DT127" s="1010"/>
      <c r="DU127" s="1010"/>
      <c r="DV127" s="1011" t="s">
        <v>232</v>
      </c>
      <c r="DW127" s="1011"/>
      <c r="DX127" s="1011"/>
      <c r="DY127" s="1011"/>
      <c r="DZ127" s="1012"/>
    </row>
    <row r="128" spans="1:130" s="246" customFormat="1" ht="26.25" customHeight="1" thickBot="1" x14ac:dyDescent="0.2">
      <c r="A128" s="1133" t="s">
        <v>478</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479</v>
      </c>
      <c r="X128" s="1135"/>
      <c r="Y128" s="1135"/>
      <c r="Z128" s="1136"/>
      <c r="AA128" s="1137">
        <v>293749</v>
      </c>
      <c r="AB128" s="1138"/>
      <c r="AC128" s="1138"/>
      <c r="AD128" s="1138"/>
      <c r="AE128" s="1139"/>
      <c r="AF128" s="1140">
        <v>281321</v>
      </c>
      <c r="AG128" s="1138"/>
      <c r="AH128" s="1138"/>
      <c r="AI128" s="1138"/>
      <c r="AJ128" s="1139"/>
      <c r="AK128" s="1140">
        <v>361839</v>
      </c>
      <c r="AL128" s="1138"/>
      <c r="AM128" s="1138"/>
      <c r="AN128" s="1138"/>
      <c r="AO128" s="1139"/>
      <c r="AP128" s="1141"/>
      <c r="AQ128" s="1142"/>
      <c r="AR128" s="1142"/>
      <c r="AS128" s="1142"/>
      <c r="AT128" s="1143"/>
      <c r="AU128" s="282"/>
      <c r="AV128" s="282"/>
      <c r="AW128" s="282"/>
      <c r="AX128" s="978" t="s">
        <v>480</v>
      </c>
      <c r="AY128" s="979"/>
      <c r="AZ128" s="979"/>
      <c r="BA128" s="979"/>
      <c r="BB128" s="979"/>
      <c r="BC128" s="979"/>
      <c r="BD128" s="979"/>
      <c r="BE128" s="980"/>
      <c r="BF128" s="1144" t="s">
        <v>232</v>
      </c>
      <c r="BG128" s="1145"/>
      <c r="BH128" s="1145"/>
      <c r="BI128" s="1145"/>
      <c r="BJ128" s="1145"/>
      <c r="BK128" s="1145"/>
      <c r="BL128" s="1146"/>
      <c r="BM128" s="1144">
        <v>11.8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481</v>
      </c>
      <c r="CQ128" s="1127"/>
      <c r="CR128" s="1127"/>
      <c r="CS128" s="1127"/>
      <c r="CT128" s="1127"/>
      <c r="CU128" s="1127"/>
      <c r="CV128" s="1127"/>
      <c r="CW128" s="1127"/>
      <c r="CX128" s="1127"/>
      <c r="CY128" s="1127"/>
      <c r="CZ128" s="1127"/>
      <c r="DA128" s="1127"/>
      <c r="DB128" s="1127"/>
      <c r="DC128" s="1127"/>
      <c r="DD128" s="1127"/>
      <c r="DE128" s="1127"/>
      <c r="DF128" s="1128"/>
      <c r="DG128" s="1129">
        <v>213</v>
      </c>
      <c r="DH128" s="1130"/>
      <c r="DI128" s="1130"/>
      <c r="DJ128" s="1130"/>
      <c r="DK128" s="1130"/>
      <c r="DL128" s="1130">
        <v>8535</v>
      </c>
      <c r="DM128" s="1130"/>
      <c r="DN128" s="1130"/>
      <c r="DO128" s="1130"/>
      <c r="DP128" s="1130"/>
      <c r="DQ128" s="1130">
        <v>3957</v>
      </c>
      <c r="DR128" s="1130"/>
      <c r="DS128" s="1130"/>
      <c r="DT128" s="1130"/>
      <c r="DU128" s="1130"/>
      <c r="DV128" s="1131">
        <v>0</v>
      </c>
      <c r="DW128" s="1131"/>
      <c r="DX128" s="1131"/>
      <c r="DY128" s="1131"/>
      <c r="DZ128" s="1132"/>
    </row>
    <row r="129" spans="1:131" s="246" customFormat="1" ht="26.25" customHeight="1" x14ac:dyDescent="0.15">
      <c r="A129" s="1020" t="s">
        <v>107</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482</v>
      </c>
      <c r="X129" s="1164"/>
      <c r="Y129" s="1164"/>
      <c r="Z129" s="1165"/>
      <c r="AA129" s="1048">
        <v>29564439</v>
      </c>
      <c r="AB129" s="1049"/>
      <c r="AC129" s="1049"/>
      <c r="AD129" s="1049"/>
      <c r="AE129" s="1050"/>
      <c r="AF129" s="1051">
        <v>28404328</v>
      </c>
      <c r="AG129" s="1049"/>
      <c r="AH129" s="1049"/>
      <c r="AI129" s="1049"/>
      <c r="AJ129" s="1050"/>
      <c r="AK129" s="1051">
        <v>30082420</v>
      </c>
      <c r="AL129" s="1049"/>
      <c r="AM129" s="1049"/>
      <c r="AN129" s="1049"/>
      <c r="AO129" s="1050"/>
      <c r="AP129" s="1166"/>
      <c r="AQ129" s="1167"/>
      <c r="AR129" s="1167"/>
      <c r="AS129" s="1167"/>
      <c r="AT129" s="1168"/>
      <c r="AU129" s="284"/>
      <c r="AV129" s="284"/>
      <c r="AW129" s="284"/>
      <c r="AX129" s="1157" t="s">
        <v>483</v>
      </c>
      <c r="AY129" s="1040"/>
      <c r="AZ129" s="1040"/>
      <c r="BA129" s="1040"/>
      <c r="BB129" s="1040"/>
      <c r="BC129" s="1040"/>
      <c r="BD129" s="1040"/>
      <c r="BE129" s="1041"/>
      <c r="BF129" s="1158" t="s">
        <v>232</v>
      </c>
      <c r="BG129" s="1159"/>
      <c r="BH129" s="1159"/>
      <c r="BI129" s="1159"/>
      <c r="BJ129" s="1159"/>
      <c r="BK129" s="1159"/>
      <c r="BL129" s="1160"/>
      <c r="BM129" s="1158">
        <v>16.8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484</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485</v>
      </c>
      <c r="X130" s="1164"/>
      <c r="Y130" s="1164"/>
      <c r="Z130" s="1165"/>
      <c r="AA130" s="1048">
        <v>2736902</v>
      </c>
      <c r="AB130" s="1049"/>
      <c r="AC130" s="1049"/>
      <c r="AD130" s="1049"/>
      <c r="AE130" s="1050"/>
      <c r="AF130" s="1051">
        <v>2771266</v>
      </c>
      <c r="AG130" s="1049"/>
      <c r="AH130" s="1049"/>
      <c r="AI130" s="1049"/>
      <c r="AJ130" s="1050"/>
      <c r="AK130" s="1051">
        <v>2775543</v>
      </c>
      <c r="AL130" s="1049"/>
      <c r="AM130" s="1049"/>
      <c r="AN130" s="1049"/>
      <c r="AO130" s="1050"/>
      <c r="AP130" s="1166"/>
      <c r="AQ130" s="1167"/>
      <c r="AR130" s="1167"/>
      <c r="AS130" s="1167"/>
      <c r="AT130" s="1168"/>
      <c r="AU130" s="284"/>
      <c r="AV130" s="284"/>
      <c r="AW130" s="284"/>
      <c r="AX130" s="1157" t="s">
        <v>486</v>
      </c>
      <c r="AY130" s="1040"/>
      <c r="AZ130" s="1040"/>
      <c r="BA130" s="1040"/>
      <c r="BB130" s="1040"/>
      <c r="BC130" s="1040"/>
      <c r="BD130" s="1040"/>
      <c r="BE130" s="1041"/>
      <c r="BF130" s="1194">
        <v>1.9</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487</v>
      </c>
      <c r="X131" s="1202"/>
      <c r="Y131" s="1202"/>
      <c r="Z131" s="1203"/>
      <c r="AA131" s="1095">
        <v>26827537</v>
      </c>
      <c r="AB131" s="1074"/>
      <c r="AC131" s="1074"/>
      <c r="AD131" s="1074"/>
      <c r="AE131" s="1075"/>
      <c r="AF131" s="1073">
        <v>25633062</v>
      </c>
      <c r="AG131" s="1074"/>
      <c r="AH131" s="1074"/>
      <c r="AI131" s="1074"/>
      <c r="AJ131" s="1075"/>
      <c r="AK131" s="1073">
        <v>27306877</v>
      </c>
      <c r="AL131" s="1074"/>
      <c r="AM131" s="1074"/>
      <c r="AN131" s="1074"/>
      <c r="AO131" s="1075"/>
      <c r="AP131" s="1204"/>
      <c r="AQ131" s="1205"/>
      <c r="AR131" s="1205"/>
      <c r="AS131" s="1205"/>
      <c r="AT131" s="1206"/>
      <c r="AU131" s="284"/>
      <c r="AV131" s="284"/>
      <c r="AW131" s="284"/>
      <c r="AX131" s="1176" t="s">
        <v>488</v>
      </c>
      <c r="AY131" s="1127"/>
      <c r="AZ131" s="1127"/>
      <c r="BA131" s="1127"/>
      <c r="BB131" s="1127"/>
      <c r="BC131" s="1127"/>
      <c r="BD131" s="1127"/>
      <c r="BE131" s="1128"/>
      <c r="BF131" s="1177" t="s">
        <v>232</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489</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490</v>
      </c>
      <c r="W132" s="1187"/>
      <c r="X132" s="1187"/>
      <c r="Y132" s="1187"/>
      <c r="Z132" s="1188"/>
      <c r="AA132" s="1189">
        <v>2.3785634889999998</v>
      </c>
      <c r="AB132" s="1190"/>
      <c r="AC132" s="1190"/>
      <c r="AD132" s="1190"/>
      <c r="AE132" s="1191"/>
      <c r="AF132" s="1192">
        <v>2.2699238980000001</v>
      </c>
      <c r="AG132" s="1190"/>
      <c r="AH132" s="1190"/>
      <c r="AI132" s="1190"/>
      <c r="AJ132" s="1191"/>
      <c r="AK132" s="1192">
        <v>1.1682624859999999</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491</v>
      </c>
      <c r="W133" s="1170"/>
      <c r="X133" s="1170"/>
      <c r="Y133" s="1170"/>
      <c r="Z133" s="1171"/>
      <c r="AA133" s="1172">
        <v>2.6</v>
      </c>
      <c r="AB133" s="1173"/>
      <c r="AC133" s="1173"/>
      <c r="AD133" s="1173"/>
      <c r="AE133" s="1174"/>
      <c r="AF133" s="1172">
        <v>2.5</v>
      </c>
      <c r="AG133" s="1173"/>
      <c r="AH133" s="1173"/>
      <c r="AI133" s="1173"/>
      <c r="AJ133" s="1174"/>
      <c r="AK133" s="1172">
        <v>1.9</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5jZoyEJkbO7H/c34iB4xRj4puhQBKt/+qNSsCPNfuKbnC5V/4j8ueL/SDdAgA0lIEna6ZVSvdVQ4tu9LCB5MyA==" saltValue="L4mC0MvOS4jOfNbGq5+53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492</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BF5pnh1GzGs5fOjm6YQP/bRKQSqhULyDA/YFfBuQhFxIMQXP0zPe66TZ3vhQmG8zFIu11xzJZ4PFYYuWydDO3g==" saltValue="d4StLdNPwPmLpzc+nnrsCA==" spinCount="100000"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4mi2zuP5oidzyT4G+xm7MMm5tL5prySXcjbSAs+3/i2UjY0JHSW7JChkytJkzA1x0Ug7tIuSpmC5FaH3/N5eoA==" saltValue="O8OpmAWVAs3oXfMA3WecQ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493</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494</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495</v>
      </c>
      <c r="AP7" s="303"/>
      <c r="AQ7" s="304" t="s">
        <v>496</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497</v>
      </c>
      <c r="AQ8" s="310" t="s">
        <v>498</v>
      </c>
      <c r="AR8" s="311" t="s">
        <v>499</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500</v>
      </c>
      <c r="AL9" s="1213"/>
      <c r="AM9" s="1213"/>
      <c r="AN9" s="1214"/>
      <c r="AO9" s="312">
        <v>8562092</v>
      </c>
      <c r="AP9" s="312">
        <v>48694</v>
      </c>
      <c r="AQ9" s="313">
        <v>56078</v>
      </c>
      <c r="AR9" s="314">
        <v>-13.2</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501</v>
      </c>
      <c r="AL10" s="1213"/>
      <c r="AM10" s="1213"/>
      <c r="AN10" s="1214"/>
      <c r="AO10" s="315">
        <v>752337</v>
      </c>
      <c r="AP10" s="315">
        <v>4279</v>
      </c>
      <c r="AQ10" s="316">
        <v>3491</v>
      </c>
      <c r="AR10" s="317">
        <v>22.6</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502</v>
      </c>
      <c r="AL11" s="1213"/>
      <c r="AM11" s="1213"/>
      <c r="AN11" s="1214"/>
      <c r="AO11" s="315">
        <v>2123732</v>
      </c>
      <c r="AP11" s="315">
        <v>12078</v>
      </c>
      <c r="AQ11" s="316">
        <v>1563</v>
      </c>
      <c r="AR11" s="317">
        <v>672.7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503</v>
      </c>
      <c r="AL12" s="1213"/>
      <c r="AM12" s="1213"/>
      <c r="AN12" s="1214"/>
      <c r="AO12" s="315">
        <v>3420</v>
      </c>
      <c r="AP12" s="315">
        <v>19</v>
      </c>
      <c r="AQ12" s="316">
        <v>910</v>
      </c>
      <c r="AR12" s="317">
        <v>-97.9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504</v>
      </c>
      <c r="AL13" s="1213"/>
      <c r="AM13" s="1213"/>
      <c r="AN13" s="1214"/>
      <c r="AO13" s="315" t="s">
        <v>505</v>
      </c>
      <c r="AP13" s="315" t="s">
        <v>505</v>
      </c>
      <c r="AQ13" s="316" t="s">
        <v>505</v>
      </c>
      <c r="AR13" s="317" t="s">
        <v>505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506</v>
      </c>
      <c r="AL14" s="1213"/>
      <c r="AM14" s="1213"/>
      <c r="AN14" s="1214"/>
      <c r="AO14" s="315">
        <v>523930</v>
      </c>
      <c r="AP14" s="315">
        <v>2980</v>
      </c>
      <c r="AQ14" s="316">
        <v>2138</v>
      </c>
      <c r="AR14" s="317">
        <v>39.4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507</v>
      </c>
      <c r="AL15" s="1213"/>
      <c r="AM15" s="1213"/>
      <c r="AN15" s="1214"/>
      <c r="AO15" s="315">
        <v>92142</v>
      </c>
      <c r="AP15" s="315">
        <v>524</v>
      </c>
      <c r="AQ15" s="316">
        <v>1243</v>
      </c>
      <c r="AR15" s="317">
        <v>-57.8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508</v>
      </c>
      <c r="AL16" s="1216"/>
      <c r="AM16" s="1216"/>
      <c r="AN16" s="1217"/>
      <c r="AO16" s="315">
        <v>-615908</v>
      </c>
      <c r="AP16" s="315">
        <v>-3503</v>
      </c>
      <c r="AQ16" s="316">
        <v>-4219</v>
      </c>
      <c r="AR16" s="317">
        <v>-17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187</v>
      </c>
      <c r="AL17" s="1216"/>
      <c r="AM17" s="1216"/>
      <c r="AN17" s="1217"/>
      <c r="AO17" s="315">
        <v>11441745</v>
      </c>
      <c r="AP17" s="315">
        <v>65072</v>
      </c>
      <c r="AQ17" s="316">
        <v>61203</v>
      </c>
      <c r="AR17" s="317">
        <v>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509</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510</v>
      </c>
      <c r="AP20" s="323" t="s">
        <v>511</v>
      </c>
      <c r="AQ20" s="324" t="s">
        <v>512</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513</v>
      </c>
      <c r="AL21" s="1208"/>
      <c r="AM21" s="1208"/>
      <c r="AN21" s="1209"/>
      <c r="AO21" s="327">
        <v>5.25</v>
      </c>
      <c r="AP21" s="328">
        <v>6.02</v>
      </c>
      <c r="AQ21" s="329">
        <v>-0.77</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514</v>
      </c>
      <c r="AL22" s="1208"/>
      <c r="AM22" s="1208"/>
      <c r="AN22" s="1209"/>
      <c r="AO22" s="332">
        <v>101.2</v>
      </c>
      <c r="AP22" s="333">
        <v>100.1</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515</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516</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517</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495</v>
      </c>
      <c r="AP30" s="303"/>
      <c r="AQ30" s="304" t="s">
        <v>496</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497</v>
      </c>
      <c r="AQ31" s="310" t="s">
        <v>498</v>
      </c>
      <c r="AR31" s="311" t="s">
        <v>499</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518</v>
      </c>
      <c r="AL32" s="1224"/>
      <c r="AM32" s="1224"/>
      <c r="AN32" s="1225"/>
      <c r="AO32" s="342">
        <v>2948418</v>
      </c>
      <c r="AP32" s="342">
        <v>16768</v>
      </c>
      <c r="AQ32" s="343">
        <v>27020</v>
      </c>
      <c r="AR32" s="344">
        <v>-37.9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519</v>
      </c>
      <c r="AL33" s="1224"/>
      <c r="AM33" s="1224"/>
      <c r="AN33" s="1225"/>
      <c r="AO33" s="342" t="s">
        <v>505</v>
      </c>
      <c r="AP33" s="342" t="s">
        <v>505</v>
      </c>
      <c r="AQ33" s="343" t="s">
        <v>505</v>
      </c>
      <c r="AR33" s="344" t="s">
        <v>505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520</v>
      </c>
      <c r="AL34" s="1224"/>
      <c r="AM34" s="1224"/>
      <c r="AN34" s="1225"/>
      <c r="AO34" s="342" t="s">
        <v>505</v>
      </c>
      <c r="AP34" s="342" t="s">
        <v>505</v>
      </c>
      <c r="AQ34" s="343">
        <v>28</v>
      </c>
      <c r="AR34" s="344" t="s">
        <v>505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521</v>
      </c>
      <c r="AL35" s="1224"/>
      <c r="AM35" s="1224"/>
      <c r="AN35" s="1225"/>
      <c r="AO35" s="342">
        <v>103927</v>
      </c>
      <c r="AP35" s="342">
        <v>591</v>
      </c>
      <c r="AQ35" s="343">
        <v>6255</v>
      </c>
      <c r="AR35" s="344">
        <v>-90.6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522</v>
      </c>
      <c r="AL36" s="1224"/>
      <c r="AM36" s="1224"/>
      <c r="AN36" s="1225"/>
      <c r="AO36" s="342">
        <v>392623</v>
      </c>
      <c r="AP36" s="342">
        <v>2233</v>
      </c>
      <c r="AQ36" s="343">
        <v>683</v>
      </c>
      <c r="AR36" s="344">
        <v>226.9</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523</v>
      </c>
      <c r="AL37" s="1224"/>
      <c r="AM37" s="1224"/>
      <c r="AN37" s="1225"/>
      <c r="AO37" s="342">
        <v>11430</v>
      </c>
      <c r="AP37" s="342">
        <v>65</v>
      </c>
      <c r="AQ37" s="343">
        <v>1461</v>
      </c>
      <c r="AR37" s="344">
        <v>-95.6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524</v>
      </c>
      <c r="AL38" s="1227"/>
      <c r="AM38" s="1227"/>
      <c r="AN38" s="1228"/>
      <c r="AO38" s="345" t="s">
        <v>505</v>
      </c>
      <c r="AP38" s="345" t="s">
        <v>505</v>
      </c>
      <c r="AQ38" s="346">
        <v>0</v>
      </c>
      <c r="AR38" s="334" t="s">
        <v>505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525</v>
      </c>
      <c r="AL39" s="1227"/>
      <c r="AM39" s="1227"/>
      <c r="AN39" s="1228"/>
      <c r="AO39" s="342">
        <v>-361839</v>
      </c>
      <c r="AP39" s="342">
        <v>-2058</v>
      </c>
      <c r="AQ39" s="343">
        <v>-7551</v>
      </c>
      <c r="AR39" s="344">
        <v>-72.7</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526</v>
      </c>
      <c r="AL40" s="1224"/>
      <c r="AM40" s="1224"/>
      <c r="AN40" s="1225"/>
      <c r="AO40" s="342">
        <v>-2775543</v>
      </c>
      <c r="AP40" s="342">
        <v>-15785</v>
      </c>
      <c r="AQ40" s="343">
        <v>-21721</v>
      </c>
      <c r="AR40" s="344">
        <v>-27.3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300</v>
      </c>
      <c r="AL41" s="1230"/>
      <c r="AM41" s="1230"/>
      <c r="AN41" s="1231"/>
      <c r="AO41" s="342">
        <v>319016</v>
      </c>
      <c r="AP41" s="342">
        <v>1814</v>
      </c>
      <c r="AQ41" s="343">
        <v>6176</v>
      </c>
      <c r="AR41" s="344">
        <v>-70.599999999999994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527</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528</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529</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495</v>
      </c>
      <c r="AN49" s="1220" t="s">
        <v>530</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531</v>
      </c>
      <c r="AO50" s="359" t="s">
        <v>532</v>
      </c>
      <c r="AP50" s="360" t="s">
        <v>533</v>
      </c>
      <c r="AQ50" s="361" t="s">
        <v>534</v>
      </c>
      <c r="AR50" s="362" t="s">
        <v>535</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536</v>
      </c>
      <c r="AL51" s="355"/>
      <c r="AM51" s="363">
        <v>4278352</v>
      </c>
      <c r="AN51" s="364">
        <v>24090</v>
      </c>
      <c r="AO51" s="365">
        <v>18.8</v>
      </c>
      <c r="AP51" s="366">
        <v>45117</v>
      </c>
      <c r="AQ51" s="367">
        <v>4.5999999999999996</v>
      </c>
      <c r="AR51" s="368">
        <v>14.2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537</v>
      </c>
      <c r="AM52" s="371">
        <v>1949540</v>
      </c>
      <c r="AN52" s="372">
        <v>10977</v>
      </c>
      <c r="AO52" s="373">
        <v>8.4</v>
      </c>
      <c r="AP52" s="374">
        <v>25589</v>
      </c>
      <c r="AQ52" s="375">
        <v>16.899999999999999</v>
      </c>
      <c r="AR52" s="376">
        <v>-8.5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538</v>
      </c>
      <c r="AL53" s="355"/>
      <c r="AM53" s="363">
        <v>5670646</v>
      </c>
      <c r="AN53" s="364">
        <v>32027</v>
      </c>
      <c r="AO53" s="365">
        <v>32.9</v>
      </c>
      <c r="AP53" s="366">
        <v>39951</v>
      </c>
      <c r="AQ53" s="367">
        <v>-11.5</v>
      </c>
      <c r="AR53" s="368">
        <v>44.4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537</v>
      </c>
      <c r="AM54" s="371">
        <v>2750551</v>
      </c>
      <c r="AN54" s="372">
        <v>15535</v>
      </c>
      <c r="AO54" s="373">
        <v>41.5</v>
      </c>
      <c r="AP54" s="374">
        <v>22555</v>
      </c>
      <c r="AQ54" s="375">
        <v>-11.9</v>
      </c>
      <c r="AR54" s="376">
        <v>53.4</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539</v>
      </c>
      <c r="AL55" s="355"/>
      <c r="AM55" s="363">
        <v>3716967</v>
      </c>
      <c r="AN55" s="364">
        <v>21030</v>
      </c>
      <c r="AO55" s="365">
        <v>-34.299999999999997</v>
      </c>
      <c r="AP55" s="366">
        <v>39893</v>
      </c>
      <c r="AQ55" s="367">
        <v>-0.1</v>
      </c>
      <c r="AR55" s="368">
        <v>-34.200000000000003</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537</v>
      </c>
      <c r="AM56" s="371">
        <v>2369629</v>
      </c>
      <c r="AN56" s="372">
        <v>13407</v>
      </c>
      <c r="AO56" s="373">
        <v>-13.7</v>
      </c>
      <c r="AP56" s="374">
        <v>26170</v>
      </c>
      <c r="AQ56" s="375">
        <v>16</v>
      </c>
      <c r="AR56" s="376">
        <v>-29.7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540</v>
      </c>
      <c r="AL57" s="355"/>
      <c r="AM57" s="363">
        <v>3909569</v>
      </c>
      <c r="AN57" s="364">
        <v>22177</v>
      </c>
      <c r="AO57" s="365">
        <v>5.5</v>
      </c>
      <c r="AP57" s="366">
        <v>41080</v>
      </c>
      <c r="AQ57" s="367">
        <v>3</v>
      </c>
      <c r="AR57" s="368">
        <v>2.5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537</v>
      </c>
      <c r="AM58" s="371">
        <v>2359073</v>
      </c>
      <c r="AN58" s="372">
        <v>13382</v>
      </c>
      <c r="AO58" s="373">
        <v>-0.2</v>
      </c>
      <c r="AP58" s="374">
        <v>27265</v>
      </c>
      <c r="AQ58" s="375">
        <v>4.2</v>
      </c>
      <c r="AR58" s="376">
        <v>-4.4000000000000004</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541</v>
      </c>
      <c r="AL59" s="355"/>
      <c r="AM59" s="363">
        <v>3166380</v>
      </c>
      <c r="AN59" s="364">
        <v>18008</v>
      </c>
      <c r="AO59" s="365">
        <v>-18.8</v>
      </c>
      <c r="AP59" s="366">
        <v>33173</v>
      </c>
      <c r="AQ59" s="367">
        <v>-19.2</v>
      </c>
      <c r="AR59" s="368">
        <v>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537</v>
      </c>
      <c r="AM60" s="371">
        <v>2364011</v>
      </c>
      <c r="AN60" s="372">
        <v>13445</v>
      </c>
      <c r="AO60" s="373">
        <v>0.5</v>
      </c>
      <c r="AP60" s="374">
        <v>20353</v>
      </c>
      <c r="AQ60" s="375">
        <v>-25.4</v>
      </c>
      <c r="AR60" s="376">
        <v>25.9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542</v>
      </c>
      <c r="AL61" s="377"/>
      <c r="AM61" s="378">
        <v>4148383</v>
      </c>
      <c r="AN61" s="379">
        <v>23466</v>
      </c>
      <c r="AO61" s="380">
        <v>0.8</v>
      </c>
      <c r="AP61" s="381">
        <v>39843</v>
      </c>
      <c r="AQ61" s="382">
        <v>-4.5999999999999996</v>
      </c>
      <c r="AR61" s="368">
        <v>5.4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537</v>
      </c>
      <c r="AM62" s="371">
        <v>2358561</v>
      </c>
      <c r="AN62" s="372">
        <v>13349</v>
      </c>
      <c r="AO62" s="373">
        <v>7.3</v>
      </c>
      <c r="AP62" s="374">
        <v>24386</v>
      </c>
      <c r="AQ62" s="375">
        <v>0</v>
      </c>
      <c r="AR62" s="376">
        <v>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an6o9S59o8ry6dlmIBEGLaA2gl5Rk/cGkAIViaFbwE9HdQjzVcJOqmbcQh2CdJqC94OvVV5+AKU9eKo8Sb+d7Q==" saltValue="RBx+5o2VWPp2vQGn1d4Tf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vPUqeD0efhS+QaYs+p9HNuZeeKtOJD/li4WGU+PfMZ7ulE9JE/e/L+Bc2bx4JX7T9H+csrHPz5fhaL3W+Zrx0g==" saltValue="YEMjW1SudFv19tjkn/bZ8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bsxlQR6Nqpgu40zrLXbaqUdd1Gp/4CEDHWuCC0q/tA+sQ3dWp1IdMPjFNYleDMtZcLDtPnQG0Ac+S9Q4oRNlQ==" saltValue="S1WdpmT14TfgcbK8AOLn0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15">
      <c r="B47" s="10"/>
      <c r="C47" s="1232" t="s">
        <v>3</v>
      </c>
      <c r="D47" s="1232"/>
      <c r="E47" s="1233"/>
      <c r="F47" s="11">
        <v>26.53</v>
      </c>
      <c r="G47" s="12">
        <v>28.66</v>
      </c>
      <c r="H47" s="12">
        <v>28.19</v>
      </c>
      <c r="I47" s="12">
        <v>20.170000000000002</v>
      </c>
      <c r="J47" s="13">
        <v>18.39</v>
      </c>
    </row>
    <row r="48" spans="2:10" ht="57.75" customHeight="1" x14ac:dyDescent="0.15">
      <c r="B48" s="14"/>
      <c r="C48" s="1234" t="s">
        <v>4</v>
      </c>
      <c r="D48" s="1234"/>
      <c r="E48" s="1235"/>
      <c r="F48" s="15">
        <v>7.59</v>
      </c>
      <c r="G48" s="16">
        <v>7.43</v>
      </c>
      <c r="H48" s="16">
        <v>4.09</v>
      </c>
      <c r="I48" s="16">
        <v>7.21</v>
      </c>
      <c r="J48" s="17">
        <v>4.51</v>
      </c>
    </row>
    <row r="49" spans="2:10" ht="57.75" customHeight="1" thickBot="1" x14ac:dyDescent="0.2">
      <c r="B49" s="18"/>
      <c r="C49" s="1236" t="s">
        <v>5</v>
      </c>
      <c r="D49" s="1236"/>
      <c r="E49" s="1237"/>
      <c r="F49" s="19">
        <v>1.78</v>
      </c>
      <c r="G49" s="20">
        <v>2.44</v>
      </c>
      <c r="H49" s="20" t="s">
        <v>551</v>
      </c>
      <c r="I49" s="20" t="s">
        <v>552</v>
      </c>
      <c r="J49" s="21" t="s">
        <v>553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j6gFRzwF8owiL/6j6bn/4Jyx0rNKVotYOgCuum84ZeIL1Xy75X40e8szXsYOIrPEQVFrcjpYMfVQxrye+6M7w==" saltValue="stYc1ib/ZHCHuenLexI8Z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2020-03-09T07:10:44Z</cp:lastPrinted>
  <dcterms:created xsi:type="dcterms:W3CDTF">2020-02-10T03:11:35Z</dcterms:created>
  <dcterms:modified xsi:type="dcterms:W3CDTF">2020-09-23T05:10:42Z</dcterms:modified>
  <cp:category/>
</cp:coreProperties>
</file>