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AM36" i="10"/>
  <c r="U36" i="10"/>
  <c r="C36" i="10"/>
  <c r="AM35" i="10"/>
  <c r="U35" i="10"/>
  <c r="C35" i="10"/>
  <c r="BE34" i="10"/>
  <c r="AM34" i="10"/>
  <c r="U34" i="10"/>
  <c r="C34" i="10"/>
  <c r="BE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6" i="10" l="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<sst xmlns="http://schemas.openxmlformats.org/spreadsheetml/2006/main" count="1095" uniqueCount="634">
  <si>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</si>
  <si>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</si>
  <si>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</si>
  <si>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</si>
  <si>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</si>
  <si>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</si>
  <si>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</si>
  <si>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</si>
  <si>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</si>
  <si>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</si>
  <si>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</si>
  <si>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</si>
  <si>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</si>
  <si>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</si>
  <si>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</si>
  <si>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</si>
  <si>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</si>
  <si>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</si>
  <si>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</si>
  <si>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</si>
  <si>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</si>
  <si>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</si>
  <si>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</si>
  <si>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</si>
  <si>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</si>
  <si>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</si>
  <si>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</si>
  <si>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</si>
  <si>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</si>
  <si>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</si>
  <si>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</si>
  <si>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</si>
  <si>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</si>
  <si>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</si>
  <si>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</si>
  <si>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</si>
  <si>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</si>
  <si>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</si>
  <si>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</si>
  <si>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</si>
  <si>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</si>
  <si>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</si>
  <si>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</si>
  <si>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</si>
  <si>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</si>
  <si>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</si>
  <si>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</si>
  <si>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</si>
  <si>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</si>
  <si>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</si>
  <si>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</si>
  <si>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</si>
  <si>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</si>
  <si>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</si>
  <si>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</si>
  <si>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</si>
  <si>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</si>
  <si>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</si>
  <si>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</si>
  <si>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</si>
  <si>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</si>
  <si>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</si>
  <si>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</si>
  <si>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</si>
  <si>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</si>
  <si>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</si>
  <si>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</si>
  <si>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</si>
  <si>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</si>
  <si>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</si>
  <si>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</si>
  <si>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</si>
  <si>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</si>
  <si>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</si>
  <si>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</si>
  <si>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</si>
  <si>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</si>
  <si>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</si>
  <si>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</si>
  <si>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</si>
  <si>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</si>
  <si>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</si>
  <si>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</si>
  <si>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</si>
  <si>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</si>
  <si>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</si>
  <si>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</si>
  <si>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</si>
  <si>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</si>
  <si>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</si>
  <si>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</si>
  <si>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</si>
  <si>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</si>
  <si>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</si>
  <si>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</si>
  <si>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</si>
  <si>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</si>
  <si>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</si>
  <si>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</si>
  <si>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</si>
  <si>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</si>
  <si>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</si>
  <si>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</si>
  <si>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</si>
  <si>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</si>
  <si>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</si>
  <si>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</si>
  <si>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</si>
  <si>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</si>
  <si>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</si>
  <si>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</si>
  <si>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</si>
  <si>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</si>
  <si>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</si>
  <si>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</si>
  <si>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</si>
  <si>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</si>
  <si>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</si>
  <si>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</si>
  <si>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</si>
  <si>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</si>
  <si>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</si>
  <si>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</si>
  <si>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</si>
  <si>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</si>
  <si>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</si>
  <si>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</si>
  <si>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</si>
  <si>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</si>
  <si>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</si>
  <si>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</si>
  <si>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</si>
  <si>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</si>
  <si>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</si>
  <si>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</si>
  <si>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</si>
  <si>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</si>
  <si>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</si>
  <si>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</si>
  <si>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</si>
  <si>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</si>
  <si>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</si>
  <si>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</si>
  <si>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</si>
  <si>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</si>
  <si>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</si>
  <si>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</si>
  <si>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</si>
  <si>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</si>
  <si>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</si>
  <si>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</si>
  <si>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</si>
  <si>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</si>
  <si>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</si>
  <si>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</si>
  <si>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</si>
  <si>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</si>
  <si>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</si>
  <si>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</si>
  <si>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</si>
  <si>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</si>
  <si>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</si>
  <si>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</si>
  <si>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</si>
  <si>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</si>
  <si>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</si>
  <si>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</si>
  <si>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</si>
  <si>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</si>
  <si>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</si>
  <si>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</si>
  <si>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</si>
  <si>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</si>
  <si>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</si>
  <si>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</si>
  <si>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</si>
  <si>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</si>
  <si>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</si>
  <si>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</si>
  <si>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</si>
  <si>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</si>
  <si>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</si>
  <si>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</si>
  <si>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</si>
  <si>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</si>
  <si>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</si>
  <si>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</si>
  <si>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</si>
  <si>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</si>
  <si>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</si>
  <si>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</si>
  <si>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</si>
  <si>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</si>
  <si>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</si>
  <si>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</si>
  <si>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</si>
  <si>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</si>
  <si>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</si>
  <si>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</si>
  <si>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</si>
  <si>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</si>
  <si>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</si>
  <si>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</si>
  <si>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</si>
  <si>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</si>
  <si>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</si>
  <si>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</si>
  <si>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</si>
  <si>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千葉県成田市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</si>
  <si>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</si>
  <si>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</si>
  <si>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</si>
  <si>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</si>
  <si>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</si>
  <si>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</si>
  <si>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</si>
  <si>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</si>
  <si>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</si>
  <si>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</si>
  <si>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</si>
  <si>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</si>
  <si>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</si>
  <si>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</si>
  <si>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</si>
  <si>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</si>
  <si>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</si>
  <si>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</si>
  <si>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</si>
  <si>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</si>
  <si>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</si>
  <si>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</si>
  <si>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</si>
  <si>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</si>
  <si>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</si>
  <si>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</si>
  <si>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</si>
  <si>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</si>
  <si>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</si>
  <si>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</si>
  <si>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</si>
  <si>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</si>
  <si>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</si>
  <si>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</si>
  <si>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</si>
  <si>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</si>
  <si>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</si>
  <si>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</si>
  <si>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</si>
  <si>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</si>
  <si>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</si>
  <si>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</si>
  <si>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</si>
  <si>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</si>
  <si>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</si>
  <si>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</si>
  <si>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</si>
  <si>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</si>
  <si>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</si>
  <si>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</si>
  <si>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</si>
  <si>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</si>
  <si>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</si>
  <si>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</si>
  <si>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</si>
  <si>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</si>
  <si>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</si>
  <si>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</si>
  <si>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</si>
  <si>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</si>
  <si>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</si>
  <si>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</si>
  <si>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</si>
  <si>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</si>
  <si>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</si>
  <si>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</si>
  <si>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</si>
  <si>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</si>
  <si>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</si>
  <si>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</si>
  <si>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</si>
  <si>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</si>
  <si>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</si>
  <si>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</si>
  <si>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</si>
  <si>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</si>
  <si>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</si>
  <si>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</si>
  <si>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</si>
  <si>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</si>
  <si>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</si>
  <si>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</si>
  <si>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</si>
  <si>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</si>
  <si>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</si>
  <si>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</si>
  <si>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</si>
  <si>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</si>
  <si>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</si>
  <si>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</si>
  <si>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</si>
  <si>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</si>
  <si>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</si>
  <si>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</si>
  <si>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</si>
  <si>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</si>
  <si>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</si>
  <si>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</si>
  <si>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</si>
  <si>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</si>
  <si>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</si>
  <si>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</si>
  <si>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</si>
  <si>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</si>
  <si>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</si>
  <si>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</si>
  <si>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</si>
  <si>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</si>
  <si>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</si>
  <si>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</si>
  <si>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</si>
  <si>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</si>
  <si>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</si>
  <si>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</si>
  <si>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</si>
  <si>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</si>
  <si>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</si>
  <si>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</si>
  <si>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</si>
  <si>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</si>
  <si>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</si>
  <si>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</si>
  <si>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</si>
  <si>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</si>
  <si>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</si>
  <si>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</si>
  <si>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</si>
  <si>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</si>
  <si>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</si>
  <si>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</si>
  <si>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</si>
  <si>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</si>
  <si>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</si>
  <si>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</si>
  <si>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</si>
  <si>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</si>
  <si>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</si>
  <si>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</si>
  <si>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</si>
  <si>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</si>
  <si>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</si>
  <si>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</si>
  <si>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</si>
  <si>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</si>
  <si>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</si>
  <si>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</si>
  <si>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</si>
  <si>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</si>
  <si>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</si>
  <si>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千葉県成田市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</si>
  <si>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</si>
  <si>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</si>
  <si>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</si>
  <si>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</si>
  <si>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</si>
  <si>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</si>
  <si>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</si>
  <si>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</si>
  <si>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</si>
  <si>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</si>
  <si>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</si>
  <si>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</si>
  <si>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</si>
  <si>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</si>
  <si>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</si>
  <si>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</si>
  <si>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</si>
  <si>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</si>
  <si>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</si>
  <si>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</si>
  <si>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</si>
  <si>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</si>
  <si>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</si>
  <si>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</si>
  <si>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</si>
  <si>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</si>
  <si>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</si>
  <si>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</si>
  <si>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</si>
  <si>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</si>
  <si>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</si>
  <si>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</si>
  <si>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</si>
  <si>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</si>
  <si>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</si>
  <si>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</si>
  <si>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</si>
  <si>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</si>
  <si>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</si>
  <si>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</si>
  <si>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</si>
  <si>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</si>
  <si>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</si>
  <si>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</si>
  <si>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</si>
  <si>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</si>
  <si>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</si>
  <si>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</si>
  <si>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</si>
  <si>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</si>
  <si>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</si>
  <si>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</si>
  <si>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</si>
  <si>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</si>
  <si>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</si>
  <si>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</si>
  <si>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</si>
  <si>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</si>
  <si>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</si>
  <si>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</si>
  <si>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</si>
  <si>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</si>
  <si>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</si>
  <si>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</si>
  <si>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</si>
  <si>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</si>
  <si>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</si>
  <si>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</si>
  <si>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</si>
  <si>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</si>
  <si>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</si>
  <si>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</si>
  <si>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</si>
  <si>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</si>
  <si>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</si>
  <si>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</si>
  <si>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</si>
  <si>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</si>
  <si>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</si>
  <si>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</si>
  <si>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</si>
  <si>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</si>
  <si>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</si>
  <si>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</si>
  <si>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</si>
  <si>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</si>
  <si>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</si>
  <si>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</si>
  <si>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</si>
  <si>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</si>
  <si>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</si>
  <si>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</si>
  <si>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</si>
  <si>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</si>
  <si>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</si>
  <si>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</si>
  <si>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</si>
  <si>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</si>
  <si>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</si>
  <si>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</si>
  <si>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</si>
  <si>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</si>
  <si>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</si>
  <si>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</si>
  <si>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</si>
  <si>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</si>
  <si>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</si>
  <si>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</si>
  <si>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</si>
  <si>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</si>
  <si>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</si>
  <si>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</si>
  <si>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</si>
  <si>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</si>
  <si>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</si>
  <si>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</si>
  <si>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</si>
  <si>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</si>
  <si>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</si>
  <si>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</si>
  <si>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</si>
  <si>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</si>
  <si>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</si>
  <si>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</si>
  <si>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</si>
  <si>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</si>
  <si>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</si>
  <si>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</si>
  <si>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</si>
  <si>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</si>
  <si>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</si>
  <si>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</si>
  <si>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</si>
  <si>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</si>
  <si>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</si>
  <si>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</si>
  <si>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</si>
  <si>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</si>
  <si>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</si>
  <si>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</si>
  <si>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</si>
  <si>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</si>
  <si>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</si>
  <si>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</si>
  <si>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</si>
  <si>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</si>
  <si>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</si>
  <si>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</si>
  <si>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</si>
  <si>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</si>
  <si>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</si>
  <si>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</si>
  <si>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</si>
  <si>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</si>
  <si>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</si>
  <si>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</si>
  <si>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</si>
  <si>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</si>
  <si>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</si>
  <si>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</si>
  <si>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</si>
  <si>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</si>
  <si>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</si>
  <si>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</si>
  <si>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</si>
  <si>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</si>
  <si>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</si>
  <si>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</si>
  <si>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</si>
  <si>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</si>
  <si>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</si>
  <si>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</si>
  <si>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</si>
  <si>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</si>
  <si>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</si>
  <si>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</si>
  <si>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</si>
  <si>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</si>
  <si>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</si>
  <si>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</si>
  <si>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</si>
  <si>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</si>
  <si>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</si>
  <si>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</si>
  <si>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2.76</t>
  </si>
  <si>
    <t>一般会計</t>
  </si>
  <si>
    <t>水道事業会計</t>
  </si>
  <si>
    <t>国民健康保険特別会計（事業勘定）</t>
  </si>
  <si>
    <t>簡易水道事業特別会計</t>
  </si>
  <si>
    <t>介護保険特別会計</t>
  </si>
  <si>
    <t>下水道事業特別会計</t>
  </si>
  <si>
    <t>後期高齢者医療特別会計</t>
  </si>
  <si>
    <t>公設地方卸売市場特別会計</t>
  </si>
  <si>
    <t>その他会計（赤字）</t>
  </si>
  <si>
    <t>その他会計（黒字）</t>
  </si>
  <si>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</si>
  <si>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</si>
  <si>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</si>
  <si>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</si>
  <si>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</si>
  <si>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</si>
  <si>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</si>
  <si>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</si>
  <si>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</si>
  <si>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</si>
  <si>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</si>
  <si>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</si>
  <si>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11"/>
  </si>
  <si>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11"/>
  </si>
  <si>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</si>
  <si>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</si>
  <si>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</si>
  <si>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</si>
  <si>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</si>
  <si>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</si>
  <si>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</si>
  <si>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</si>
  <si>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</si>
  <si>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</si>
  <si>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成田市土地開発公社</t>
    <rPh sb="0" eb="3">
      <t>ナリタシ</t>
    </rPh>
    <rPh sb="3" eb="5">
      <t>トチ</t>
    </rPh>
    <rPh sb="5" eb="7">
      <t>カイハツ</t>
    </rPh>
    <rPh sb="7" eb="9">
      <t>コウシャ</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</si>
  <si>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</si>
  <si>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</si>
  <si>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</si>
  <si>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</si>
  <si>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</si>
  <si>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</si>
  <si>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</si>
  <si>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</si>
  <si>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</si>
  <si>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</si>
  <si>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</si>
  <si>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</si>
  <si>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</si>
  <si>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</si>
  <si>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</si>
  <si>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</si>
  <si>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空港周辺対策事業基金</t>
    <rPh sb="0" eb="2">
      <t>クウコウ</t>
    </rPh>
    <rPh sb="2" eb="4">
      <t>シュウヘン</t>
    </rPh>
    <rPh sb="4" eb="6">
      <t>タイサク</t>
    </rPh>
    <rPh sb="6" eb="8">
      <t>ジギョウ</t>
    </rPh>
    <rPh sb="8" eb="10">
      <t>キキン</t>
    </rPh>
    <phoneticPr fontId="2"/>
  </si>
  <si>
    <t>ふるさと基金</t>
    <rPh sb="4" eb="6">
      <t>キキン</t>
    </rPh>
    <phoneticPr fontId="2"/>
  </si>
  <si>
    <t>高齢者社会対策基金</t>
    <rPh sb="0" eb="3">
      <t>コウレイシャ</t>
    </rPh>
    <rPh sb="3" eb="5">
      <t>シャカイ</t>
    </rPh>
    <rPh sb="5" eb="7">
      <t>タイサク</t>
    </rPh>
    <rPh sb="7" eb="9">
      <t>キキン</t>
    </rPh>
    <phoneticPr fontId="2"/>
  </si>
  <si>
    <t>大栄工業団地汚水処理施設等維持管理基金</t>
    <rPh sb="0" eb="2">
      <t>タイエイ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2"/>
  </si>
  <si>
    <t>国際交流基金</t>
    <rPh sb="0" eb="2">
      <t>コクサイ</t>
    </rPh>
    <rPh sb="2" eb="4">
      <t>コウリュウ</t>
    </rPh>
    <rPh sb="4" eb="6">
      <t>キキン</t>
    </rPh>
    <phoneticPr fontId="2"/>
  </si>
  <si>
    <t>-</t>
    <phoneticPr fontId="2"/>
  </si>
  <si>
    <t>-</t>
    <phoneticPr fontId="2"/>
  </si>
  <si>
    <t>（公財）成田市スポーツ・みどり振興財団</t>
    <rPh sb="1" eb="2">
      <t>オオヤケ</t>
    </rPh>
    <rPh sb="2" eb="3">
      <t>ザイ</t>
    </rPh>
    <rPh sb="4" eb="6">
      <t>ナリタ</t>
    </rPh>
    <rPh sb="6" eb="7">
      <t>シ</t>
    </rPh>
    <rPh sb="15" eb="17">
      <t>シンコウ</t>
    </rPh>
    <rPh sb="17" eb="19">
      <t>ザイダン</t>
    </rPh>
    <phoneticPr fontId="11"/>
  </si>
  <si>
    <t>（公財）成田市農業センター</t>
    <rPh sb="4" eb="7">
      <t>ナリタシ</t>
    </rPh>
    <rPh sb="7" eb="9">
      <t>ノウギョウ</t>
    </rPh>
    <phoneticPr fontId="11"/>
  </si>
  <si>
    <t>（有）ティ・ティ・エス</t>
    <phoneticPr fontId="11"/>
  </si>
  <si>
    <t>（公財）印旛郡市文化財センター</t>
    <rPh sb="1" eb="2">
      <t>オオヤケ</t>
    </rPh>
    <rPh sb="2" eb="3">
      <t>ザイ</t>
    </rPh>
    <rPh sb="4" eb="6">
      <t>インバ</t>
    </rPh>
    <rPh sb="6" eb="7">
      <t>グン</t>
    </rPh>
    <rPh sb="7" eb="8">
      <t>シ</t>
    </rPh>
    <rPh sb="8" eb="11">
      <t>ブンカザイ</t>
    </rPh>
    <phoneticPr fontId="11"/>
  </si>
  <si>
    <t>芝山鉄道（株）</t>
    <rPh sb="0" eb="2">
      <t>シバヤマ</t>
    </rPh>
    <rPh sb="2" eb="4">
      <t>テツドウ</t>
    </rPh>
    <rPh sb="4" eb="7">
      <t>カブ</t>
    </rPh>
    <phoneticPr fontId="11"/>
  </si>
  <si>
    <t>（株）成田香取エネルギー</t>
    <rPh sb="3" eb="5">
      <t>ナリタ</t>
    </rPh>
    <rPh sb="5" eb="7">
      <t>カトリ</t>
    </rPh>
    <phoneticPr fontId="11"/>
  </si>
  <si>
    <t>-</t>
    <phoneticPr fontId="2"/>
  </si>
  <si>
    <t>-</t>
    <phoneticPr fontId="2"/>
  </si>
  <si>
    <t>-</t>
    <phoneticPr fontId="2"/>
  </si>
  <si>
    <t>-</t>
    <phoneticPr fontId="2"/>
  </si>
  <si>
    <t>-</t>
    <phoneticPr fontId="2"/>
  </si>
  <si>
    <t>印旛郡市広域市町村圏事務組合（水道用水供給事業特別会計）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トクベツ</t>
    </rPh>
    <rPh sb="25" eb="27">
      <t>カイケイ</t>
    </rPh>
    <phoneticPr fontId="11"/>
  </si>
  <si>
    <t>-</t>
    <phoneticPr fontId="2"/>
  </si>
  <si>
    <t>-</t>
    <phoneticPr fontId="2"/>
  </si>
  <si>
    <t>公設地方卸売市場特別会計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</si>
  <si>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</si>
  <si>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</si>
  <si>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</si>
  <si>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と比べてやや高い水準にある一方、有形固定資産減価償却率は類似団体よりも同程度の水準で推移している。これは、成田国際空港の開港に伴い建設した公共施設の老朽化が進んでいる一方で、学校や保育園等の大規模改修を実施し、公共施設等の長寿命化を積極的に進めてきたことに加え、ＪＲ・京成成田駅参道口地区の再開発やニュータウン中央線整備事業など、新たな施設の建設に係る起債額が増加したことによるもので、一時的に将来負担比率が増加しているものの、今後、新規借入額の抑制や、現在取り組んでいる大規模事業の完了に伴い、将来的には逓減していくものと見込んでいる。</t>
    <rPh sb="72" eb="74">
      <t>ナリタ</t>
    </rPh>
    <rPh sb="74" eb="76">
      <t>コクサイ</t>
    </rPh>
    <rPh sb="76" eb="78">
      <t>クウコウ</t>
    </rPh>
    <rPh sb="79" eb="81">
      <t>カイコウ</t>
    </rPh>
    <rPh sb="82" eb="83">
      <t>トモナ</t>
    </rPh>
    <rPh sb="97" eb="98">
      <t>スス</t>
    </rPh>
    <rPh sb="174" eb="177">
      <t>チュウオウセン</t>
    </rPh>
    <rPh sb="177" eb="179">
      <t>セイビ</t>
    </rPh>
    <rPh sb="179" eb="181">
      <t>ジギョウ</t>
    </rPh>
    <rPh sb="220" eb="222">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</si>
  <si>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</si>
  <si>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</si>
  <si>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</si>
  <si>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</si>
  <si>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</si>
  <si>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</si>
  <si>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</si>
  <si>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</si>
  <si>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いるが、将来負担比率については上昇傾向にある。将来負担比率が上昇している主な要因としては、これまで取り組んできたＪＲ・京成成田駅参道口地区の再開発や国際医療福祉大学の誘致などの大規模事業に係る地方債の発行が挙げられるが、今後も、大栄地区小中一体型校舎建設事業などの財源として地方債を活用する計画であるため、当分の間、将来負担額は増加するものと見込んでいる。これらの地方債の償還により、今後、実質公債費比率が上昇していくことが考えられるため、より一層、借入額と償還額とのバランスに留意していく必要がある。</t>
    <rPh sb="61" eb="63">
      <t>ヒリツ</t>
    </rPh>
    <rPh sb="226" eb="228">
      <t>コンゴ</t>
    </rPh>
    <rPh sb="273" eb="275">
      <t>リュウイ</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</si>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</sst>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BD7A-4E87-921B-D5594AE33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96128</c:v>
                </c:pt>
                <c:pt idx="1">
                  <c:v>124715</c:v>
                </c:pt>
                <c:pt idx="2">
                  <c:v>105516</c:v>
                </c:pt>
                <c:pt idx="3">
                  <c:v>83334</c:v>
                </c:pt>
                <c:pt idx="4">
                  <c:v>91104</c:v>
                </c:pt>
              </c:numCache>
            </c:numRef>
          </c:val>
          <c:smooth val="0"/>
          <c:extLst>
            <c:ext xmlns:c16="http://schemas.microsoft.com/office/drawing/2014/chart" uri="{C3380CC4-5D6E-409C-BE32-E72D297353CC}">
              <c16:uniqueId val="{00000001-BD7A-4E87-921B-D5594AE33E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c:v>
                </c:pt>
                <c:pt idx="1">
                  <c:v>6.75</c:v>
                </c:pt>
                <c:pt idx="2">
                  <c:v>9.6</c:v>
                </c:pt>
                <c:pt idx="3">
                  <c:v>6.16</c:v>
                </c:pt>
                <c:pt idx="4">
                  <c:v>9.6199999999999992</c:v>
                </c:pt>
              </c:numCache>
            </c:numRef>
          </c:val>
          <c:extLst>
            <c:ext xmlns:c16="http://schemas.microsoft.com/office/drawing/2014/chart" uri="{C3380CC4-5D6E-409C-BE32-E72D297353CC}">
              <c16:uniqueId val="{00000000-107D-45E6-8206-A47286577D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c:v>
                </c:pt>
                <c:pt idx="1">
                  <c:v>13.59</c:v>
                </c:pt>
                <c:pt idx="2">
                  <c:v>11.94</c:v>
                </c:pt>
                <c:pt idx="3">
                  <c:v>15.68</c:v>
                </c:pt>
                <c:pt idx="4">
                  <c:v>15.36</c:v>
                </c:pt>
              </c:numCache>
            </c:numRef>
          </c:val>
          <c:extLst>
            <c:ext xmlns:c16="http://schemas.microsoft.com/office/drawing/2014/chart" uri="{C3380CC4-5D6E-409C-BE32-E72D297353CC}">
              <c16:uniqueId val="{00000001-107D-45E6-8206-A47286577D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-2.76</c:v>
                </c:pt>
                <c:pt idx="1">
                  <c:v>2.87</c:v>
                </c:pt>
                <c:pt idx="2">
                  <c:v>1.49</c:v>
                </c:pt>
                <c:pt idx="3">
                  <c:v>0.54</c:v>
                </c:pt>
                <c:pt idx="4">
                  <c:v>3.17</c:v>
                </c:pt>
              </c:numCache>
            </c:numRef>
          </c:val>
          <c:smooth val="0"/>
          <c:extLst>
            <c:ext xmlns:c16="http://schemas.microsoft.com/office/drawing/2014/chart" uri="{C3380CC4-5D6E-409C-BE32-E72D297353CC}">
              <c16:uniqueId val="{00000002-107D-45E6-8206-A47286577D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0.01</c:v>
                </c:pt>
                <c:pt idx="4">
                  <c:v>#N/A</c:v>
                </c:pt>
                <c:pt idx="5">
                  <c:v>0.03</c:v>
                </c:pt>
                <c:pt idx="6">
                  <c:v>#N/A</c:v>
                </c:pt>
                <c:pt idx="7">
                  <c:v>0.01</c:v>
                </c:pt>
                <c:pt idx="8">
                  <c:v>#N/A</c:v>
                </c:pt>
                <c:pt idx="9">
                  <c:v>0.02</c:v>
                </c:pt>
              </c:numCache>
            </c:numRef>
          </c:val>
          <c:extLst>
            <c:ext xmlns:c16="http://schemas.microsoft.com/office/drawing/2014/chart" uri="{C3380CC4-5D6E-409C-BE32-E72D297353CC}">
              <c16:uniqueId val="{00000000-F161-46BF-9CC8-A1F3ED60EB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61-46BF-9CC8-A1F3ED60EBBD}"/>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2-F161-46BF-9CC8-A1F3ED60EB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F161-46BF-9CC8-A1F3ED60EBB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0.63</c:v>
                </c:pt>
                <c:pt idx="2">
                  <c:v>#N/A</c:v>
                </c:pt>
                <c:pt idx="3">
                  <c:v>0.31</c:v>
                </c:pt>
                <c:pt idx="4">
                  <c:v>#N/A</c:v>
                </c:pt>
                <c:pt idx="5">
                  <c:v>0.3</c:v>
                </c:pt>
                <c:pt idx="6">
                  <c:v>#N/A</c:v>
                </c:pt>
                <c:pt idx="7">
                  <c:v>0.34</c:v>
                </c:pt>
                <c:pt idx="8">
                  <c:v>#N/A</c:v>
                </c:pt>
                <c:pt idx="9">
                  <c:v>0.53</c:v>
                </c:pt>
              </c:numCache>
            </c:numRef>
          </c:val>
          <c:extLst>
            <c:ext xmlns:c16="http://schemas.microsoft.com/office/drawing/2014/chart" uri="{C3380CC4-5D6E-409C-BE32-E72D297353CC}">
              <c16:uniqueId val="{00000004-F161-46BF-9CC8-A1F3ED60EB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c:v>
                </c:pt>
                <c:pt idx="2">
                  <c:v>#N/A</c:v>
                </c:pt>
                <c:pt idx="3">
                  <c:v>0.23</c:v>
                </c:pt>
                <c:pt idx="4">
                  <c:v>#N/A</c:v>
                </c:pt>
                <c:pt idx="5">
                  <c:v>0.26</c:v>
                </c:pt>
                <c:pt idx="6">
                  <c:v>#N/A</c:v>
                </c:pt>
                <c:pt idx="7">
                  <c:v>0.45</c:v>
                </c:pt>
                <c:pt idx="8">
                  <c:v>#N/A</c:v>
                </c:pt>
                <c:pt idx="9">
                  <c:v>0.66</c:v>
                </c:pt>
              </c:numCache>
            </c:numRef>
          </c:val>
          <c:extLst>
            <c:ext xmlns:c16="http://schemas.microsoft.com/office/drawing/2014/chart" uri="{C3380CC4-5D6E-409C-BE32-E72D297353CC}">
              <c16:uniqueId val="{00000005-F161-46BF-9CC8-A1F3ED60EBB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1.1000000000000001</c:v>
                </c:pt>
                <c:pt idx="2">
                  <c:v>#N/A</c:v>
                </c:pt>
                <c:pt idx="3">
                  <c:v>1.06</c:v>
                </c:pt>
                <c:pt idx="4">
                  <c:v>#N/A</c:v>
                </c:pt>
                <c:pt idx="5">
                  <c:v>1</c:v>
                </c:pt>
                <c:pt idx="6">
                  <c:v>#N/A</c:v>
                </c:pt>
                <c:pt idx="7">
                  <c:v>0.97</c:v>
                </c:pt>
                <c:pt idx="8">
                  <c:v>#N/A</c:v>
                </c:pt>
                <c:pt idx="9">
                  <c:v>0.92</c:v>
                </c:pt>
              </c:numCache>
            </c:numRef>
          </c:val>
          <c:extLst>
            <c:ext xmlns:c16="http://schemas.microsoft.com/office/drawing/2014/chart" uri="{C3380CC4-5D6E-409C-BE32-E72D297353CC}">
              <c16:uniqueId val="{00000006-F161-46BF-9CC8-A1F3ED60EBB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c:v>
                </c:pt>
                <c:pt idx="2">
                  <c:v>#N/A</c:v>
                </c:pt>
                <c:pt idx="3">
                  <c:v>1.22</c:v>
                </c:pt>
                <c:pt idx="4">
                  <c:v>#N/A</c:v>
                </c:pt>
                <c:pt idx="5">
                  <c:v>1.27</c:v>
                </c:pt>
                <c:pt idx="6">
                  <c:v>#N/A</c:v>
                </c:pt>
                <c:pt idx="7">
                  <c:v>1.3</c:v>
                </c:pt>
                <c:pt idx="8">
                  <c:v>#N/A</c:v>
                </c:pt>
                <c:pt idx="9">
                  <c:v>1.53</c:v>
                </c:pt>
              </c:numCache>
            </c:numRef>
          </c:val>
          <c:extLst>
            <c:ext xmlns:c16="http://schemas.microsoft.com/office/drawing/2014/chart" uri="{C3380CC4-5D6E-409C-BE32-E72D297353CC}">
              <c16:uniqueId val="{00000007-F161-46BF-9CC8-A1F3ED60EB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6.75</c:v>
                </c:pt>
                <c:pt idx="2">
                  <c:v>#N/A</c:v>
                </c:pt>
                <c:pt idx="3">
                  <c:v>6.51</c:v>
                </c:pt>
                <c:pt idx="4">
                  <c:v>#N/A</c:v>
                </c:pt>
                <c:pt idx="5">
                  <c:v>6.77</c:v>
                </c:pt>
                <c:pt idx="6">
                  <c:v>#N/A</c:v>
                </c:pt>
                <c:pt idx="7">
                  <c:v>7.23</c:v>
                </c:pt>
                <c:pt idx="8">
                  <c:v>#N/A</c:v>
                </c:pt>
                <c:pt idx="9">
                  <c:v>7.25</c:v>
                </c:pt>
              </c:numCache>
            </c:numRef>
          </c:val>
          <c:extLst>
            <c:ext xmlns:c16="http://schemas.microsoft.com/office/drawing/2014/chart" uri="{C3380CC4-5D6E-409C-BE32-E72D297353CC}">
              <c16:uniqueId val="{00000008-F161-46BF-9CC8-A1F3ED60EB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6.74</c:v>
                </c:pt>
                <c:pt idx="4">
                  <c:v>#N/A</c:v>
                </c:pt>
                <c:pt idx="5">
                  <c:v>9.6</c:v>
                </c:pt>
                <c:pt idx="6">
                  <c:v>#N/A</c:v>
                </c:pt>
                <c:pt idx="7">
                  <c:v>6.15</c:v>
                </c:pt>
                <c:pt idx="8">
                  <c:v>#N/A</c:v>
                </c:pt>
                <c:pt idx="9">
                  <c:v>9.6199999999999992</c:v>
                </c:pt>
              </c:numCache>
            </c:numRef>
          </c:val>
          <c:extLst>
            <c:ext xmlns:c16="http://schemas.microsoft.com/office/drawing/2014/chart" uri="{C3380CC4-5D6E-409C-BE32-E72D297353CC}">
              <c16:uniqueId val="{00000009-F161-46BF-9CC8-A1F3ED60EB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3033</c:v>
                </c:pt>
                <c:pt idx="5">
                  <c:v>3135</c:v>
                </c:pt>
                <c:pt idx="8">
                  <c:v>3046</c:v>
                </c:pt>
                <c:pt idx="11">
                  <c:v>3042</c:v>
                </c:pt>
                <c:pt idx="14">
                  <c:v>3038</c:v>
                </c:pt>
              </c:numCache>
            </c:numRef>
          </c:val>
          <c:extLst>
            <c:ext xmlns:c16="http://schemas.microsoft.com/office/drawing/2014/chart" uri="{C3380CC4-5D6E-409C-BE32-E72D297353CC}">
              <c16:uniqueId val="{00000000-D8DD-4981-96E7-3EFB37593B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DD-4981-96E7-3EFB37593B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94</c:v>
                </c:pt>
                <c:pt idx="6">
                  <c:v>43</c:v>
                </c:pt>
                <c:pt idx="9">
                  <c:v>6</c:v>
                </c:pt>
                <c:pt idx="12">
                  <c:v>24</c:v>
                </c:pt>
              </c:numCache>
            </c:numRef>
          </c:val>
          <c:extLst>
            <c:ext xmlns:c16="http://schemas.microsoft.com/office/drawing/2014/chart" uri="{C3380CC4-5D6E-409C-BE32-E72D297353CC}">
              <c16:uniqueId val="{00000002-D8DD-4981-96E7-3EFB37593B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7</c:v>
                </c:pt>
                <c:pt idx="6">
                  <c:v>4</c:v>
                </c:pt>
                <c:pt idx="9">
                  <c:v>2</c:v>
                </c:pt>
                <c:pt idx="12">
                  <c:v>1</c:v>
                </c:pt>
              </c:numCache>
            </c:numRef>
          </c:val>
          <c:extLst>
            <c:ext xmlns:c16="http://schemas.microsoft.com/office/drawing/2014/chart" uri="{C3380CC4-5D6E-409C-BE32-E72D297353CC}">
              <c16:uniqueId val="{00000003-D8DD-4981-96E7-3EFB37593B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698</c:v>
                </c:pt>
                <c:pt idx="3">
                  <c:v>560</c:v>
                </c:pt>
                <c:pt idx="6">
                  <c:v>687</c:v>
                </c:pt>
                <c:pt idx="9">
                  <c:v>641</c:v>
                </c:pt>
                <c:pt idx="12">
                  <c:v>723</c:v>
                </c:pt>
              </c:numCache>
            </c:numRef>
          </c:val>
          <c:extLst>
            <c:ext xmlns:c16="http://schemas.microsoft.com/office/drawing/2014/chart" uri="{C3380CC4-5D6E-409C-BE32-E72D297353CC}">
              <c16:uniqueId val="{00000004-D8DD-4981-96E7-3EFB37593B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DD-4981-96E7-3EFB37593B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DD-4981-96E7-3EFB37593B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4285</c:v>
                </c:pt>
                <c:pt idx="3">
                  <c:v>4452</c:v>
                </c:pt>
                <c:pt idx="6">
                  <c:v>4455</c:v>
                </c:pt>
                <c:pt idx="9">
                  <c:v>4497</c:v>
                </c:pt>
                <c:pt idx="12">
                  <c:v>4660</c:v>
                </c:pt>
              </c:numCache>
            </c:numRef>
          </c:val>
          <c:extLst>
            <c:ext xmlns:c16="http://schemas.microsoft.com/office/drawing/2014/chart" uri="{C3380CC4-5D6E-409C-BE32-E72D297353CC}">
              <c16:uniqueId val="{00000007-D8DD-4981-96E7-3EFB37593B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1990</c:v>
                </c:pt>
                <c:pt idx="2">
                  <c:v>#N/A</c:v>
                </c:pt>
                <c:pt idx="3">
                  <c:v>#N/A</c:v>
                </c:pt>
                <c:pt idx="4">
                  <c:v>1978</c:v>
                </c:pt>
                <c:pt idx="5">
                  <c:v>#N/A</c:v>
                </c:pt>
                <c:pt idx="6">
                  <c:v>#N/A</c:v>
                </c:pt>
                <c:pt idx="7">
                  <c:v>2143</c:v>
                </c:pt>
                <c:pt idx="8">
                  <c:v>#N/A</c:v>
                </c:pt>
                <c:pt idx="9">
                  <c:v>#N/A</c:v>
                </c:pt>
                <c:pt idx="10">
                  <c:v>2104</c:v>
                </c:pt>
                <c:pt idx="11">
                  <c:v>#N/A</c:v>
                </c:pt>
                <c:pt idx="12">
                  <c:v>#N/A</c:v>
                </c:pt>
                <c:pt idx="13">
                  <c:v>2370</c:v>
                </c:pt>
                <c:pt idx="14">
                  <c:v>#N/A</c:v>
                </c:pt>
              </c:numCache>
            </c:numRef>
          </c:val>
          <c:smooth val="0"/>
          <c:extLst>
            <c:ext xmlns:c16="http://schemas.microsoft.com/office/drawing/2014/chart" uri="{C3380CC4-5D6E-409C-BE32-E72D297353CC}">
              <c16:uniqueId val="{00000008-D8DD-4981-96E7-3EFB37593B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31389</c:v>
                </c:pt>
                <c:pt idx="5">
                  <c:v>29843</c:v>
                </c:pt>
                <c:pt idx="8">
                  <c:v>28234</c:v>
                </c:pt>
                <c:pt idx="11">
                  <c:v>26657</c:v>
                </c:pt>
                <c:pt idx="14">
                  <c:v>25179</c:v>
                </c:pt>
              </c:numCache>
            </c:numRef>
          </c:val>
          <c:extLst>
            <c:ext xmlns:c16="http://schemas.microsoft.com/office/drawing/2014/chart" uri="{C3380CC4-5D6E-409C-BE32-E72D297353CC}">
              <c16:uniqueId val="{00000000-950B-4AAD-B630-C14DFEEA15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2231</c:v>
                </c:pt>
                <c:pt idx="5">
                  <c:v>1850</c:v>
                </c:pt>
                <c:pt idx="8">
                  <c:v>2532</c:v>
                </c:pt>
                <c:pt idx="11">
                  <c:v>2391</c:v>
                </c:pt>
                <c:pt idx="14">
                  <c:v>2930</c:v>
                </c:pt>
              </c:numCache>
            </c:numRef>
          </c:val>
          <c:extLst>
            <c:ext xmlns:c16="http://schemas.microsoft.com/office/drawing/2014/chart" uri="{C3380CC4-5D6E-409C-BE32-E72D297353CC}">
              <c16:uniqueId val="{00000001-950B-4AAD-B630-C14DFEEA15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8817</c:v>
                </c:pt>
                <c:pt idx="5">
                  <c:v>8772</c:v>
                </c:pt>
                <c:pt idx="8">
                  <c:v>7532</c:v>
                </c:pt>
                <c:pt idx="11">
                  <c:v>9033</c:v>
                </c:pt>
                <c:pt idx="14">
                  <c:v>8613</c:v>
                </c:pt>
              </c:numCache>
            </c:numRef>
          </c:val>
          <c:extLst>
            <c:ext xmlns:c16="http://schemas.microsoft.com/office/drawing/2014/chart" uri="{C3380CC4-5D6E-409C-BE32-E72D297353CC}">
              <c16:uniqueId val="{00000002-950B-4AAD-B630-C14DFEEA15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0B-4AAD-B630-C14DFEEA15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0B-4AAD-B630-C14DFEEA15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c:v>
                </c:pt>
                <c:pt idx="3">
                  <c:v>7</c:v>
                </c:pt>
                <c:pt idx="6">
                  <c:v>7</c:v>
                </c:pt>
                <c:pt idx="9">
                  <c:v>8</c:v>
                </c:pt>
                <c:pt idx="12">
                  <c:v>9</c:v>
                </c:pt>
              </c:numCache>
            </c:numRef>
          </c:val>
          <c:extLst>
            <c:ext xmlns:c16="http://schemas.microsoft.com/office/drawing/2014/chart" uri="{C3380CC4-5D6E-409C-BE32-E72D297353CC}">
              <c16:uniqueId val="{00000005-950B-4AAD-B630-C14DFEEA15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8940</c:v>
                </c:pt>
                <c:pt idx="3">
                  <c:v>7931</c:v>
                </c:pt>
                <c:pt idx="6">
                  <c:v>7315</c:v>
                </c:pt>
                <c:pt idx="9">
                  <c:v>6912</c:v>
                </c:pt>
                <c:pt idx="12">
                  <c:v>6438</c:v>
                </c:pt>
              </c:numCache>
            </c:numRef>
          </c:val>
          <c:extLst>
            <c:ext xmlns:c16="http://schemas.microsoft.com/office/drawing/2014/chart" uri="{C3380CC4-5D6E-409C-BE32-E72D297353CC}">
              <c16:uniqueId val="{00000006-950B-4AAD-B630-C14DFEEA15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13</c:v>
                </c:pt>
                <c:pt idx="6">
                  <c:v>7</c:v>
                </c:pt>
                <c:pt idx="9">
                  <c:v>3</c:v>
                </c:pt>
                <c:pt idx="12">
                  <c:v>1</c:v>
                </c:pt>
              </c:numCache>
            </c:numRef>
          </c:val>
          <c:extLst>
            <c:ext xmlns:c16="http://schemas.microsoft.com/office/drawing/2014/chart" uri="{C3380CC4-5D6E-409C-BE32-E72D297353CC}">
              <c16:uniqueId val="{00000007-950B-4AAD-B630-C14DFEEA15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8013</c:v>
                </c:pt>
                <c:pt idx="3">
                  <c:v>7568</c:v>
                </c:pt>
                <c:pt idx="6">
                  <c:v>7315</c:v>
                </c:pt>
                <c:pt idx="9">
                  <c:v>6784</c:v>
                </c:pt>
                <c:pt idx="12">
                  <c:v>7172</c:v>
                </c:pt>
              </c:numCache>
            </c:numRef>
          </c:val>
          <c:extLst>
            <c:ext xmlns:c16="http://schemas.microsoft.com/office/drawing/2014/chart" uri="{C3380CC4-5D6E-409C-BE32-E72D297353CC}">
              <c16:uniqueId val="{00000008-950B-4AAD-B630-C14DFEEA15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937</c:v>
                </c:pt>
                <c:pt idx="3">
                  <c:v>630</c:v>
                </c:pt>
                <c:pt idx="6">
                  <c:v>1303</c:v>
                </c:pt>
                <c:pt idx="9">
                  <c:v>1376</c:v>
                </c:pt>
                <c:pt idx="12">
                  <c:v>1625</c:v>
                </c:pt>
              </c:numCache>
            </c:numRef>
          </c:val>
          <c:extLst>
            <c:ext xmlns:c16="http://schemas.microsoft.com/office/drawing/2014/chart" uri="{C3380CC4-5D6E-409C-BE32-E72D297353CC}">
              <c16:uniqueId val="{00000009-950B-4AAD-B630-C14DFEEA15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44372</c:v>
                </c:pt>
                <c:pt idx="3">
                  <c:v>45190</c:v>
                </c:pt>
                <c:pt idx="6">
                  <c:v>47779</c:v>
                </c:pt>
                <c:pt idx="9">
                  <c:v>49138</c:v>
                </c:pt>
                <c:pt idx="12">
                  <c:v>49938</c:v>
                </c:pt>
              </c:numCache>
            </c:numRef>
          </c:val>
          <c:extLst>
            <c:ext xmlns:c16="http://schemas.microsoft.com/office/drawing/2014/chart" uri="{C3380CC4-5D6E-409C-BE32-E72D297353CC}">
              <c16:uniqueId val="{0000000A-950B-4AAD-B630-C14DFEEA15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19855</c:v>
                </c:pt>
                <c:pt idx="2">
                  <c:v>#N/A</c:v>
                </c:pt>
                <c:pt idx="3">
                  <c:v>#N/A</c:v>
                </c:pt>
                <c:pt idx="4">
                  <c:v>20875</c:v>
                </c:pt>
                <c:pt idx="5">
                  <c:v>#N/A</c:v>
                </c:pt>
                <c:pt idx="6">
                  <c:v>#N/A</c:v>
                </c:pt>
                <c:pt idx="7">
                  <c:v>25429</c:v>
                </c:pt>
                <c:pt idx="8">
                  <c:v>#N/A</c:v>
                </c:pt>
                <c:pt idx="9">
                  <c:v>#N/A</c:v>
                </c:pt>
                <c:pt idx="10">
                  <c:v>26137</c:v>
                </c:pt>
                <c:pt idx="11">
                  <c:v>#N/A</c:v>
                </c:pt>
                <c:pt idx="12">
                  <c:v>#N/A</c:v>
                </c:pt>
                <c:pt idx="13">
                  <c:v>28461</c:v>
                </c:pt>
                <c:pt idx="14">
                  <c:v>#N/A</c:v>
                </c:pt>
              </c:numCache>
            </c:numRef>
          </c:val>
          <c:smooth val="0"/>
          <c:extLst>
            <c:ext xmlns:c16="http://schemas.microsoft.com/office/drawing/2014/chart" uri="{C3380CC4-5D6E-409C-BE32-E72D297353CC}">
              <c16:uniqueId val="{0000000B-950B-4AAD-B630-C14DFEEA15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4479</c:v>
                </c:pt>
                <c:pt idx="1">
                  <c:v>5949</c:v>
                </c:pt>
                <c:pt idx="2">
                  <c:v>5835</c:v>
                </c:pt>
              </c:numCache>
            </c:numRef>
          </c:val>
          <c:extLst>
            <c:ext xmlns:c16="http://schemas.microsoft.com/office/drawing/2014/chart" uri="{C3380CC4-5D6E-409C-BE32-E72D297353CC}">
              <c16:uniqueId val="{00000000-624D-4976-9945-BBA457C02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24D-4976-9945-BBA457C02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2334</c:v>
                </c:pt>
                <c:pt idx="1">
                  <c:v>2187</c:v>
                </c:pt>
                <c:pt idx="2">
                  <c:v>2037</c:v>
                </c:pt>
              </c:numCache>
            </c:numRef>
          </c:val>
          <c:extLst>
            <c:ext xmlns:c16="http://schemas.microsoft.com/office/drawing/2014/chart" uri="{C3380CC4-5D6E-409C-BE32-E72D297353CC}">
              <c16:uniqueId val="{00000002-624D-4976-9945-BBA457C02E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{AF6DC5EC-A877-49E7-ADFB-9C7FEC60AA32}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751-43CF-8653-2CA11BBBC9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{1F775A57-27B6-44C0-99EB-779704386A62}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51-43CF-8653-2CA11BBBC9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{0649F554-7631-49A9-A57C-4B7F5AC171F0}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51-43CF-8653-2CA11BBBC9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{A37A57F0-5573-4C1A-92D4-69B2EA5FF77C}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51-43CF-8653-2CA11BBBC9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{140486BE-4FDE-4913-BE75-2895A63C4243}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51-43CF-8653-2CA11BBBC9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{1AA17827-0612-4013-9780-85ACB4363FD3}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751-43CF-8653-2CA11BBBC9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{0AC09F69-3FFA-483D-9DFE-5D3AA694E4FA}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751-43CF-8653-2CA11BBBC9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{26B6B4F9-25A7-4F9B-97BF-1F3A79B04D31}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751-43CF-8653-2CA11BBBC9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{B1CD74BA-CF7C-4B7A-B944-248AF52C86EB}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751-43CF-8653-2CA11BBBC9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57.6</c:v>
                </c:pt>
                <c:pt idx="32">
                  <c:v>58.7</c:v>
                </c:pt>
              </c:numCache>
            </c:numRef>
          </c:xVal>
          <c:yVal>
            <c:numRef>
              <c:f>公会計指標分析・財政指標組合せ分析表!$BP$51:$DC$51</c:f>
              <c:numCache>
                <c:formatCode>#,##0.0;"▲ "#,##0.0</c:formatCode>
                <c:ptCount val="40"/>
                <c:pt idx="24">
                  <c:v>74.599999999999994</c:v>
                </c:pt>
                <c:pt idx="32">
                  <c:v>81</c:v>
                </c:pt>
              </c:numCache>
            </c:numRef>
          </c:yVal>
          <c:smooth val="0"/>
          <c:extLst>
            <c:ext xmlns:c16="http://schemas.microsoft.com/office/drawing/2014/chart" uri="{C3380CC4-5D6E-409C-BE32-E72D297353CC}">
              <c16:uniqueId val="{00000009-F751-43CF-8653-2CA11BBBC9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{041AD907-5E5E-4A29-A8F2-6BCDA6D271FD}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751-43CF-8653-2CA11BBBC9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{4F945C89-9FA2-4F9F-97C8-400D3D067C97}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51-43CF-8653-2CA11BBBC9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{682EFAE6-7B00-4C48-8458-9711269A217B}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51-43CF-8653-2CA11BBBC9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{6FD5F67D-87D3-44B0-8A4D-5A20C5753DF9}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51-43CF-8653-2CA11BBBC9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{48649B0D-B7DB-4905-9470-427F029AD62D}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51-43CF-8653-2CA11BBBC9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{B49B250A-EDA4-40A5-BBA5-67B530E73897}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751-43CF-8653-2CA11BBBC9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{75DEC9AF-5A11-4FDC-99A6-BBBCB4D1C6D6}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751-43CF-8653-2CA11BBBC9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{EE231F8E-455E-4F3C-AAD7-E7E56B33C62A}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751-43CF-8653-2CA11BBBC9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{7EB59AEC-622F-4E87-A75C-539306B8C47E}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751-43CF-8653-2CA11BBBC9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c:ext xmlns:c16="http://schemas.microsoft.com/office/drawing/2014/chart" uri="{C3380CC4-5D6E-409C-BE32-E72D297353CC}">
              <c16:uniqueId val="{00000013-F751-43CF-8653-2CA11BBBC963}"/>
            </c:ext>
          </c:extLst>
        </c:ser>
        <c:dLbls>
          <c:showLegendKey val="0"/>
          <c:showVal val="1"/>
          <c:showCatName val="0"/>
          <c:showSerName val="0"/>
          <c:showPercent val="0"/>
          <c:showBubbleSize val="0"/>
        </c:dLbls>
        <c:axId val="46179840"/>
        <c:axId val="46181760"/>
      </c:scatterChart>
      <c:valAx>
        <c:axId val="46179840"/>
        <c:scaling>
          <c:orientation val="minMax"/>
          <c:max val="59.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{74708869-933A-4AB5-B1B5-4A2DD34E0A63}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F61-49BC-9675-1FFD186F9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{CA858D90-534F-4AA4-A730-A255E3EFCB53}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61-49BC-9675-1FFD186F9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{3040FD9B-F0FF-4163-B214-113FE5900D0C}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61-49BC-9675-1FFD186F9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{A73DA97E-30AF-4008-8CD1-338E4EA8C39E}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61-49BC-9675-1FFD186F9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{4386CC55-1F3A-422E-9E84-67B138D38532}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61-49BC-9675-1FFD186F989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{CC78323A-F671-468A-B460-1EA91AD6113E}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F61-49BC-9675-1FFD186F9892}"/>
                </c:ext>
              </c:extLst>
            </c:dLbl>
            <c:dLbl>
              <c:idx val="16"/>
              <c:layout>
                <c:manualLayout>
                  <c:x val="0"/>
                  <c:y val="1.125705267527311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{AC109FFA-9F9C-4C58-AA9E-5C1783390CE2}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F61-49BC-9675-1FFD186F9892}"/>
                </c:ext>
              </c:extLst>
            </c:dLbl>
            <c:dLbl>
              <c:idx val="24"/>
              <c:layout>
                <c:manualLayout>
                  <c:x val="0"/>
                  <c:y val="-1.125705267527315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{64E338A7-44CD-4A5F-BAA1-DE5402B7383E}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F61-49BC-9675-1FFD186F989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{2AC10B81-E159-409F-ACBF-6B485FA45CF4}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F61-49BC-9675-1FFD186F9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c:v>
                </c:pt>
                <c:pt idx="16">
                  <c:v>6</c:v>
                </c:pt>
                <c:pt idx="24">
                  <c:v>6</c:v>
                </c:pt>
                <c:pt idx="32">
                  <c:v>6.3</c:v>
                </c:pt>
              </c:numCache>
            </c:numRef>
          </c:xVal>
          <c:yVal>
            <c:numRef>
              <c:f>公会計指標分析・財政指標組合せ分析表!$BP$73:$DC$73</c:f>
              <c:numCache>
                <c:formatCode>#,##0.0;"▲ "#,##0.0</c:formatCode>
                <c:ptCount val="40"/>
                <c:pt idx="0">
                  <c:v>60.3</c:v>
                </c:pt>
                <c:pt idx="8">
                  <c:v>61.5</c:v>
                </c:pt>
                <c:pt idx="16">
                  <c:v>73.400000000000006</c:v>
                </c:pt>
                <c:pt idx="24">
                  <c:v>74.599999999999994</c:v>
                </c:pt>
                <c:pt idx="32">
                  <c:v>81</c:v>
                </c:pt>
              </c:numCache>
            </c:numRef>
          </c:yVal>
          <c:smooth val="0"/>
          <c:extLst>
            <c:ext xmlns:c16="http://schemas.microsoft.com/office/drawing/2014/chart" uri="{C3380CC4-5D6E-409C-BE32-E72D297353CC}">
              <c16:uniqueId val="{00000009-7F61-49BC-9675-1FFD186F98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{76B9FF73-8674-4A41-B733-09B8B795B6EF}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F61-49BC-9675-1FFD186F98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{CD1574FE-962C-4A6A-8F28-84A4F0025CFF}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61-49BC-9675-1FFD186F9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{B5B3870D-4FD4-41D2-8021-C07CBC681AC2}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61-49BC-9675-1FFD186F9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{4EE86693-614D-4F75-A25A-FDC8AA481029}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61-49BC-9675-1FFD186F9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{7BDD03AA-459C-4FEF-A38D-040E869DBCD0}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61-49BC-9675-1FFD186F98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{82838400-4FF5-4988-9184-9F4F9FA08976}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F61-49BC-9675-1FFD186F98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{C0BDB3EF-4363-4AEA-BC8D-E4620479E0FC}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F61-49BC-9675-1FFD186F989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{38A5DF09-23EC-4B1A-8705-B7F00FF1B48B}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F61-49BC-9675-1FFD186F989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{DDC16120-45C7-4E45-A057-DB2329CA26D5}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F61-49BC-9675-1FFD186F9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7F61-49BC-9675-1FFD186F9892}"/>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大規模事業の実施に伴い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公債費が増加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する一方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ほぼ</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横ばいで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推移しており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、実質公債費比率の分子の構造は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増加し、直近５年間においても増加傾向にある。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実施や、据置期間の終了に伴う元金の償還の開始により、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の増加、実質公債費比率の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上昇が懸念されるため、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大規模事業の進捗に伴う市債残高及び債務負担行為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設定額の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による充当可能財源等の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将来負担比率の分子の構造は前年度比で増加し、また、直近５年間においても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大規模事業の完了に伴い、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長期的には将来負担比率は逓減していくものと分析して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また、今後は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バランスを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財政調整基金については、前年度の決算剰余金等の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2,080,246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大規模事業</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の実施に伴い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2,194,056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113,810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千円の減額となった。また、空港周辺対策事業基金については、運用収入等の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112</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78,315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78,203</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千円の減額となった。また、準用河川天昌寺川整備基金については、前年度の工事費の減額分</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2,511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千円の積立てを行う一方、護岸工事の財源として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49,708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47,197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264,650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行政改革推進計画の措置事項の確実な実践や、行政評価、実施計画のローリングを活用した事務事業の見直しを行い、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経常的経費の削減を図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るとともに、基金残高の標準財政規模に占める割合を考慮しつつ、</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財政調整基金をはじめとする基金の適正な運用に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空港周辺対策事業基金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運用収入等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一方、成田空港周辺の騒音対策等に資する事業の財源として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78,315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崩しを行ったことにより、残高は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78,203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前年度の工事費の減額分</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2,511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一方、護岸工事の財源として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49,708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を行ったことに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より、残高は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47,197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19,977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空港周辺対策事業基金：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第３滑走路の整備をはじめとした成田空港の更なる機能強化に伴い、今後も騒音対策・環境対策に資する事業費の増加が見込まれるため、今後、新たに積立てを行うなど、運用方法の検討が必要である。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：天昌寺川の護岸工事の進捗により、平成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年度末までに全額を取り崩す予定である。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月補正予算において、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基づき前年度の決算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剰余金（実質収支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を行っているほか、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の残高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は、前年度の決算剰余金等の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2,080,246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一方、大規模事業等の実施に伴い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2,194,056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113,810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年度の財政調整基金の残高の標準財政規模に占める割合は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15.36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％であるが、概ね適正な数値として分析しており、この数値に留意しながら、将来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の大規模事業の実施に備え、適切な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年度については、減債基金の取り崩しはなく、運用収入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地方債の償還に充てるため、平成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を行っていたが、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は行って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いない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現在全ての市債</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元金均等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元利均等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により計画的に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急激な償還額の増加は無いものと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分析しているが、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据置期間の終了に伴い、元金の償還が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順次開始するため、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楕円 79"/>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102433</xdr:rowOff>
    </xdr:from>
    <xdr:ext cx="405111" cy="259045"/>
    <xdr:sp macro="" textlink="">
      <xdr:nvSpPr>
        <xdr:cNvPr id="81" name="有形固定資産減価償却率該当値テキスト"/>
        <xdr:cNvSpPr txBox="1"/>
      </xdr:nvSpPr>
      <xdr:spPr>
        <a:xfrm>
          <a:off x="4813300" y="58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2" name="楕円 81"/>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37283</xdr:rowOff>
    </xdr:to>
    <xdr:cxnSp macro="">
      <xdr:nvCxnSpPr>
        <xdr:cNvPr id="83" name="直線コネクタ 82"/>
        <xdr:cNvCxnSpPr/>
      </xdr:nvCxnSpPr>
      <xdr:spPr>
        <a:xfrm flipV="1">
          <a:off x="4051300" y="591838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4"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86" name="n_1main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年度にかけて補助金等支出が約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％減少（約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億円）減少したことに加え、業務収入が約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億円）増加したことにより業務活動収支が増加したことが考えられる。債務償還可能年数については、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年を上限の目安と捉えており、引き続き、上限を上回らないよう留意していく。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楕円 127"/>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29"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0" name="楕円 69"/>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1" name="【道路】&#10;有形固定資産減価償却率該当値テキスト"/>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2" name="楕円 71"/>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102870</xdr:rowOff>
    </xdr:to>
    <xdr:cxnSp macro="">
      <xdr:nvCxnSpPr>
        <xdr:cNvPr id="73" name="直線コネクタ 72"/>
        <xdr:cNvCxnSpPr/>
      </xdr:nvCxnSpPr>
      <xdr:spPr>
        <a:xfrm flipV="1">
          <a:off x="3797300" y="641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4"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76" name="n_1mainValue【道路】&#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5"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20790</xdr:rowOff>
    </xdr:from>
    <xdr:to>
      <xdr:col>55</xdr:col>
      <xdr:colOff>50800</xdr:colOff>
      <xdr:row>40</xdr:row>
      <xdr:rowOff>122390</xdr:rowOff>
    </xdr:to>
    <xdr:sp macro="" textlink="">
      <xdr:nvSpPr>
        <xdr:cNvPr id="114" name="楕円 113"/>
        <xdr:cNvSpPr/>
      </xdr:nvSpPr>
      <xdr:spPr>
        <a:xfrm>
          <a:off x="104267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170667</xdr:rowOff>
    </xdr:from>
    <xdr:ext cx="469744" cy="259045"/>
    <xdr:sp macro="" textlink="">
      <xdr:nvSpPr>
        <xdr:cNvPr id="115" name="【道路】&#10;一人当たり延長該当値テキスト"/>
        <xdr:cNvSpPr txBox="1"/>
      </xdr:nvSpPr>
      <xdr:spPr>
        <a:xfrm>
          <a:off x="10515600" y="68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19494</xdr:rowOff>
    </xdr:from>
    <xdr:to>
      <xdr:col>50</xdr:col>
      <xdr:colOff>165100</xdr:colOff>
      <xdr:row>40</xdr:row>
      <xdr:rowOff>121094</xdr:rowOff>
    </xdr:to>
    <xdr:sp macro="" textlink="">
      <xdr:nvSpPr>
        <xdr:cNvPr id="116" name="楕円 115"/>
        <xdr:cNvSpPr/>
      </xdr:nvSpPr>
      <xdr:spPr>
        <a:xfrm>
          <a:off x="9588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70294</xdr:rowOff>
    </xdr:from>
    <xdr:to>
      <xdr:col>55</xdr:col>
      <xdr:colOff>0</xdr:colOff>
      <xdr:row>40</xdr:row>
      <xdr:rowOff>71590</xdr:rowOff>
    </xdr:to>
    <xdr:cxnSp macro="">
      <xdr:nvCxnSpPr>
        <xdr:cNvPr id="117" name="直線コネクタ 116"/>
        <xdr:cNvCxnSpPr/>
      </xdr:nvCxnSpPr>
      <xdr:spPr>
        <a:xfrm>
          <a:off x="9639300" y="692829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18"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112221</xdr:rowOff>
    </xdr:from>
    <xdr:ext cx="469744" cy="259045"/>
    <xdr:sp macro="" textlink="">
      <xdr:nvSpPr>
        <xdr:cNvPr id="120" name="n_1mainValue【道路】&#10;一人当たり延長"/>
        <xdr:cNvSpPr txBox="1"/>
      </xdr:nvSpPr>
      <xdr:spPr>
        <a:xfrm>
          <a:off x="93917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9" name="楕円 158"/>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60" name="【橋りょう・トンネ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1" name="楕円 160"/>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45720</xdr:rowOff>
    </xdr:to>
    <xdr:cxnSp macro="">
      <xdr:nvCxnSpPr>
        <xdr:cNvPr id="162" name="直線コネクタ 161"/>
        <xdr:cNvCxnSpPr/>
      </xdr:nvCxnSpPr>
      <xdr:spPr>
        <a:xfrm flipV="1">
          <a:off x="3797300" y="102755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63" name="n_1aveValue【橋りょう・トンネ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65"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196"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124027</xdr:rowOff>
    </xdr:from>
    <xdr:to>
      <xdr:col>55</xdr:col>
      <xdr:colOff>50800</xdr:colOff>
      <xdr:row>63</xdr:row>
      <xdr:rowOff>54177</xdr:rowOff>
    </xdr:to>
    <xdr:sp macro="" textlink="">
      <xdr:nvSpPr>
        <xdr:cNvPr id="205" name="楕円 204"/>
        <xdr:cNvSpPr/>
      </xdr:nvSpPr>
      <xdr:spPr>
        <a:xfrm>
          <a:off x="104267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102454</xdr:rowOff>
    </xdr:from>
    <xdr:ext cx="599010" cy="259045"/>
    <xdr:sp macro="" textlink="">
      <xdr:nvSpPr>
        <xdr:cNvPr id="206" name="【橋りょう・トンネル】&#10;一人当たり有形固定資産（償却資産）額該当値テキスト"/>
        <xdr:cNvSpPr txBox="1"/>
      </xdr:nvSpPr>
      <xdr:spPr>
        <a:xfrm>
          <a:off x="10515600" y="107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122303</xdr:rowOff>
    </xdr:from>
    <xdr:to>
      <xdr:col>50</xdr:col>
      <xdr:colOff>165100</xdr:colOff>
      <xdr:row>63</xdr:row>
      <xdr:rowOff>52453</xdr:rowOff>
    </xdr:to>
    <xdr:sp macro="" textlink="">
      <xdr:nvSpPr>
        <xdr:cNvPr id="207" name="楕円 206"/>
        <xdr:cNvSpPr/>
      </xdr:nvSpPr>
      <xdr:spPr>
        <a:xfrm>
          <a:off x="9588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1653</xdr:rowOff>
    </xdr:from>
    <xdr:to>
      <xdr:col>55</xdr:col>
      <xdr:colOff>0</xdr:colOff>
      <xdr:row>63</xdr:row>
      <xdr:rowOff>3377</xdr:rowOff>
    </xdr:to>
    <xdr:cxnSp macro="">
      <xdr:nvCxnSpPr>
        <xdr:cNvPr id="208" name="直線コネクタ 207"/>
        <xdr:cNvCxnSpPr/>
      </xdr:nvCxnSpPr>
      <xdr:spPr>
        <a:xfrm>
          <a:off x="9639300" y="108030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9"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43580</xdr:rowOff>
    </xdr:from>
    <xdr:ext cx="599010" cy="259045"/>
    <xdr:sp macro="" textlink="">
      <xdr:nvSpPr>
        <xdr:cNvPr id="211" name="n_1mainValue【橋りょう・トンネル】&#10;一人当たり有形固定資産（償却資産）額"/>
        <xdr:cNvSpPr txBox="1"/>
      </xdr:nvSpPr>
      <xdr:spPr>
        <a:xfrm>
          <a:off x="93270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39"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71882</xdr:rowOff>
    </xdr:from>
    <xdr:to>
      <xdr:col>24</xdr:col>
      <xdr:colOff>114300</xdr:colOff>
      <xdr:row>85</xdr:row>
      <xdr:rowOff>2032</xdr:rowOff>
    </xdr:to>
    <xdr:sp macro="" textlink="">
      <xdr:nvSpPr>
        <xdr:cNvPr id="248" name="楕円 247"/>
        <xdr:cNvSpPr/>
      </xdr:nvSpPr>
      <xdr:spPr>
        <a:xfrm>
          <a:off x="4584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50309</xdr:rowOff>
    </xdr:from>
    <xdr:ext cx="405111" cy="259045"/>
    <xdr:sp macro="" textlink="">
      <xdr:nvSpPr>
        <xdr:cNvPr id="249" name="【公営住宅】&#10;有形固定資産減価償却率該当値テキスト"/>
        <xdr:cNvSpPr txBox="1"/>
      </xdr:nvSpPr>
      <xdr:spPr>
        <a:xfrm>
          <a:off x="467360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50" name="楕円 249"/>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84</xdr:row>
      <xdr:rowOff>122682</xdr:rowOff>
    </xdr:to>
    <xdr:cxnSp macro="">
      <xdr:nvCxnSpPr>
        <xdr:cNvPr id="251" name="直線コネクタ 250"/>
        <xdr:cNvCxnSpPr/>
      </xdr:nvCxnSpPr>
      <xdr:spPr>
        <a:xfrm>
          <a:off x="3797300" y="145130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52"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54" name="n_1mainValue【公営住宅】&#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108916</xdr:rowOff>
    </xdr:from>
    <xdr:to>
      <xdr:col>55</xdr:col>
      <xdr:colOff>50800</xdr:colOff>
      <xdr:row>86</xdr:row>
      <xdr:rowOff>39066</xdr:rowOff>
    </xdr:to>
    <xdr:sp macro="" textlink="">
      <xdr:nvSpPr>
        <xdr:cNvPr id="290" name="楕円 289"/>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23843</xdr:rowOff>
    </xdr:from>
    <xdr:ext cx="469744" cy="259045"/>
    <xdr:sp macro="" textlink="">
      <xdr:nvSpPr>
        <xdr:cNvPr id="291" name="【公営住宅】&#10;一人当たり面積該当値テキスト"/>
        <xdr:cNvSpPr txBox="1"/>
      </xdr:nvSpPr>
      <xdr:spPr>
        <a:xfrm>
          <a:off x="10515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92" name="楕円 291"/>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159716</xdr:rowOff>
    </xdr:to>
    <xdr:cxnSp macro="">
      <xdr:nvCxnSpPr>
        <xdr:cNvPr id="293" name="直線コネクタ 292"/>
        <xdr:cNvCxnSpPr/>
      </xdr:nvCxnSpPr>
      <xdr:spPr>
        <a:xfrm>
          <a:off x="9639300" y="147325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296" name="n_1mainValue【公営住宅】&#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7" name="直線コネクタ 3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39" name="直線コネクタ 3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1" name="直線コネクタ 3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42"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3" name="フローチャート: 判断 3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4" name="フローチャート: 判断 3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351" name="楕円 350"/>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352" name="【認定こども園・幼稚園・保育所】&#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353" name="楕円 352"/>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13335</xdr:rowOff>
    </xdr:to>
    <xdr:cxnSp macro="">
      <xdr:nvCxnSpPr>
        <xdr:cNvPr id="354" name="直線コネクタ 353"/>
        <xdr:cNvCxnSpPr/>
      </xdr:nvCxnSpPr>
      <xdr:spPr>
        <a:xfrm flipV="1">
          <a:off x="15481300" y="67970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55"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357" name="n_1mainValue【認定こども園・幼稚園・保育所】&#10;有形固定資産減価償却率"/>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82" name="直線コネクタ 381"/>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83"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84" name="直線コネクタ 383"/>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85"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86" name="直線コネクタ 385"/>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387"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88" name="フローチャート: 判断 387"/>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89" name="フローチャート: 判断 388"/>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390" name="フローチャート: 判断 38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396" name="楕円 395"/>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397" name="【認定こども園・幼稚園・保育所】&#10;一人当たり面積該当値テキスト"/>
        <xdr:cNvSpPr txBox="1"/>
      </xdr:nvSpPr>
      <xdr:spPr>
        <a:xfrm>
          <a:off x="22199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398" name="楕円 397"/>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76200</xdr:rowOff>
    </xdr:to>
    <xdr:cxnSp macro="">
      <xdr:nvCxnSpPr>
        <xdr:cNvPr id="399" name="直線コネクタ 398"/>
        <xdr:cNvCxnSpPr/>
      </xdr:nvCxnSpPr>
      <xdr:spPr>
        <a:xfrm>
          <a:off x="21323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00"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01"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118127</xdr:rowOff>
    </xdr:from>
    <xdr:ext cx="469744" cy="259045"/>
    <xdr:sp macro="" textlink="">
      <xdr:nvSpPr>
        <xdr:cNvPr id="402" name="n_1main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29" name="直線コネクタ 428"/>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0"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1" name="直線コネクタ 430"/>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2"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3" name="直線コネクタ 432"/>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4"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5" name="フローチャート: 判断 43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6" name="フローチャート: 判断 435"/>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7" name="フローチャート: 判断 436"/>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443" name="楕円 442"/>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444" name="【学校施設】&#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445" name="楕円 444"/>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161653</xdr:rowOff>
    </xdr:to>
    <xdr:cxnSp macro="">
      <xdr:nvCxnSpPr>
        <xdr:cNvPr id="446" name="直線コネクタ 445"/>
        <xdr:cNvCxnSpPr/>
      </xdr:nvCxnSpPr>
      <xdr:spPr>
        <a:xfrm flipV="1">
          <a:off x="15481300" y="10198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47"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48"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449" name="n_1mainValue【学校施設】&#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2" name="直線コネクタ 471"/>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3"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4" name="直線コネクタ 473"/>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5"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6" name="直線コネクタ 475"/>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477"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78" name="フローチャート: 判断 477"/>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79" name="フローチャート: 判断 478"/>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0" name="フローチャート: 判断 479"/>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103277</xdr:rowOff>
    </xdr:from>
    <xdr:to>
      <xdr:col>116</xdr:col>
      <xdr:colOff>114300</xdr:colOff>
      <xdr:row>62</xdr:row>
      <xdr:rowOff>33427</xdr:rowOff>
    </xdr:to>
    <xdr:sp macro="" textlink="">
      <xdr:nvSpPr>
        <xdr:cNvPr id="486" name="楕円 485"/>
        <xdr:cNvSpPr/>
      </xdr:nvSpPr>
      <xdr:spPr>
        <a:xfrm>
          <a:off x="221107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81704</xdr:rowOff>
    </xdr:from>
    <xdr:ext cx="469744" cy="259045"/>
    <xdr:sp macro="" textlink="">
      <xdr:nvSpPr>
        <xdr:cNvPr id="487" name="【学校施設】&#10;一人当たり面積該当値テキスト"/>
        <xdr:cNvSpPr txBox="1"/>
      </xdr:nvSpPr>
      <xdr:spPr>
        <a:xfrm>
          <a:off x="22199600" y="10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95962</xdr:rowOff>
    </xdr:from>
    <xdr:to>
      <xdr:col>112</xdr:col>
      <xdr:colOff>38100</xdr:colOff>
      <xdr:row>62</xdr:row>
      <xdr:rowOff>26112</xdr:rowOff>
    </xdr:to>
    <xdr:sp macro="" textlink="">
      <xdr:nvSpPr>
        <xdr:cNvPr id="488" name="楕円 487"/>
        <xdr:cNvSpPr/>
      </xdr:nvSpPr>
      <xdr:spPr>
        <a:xfrm>
          <a:off x="21272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146762</xdr:rowOff>
    </xdr:from>
    <xdr:to>
      <xdr:col>116</xdr:col>
      <xdr:colOff>63500</xdr:colOff>
      <xdr:row>61</xdr:row>
      <xdr:rowOff>154077</xdr:rowOff>
    </xdr:to>
    <xdr:cxnSp macro="">
      <xdr:nvCxnSpPr>
        <xdr:cNvPr id="489" name="直線コネクタ 488"/>
        <xdr:cNvCxnSpPr/>
      </xdr:nvCxnSpPr>
      <xdr:spPr>
        <a:xfrm>
          <a:off x="21323300" y="106052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490"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1"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17239</xdr:rowOff>
    </xdr:from>
    <xdr:ext cx="469744" cy="259045"/>
    <xdr:sp macro="" textlink="">
      <xdr:nvSpPr>
        <xdr:cNvPr id="492" name="n_1mainValue【学校施設】&#10;一人当たり面積"/>
        <xdr:cNvSpPr txBox="1"/>
      </xdr:nvSpPr>
      <xdr:spPr>
        <a:xfrm>
          <a:off x="210757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17" name="直線コネクタ 516"/>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18"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19" name="直線コネクタ 518"/>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0"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1" name="直線コネクタ 520"/>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22"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23" name="フローチャート: 判断 522"/>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24" name="フローチャート: 判断 523"/>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25" name="フローチャート: 判断 524"/>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531" name="楕円 530"/>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532" name="【児童館】&#10;有形固定資産減価償却率該当値テキスト"/>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533" name="楕円 532"/>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110489</xdr:rowOff>
    </xdr:from>
    <xdr:to>
      <xdr:col>85</xdr:col>
      <xdr:colOff>127000</xdr:colOff>
      <xdr:row>81</xdr:row>
      <xdr:rowOff>161925</xdr:rowOff>
    </xdr:to>
    <xdr:cxnSp macro="">
      <xdr:nvCxnSpPr>
        <xdr:cNvPr id="534" name="直線コネクタ 533"/>
        <xdr:cNvCxnSpPr/>
      </xdr:nvCxnSpPr>
      <xdr:spPr>
        <a:xfrm flipV="1">
          <a:off x="15481300" y="139979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35"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536"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537" name="n_1mainValue【児童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59" name="直線コネクタ 558"/>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60"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61" name="直線コネクタ 560"/>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3" name="直線コネクタ 56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64"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65" name="フローチャート: 判断 56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6" name="フローチャート: 判断 56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7" name="フローチャート: 判断 56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73" name="楕円 57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74"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75" name="楕円 57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76" name="直線コネクタ 575"/>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7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79"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02" name="直線コネクタ 601"/>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03"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04" name="直線コネクタ 603"/>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607"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08" name="フローチャート: 判断 607"/>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09" name="フローチャート: 判断 608"/>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10" name="フローチャート: 判断 609"/>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55118</xdr:rowOff>
    </xdr:from>
    <xdr:to>
      <xdr:col>85</xdr:col>
      <xdr:colOff>177800</xdr:colOff>
      <xdr:row>105</xdr:row>
      <xdr:rowOff>156718</xdr:rowOff>
    </xdr:to>
    <xdr:sp macro="" textlink="">
      <xdr:nvSpPr>
        <xdr:cNvPr id="616" name="楕円 615"/>
        <xdr:cNvSpPr/>
      </xdr:nvSpPr>
      <xdr:spPr>
        <a:xfrm>
          <a:off x="16268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77995</xdr:rowOff>
    </xdr:from>
    <xdr:ext cx="405111" cy="259045"/>
    <xdr:sp macro="" textlink="">
      <xdr:nvSpPr>
        <xdr:cNvPr id="617" name="【公民館】&#10;有形固定資産減価償却率該当値テキスト"/>
        <xdr:cNvSpPr txBox="1"/>
      </xdr:nvSpPr>
      <xdr:spPr>
        <a:xfrm>
          <a:off x="16357600" y="179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103124</xdr:rowOff>
    </xdr:from>
    <xdr:to>
      <xdr:col>81</xdr:col>
      <xdr:colOff>101600</xdr:colOff>
      <xdr:row>106</xdr:row>
      <xdr:rowOff>33274</xdr:rowOff>
    </xdr:to>
    <xdr:sp macro="" textlink="">
      <xdr:nvSpPr>
        <xdr:cNvPr id="618" name="楕円 617"/>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105918</xdr:rowOff>
    </xdr:from>
    <xdr:to>
      <xdr:col>85</xdr:col>
      <xdr:colOff>127000</xdr:colOff>
      <xdr:row>105</xdr:row>
      <xdr:rowOff>153924</xdr:rowOff>
    </xdr:to>
    <xdr:cxnSp macro="">
      <xdr:nvCxnSpPr>
        <xdr:cNvPr id="619" name="直線コネクタ 618"/>
        <xdr:cNvCxnSpPr/>
      </xdr:nvCxnSpPr>
      <xdr:spPr>
        <a:xfrm flipV="1">
          <a:off x="15481300" y="181081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620"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621"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49801</xdr:rowOff>
    </xdr:from>
    <xdr:ext cx="405111" cy="259045"/>
    <xdr:sp macro="" textlink="">
      <xdr:nvSpPr>
        <xdr:cNvPr id="622" name="n_1mainValue【公民館】&#10;有形固定資産減価償却率"/>
        <xdr:cNvSpPr txBox="1"/>
      </xdr:nvSpPr>
      <xdr:spPr>
        <a:xfrm>
          <a:off x="15266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44" name="直線コネクタ 643"/>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46" name="直線コネクタ 64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47"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48" name="直線コネクタ 647"/>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49"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50" name="フローチャート: 判断 649"/>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51" name="フローチャート: 判断 650"/>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2" name="フローチャート: 判断 65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658" name="楕円 657"/>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659" name="【公民館】&#10;一人当たり面積該当値テキスト"/>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660" name="楕円 659"/>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661" name="直線コネクタ 660"/>
        <xdr:cNvCxnSpPr/>
      </xdr:nvCxnSpPr>
      <xdr:spPr>
        <a:xfrm>
          <a:off x="21323300" y="1807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62"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6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664" name="n_1mainValue【公民館】&#10;一人当たり面積"/>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類似団体と比較して特に有形固定資産減価償却率が高くなっている施設は、道路、児童館、公民館であり、反対に低くなっている施設は、公営住宅、認定子ども園・幼稚園・保育所である。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道路については、有形固定資産減価償却率が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一方、認定子ども園・幼稚園・保育所については、老朽化が著しいニュータウン内の市立保育園の大規模改修を平成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また、公営住宅については、木造戸建て住宅の老朽化に伴い用途廃止を進めていることから、有形固定資産減価償却率は類似団体の平均値と比較して大きく下回っている状況となっている。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68" name="楕円 67"/>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135145</xdr:rowOff>
    </xdr:from>
    <xdr:ext cx="405111" cy="259045"/>
    <xdr:sp macro="" textlink="">
      <xdr:nvSpPr>
        <xdr:cNvPr id="69" name="【図書館】&#10;有形固定資産減価償却率該当値テキスト"/>
        <xdr:cNvSpPr txBox="1"/>
      </xdr:nvSpPr>
      <xdr:spPr>
        <a:xfrm>
          <a:off x="46736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0" name="楕円 69"/>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163068</xdr:rowOff>
    </xdr:from>
    <xdr:to>
      <xdr:col>24</xdr:col>
      <xdr:colOff>63500</xdr:colOff>
      <xdr:row>36</xdr:row>
      <xdr:rowOff>48768</xdr:rowOff>
    </xdr:to>
    <xdr:cxnSp macro="">
      <xdr:nvCxnSpPr>
        <xdr:cNvPr id="71" name="直線コネクタ 70"/>
        <xdr:cNvCxnSpPr/>
      </xdr:nvCxnSpPr>
      <xdr:spPr>
        <a:xfrm flipV="1">
          <a:off x="3797300" y="61638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116095</xdr:rowOff>
    </xdr:from>
    <xdr:ext cx="405111" cy="259045"/>
    <xdr:sp macro="" textlink="">
      <xdr:nvSpPr>
        <xdr:cNvPr id="74" name="n_1mainValue【図書館】&#10;有形固定資産減価償却率"/>
        <xdr:cNvSpPr txBox="1"/>
      </xdr:nvSpPr>
      <xdr:spPr>
        <a:xfrm>
          <a:off x="35820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4"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13" name="楕円 112"/>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14"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5" name="楕円 11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19050</xdr:rowOff>
    </xdr:to>
    <xdr:cxnSp macro="">
      <xdr:nvCxnSpPr>
        <xdr:cNvPr id="116" name="直線コネクタ 115"/>
        <xdr:cNvCxnSpPr/>
      </xdr:nvCxnSpPr>
      <xdr:spPr>
        <a:xfrm>
          <a:off x="9639300" y="685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19"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31115</xdr:rowOff>
    </xdr:from>
    <xdr:to>
      <xdr:col>24</xdr:col>
      <xdr:colOff>114300</xdr:colOff>
      <xdr:row>56</xdr:row>
      <xdr:rowOff>132715</xdr:rowOff>
    </xdr:to>
    <xdr:sp macro="" textlink="">
      <xdr:nvSpPr>
        <xdr:cNvPr id="157" name="楕円 156"/>
        <xdr:cNvSpPr/>
      </xdr:nvSpPr>
      <xdr:spPr>
        <a:xfrm>
          <a:off x="4584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53992</xdr:rowOff>
    </xdr:from>
    <xdr:ext cx="405111" cy="259045"/>
    <xdr:sp macro="" textlink="">
      <xdr:nvSpPr>
        <xdr:cNvPr id="158" name="【体育館・プール】&#10;有形固定資産減価償却率該当値テキスト"/>
        <xdr:cNvSpPr txBox="1"/>
      </xdr:nvSpPr>
      <xdr:spPr>
        <a:xfrm>
          <a:off x="4673600"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59" name="楕円 158"/>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81915</xdr:rowOff>
    </xdr:from>
    <xdr:to>
      <xdr:col>24</xdr:col>
      <xdr:colOff>63500</xdr:colOff>
      <xdr:row>56</xdr:row>
      <xdr:rowOff>118110</xdr:rowOff>
    </xdr:to>
    <xdr:cxnSp macro="">
      <xdr:nvCxnSpPr>
        <xdr:cNvPr id="160" name="直線コネクタ 159"/>
        <xdr:cNvCxnSpPr/>
      </xdr:nvCxnSpPr>
      <xdr:spPr>
        <a:xfrm flipV="1">
          <a:off x="3797300" y="96831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1"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63" name="n_1mainValue【体育館・プール】&#10;有形固定資産減価償却率"/>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01" name="楕円 200"/>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38117</xdr:rowOff>
    </xdr:from>
    <xdr:ext cx="469744" cy="259045"/>
    <xdr:sp macro="" textlink="">
      <xdr:nvSpPr>
        <xdr:cNvPr id="202" name="【体育館・プール】&#10;一人当たり面積該当値テキスト"/>
        <xdr:cNvSpPr txBox="1"/>
      </xdr:nvSpPr>
      <xdr:spPr>
        <a:xfrm>
          <a:off x="10515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55880</xdr:rowOff>
    </xdr:from>
    <xdr:to>
      <xdr:col>50</xdr:col>
      <xdr:colOff>165100</xdr:colOff>
      <xdr:row>61</xdr:row>
      <xdr:rowOff>157480</xdr:rowOff>
    </xdr:to>
    <xdr:sp macro="" textlink="">
      <xdr:nvSpPr>
        <xdr:cNvPr id="203" name="楕円 202"/>
        <xdr:cNvSpPr/>
      </xdr:nvSpPr>
      <xdr:spPr>
        <a:xfrm>
          <a:off x="958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110490</xdr:rowOff>
    </xdr:to>
    <xdr:cxnSp macro="">
      <xdr:nvCxnSpPr>
        <xdr:cNvPr id="204" name="直線コネクタ 203"/>
        <xdr:cNvCxnSpPr/>
      </xdr:nvCxnSpPr>
      <xdr:spPr>
        <a:xfrm>
          <a:off x="9639300" y="1056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148607</xdr:rowOff>
    </xdr:from>
    <xdr:ext cx="469744" cy="259045"/>
    <xdr:sp macro="" textlink="">
      <xdr:nvSpPr>
        <xdr:cNvPr id="207" name="n_1mainValue【体育館・プール】&#10;一人当たり面積"/>
        <xdr:cNvSpPr txBox="1"/>
      </xdr:nvSpPr>
      <xdr:spPr>
        <a:xfrm>
          <a:off x="93917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37"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46" name="楕円 245"/>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247" name="【福祉施設】&#10;有形固定資産減価償却率該当値テキスト"/>
        <xdr:cNvSpPr txBox="1"/>
      </xdr:nvSpPr>
      <xdr:spPr>
        <a:xfrm>
          <a:off x="4673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48" name="楕円 247"/>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167639</xdr:rowOff>
    </xdr:to>
    <xdr:cxnSp macro="">
      <xdr:nvCxnSpPr>
        <xdr:cNvPr id="249" name="直線コネクタ 248"/>
        <xdr:cNvCxnSpPr/>
      </xdr:nvCxnSpPr>
      <xdr:spPr>
        <a:xfrm>
          <a:off x="3797300" y="141084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50"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116857</xdr:rowOff>
    </xdr:from>
    <xdr:ext cx="405111" cy="259045"/>
    <xdr:sp macro="" textlink="">
      <xdr:nvSpPr>
        <xdr:cNvPr id="252" name="n_1mainValue【福祉施設】&#10;有形固定資産減価償却率"/>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81"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290" name="楕円 289"/>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291" name="【福祉施設】&#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92" name="楕円 291"/>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293" name="直線コネクタ 292"/>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294"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296" name="n_1mainValue【福祉施設】&#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92091</xdr:rowOff>
    </xdr:from>
    <xdr:ext cx="405111" cy="259045"/>
    <xdr:sp macro="" textlink="">
      <xdr:nvSpPr>
        <xdr:cNvPr id="325" name="【市民会館】&#10;有形固定資産減価償却率平均値テキスト"/>
        <xdr:cNvSpPr txBox="1"/>
      </xdr:nvSpPr>
      <xdr:spPr>
        <a:xfrm>
          <a:off x="4673600" y="1757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34" name="楕円 333"/>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335" name="【市民会館】&#10;有形固定資産減価償却率該当値テキスト"/>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36" name="楕円 335"/>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93345</xdr:rowOff>
    </xdr:to>
    <xdr:cxnSp macro="">
      <xdr:nvCxnSpPr>
        <xdr:cNvPr id="337" name="直線コネクタ 336"/>
        <xdr:cNvCxnSpPr/>
      </xdr:nvCxnSpPr>
      <xdr:spPr>
        <a:xfrm flipV="1">
          <a:off x="3797300" y="180441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3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135272</xdr:rowOff>
    </xdr:from>
    <xdr:ext cx="405111" cy="259045"/>
    <xdr:sp macro="" textlink="">
      <xdr:nvSpPr>
        <xdr:cNvPr id="340" name="n_1mainValue【市民会館】&#10;有形固定資産減価償却率"/>
        <xdr:cNvSpPr txBox="1"/>
      </xdr:nvSpPr>
      <xdr:spPr>
        <a:xfrm>
          <a:off x="35820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8"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377" name="楕円 376"/>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378"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79" name="楕円 378"/>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165354</xdr:rowOff>
    </xdr:to>
    <xdr:cxnSp macro="">
      <xdr:nvCxnSpPr>
        <xdr:cNvPr id="380" name="直線コネクタ 379"/>
        <xdr:cNvCxnSpPr/>
      </xdr:nvCxnSpPr>
      <xdr:spPr>
        <a:xfrm>
          <a:off x="9639300" y="185013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381"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383"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5" name="テキスト ボックス 39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7" name="直線コネクタ 406"/>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8"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09" name="直線コネクタ 408"/>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0"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1" name="直線コネクタ 410"/>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2"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3" name="フローチャート: 判断 412"/>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4" name="フローチャート: 判断 413"/>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5" name="フローチャート: 判断 41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21" name="楕円 420"/>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422" name="【一般廃棄物処理施設】&#10;有形固定資産減価償却率該当値テキスト"/>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23" name="楕円 422"/>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95250</xdr:rowOff>
    </xdr:to>
    <xdr:cxnSp macro="">
      <xdr:nvCxnSpPr>
        <xdr:cNvPr id="424" name="直線コネクタ 423"/>
        <xdr:cNvCxnSpPr/>
      </xdr:nvCxnSpPr>
      <xdr:spPr>
        <a:xfrm flipV="1">
          <a:off x="15481300" y="657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5"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27" name="n_1main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1" name="テキスト ボックス 44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3" name="テキスト ボックス 44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5" name="テキスト ボックス 44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7" name="テキスト ボックス 4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9" name="テキスト ボックス 4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3" name="直線コネクタ 452"/>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4"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5" name="直線コネクタ 454"/>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6"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7" name="直線コネクタ 456"/>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58"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59" name="フローチャート: 判断 458"/>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0" name="フローチャート: 判断 459"/>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1" name="フローチャート: 判断 460"/>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135084</xdr:rowOff>
    </xdr:from>
    <xdr:to>
      <xdr:col>116</xdr:col>
      <xdr:colOff>114300</xdr:colOff>
      <xdr:row>36</xdr:row>
      <xdr:rowOff>65234</xdr:rowOff>
    </xdr:to>
    <xdr:sp macro="" textlink="">
      <xdr:nvSpPr>
        <xdr:cNvPr id="467" name="楕円 466"/>
        <xdr:cNvSpPr/>
      </xdr:nvSpPr>
      <xdr:spPr>
        <a:xfrm>
          <a:off x="221107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157961</xdr:rowOff>
    </xdr:from>
    <xdr:ext cx="599010" cy="259045"/>
    <xdr:sp macro="" textlink="">
      <xdr:nvSpPr>
        <xdr:cNvPr id="468" name="【一般廃棄物処理施設】&#10;一人当たり有形固定資産（償却資産）額該当値テキスト"/>
        <xdr:cNvSpPr txBox="1"/>
      </xdr:nvSpPr>
      <xdr:spPr>
        <a:xfrm>
          <a:off x="22199600" y="59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128694</xdr:rowOff>
    </xdr:from>
    <xdr:to>
      <xdr:col>112</xdr:col>
      <xdr:colOff>38100</xdr:colOff>
      <xdr:row>36</xdr:row>
      <xdr:rowOff>58844</xdr:rowOff>
    </xdr:to>
    <xdr:sp macro="" textlink="">
      <xdr:nvSpPr>
        <xdr:cNvPr id="469" name="楕円 468"/>
        <xdr:cNvSpPr/>
      </xdr:nvSpPr>
      <xdr:spPr>
        <a:xfrm>
          <a:off x="21272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8044</xdr:rowOff>
    </xdr:from>
    <xdr:to>
      <xdr:col>116</xdr:col>
      <xdr:colOff>63500</xdr:colOff>
      <xdr:row>36</xdr:row>
      <xdr:rowOff>14434</xdr:rowOff>
    </xdr:to>
    <xdr:cxnSp macro="">
      <xdr:nvCxnSpPr>
        <xdr:cNvPr id="470" name="直線コネクタ 469"/>
        <xdr:cNvCxnSpPr/>
      </xdr:nvCxnSpPr>
      <xdr:spPr>
        <a:xfrm>
          <a:off x="21323300" y="6180244"/>
          <a:ext cx="8382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71"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2"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75371</xdr:rowOff>
    </xdr:from>
    <xdr:ext cx="599010" cy="259045"/>
    <xdr:sp macro="" textlink="">
      <xdr:nvSpPr>
        <xdr:cNvPr id="473" name="n_1mainValue【一般廃棄物処理施設】&#10;一人当たり有形固定資産（償却資産）額"/>
        <xdr:cNvSpPr txBox="1"/>
      </xdr:nvSpPr>
      <xdr:spPr>
        <a:xfrm>
          <a:off x="210110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1" name="直線コネクタ 50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2" name="テキスト ボックス 50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3" name="直線コネクタ 50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4" name="テキスト ボックス 50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5" name="直線コネクタ 50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6" name="テキスト ボックス 50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7" name="直線コネクタ 50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8" name="テキスト ボックス 50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12" name="直線コネクタ 511"/>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13"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14" name="直線コネクタ 513"/>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15"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16" name="直線コネクタ 515"/>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517"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18" name="フローチャート: 判断 517"/>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19" name="フローチャート: 判断 518"/>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20" name="フローチャート: 判断 519"/>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xdr:rowOff>
    </xdr:from>
    <xdr:to>
      <xdr:col>85</xdr:col>
      <xdr:colOff>177800</xdr:colOff>
      <xdr:row>79</xdr:row>
      <xdr:rowOff>116332</xdr:rowOff>
    </xdr:to>
    <xdr:sp macro="" textlink="">
      <xdr:nvSpPr>
        <xdr:cNvPr id="526" name="楕円 525"/>
        <xdr:cNvSpPr/>
      </xdr:nvSpPr>
      <xdr:spPr>
        <a:xfrm>
          <a:off x="162687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37609</xdr:rowOff>
    </xdr:from>
    <xdr:ext cx="405111" cy="259045"/>
    <xdr:sp macro="" textlink="">
      <xdr:nvSpPr>
        <xdr:cNvPr id="527" name="【消防施設】&#10;有形固定資産減価償却率該当値テキスト"/>
        <xdr:cNvSpPr txBox="1"/>
      </xdr:nvSpPr>
      <xdr:spPr>
        <a:xfrm>
          <a:off x="16357600" y="134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42163</xdr:rowOff>
    </xdr:from>
    <xdr:to>
      <xdr:col>81</xdr:col>
      <xdr:colOff>101600</xdr:colOff>
      <xdr:row>79</xdr:row>
      <xdr:rowOff>143763</xdr:rowOff>
    </xdr:to>
    <xdr:sp macro="" textlink="">
      <xdr:nvSpPr>
        <xdr:cNvPr id="528" name="楕円 527"/>
        <xdr:cNvSpPr/>
      </xdr:nvSpPr>
      <xdr:spPr>
        <a:xfrm>
          <a:off x="15430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65532</xdr:rowOff>
    </xdr:from>
    <xdr:to>
      <xdr:col>85</xdr:col>
      <xdr:colOff>127000</xdr:colOff>
      <xdr:row>79</xdr:row>
      <xdr:rowOff>92963</xdr:rowOff>
    </xdr:to>
    <xdr:cxnSp macro="">
      <xdr:nvCxnSpPr>
        <xdr:cNvPr id="529" name="直線コネクタ 528"/>
        <xdr:cNvCxnSpPr/>
      </xdr:nvCxnSpPr>
      <xdr:spPr>
        <a:xfrm flipV="1">
          <a:off x="15481300" y="136100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530"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531"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160290</xdr:rowOff>
    </xdr:from>
    <xdr:ext cx="405111" cy="259045"/>
    <xdr:sp macro="" textlink="">
      <xdr:nvSpPr>
        <xdr:cNvPr id="532" name="n_1mainValue【消防施設】&#10;有形固定資産減価償却率"/>
        <xdr:cNvSpPr txBox="1"/>
      </xdr:nvSpPr>
      <xdr:spPr>
        <a:xfrm>
          <a:off x="15266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556" name="直線コネクタ 555"/>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8" name="直線コネクタ 55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559"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560" name="直線コネクタ 559"/>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561"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62" name="フローチャート: 判断 561"/>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63" name="フローチャート: 判断 562"/>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564" name="フローチャート: 判断 56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21589</xdr:rowOff>
    </xdr:from>
    <xdr:to>
      <xdr:col>116</xdr:col>
      <xdr:colOff>114300</xdr:colOff>
      <xdr:row>78</xdr:row>
      <xdr:rowOff>123189</xdr:rowOff>
    </xdr:to>
    <xdr:sp macro="" textlink="">
      <xdr:nvSpPr>
        <xdr:cNvPr id="570" name="楕円 569"/>
        <xdr:cNvSpPr/>
      </xdr:nvSpPr>
      <xdr:spPr>
        <a:xfrm>
          <a:off x="22110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146066</xdr:rowOff>
    </xdr:from>
    <xdr:ext cx="469744" cy="259045"/>
    <xdr:sp macro="" textlink="">
      <xdr:nvSpPr>
        <xdr:cNvPr id="571" name="【消防施設】&#10;一人当たり面積該当値テキスト"/>
        <xdr:cNvSpPr txBox="1"/>
      </xdr:nvSpPr>
      <xdr:spPr>
        <a:xfrm>
          <a:off x="22199600"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44450</xdr:rowOff>
    </xdr:from>
    <xdr:to>
      <xdr:col>112</xdr:col>
      <xdr:colOff>38100</xdr:colOff>
      <xdr:row>78</xdr:row>
      <xdr:rowOff>146050</xdr:rowOff>
    </xdr:to>
    <xdr:sp macro="" textlink="">
      <xdr:nvSpPr>
        <xdr:cNvPr id="572" name="楕円 571"/>
        <xdr:cNvSpPr/>
      </xdr:nvSpPr>
      <xdr:spPr>
        <a:xfrm>
          <a:off x="2127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72389</xdr:rowOff>
    </xdr:from>
    <xdr:to>
      <xdr:col>116</xdr:col>
      <xdr:colOff>63500</xdr:colOff>
      <xdr:row>78</xdr:row>
      <xdr:rowOff>95250</xdr:rowOff>
    </xdr:to>
    <xdr:cxnSp macro="">
      <xdr:nvCxnSpPr>
        <xdr:cNvPr id="573" name="直線コネクタ 572"/>
        <xdr:cNvCxnSpPr/>
      </xdr:nvCxnSpPr>
      <xdr:spPr>
        <a:xfrm flipV="1">
          <a:off x="21323300" y="13445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574"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575"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162577</xdr:rowOff>
    </xdr:from>
    <xdr:ext cx="469744" cy="259045"/>
    <xdr:sp macro="" textlink="">
      <xdr:nvSpPr>
        <xdr:cNvPr id="576" name="n_1mainValue【消防施設】&#10;一人当たり面積"/>
        <xdr:cNvSpPr txBox="1"/>
      </xdr:nvSpPr>
      <xdr:spPr>
        <a:xfrm>
          <a:off x="210757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01" name="直線コネクタ 600"/>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0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03" name="直線コネクタ 60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04"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05" name="直線コネクタ 604"/>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06"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07" name="フローチャート: 判断 606"/>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08" name="フローチャート: 判断 607"/>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09" name="フローチャート: 判断 608"/>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69214</xdr:rowOff>
    </xdr:from>
    <xdr:to>
      <xdr:col>85</xdr:col>
      <xdr:colOff>177800</xdr:colOff>
      <xdr:row>103</xdr:row>
      <xdr:rowOff>170814</xdr:rowOff>
    </xdr:to>
    <xdr:sp macro="" textlink="">
      <xdr:nvSpPr>
        <xdr:cNvPr id="615" name="楕円 614"/>
        <xdr:cNvSpPr/>
      </xdr:nvSpPr>
      <xdr:spPr>
        <a:xfrm>
          <a:off x="162687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92091</xdr:rowOff>
    </xdr:from>
    <xdr:ext cx="405111" cy="259045"/>
    <xdr:sp macro="" textlink="">
      <xdr:nvSpPr>
        <xdr:cNvPr id="616" name="【庁舎】&#10;有形固定資産減価償却率該当値テキスト"/>
        <xdr:cNvSpPr txBox="1"/>
      </xdr:nvSpPr>
      <xdr:spPr>
        <a:xfrm>
          <a:off x="16357600"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617" name="楕円 616"/>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103</xdr:row>
      <xdr:rowOff>163830</xdr:rowOff>
    </xdr:to>
    <xdr:cxnSp macro="">
      <xdr:nvCxnSpPr>
        <xdr:cNvPr id="618" name="直線コネクタ 617"/>
        <xdr:cNvCxnSpPr/>
      </xdr:nvCxnSpPr>
      <xdr:spPr>
        <a:xfrm flipV="1">
          <a:off x="15481300" y="177793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19"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20"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621" name="n_1mainValue【庁舎】&#10;有形固定資産減価償却率"/>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3" name="直線コネクタ 6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4" name="テキスト ボックス 6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37" name="直線コネクタ 6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38" name="テキスト ボックス 6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42" name="直線コネクタ 641"/>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4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44" name="直線コネクタ 64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45"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46" name="直線コネクタ 645"/>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47"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48" name="フローチャート: 判断 647"/>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49" name="フローチャート: 判断 648"/>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50" name="フローチャート: 判断 649"/>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65405</xdr:rowOff>
    </xdr:from>
    <xdr:to>
      <xdr:col>116</xdr:col>
      <xdr:colOff>114300</xdr:colOff>
      <xdr:row>102</xdr:row>
      <xdr:rowOff>167005</xdr:rowOff>
    </xdr:to>
    <xdr:sp macro="" textlink="">
      <xdr:nvSpPr>
        <xdr:cNvPr id="656" name="楕円 655"/>
        <xdr:cNvSpPr/>
      </xdr:nvSpPr>
      <xdr:spPr>
        <a:xfrm>
          <a:off x="22110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88282</xdr:rowOff>
    </xdr:from>
    <xdr:ext cx="469744" cy="259045"/>
    <xdr:sp macro="" textlink="">
      <xdr:nvSpPr>
        <xdr:cNvPr id="657" name="【庁舎】&#10;一人当たり面積該当値テキスト"/>
        <xdr:cNvSpPr txBox="1"/>
      </xdr:nvSpPr>
      <xdr:spPr>
        <a:xfrm>
          <a:off x="22199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53975</xdr:rowOff>
    </xdr:from>
    <xdr:to>
      <xdr:col>112</xdr:col>
      <xdr:colOff>38100</xdr:colOff>
      <xdr:row>102</xdr:row>
      <xdr:rowOff>155575</xdr:rowOff>
    </xdr:to>
    <xdr:sp macro="" textlink="">
      <xdr:nvSpPr>
        <xdr:cNvPr id="658" name="楕円 657"/>
        <xdr:cNvSpPr/>
      </xdr:nvSpPr>
      <xdr:spPr>
        <a:xfrm>
          <a:off x="21272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104775</xdr:rowOff>
    </xdr:from>
    <xdr:to>
      <xdr:col>116</xdr:col>
      <xdr:colOff>63500</xdr:colOff>
      <xdr:row>102</xdr:row>
      <xdr:rowOff>116205</xdr:rowOff>
    </xdr:to>
    <xdr:cxnSp macro="">
      <xdr:nvCxnSpPr>
        <xdr:cNvPr id="659" name="直線コネクタ 658"/>
        <xdr:cNvCxnSpPr/>
      </xdr:nvCxnSpPr>
      <xdr:spPr>
        <a:xfrm>
          <a:off x="21323300" y="17592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660"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61"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652</xdr:rowOff>
    </xdr:from>
    <xdr:ext cx="469744" cy="259045"/>
    <xdr:sp macro="" textlink="">
      <xdr:nvSpPr>
        <xdr:cNvPr id="662" name="n_1mainValue【庁舎】&#10;一人当たり面積"/>
        <xdr:cNvSpPr txBox="1"/>
      </xdr:nvSpPr>
      <xdr:spPr>
        <a:xfrm>
          <a:off x="210757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類似団体と比較して特に有形固定資産減価償却率が高くなっている施設は、図書館、体育館・プール、消防施設であり、反対に低くなっている施設は、一般廃棄物処理施設、市民会館である。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％高く、開館から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％と高い値を示しており、中台運動公園水泳プールの改修工事を実施しているほか、効率的な維持管理に取り組んでいるところである。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一方、一般廃棄物処理施設については、供用開始後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年度に開業した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固定資産税をはじめとする空港関連の税収に支えられ、類似団体中１位の財政力指数となっ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ており、近年は横ばいで推移している。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人件費、公債費、扶助費の義務的経費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の増加が見込まれる中、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合併算定替の縮減期間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に伴う普通交付税の段階的な減額や、市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期待できない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ことから、より一層の効率的かつ効果的な行財政運営に努め、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36</xdr:row>
      <xdr:rowOff>157843</xdr:rowOff>
    </xdr:to>
    <xdr:cxnSp macro="">
      <xdr:nvCxnSpPr>
        <xdr:cNvPr id="71" name="直線コネクタ 70"/>
        <xdr:cNvCxnSpPr/>
      </xdr:nvCxnSpPr>
      <xdr:spPr>
        <a:xfrm>
          <a:off x="4114800" y="633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20864</xdr:rowOff>
    </xdr:to>
    <xdr:cxnSp macro="">
      <xdr:nvCxnSpPr>
        <xdr:cNvPr id="74" name="直線コネクタ 73"/>
        <xdr:cNvCxnSpPr/>
      </xdr:nvCxnSpPr>
      <xdr:spPr>
        <a:xfrm flipV="1">
          <a:off x="3225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38100</xdr:rowOff>
    </xdr:to>
    <xdr:cxnSp macro="">
      <xdr:nvCxnSpPr>
        <xdr:cNvPr id="77" name="直線コネクタ 76"/>
        <xdr:cNvCxnSpPr/>
      </xdr:nvCxnSpPr>
      <xdr:spPr>
        <a:xfrm flipV="1">
          <a:off x="2336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38100</xdr:rowOff>
    </xdr:to>
    <xdr:cxnSp macro="">
      <xdr:nvCxnSpPr>
        <xdr:cNvPr id="80" name="直線コネクタ 79"/>
        <xdr:cNvCxnSpPr/>
      </xdr:nvCxnSpPr>
      <xdr:spPr>
        <a:xfrm>
          <a:off x="1447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6" name="楕円 95"/>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7" name="テキスト ボックス 96"/>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8" name="楕円 97"/>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9" name="テキスト ボックス 98"/>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人件費、公債費、扶助費の義務的経費は前年度比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億円の増額となったが、歳入についても、景気の緩やかな回復による市民税の増、償却資産の徴収強化による固定資産税の増など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億円の増額となり、経常収支比率は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全国平均、県内平均と比較し良好な数値であり、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団体中１位である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が、義務的経費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の増加、公共施設の老朽化に伴う維持管理費の増加が見込まれることから、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行政改革推進計画の措置事項の確実な実践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、行政評価、実施計画のローリングを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活用した事務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事業の見直し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43497</xdr:rowOff>
    </xdr:from>
    <xdr:to>
      <xdr:col>23</xdr:col>
      <xdr:colOff>133350</xdr:colOff>
      <xdr:row>67</xdr:row>
      <xdr:rowOff>13653</xdr:rowOff>
    </xdr:to>
    <xdr:cxnSp macro="">
      <xdr:nvCxnSpPr>
        <xdr:cNvPr id="125" name="直線コネクタ 124"/>
        <xdr:cNvCxnSpPr/>
      </xdr:nvCxnSpPr>
      <xdr:spPr>
        <a:xfrm flipV="1">
          <a:off x="4953000" y="10330497"/>
          <a:ext cx="0" cy="1170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6"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7" name="直線コネクタ 126"/>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129874</xdr:rowOff>
    </xdr:from>
    <xdr:ext cx="762000" cy="259045"/>
    <xdr:sp macro="" textlink="">
      <xdr:nvSpPr>
        <xdr:cNvPr id="128" name="財政構造の弾力性最大値テキスト"/>
        <xdr:cNvSpPr txBox="1"/>
      </xdr:nvSpPr>
      <xdr:spPr>
        <a:xfrm>
          <a:off x="5041900" y="100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43497</xdr:rowOff>
    </xdr:from>
    <xdr:to>
      <xdr:col>24</xdr:col>
      <xdr:colOff>12700</xdr:colOff>
      <xdr:row>60</xdr:row>
      <xdr:rowOff>43497</xdr:rowOff>
    </xdr:to>
    <xdr:cxnSp macro="">
      <xdr:nvCxnSpPr>
        <xdr:cNvPr id="129" name="直線コネクタ 128"/>
        <xdr:cNvCxnSpPr/>
      </xdr:nvCxnSpPr>
      <xdr:spPr>
        <a:xfrm>
          <a:off x="4864100" y="1033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60</xdr:row>
      <xdr:rowOff>85725</xdr:rowOff>
    </xdr:to>
    <xdr:cxnSp macro="">
      <xdr:nvCxnSpPr>
        <xdr:cNvPr id="130" name="直線コネクタ 129"/>
        <xdr:cNvCxnSpPr/>
      </xdr:nvCxnSpPr>
      <xdr:spPr>
        <a:xfrm flipV="1">
          <a:off x="4114800" y="1033049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7303</xdr:rowOff>
    </xdr:from>
    <xdr:to>
      <xdr:col>19</xdr:col>
      <xdr:colOff>133350</xdr:colOff>
      <xdr:row>60</xdr:row>
      <xdr:rowOff>85725</xdr:rowOff>
    </xdr:to>
    <xdr:cxnSp macro="">
      <xdr:nvCxnSpPr>
        <xdr:cNvPr id="133" name="直線コネクタ 132"/>
        <xdr:cNvCxnSpPr/>
      </xdr:nvCxnSpPr>
      <xdr:spPr>
        <a:xfrm>
          <a:off x="3225800" y="102943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144463</xdr:rowOff>
    </xdr:from>
    <xdr:to>
      <xdr:col>19</xdr:col>
      <xdr:colOff>184150</xdr:colOff>
      <xdr:row>63</xdr:row>
      <xdr:rowOff>74613</xdr:rowOff>
    </xdr:to>
    <xdr:sp macro="" textlink="">
      <xdr:nvSpPr>
        <xdr:cNvPr id="134" name="フローチャート: 判断 133"/>
        <xdr:cNvSpPr/>
      </xdr:nvSpPr>
      <xdr:spPr>
        <a:xfrm>
          <a:off x="4064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59390</xdr:rowOff>
    </xdr:from>
    <xdr:ext cx="736600" cy="259045"/>
    <xdr:sp macro="" textlink="">
      <xdr:nvSpPr>
        <xdr:cNvPr id="135" name="テキスト ボックス 134"/>
        <xdr:cNvSpPr txBox="1"/>
      </xdr:nvSpPr>
      <xdr:spPr>
        <a:xfrm>
          <a:off x="3733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7303</xdr:rowOff>
    </xdr:from>
    <xdr:to>
      <xdr:col>15</xdr:col>
      <xdr:colOff>82550</xdr:colOff>
      <xdr:row>60</xdr:row>
      <xdr:rowOff>13335</xdr:rowOff>
    </xdr:to>
    <xdr:cxnSp macro="">
      <xdr:nvCxnSpPr>
        <xdr:cNvPr id="136" name="直線コネクタ 135"/>
        <xdr:cNvCxnSpPr/>
      </xdr:nvCxnSpPr>
      <xdr:spPr>
        <a:xfrm flipV="1">
          <a:off x="2336800" y="102943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23813</xdr:rowOff>
    </xdr:from>
    <xdr:to>
      <xdr:col>15</xdr:col>
      <xdr:colOff>133350</xdr:colOff>
      <xdr:row>62</xdr:row>
      <xdr:rowOff>125413</xdr:rowOff>
    </xdr:to>
    <xdr:sp macro="" textlink="">
      <xdr:nvSpPr>
        <xdr:cNvPr id="137" name="フローチャート: 判断 136"/>
        <xdr:cNvSpPr/>
      </xdr:nvSpPr>
      <xdr:spPr>
        <a:xfrm>
          <a:off x="3175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110190</xdr:rowOff>
    </xdr:from>
    <xdr:ext cx="762000" cy="259045"/>
    <xdr:sp macro="" textlink="">
      <xdr:nvSpPr>
        <xdr:cNvPr id="138" name="テキスト ボックス 137"/>
        <xdr:cNvSpPr txBox="1"/>
      </xdr:nvSpPr>
      <xdr:spPr>
        <a:xfrm>
          <a:off x="2844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13335</xdr:rowOff>
    </xdr:from>
    <xdr:to>
      <xdr:col>11</xdr:col>
      <xdr:colOff>31750</xdr:colOff>
      <xdr:row>60</xdr:row>
      <xdr:rowOff>61595</xdr:rowOff>
    </xdr:to>
    <xdr:cxnSp macro="">
      <xdr:nvCxnSpPr>
        <xdr:cNvPr id="139" name="直線コネクタ 138"/>
        <xdr:cNvCxnSpPr/>
      </xdr:nvCxnSpPr>
      <xdr:spPr>
        <a:xfrm flipV="1">
          <a:off x="1447800" y="103003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164147</xdr:rowOff>
    </xdr:from>
    <xdr:to>
      <xdr:col>23</xdr:col>
      <xdr:colOff>184150</xdr:colOff>
      <xdr:row>60</xdr:row>
      <xdr:rowOff>94297</xdr:rowOff>
    </xdr:to>
    <xdr:sp macro="" textlink="">
      <xdr:nvSpPr>
        <xdr:cNvPr id="149" name="楕円 148"/>
        <xdr:cNvSpPr/>
      </xdr:nvSpPr>
      <xdr:spPr>
        <a:xfrm>
          <a:off x="49022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85424</xdr:rowOff>
    </xdr:from>
    <xdr:ext cx="762000" cy="259045"/>
    <xdr:sp macro="" textlink="">
      <xdr:nvSpPr>
        <xdr:cNvPr id="150" name="財政構造の弾力性該当値テキスト"/>
        <xdr:cNvSpPr txBox="1"/>
      </xdr:nvSpPr>
      <xdr:spPr>
        <a:xfrm>
          <a:off x="5041900" y="102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1" name="楕円 150"/>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2" name="テキスト ボックス 151"/>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127953</xdr:rowOff>
    </xdr:from>
    <xdr:to>
      <xdr:col>15</xdr:col>
      <xdr:colOff>133350</xdr:colOff>
      <xdr:row>60</xdr:row>
      <xdr:rowOff>58103</xdr:rowOff>
    </xdr:to>
    <xdr:sp macro="" textlink="">
      <xdr:nvSpPr>
        <xdr:cNvPr id="153" name="楕円 152"/>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68280</xdr:rowOff>
    </xdr:from>
    <xdr:ext cx="762000" cy="259045"/>
    <xdr:sp macro="" textlink="">
      <xdr:nvSpPr>
        <xdr:cNvPr id="154" name="テキスト ボックス 153"/>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5" name="楕円 154"/>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6" name="テキスト ボックス 155"/>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57" name="楕円 156"/>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122572</xdr:rowOff>
    </xdr:from>
    <xdr:ext cx="762000" cy="259045"/>
    <xdr:sp macro="" textlink="">
      <xdr:nvSpPr>
        <xdr:cNvPr id="158" name="テキスト ボックス 157"/>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成田空港の更なる機能強化、卸売市場の輸出拠点化、待機児童解消や保育の質の向上等、複雑、多様化する業務に対応するため、相当数の職員を確保していることから、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全国平均、県内平均、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人件費及び物件費等が高額となっ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職員定数及び職員給与の適正化に努める。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0" name="直線コネクタ 189"/>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1"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2" name="直線コネクタ 191"/>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3"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194" name="直線コネクタ 193"/>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33627</xdr:rowOff>
    </xdr:from>
    <xdr:to>
      <xdr:col>23</xdr:col>
      <xdr:colOff>133350</xdr:colOff>
      <xdr:row>88</xdr:row>
      <xdr:rowOff>75544</xdr:rowOff>
    </xdr:to>
    <xdr:cxnSp macro="">
      <xdr:nvCxnSpPr>
        <xdr:cNvPr id="195" name="直線コネクタ 194"/>
        <xdr:cNvCxnSpPr/>
      </xdr:nvCxnSpPr>
      <xdr:spPr>
        <a:xfrm flipV="1">
          <a:off x="4114800" y="15121227"/>
          <a:ext cx="8382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196"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197" name="フローチャート: 判断 196"/>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17960</xdr:rowOff>
    </xdr:from>
    <xdr:to>
      <xdr:col>19</xdr:col>
      <xdr:colOff>133350</xdr:colOff>
      <xdr:row>88</xdr:row>
      <xdr:rowOff>75544</xdr:rowOff>
    </xdr:to>
    <xdr:cxnSp macro="">
      <xdr:nvCxnSpPr>
        <xdr:cNvPr id="198" name="直線コネクタ 197"/>
        <xdr:cNvCxnSpPr/>
      </xdr:nvCxnSpPr>
      <xdr:spPr>
        <a:xfrm>
          <a:off x="3225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199" name="フローチャート: 判断 198"/>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0" name="テキスト ボックス 199"/>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142718</xdr:rowOff>
    </xdr:from>
    <xdr:to>
      <xdr:col>15</xdr:col>
      <xdr:colOff>82550</xdr:colOff>
      <xdr:row>88</xdr:row>
      <xdr:rowOff>17960</xdr:rowOff>
    </xdr:to>
    <xdr:cxnSp macro="">
      <xdr:nvCxnSpPr>
        <xdr:cNvPr id="201" name="直線コネクタ 200"/>
        <xdr:cNvCxnSpPr/>
      </xdr:nvCxnSpPr>
      <xdr:spPr>
        <a:xfrm>
          <a:off x="2336800" y="1505886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2" name="フローチャート: 判断 201"/>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3" name="テキスト ボックス 202"/>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82324</xdr:rowOff>
    </xdr:from>
    <xdr:to>
      <xdr:col>11</xdr:col>
      <xdr:colOff>31750</xdr:colOff>
      <xdr:row>87</xdr:row>
      <xdr:rowOff>142718</xdr:rowOff>
    </xdr:to>
    <xdr:cxnSp macro="">
      <xdr:nvCxnSpPr>
        <xdr:cNvPr id="204" name="直線コネクタ 203"/>
        <xdr:cNvCxnSpPr/>
      </xdr:nvCxnSpPr>
      <xdr:spPr>
        <a:xfrm>
          <a:off x="1447800" y="14998474"/>
          <a:ext cx="889000" cy="6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154277</xdr:rowOff>
    </xdr:from>
    <xdr:to>
      <xdr:col>23</xdr:col>
      <xdr:colOff>184150</xdr:colOff>
      <xdr:row>88</xdr:row>
      <xdr:rowOff>84427</xdr:rowOff>
    </xdr:to>
    <xdr:sp macro="" textlink="">
      <xdr:nvSpPr>
        <xdr:cNvPr id="214" name="楕円 213"/>
        <xdr:cNvSpPr/>
      </xdr:nvSpPr>
      <xdr:spPr>
        <a:xfrm>
          <a:off x="49022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126354</xdr:rowOff>
    </xdr:from>
    <xdr:ext cx="762000" cy="259045"/>
    <xdr:sp macro="" textlink="">
      <xdr:nvSpPr>
        <xdr:cNvPr id="215" name="人件費・物件費等の状況該当値テキスト"/>
        <xdr:cNvSpPr txBox="1"/>
      </xdr:nvSpPr>
      <xdr:spPr>
        <a:xfrm>
          <a:off x="5041900" y="1504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24744</xdr:rowOff>
    </xdr:from>
    <xdr:to>
      <xdr:col>19</xdr:col>
      <xdr:colOff>184150</xdr:colOff>
      <xdr:row>88</xdr:row>
      <xdr:rowOff>126344</xdr:rowOff>
    </xdr:to>
    <xdr:sp macro="" textlink="">
      <xdr:nvSpPr>
        <xdr:cNvPr id="216" name="楕円 215"/>
        <xdr:cNvSpPr/>
      </xdr:nvSpPr>
      <xdr:spPr>
        <a:xfrm>
          <a:off x="4064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111121</xdr:rowOff>
    </xdr:from>
    <xdr:ext cx="736600" cy="259045"/>
    <xdr:sp macro="" textlink="">
      <xdr:nvSpPr>
        <xdr:cNvPr id="217" name="テキスト ボックス 216"/>
        <xdr:cNvSpPr txBox="1"/>
      </xdr:nvSpPr>
      <xdr:spPr>
        <a:xfrm>
          <a:off x="3733800" y="151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138610</xdr:rowOff>
    </xdr:from>
    <xdr:to>
      <xdr:col>15</xdr:col>
      <xdr:colOff>133350</xdr:colOff>
      <xdr:row>88</xdr:row>
      <xdr:rowOff>68760</xdr:rowOff>
    </xdr:to>
    <xdr:sp macro="" textlink="">
      <xdr:nvSpPr>
        <xdr:cNvPr id="218" name="楕円 217"/>
        <xdr:cNvSpPr/>
      </xdr:nvSpPr>
      <xdr:spPr>
        <a:xfrm>
          <a:off x="3175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53537</xdr:rowOff>
    </xdr:from>
    <xdr:ext cx="762000" cy="259045"/>
    <xdr:sp macro="" textlink="">
      <xdr:nvSpPr>
        <xdr:cNvPr id="219" name="テキスト ボックス 218"/>
        <xdr:cNvSpPr txBox="1"/>
      </xdr:nvSpPr>
      <xdr:spPr>
        <a:xfrm>
          <a:off x="2844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91918</xdr:rowOff>
    </xdr:from>
    <xdr:to>
      <xdr:col>11</xdr:col>
      <xdr:colOff>82550</xdr:colOff>
      <xdr:row>88</xdr:row>
      <xdr:rowOff>22068</xdr:rowOff>
    </xdr:to>
    <xdr:sp macro="" textlink="">
      <xdr:nvSpPr>
        <xdr:cNvPr id="220" name="楕円 219"/>
        <xdr:cNvSpPr/>
      </xdr:nvSpPr>
      <xdr:spPr>
        <a:xfrm>
          <a:off x="2286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6845</xdr:rowOff>
    </xdr:from>
    <xdr:ext cx="762000" cy="259045"/>
    <xdr:sp macro="" textlink="">
      <xdr:nvSpPr>
        <xdr:cNvPr id="221" name="テキスト ボックス 220"/>
        <xdr:cNvSpPr txBox="1"/>
      </xdr:nvSpPr>
      <xdr:spPr>
        <a:xfrm>
          <a:off x="1955800" y="150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31524</xdr:rowOff>
    </xdr:from>
    <xdr:to>
      <xdr:col>7</xdr:col>
      <xdr:colOff>31750</xdr:colOff>
      <xdr:row>87</xdr:row>
      <xdr:rowOff>133124</xdr:rowOff>
    </xdr:to>
    <xdr:sp macro="" textlink="">
      <xdr:nvSpPr>
        <xdr:cNvPr id="222" name="楕円 221"/>
        <xdr:cNvSpPr/>
      </xdr:nvSpPr>
      <xdr:spPr>
        <a:xfrm>
          <a:off x="1397000" y="149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117901</xdr:rowOff>
    </xdr:from>
    <xdr:ext cx="762000" cy="259045"/>
    <xdr:sp macro="" textlink="">
      <xdr:nvSpPr>
        <xdr:cNvPr id="223" name="テキスト ボックス 222"/>
        <xdr:cNvSpPr txBox="1"/>
      </xdr:nvSpPr>
      <xdr:spPr>
        <a:xfrm>
          <a:off x="1066800" y="150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町との合併があったことから、給与構造改革の導入時期が国に遅れたことが主な要因となり、類似団体と比較して高い水準となっている。昇給の停止や職制の見直しを実施した結果、ラスパイレス指数は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千葉県内の市平均（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％）とほぼ同水準となるまで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低下しているが、今後も給与水準の適正化に努めていく。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2" name="直線コネクタ 251"/>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3"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4" name="直線コネクタ 253"/>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5"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6" name="直線コネクタ 255"/>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7" name="直線コネクタ 256"/>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58"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59" name="フローチャート: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140759</xdr:rowOff>
    </xdr:to>
    <xdr:cxnSp macro="">
      <xdr:nvCxnSpPr>
        <xdr:cNvPr id="260" name="直線コネクタ 259"/>
        <xdr:cNvCxnSpPr/>
      </xdr:nvCxnSpPr>
      <xdr:spPr>
        <a:xfrm flipV="1">
          <a:off x="15290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140759</xdr:rowOff>
    </xdr:to>
    <xdr:cxnSp macro="">
      <xdr:nvCxnSpPr>
        <xdr:cNvPr id="263" name="直線コネクタ 262"/>
        <xdr:cNvCxnSpPr/>
      </xdr:nvCxnSpPr>
      <xdr:spPr>
        <a:xfrm>
          <a:off x="14401800" y="151278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4" name="フローチャート: 判断 263"/>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5" name="テキスト ボックス 264"/>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89959</xdr:rowOff>
    </xdr:to>
    <xdr:cxnSp macro="">
      <xdr:nvCxnSpPr>
        <xdr:cNvPr id="266" name="直線コネクタ 265"/>
        <xdr:cNvCxnSpPr/>
      </xdr:nvCxnSpPr>
      <xdr:spPr>
        <a:xfrm flipV="1">
          <a:off x="13512800" y="151278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7"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4" name="楕円 283"/>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5" name="テキスト ボックス 284"/>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の更なる機能強化、卸売市場の輸出拠点化、待機児童解消や保育の質の向上等、複雑、多様化する業務に対応できる人員を確保するため、類似団体の平均職員数を上回っている。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必要な業務量に応じた職員数の見直しを行い、適正な定員管理に努める。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3" name="直線コネクタ 312"/>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14"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15" name="直線コネクタ 314"/>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16"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17" name="直線コネクタ 316"/>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116459</xdr:rowOff>
    </xdr:from>
    <xdr:to>
      <xdr:col>81</xdr:col>
      <xdr:colOff>44450</xdr:colOff>
      <xdr:row>65</xdr:row>
      <xdr:rowOff>128524</xdr:rowOff>
    </xdr:to>
    <xdr:cxnSp macro="">
      <xdr:nvCxnSpPr>
        <xdr:cNvPr id="318" name="直線コネクタ 317"/>
        <xdr:cNvCxnSpPr/>
      </xdr:nvCxnSpPr>
      <xdr:spPr>
        <a:xfrm flipV="1">
          <a:off x="16179800" y="112607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19"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0" name="フローチャート: 判断 319"/>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106807</xdr:rowOff>
    </xdr:from>
    <xdr:to>
      <xdr:col>77</xdr:col>
      <xdr:colOff>44450</xdr:colOff>
      <xdr:row>65</xdr:row>
      <xdr:rowOff>128524</xdr:rowOff>
    </xdr:to>
    <xdr:cxnSp macro="">
      <xdr:nvCxnSpPr>
        <xdr:cNvPr id="321" name="直線コネクタ 320"/>
        <xdr:cNvCxnSpPr/>
      </xdr:nvCxnSpPr>
      <xdr:spPr>
        <a:xfrm>
          <a:off x="15290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2" name="フローチャート: 判断 321"/>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3" name="テキスト ボックス 322"/>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56134</xdr:rowOff>
    </xdr:from>
    <xdr:to>
      <xdr:col>72</xdr:col>
      <xdr:colOff>203200</xdr:colOff>
      <xdr:row>65</xdr:row>
      <xdr:rowOff>106807</xdr:rowOff>
    </xdr:to>
    <xdr:cxnSp macro="">
      <xdr:nvCxnSpPr>
        <xdr:cNvPr id="324" name="直線コネクタ 323"/>
        <xdr:cNvCxnSpPr/>
      </xdr:nvCxnSpPr>
      <xdr:spPr>
        <a:xfrm>
          <a:off x="14401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25" name="フローチャート: 判断 324"/>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26" name="テキスト ボックス 325"/>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27178</xdr:rowOff>
    </xdr:from>
    <xdr:to>
      <xdr:col>68</xdr:col>
      <xdr:colOff>152400</xdr:colOff>
      <xdr:row>65</xdr:row>
      <xdr:rowOff>56134</xdr:rowOff>
    </xdr:to>
    <xdr:cxnSp macro="">
      <xdr:nvCxnSpPr>
        <xdr:cNvPr id="327" name="直線コネクタ 326"/>
        <xdr:cNvCxnSpPr/>
      </xdr:nvCxnSpPr>
      <xdr:spPr>
        <a:xfrm>
          <a:off x="13512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28" name="フローチャート: 判断 327"/>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29" name="テキスト ボックス 328"/>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0" name="フローチャート: 判断 329"/>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1" name="テキスト ボックス 330"/>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65659</xdr:rowOff>
    </xdr:from>
    <xdr:to>
      <xdr:col>81</xdr:col>
      <xdr:colOff>95250</xdr:colOff>
      <xdr:row>65</xdr:row>
      <xdr:rowOff>167259</xdr:rowOff>
    </xdr:to>
    <xdr:sp macro="" textlink="">
      <xdr:nvSpPr>
        <xdr:cNvPr id="337" name="楕円 336"/>
        <xdr:cNvSpPr/>
      </xdr:nvSpPr>
      <xdr:spPr>
        <a:xfrm>
          <a:off x="16967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37736</xdr:rowOff>
    </xdr:from>
    <xdr:ext cx="762000" cy="259045"/>
    <xdr:sp macro="" textlink="">
      <xdr:nvSpPr>
        <xdr:cNvPr id="338" name="定員管理の状況該当値テキスト"/>
        <xdr:cNvSpPr txBox="1"/>
      </xdr:nvSpPr>
      <xdr:spPr>
        <a:xfrm>
          <a:off x="17106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77724</xdr:rowOff>
    </xdr:from>
    <xdr:to>
      <xdr:col>77</xdr:col>
      <xdr:colOff>95250</xdr:colOff>
      <xdr:row>66</xdr:row>
      <xdr:rowOff>7874</xdr:rowOff>
    </xdr:to>
    <xdr:sp macro="" textlink="">
      <xdr:nvSpPr>
        <xdr:cNvPr id="339" name="楕円 338"/>
        <xdr:cNvSpPr/>
      </xdr:nvSpPr>
      <xdr:spPr>
        <a:xfrm>
          <a:off x="16129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164101</xdr:rowOff>
    </xdr:from>
    <xdr:ext cx="736600" cy="259045"/>
    <xdr:sp macro="" textlink="">
      <xdr:nvSpPr>
        <xdr:cNvPr id="340" name="テキスト ボックス 339"/>
        <xdr:cNvSpPr txBox="1"/>
      </xdr:nvSpPr>
      <xdr:spPr>
        <a:xfrm>
          <a:off x="15798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56007</xdr:rowOff>
    </xdr:from>
    <xdr:to>
      <xdr:col>73</xdr:col>
      <xdr:colOff>44450</xdr:colOff>
      <xdr:row>65</xdr:row>
      <xdr:rowOff>157607</xdr:rowOff>
    </xdr:to>
    <xdr:sp macro="" textlink="">
      <xdr:nvSpPr>
        <xdr:cNvPr id="341" name="楕円 340"/>
        <xdr:cNvSpPr/>
      </xdr:nvSpPr>
      <xdr:spPr>
        <a:xfrm>
          <a:off x="15240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142384</xdr:rowOff>
    </xdr:from>
    <xdr:ext cx="762000" cy="259045"/>
    <xdr:sp macro="" textlink="">
      <xdr:nvSpPr>
        <xdr:cNvPr id="342" name="テキスト ボックス 341"/>
        <xdr:cNvSpPr txBox="1"/>
      </xdr:nvSpPr>
      <xdr:spPr>
        <a:xfrm>
          <a:off x="14909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5334</xdr:rowOff>
    </xdr:from>
    <xdr:to>
      <xdr:col>68</xdr:col>
      <xdr:colOff>203200</xdr:colOff>
      <xdr:row>65</xdr:row>
      <xdr:rowOff>106934</xdr:rowOff>
    </xdr:to>
    <xdr:sp macro="" textlink="">
      <xdr:nvSpPr>
        <xdr:cNvPr id="343" name="楕円 342"/>
        <xdr:cNvSpPr/>
      </xdr:nvSpPr>
      <xdr:spPr>
        <a:xfrm>
          <a:off x="14351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91711</xdr:rowOff>
    </xdr:from>
    <xdr:ext cx="762000" cy="259045"/>
    <xdr:sp macro="" textlink="">
      <xdr:nvSpPr>
        <xdr:cNvPr id="344" name="テキスト ボックス 343"/>
        <xdr:cNvSpPr txBox="1"/>
      </xdr:nvSpPr>
      <xdr:spPr>
        <a:xfrm>
          <a:off x="14020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147828</xdr:rowOff>
    </xdr:from>
    <xdr:to>
      <xdr:col>64</xdr:col>
      <xdr:colOff>152400</xdr:colOff>
      <xdr:row>65</xdr:row>
      <xdr:rowOff>77978</xdr:rowOff>
    </xdr:to>
    <xdr:sp macro="" textlink="">
      <xdr:nvSpPr>
        <xdr:cNvPr id="345" name="楕円 344"/>
        <xdr:cNvSpPr/>
      </xdr:nvSpPr>
      <xdr:spPr>
        <a:xfrm>
          <a:off x="13462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62755</xdr:rowOff>
    </xdr:from>
    <xdr:ext cx="762000" cy="259045"/>
    <xdr:sp macro="" textlink="">
      <xdr:nvSpPr>
        <xdr:cNvPr id="346" name="テキスト ボックス 345"/>
        <xdr:cNvSpPr txBox="1"/>
      </xdr:nvSpPr>
      <xdr:spPr>
        <a:xfrm>
          <a:off x="13131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大規模事業の進捗に伴い市債残高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は増加傾向にあり、また、据置期間の終了に伴い、元金の償還が開始されたため、実質公債費比率は前年度比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3" name="直線コネクタ 372"/>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11176</xdr:rowOff>
    </xdr:to>
    <xdr:cxnSp macro="">
      <xdr:nvCxnSpPr>
        <xdr:cNvPr id="378" name="直線コネクタ 377"/>
        <xdr:cNvCxnSpPr/>
      </xdr:nvCxnSpPr>
      <xdr:spPr>
        <a:xfrm>
          <a:off x="16179800" y="684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79"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0" name="フローチャート: 判断 379"/>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153670</xdr:rowOff>
    </xdr:to>
    <xdr:cxnSp macro="">
      <xdr:nvCxnSpPr>
        <xdr:cNvPr id="381" name="直線コネクタ 380"/>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2" name="フローチャート: 判断 381"/>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3" name="テキスト ボックス 382"/>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153670</xdr:rowOff>
    </xdr:to>
    <xdr:cxnSp macro="">
      <xdr:nvCxnSpPr>
        <xdr:cNvPr id="384" name="直線コネクタ 383"/>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5" name="フローチャート: 判断 384"/>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6" name="テキスト ボックス 385"/>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87" name="直線コネクタ 386"/>
        <xdr:cNvCxnSpPr/>
      </xdr:nvCxnSpPr>
      <xdr:spPr>
        <a:xfrm flipV="1">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88" name="フローチャート: 判断 387"/>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89" name="テキスト ボックス 388"/>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0" name="フローチャート: 判断 389"/>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1" name="テキスト ボックス 390"/>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9" name="楕円 398"/>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0" name="テキスト ボックス 399"/>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1" name="楕円 400"/>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2" name="テキスト ボックス 401"/>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3" name="楕円 402"/>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4" name="テキスト ボックス 403"/>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5" name="楕円 404"/>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6" name="テキスト ボックス 405"/>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国家戦略特区推進事業、</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ニュータウン中央線整備事業等の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市債残高及び債務負担行為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設定額が増加し、将来負担比率は前年度比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現状では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高い数値となってい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るが、大規模事業の完了に伴い、中長期的には将来負担比率は逓減していくものと分析している。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考慮し、財政の健全性を維持する。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37" name="直線コネクタ 436"/>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38"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39" name="直線コネクタ 438"/>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84304</xdr:rowOff>
    </xdr:from>
    <xdr:to>
      <xdr:col>81</xdr:col>
      <xdr:colOff>44450</xdr:colOff>
      <xdr:row>18</xdr:row>
      <xdr:rowOff>157843</xdr:rowOff>
    </xdr:to>
    <xdr:cxnSp macro="">
      <xdr:nvCxnSpPr>
        <xdr:cNvPr id="442" name="直線コネクタ 441"/>
        <xdr:cNvCxnSpPr/>
      </xdr:nvCxnSpPr>
      <xdr:spPr>
        <a:xfrm>
          <a:off x="16179800" y="3170404"/>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3"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44" name="フローチャート: 判断 443"/>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70515</xdr:rowOff>
    </xdr:from>
    <xdr:to>
      <xdr:col>77</xdr:col>
      <xdr:colOff>44450</xdr:colOff>
      <xdr:row>18</xdr:row>
      <xdr:rowOff>84304</xdr:rowOff>
    </xdr:to>
    <xdr:cxnSp macro="">
      <xdr:nvCxnSpPr>
        <xdr:cNvPr id="445" name="直線コネクタ 444"/>
        <xdr:cNvCxnSpPr/>
      </xdr:nvCxnSpPr>
      <xdr:spPr>
        <a:xfrm>
          <a:off x="15290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46" name="フローチャート: 判断 445"/>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47" name="テキスト ボックス 446"/>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18</xdr:row>
      <xdr:rowOff>70515</xdr:rowOff>
    </xdr:to>
    <xdr:cxnSp macro="">
      <xdr:nvCxnSpPr>
        <xdr:cNvPr id="448" name="直線コネクタ 447"/>
        <xdr:cNvCxnSpPr/>
      </xdr:nvCxnSpPr>
      <xdr:spPr>
        <a:xfrm>
          <a:off x="14401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49" name="フローチャート: 判断 448"/>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0" name="テキスト ボックス 449"/>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105229</xdr:rowOff>
    </xdr:to>
    <xdr:cxnSp macro="">
      <xdr:nvCxnSpPr>
        <xdr:cNvPr id="451" name="直線コネクタ 450"/>
        <xdr:cNvCxnSpPr/>
      </xdr:nvCxnSpPr>
      <xdr:spPr>
        <a:xfrm>
          <a:off x="13512800" y="300609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2" name="フローチャート: 判断 451"/>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3" name="テキスト ボックス 452"/>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4" name="フローチャート: 判断 453"/>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5" name="テキスト ボックス 454"/>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107043</xdr:rowOff>
    </xdr:from>
    <xdr:to>
      <xdr:col>81</xdr:col>
      <xdr:colOff>95250</xdr:colOff>
      <xdr:row>19</xdr:row>
      <xdr:rowOff>37193</xdr:rowOff>
    </xdr:to>
    <xdr:sp macro="" textlink="">
      <xdr:nvSpPr>
        <xdr:cNvPr id="461" name="楕円 460"/>
        <xdr:cNvSpPr/>
      </xdr:nvSpPr>
      <xdr:spPr>
        <a:xfrm>
          <a:off x="169672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79120</xdr:rowOff>
    </xdr:from>
    <xdr:ext cx="762000" cy="259045"/>
    <xdr:sp macro="" textlink="">
      <xdr:nvSpPr>
        <xdr:cNvPr id="462" name="将来負担の状況該当値テキスト"/>
        <xdr:cNvSpPr txBox="1"/>
      </xdr:nvSpPr>
      <xdr:spPr>
        <a:xfrm>
          <a:off x="17106900" y="3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33504</xdr:rowOff>
    </xdr:from>
    <xdr:to>
      <xdr:col>77</xdr:col>
      <xdr:colOff>95250</xdr:colOff>
      <xdr:row>18</xdr:row>
      <xdr:rowOff>135104</xdr:rowOff>
    </xdr:to>
    <xdr:sp macro="" textlink="">
      <xdr:nvSpPr>
        <xdr:cNvPr id="463" name="楕円 462"/>
        <xdr:cNvSpPr/>
      </xdr:nvSpPr>
      <xdr:spPr>
        <a:xfrm>
          <a:off x="16129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119881</xdr:rowOff>
    </xdr:from>
    <xdr:ext cx="736600" cy="259045"/>
    <xdr:sp macro="" textlink="">
      <xdr:nvSpPr>
        <xdr:cNvPr id="464" name="テキスト ボックス 463"/>
        <xdr:cNvSpPr txBox="1"/>
      </xdr:nvSpPr>
      <xdr:spPr>
        <a:xfrm>
          <a:off x="15798800" y="32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19715</xdr:rowOff>
    </xdr:from>
    <xdr:to>
      <xdr:col>73</xdr:col>
      <xdr:colOff>44450</xdr:colOff>
      <xdr:row>18</xdr:row>
      <xdr:rowOff>121315</xdr:rowOff>
    </xdr:to>
    <xdr:sp macro="" textlink="">
      <xdr:nvSpPr>
        <xdr:cNvPr id="465" name="楕円 464"/>
        <xdr:cNvSpPr/>
      </xdr:nvSpPr>
      <xdr:spPr>
        <a:xfrm>
          <a:off x="15240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106092</xdr:rowOff>
    </xdr:from>
    <xdr:ext cx="762000" cy="259045"/>
    <xdr:sp macro="" textlink="">
      <xdr:nvSpPr>
        <xdr:cNvPr id="466" name="テキスト ボックス 465"/>
        <xdr:cNvSpPr txBox="1"/>
      </xdr:nvSpPr>
      <xdr:spPr>
        <a:xfrm>
          <a:off x="14909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67" name="楕円 466"/>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68" name="テキスト ボックス 467"/>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9" name="楕円 468"/>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0" name="テキスト ボックス 469"/>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の更なる機能強化、卸売市場の輸出拠点化、待機児童解消や保育の質の向上等、複雑、多様化する業務に対応するため、相当数の職員を確保していることから、人件費に係る経常収支比率が類似団体と比較して高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今後も必要な業務量に応じた職員数の見直しを行い、時間外勤務の縮減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に努めるとともに、定員管理と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39</xdr:row>
      <xdr:rowOff>167822</xdr:rowOff>
    </xdr:to>
    <xdr:cxnSp macro="">
      <xdr:nvCxnSpPr>
        <xdr:cNvPr id="68" name="直線コネクタ 67"/>
        <xdr:cNvCxnSpPr/>
      </xdr:nvCxnSpPr>
      <xdr:spPr>
        <a:xfrm>
          <a:off x="3987800" y="6838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135165</xdr:rowOff>
    </xdr:from>
    <xdr:to>
      <xdr:col>19</xdr:col>
      <xdr:colOff>187325</xdr:colOff>
      <xdr:row>39</xdr:row>
      <xdr:rowOff>151493</xdr:rowOff>
    </xdr:to>
    <xdr:cxnSp macro="">
      <xdr:nvCxnSpPr>
        <xdr:cNvPr id="71" name="直線コネクタ 70"/>
        <xdr:cNvCxnSpPr/>
      </xdr:nvCxnSpPr>
      <xdr:spPr>
        <a:xfrm>
          <a:off x="3098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39</xdr:row>
      <xdr:rowOff>135165</xdr:rowOff>
    </xdr:to>
    <xdr:cxnSp macro="">
      <xdr:nvCxnSpPr>
        <xdr:cNvPr id="74" name="直線コネクタ 73"/>
        <xdr:cNvCxnSpPr/>
      </xdr:nvCxnSpPr>
      <xdr:spPr>
        <a:xfrm>
          <a:off x="2209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110672</xdr:rowOff>
    </xdr:to>
    <xdr:cxnSp macro="">
      <xdr:nvCxnSpPr>
        <xdr:cNvPr id="77" name="直線コネクタ 76"/>
        <xdr:cNvCxnSpPr/>
      </xdr:nvCxnSpPr>
      <xdr:spPr>
        <a:xfrm flipV="1">
          <a:off x="1320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117022</xdr:rowOff>
    </xdr:from>
    <xdr:to>
      <xdr:col>24</xdr:col>
      <xdr:colOff>76200</xdr:colOff>
      <xdr:row>40</xdr:row>
      <xdr:rowOff>47172</xdr:rowOff>
    </xdr:to>
    <xdr:sp macro="" textlink="">
      <xdr:nvSpPr>
        <xdr:cNvPr id="87" name="楕円 86"/>
        <xdr:cNvSpPr/>
      </xdr:nvSpPr>
      <xdr:spPr>
        <a:xfrm>
          <a:off x="47752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89099</xdr:rowOff>
    </xdr:from>
    <xdr:ext cx="762000" cy="259045"/>
    <xdr:sp macro="" textlink="">
      <xdr:nvSpPr>
        <xdr:cNvPr id="88" name="人件費該当値テキスト"/>
        <xdr:cNvSpPr txBox="1"/>
      </xdr:nvSpPr>
      <xdr:spPr>
        <a:xfrm>
          <a:off x="49149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84365</xdr:rowOff>
    </xdr:from>
    <xdr:to>
      <xdr:col>15</xdr:col>
      <xdr:colOff>149225</xdr:colOff>
      <xdr:row>40</xdr:row>
      <xdr:rowOff>14515</xdr:rowOff>
    </xdr:to>
    <xdr:sp macro="" textlink="">
      <xdr:nvSpPr>
        <xdr:cNvPr id="91" name="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3" name="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の騒音地域に建築された公共施設の維持管理費等の経費が生じ、また、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近隣自治体と共同で整備した斎場及びごみ処理施設の維持管理運営費について、近隣自治体から負担金を徴収し本市でまとめて支出していることが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の平均を大幅に上回る要因として挙げられる。平成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年度はごみ処理施設の運転管理委託料が減額となったことなどにより、物件費に係る経常収支比率は前年度比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12700</xdr:rowOff>
    </xdr:from>
    <xdr:to>
      <xdr:col>82</xdr:col>
      <xdr:colOff>107950</xdr:colOff>
      <xdr:row>22</xdr:row>
      <xdr:rowOff>94343</xdr:rowOff>
    </xdr:to>
    <xdr:cxnSp macro="">
      <xdr:nvCxnSpPr>
        <xdr:cNvPr id="131" name="直線コネクタ 130"/>
        <xdr:cNvCxnSpPr/>
      </xdr:nvCxnSpPr>
      <xdr:spPr>
        <a:xfrm flipV="1">
          <a:off x="15671800" y="3784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61686</xdr:rowOff>
    </xdr:from>
    <xdr:to>
      <xdr:col>78</xdr:col>
      <xdr:colOff>69850</xdr:colOff>
      <xdr:row>22</xdr:row>
      <xdr:rowOff>94343</xdr:rowOff>
    </xdr:to>
    <xdr:cxnSp macro="">
      <xdr:nvCxnSpPr>
        <xdr:cNvPr id="134" name="直線コネクタ 133"/>
        <xdr:cNvCxnSpPr/>
      </xdr:nvCxnSpPr>
      <xdr:spPr>
        <a:xfrm>
          <a:off x="14782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61686</xdr:rowOff>
    </xdr:from>
    <xdr:to>
      <xdr:col>73</xdr:col>
      <xdr:colOff>180975</xdr:colOff>
      <xdr:row>22</xdr:row>
      <xdr:rowOff>110672</xdr:rowOff>
    </xdr:to>
    <xdr:cxnSp macro="">
      <xdr:nvCxnSpPr>
        <xdr:cNvPr id="137" name="直線コネクタ 136"/>
        <xdr:cNvCxnSpPr/>
      </xdr:nvCxnSpPr>
      <xdr:spPr>
        <a:xfrm flipV="1">
          <a:off x="13893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110672</xdr:rowOff>
    </xdr:to>
    <xdr:cxnSp macro="">
      <xdr:nvCxnSpPr>
        <xdr:cNvPr id="140" name="直線コネクタ 139"/>
        <xdr:cNvCxnSpPr/>
      </xdr:nvCxnSpPr>
      <xdr:spPr>
        <a:xfrm>
          <a:off x="13004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2" name="テキスト ボックス 141"/>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133350</xdr:rowOff>
    </xdr:from>
    <xdr:to>
      <xdr:col>82</xdr:col>
      <xdr:colOff>158750</xdr:colOff>
      <xdr:row>22</xdr:row>
      <xdr:rowOff>63500</xdr:rowOff>
    </xdr:to>
    <xdr:sp macro="" textlink="">
      <xdr:nvSpPr>
        <xdr:cNvPr id="150" name="楕円 149"/>
        <xdr:cNvSpPr/>
      </xdr:nvSpPr>
      <xdr:spPr>
        <a:xfrm>
          <a:off x="164592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41927</xdr:rowOff>
    </xdr:from>
    <xdr:ext cx="762000" cy="259045"/>
    <xdr:sp macro="" textlink="">
      <xdr:nvSpPr>
        <xdr:cNvPr id="151" name="物件費該当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43543</xdr:rowOff>
    </xdr:from>
    <xdr:to>
      <xdr:col>78</xdr:col>
      <xdr:colOff>120650</xdr:colOff>
      <xdr:row>22</xdr:row>
      <xdr:rowOff>145143</xdr:rowOff>
    </xdr:to>
    <xdr:sp macro="" textlink="">
      <xdr:nvSpPr>
        <xdr:cNvPr id="152" name="楕円 151"/>
        <xdr:cNvSpPr/>
      </xdr:nvSpPr>
      <xdr:spPr>
        <a:xfrm>
          <a:off x="15621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129920</xdr:rowOff>
    </xdr:from>
    <xdr:ext cx="736600" cy="259045"/>
    <xdr:sp macro="" textlink="">
      <xdr:nvSpPr>
        <xdr:cNvPr id="153" name="テキスト ボックス 152"/>
        <xdr:cNvSpPr txBox="1"/>
      </xdr:nvSpPr>
      <xdr:spPr>
        <a:xfrm>
          <a:off x="15290800" y="390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10886</xdr:rowOff>
    </xdr:from>
    <xdr:to>
      <xdr:col>74</xdr:col>
      <xdr:colOff>31750</xdr:colOff>
      <xdr:row>22</xdr:row>
      <xdr:rowOff>112486</xdr:rowOff>
    </xdr:to>
    <xdr:sp macro="" textlink="">
      <xdr:nvSpPr>
        <xdr:cNvPr id="154" name="楕円 153"/>
        <xdr:cNvSpPr/>
      </xdr:nvSpPr>
      <xdr:spPr>
        <a:xfrm>
          <a:off x="14732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97263</xdr:rowOff>
    </xdr:from>
    <xdr:ext cx="762000" cy="259045"/>
    <xdr:sp macro="" textlink="">
      <xdr:nvSpPr>
        <xdr:cNvPr id="155" name="テキスト ボックス 154"/>
        <xdr:cNvSpPr txBox="1"/>
      </xdr:nvSpPr>
      <xdr:spPr>
        <a:xfrm>
          <a:off x="14401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59872</xdr:rowOff>
    </xdr:from>
    <xdr:to>
      <xdr:col>69</xdr:col>
      <xdr:colOff>142875</xdr:colOff>
      <xdr:row>22</xdr:row>
      <xdr:rowOff>161472</xdr:rowOff>
    </xdr:to>
    <xdr:sp macro="" textlink="">
      <xdr:nvSpPr>
        <xdr:cNvPr id="156" name="楕円 155"/>
        <xdr:cNvSpPr/>
      </xdr:nvSpPr>
      <xdr:spPr>
        <a:xfrm>
          <a:off x="13843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146249</xdr:rowOff>
    </xdr:from>
    <xdr:ext cx="762000" cy="259045"/>
    <xdr:sp macro="" textlink="">
      <xdr:nvSpPr>
        <xdr:cNvPr id="157" name="テキスト ボックス 156"/>
        <xdr:cNvSpPr txBox="1"/>
      </xdr:nvSpPr>
      <xdr:spPr>
        <a:xfrm>
          <a:off x="13512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10886</xdr:rowOff>
    </xdr:from>
    <xdr:to>
      <xdr:col>65</xdr:col>
      <xdr:colOff>53975</xdr:colOff>
      <xdr:row>22</xdr:row>
      <xdr:rowOff>112486</xdr:rowOff>
    </xdr:to>
    <xdr:sp macro="" textlink="">
      <xdr:nvSpPr>
        <xdr:cNvPr id="158" name="楕円 157"/>
        <xdr:cNvSpPr/>
      </xdr:nvSpPr>
      <xdr:spPr>
        <a:xfrm>
          <a:off x="12954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97263</xdr:rowOff>
    </xdr:from>
    <xdr:ext cx="762000" cy="259045"/>
    <xdr:sp macro="" textlink="">
      <xdr:nvSpPr>
        <xdr:cNvPr id="159" name="テキスト ボックス 158"/>
        <xdr:cNvSpPr txBox="1"/>
      </xdr:nvSpPr>
      <xdr:spPr>
        <a:xfrm>
          <a:off x="12623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類似団体と比較して低い数値で推移しているが、近年増加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高齢化の進行等により更なる扶助費の増加が想定される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資格審査や給付の適正化に努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91622</xdr:rowOff>
    </xdr:to>
    <xdr:cxnSp macro="">
      <xdr:nvCxnSpPr>
        <xdr:cNvPr id="194" name="直線コネクタ 193"/>
        <xdr:cNvCxnSpPr/>
      </xdr:nvCxnSpPr>
      <xdr:spPr>
        <a:xfrm>
          <a:off x="3987800" y="9178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91622</xdr:rowOff>
    </xdr:to>
    <xdr:cxnSp macro="">
      <xdr:nvCxnSpPr>
        <xdr:cNvPr id="197" name="直線コネクタ 196"/>
        <xdr:cNvCxnSpPr/>
      </xdr:nvCxnSpPr>
      <xdr:spPr>
        <a:xfrm>
          <a:off x="3098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4535</xdr:rowOff>
    </xdr:to>
    <xdr:cxnSp macro="">
      <xdr:nvCxnSpPr>
        <xdr:cNvPr id="200" name="直線コネクタ 199"/>
        <xdr:cNvCxnSpPr/>
      </xdr:nvCxnSpPr>
      <xdr:spPr>
        <a:xfrm>
          <a:off x="2209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15422</xdr:rowOff>
    </xdr:to>
    <xdr:cxnSp macro="">
      <xdr:nvCxnSpPr>
        <xdr:cNvPr id="203" name="直線コネクタ 202"/>
        <xdr:cNvCxnSpPr/>
      </xdr:nvCxnSpPr>
      <xdr:spPr>
        <a:xfrm flipV="1">
          <a:off x="1320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13" name="楕円 212"/>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14"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15" name="楕円 214"/>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6" name="テキスト ボックス 215"/>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7" name="楕円 216"/>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8" name="テキスト ボックス 217"/>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9" name="楕円 218"/>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20" name="テキスト ボックス 219"/>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21" name="楕円 220"/>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22" name="テキスト ボックス 221"/>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年度からほぼ横ばいで推移しており、類似団体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大きく下回っている。　　</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86178</xdr:rowOff>
    </xdr:to>
    <xdr:cxnSp macro="">
      <xdr:nvCxnSpPr>
        <xdr:cNvPr id="257" name="直線コネクタ 256"/>
        <xdr:cNvCxnSpPr/>
      </xdr:nvCxnSpPr>
      <xdr:spPr>
        <a:xfrm flipV="1">
          <a:off x="15671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86178</xdr:rowOff>
    </xdr:from>
    <xdr:to>
      <xdr:col>78</xdr:col>
      <xdr:colOff>69850</xdr:colOff>
      <xdr:row>53</xdr:row>
      <xdr:rowOff>86178</xdr:rowOff>
    </xdr:to>
    <xdr:cxnSp macro="">
      <xdr:nvCxnSpPr>
        <xdr:cNvPr id="260" name="直線コネクタ 259"/>
        <xdr:cNvCxnSpPr/>
      </xdr:nvCxnSpPr>
      <xdr:spPr>
        <a:xfrm>
          <a:off x="14782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4535</xdr:rowOff>
    </xdr:from>
    <xdr:to>
      <xdr:col>73</xdr:col>
      <xdr:colOff>180975</xdr:colOff>
      <xdr:row>53</xdr:row>
      <xdr:rowOff>86178</xdr:rowOff>
    </xdr:to>
    <xdr:cxnSp macro="">
      <xdr:nvCxnSpPr>
        <xdr:cNvPr id="263" name="直線コネクタ 262"/>
        <xdr:cNvCxnSpPr/>
      </xdr:nvCxnSpPr>
      <xdr:spPr>
        <a:xfrm>
          <a:off x="13893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4535</xdr:rowOff>
    </xdr:from>
    <xdr:to>
      <xdr:col>69</xdr:col>
      <xdr:colOff>92075</xdr:colOff>
      <xdr:row>53</xdr:row>
      <xdr:rowOff>37193</xdr:rowOff>
    </xdr:to>
    <xdr:cxnSp macro="">
      <xdr:nvCxnSpPr>
        <xdr:cNvPr id="266" name="直線コネクタ 265"/>
        <xdr:cNvCxnSpPr/>
      </xdr:nvCxnSpPr>
      <xdr:spPr>
        <a:xfrm flipV="1">
          <a:off x="13004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157843</xdr:rowOff>
    </xdr:from>
    <xdr:to>
      <xdr:col>82</xdr:col>
      <xdr:colOff>158750</xdr:colOff>
      <xdr:row>53</xdr:row>
      <xdr:rowOff>87993</xdr:rowOff>
    </xdr:to>
    <xdr:sp macro="" textlink="">
      <xdr:nvSpPr>
        <xdr:cNvPr id="276" name="楕円 275"/>
        <xdr:cNvSpPr/>
      </xdr:nvSpPr>
      <xdr:spPr>
        <a:xfrm>
          <a:off x="16459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66420</xdr:rowOff>
    </xdr:from>
    <xdr:ext cx="762000" cy="259045"/>
    <xdr:sp macro="" textlink="">
      <xdr:nvSpPr>
        <xdr:cNvPr id="277" name="その他該当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35378</xdr:rowOff>
    </xdr:from>
    <xdr:to>
      <xdr:col>78</xdr:col>
      <xdr:colOff>120650</xdr:colOff>
      <xdr:row>53</xdr:row>
      <xdr:rowOff>136978</xdr:rowOff>
    </xdr:to>
    <xdr:sp macro="" textlink="">
      <xdr:nvSpPr>
        <xdr:cNvPr id="278" name="楕円 277"/>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147155</xdr:rowOff>
    </xdr:from>
    <xdr:ext cx="736600" cy="259045"/>
    <xdr:sp macro="" textlink="">
      <xdr:nvSpPr>
        <xdr:cNvPr id="279" name="テキスト ボックス 278"/>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35378</xdr:rowOff>
    </xdr:from>
    <xdr:to>
      <xdr:col>74</xdr:col>
      <xdr:colOff>31750</xdr:colOff>
      <xdr:row>53</xdr:row>
      <xdr:rowOff>136978</xdr:rowOff>
    </xdr:to>
    <xdr:sp macro="" textlink="">
      <xdr:nvSpPr>
        <xdr:cNvPr id="280" name="楕円 279"/>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147155</xdr:rowOff>
    </xdr:from>
    <xdr:ext cx="762000" cy="259045"/>
    <xdr:sp macro="" textlink="">
      <xdr:nvSpPr>
        <xdr:cNvPr id="281" name="テキスト ボックス 280"/>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125185</xdr:rowOff>
    </xdr:from>
    <xdr:to>
      <xdr:col>69</xdr:col>
      <xdr:colOff>142875</xdr:colOff>
      <xdr:row>53</xdr:row>
      <xdr:rowOff>55335</xdr:rowOff>
    </xdr:to>
    <xdr:sp macro="" textlink="">
      <xdr:nvSpPr>
        <xdr:cNvPr id="282" name="楕円 281"/>
        <xdr:cNvSpPr/>
      </xdr:nvSpPr>
      <xdr:spPr>
        <a:xfrm>
          <a:off x="13843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65512</xdr:rowOff>
    </xdr:from>
    <xdr:ext cx="762000" cy="259045"/>
    <xdr:sp macro="" textlink="">
      <xdr:nvSpPr>
        <xdr:cNvPr id="283" name="テキスト ボックス 282"/>
        <xdr:cNvSpPr txBox="1"/>
      </xdr:nvSpPr>
      <xdr:spPr>
        <a:xfrm>
          <a:off x="13512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84" name="楕円 283"/>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85" name="テキスト ボックス 284"/>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平均を下回っており、適正な水準を維持している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年度は補助金の公益性、必要性、適格性、有効性に着目し団体運営費補助金の見直しを行い、今後も３年ごとに見直しを行う予定である。また、事業費補助金についても、平成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年度にかけて見直しを行う予定である。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今後も定期的に検証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適正化を図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107950</xdr:rowOff>
    </xdr:to>
    <xdr:cxnSp macro="">
      <xdr:nvCxnSpPr>
        <xdr:cNvPr id="317" name="直線コネクタ 316"/>
        <xdr:cNvCxnSpPr/>
      </xdr:nvCxnSpPr>
      <xdr:spPr>
        <a:xfrm flipV="1">
          <a:off x="15671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107950</xdr:rowOff>
    </xdr:to>
    <xdr:cxnSp macro="">
      <xdr:nvCxnSpPr>
        <xdr:cNvPr id="320" name="直線コネクタ 319"/>
        <xdr:cNvCxnSpPr/>
      </xdr:nvCxnSpPr>
      <xdr:spPr>
        <a:xfrm>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100330</xdr:rowOff>
    </xdr:to>
    <xdr:cxnSp macro="">
      <xdr:nvCxnSpPr>
        <xdr:cNvPr id="323" name="直線コネクタ 322"/>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100330</xdr:rowOff>
    </xdr:to>
    <xdr:cxnSp macro="">
      <xdr:nvCxnSpPr>
        <xdr:cNvPr id="326" name="直線コネクタ 325"/>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6" name="楕円 33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7"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8" name="楕円 337"/>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9" name="テキスト ボックス 33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40" name="楕円 339"/>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41" name="テキスト ボックス 340"/>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2" name="楕円 341"/>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3" name="テキスト ボックス 342"/>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44" name="楕円 343"/>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45" name="テキスト ボックス 344"/>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経常収支比率は類似団体と比較して低い数値で推移して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国家戦略特区推進事業、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ニュータウン中央線整備事業等の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い市債残高は増加傾向にあり、今後、据置期間の終了に伴い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元金の償還が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順次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ため、公債費の増加が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想定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83457</xdr:rowOff>
    </xdr:to>
    <xdr:cxnSp macro="">
      <xdr:nvCxnSpPr>
        <xdr:cNvPr id="380" name="直線コネクタ 379"/>
        <xdr:cNvCxnSpPr/>
      </xdr:nvCxnSpPr>
      <xdr:spPr>
        <a:xfrm>
          <a:off x="3987800" y="12748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61685</xdr:rowOff>
    </xdr:to>
    <xdr:cxnSp macro="">
      <xdr:nvCxnSpPr>
        <xdr:cNvPr id="383" name="直線コネクタ 382"/>
        <xdr:cNvCxnSpPr/>
      </xdr:nvCxnSpPr>
      <xdr:spPr>
        <a:xfrm>
          <a:off x="3098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83457</xdr:rowOff>
    </xdr:to>
    <xdr:cxnSp macro="">
      <xdr:nvCxnSpPr>
        <xdr:cNvPr id="386" name="直線コネクタ 385"/>
        <xdr:cNvCxnSpPr/>
      </xdr:nvCxnSpPr>
      <xdr:spPr>
        <a:xfrm flipV="1">
          <a:off x="2209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72572</xdr:rowOff>
    </xdr:from>
    <xdr:to>
      <xdr:col>11</xdr:col>
      <xdr:colOff>9525</xdr:colOff>
      <xdr:row>74</xdr:row>
      <xdr:rowOff>83457</xdr:rowOff>
    </xdr:to>
    <xdr:cxnSp macro="">
      <xdr:nvCxnSpPr>
        <xdr:cNvPr id="389" name="直線コネクタ 388"/>
        <xdr:cNvCxnSpPr/>
      </xdr:nvCxnSpPr>
      <xdr:spPr>
        <a:xfrm>
          <a:off x="1320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32657</xdr:rowOff>
    </xdr:from>
    <xdr:to>
      <xdr:col>24</xdr:col>
      <xdr:colOff>76200</xdr:colOff>
      <xdr:row>74</xdr:row>
      <xdr:rowOff>134257</xdr:rowOff>
    </xdr:to>
    <xdr:sp macro="" textlink="">
      <xdr:nvSpPr>
        <xdr:cNvPr id="399" name="楕円 398"/>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49184</xdr:rowOff>
    </xdr:from>
    <xdr:ext cx="762000" cy="259045"/>
    <xdr:sp macro="" textlink="">
      <xdr:nvSpPr>
        <xdr:cNvPr id="400" name="公債費該当値テキスト"/>
        <xdr:cNvSpPr txBox="1"/>
      </xdr:nvSpPr>
      <xdr:spPr>
        <a:xfrm>
          <a:off x="4914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401" name="楕円 400"/>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402" name="テキスト ボックス 401"/>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403" name="楕円 402"/>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404" name="テキスト ボックス 403"/>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5" name="楕円 404"/>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6" name="テキスト ボックス 405"/>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21772</xdr:rowOff>
    </xdr:from>
    <xdr:to>
      <xdr:col>6</xdr:col>
      <xdr:colOff>171450</xdr:colOff>
      <xdr:row>74</xdr:row>
      <xdr:rowOff>123372</xdr:rowOff>
    </xdr:to>
    <xdr:sp macro="" textlink="">
      <xdr:nvSpPr>
        <xdr:cNvPr id="407" name="楕円 406"/>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133549</xdr:rowOff>
    </xdr:from>
    <xdr:ext cx="762000" cy="259045"/>
    <xdr:sp macro="" textlink="">
      <xdr:nvSpPr>
        <xdr:cNvPr id="408" name="テキスト ボックス 407"/>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成田空港が所在することによる騒音対策等の行政需要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により、人件費及び物件費が類似団体の平均を上回って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年度はごみ処理施設の運転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管理委託料が減額となったことなどにより、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類似団体の平均が増加傾向にある中、前年度比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73</xdr:row>
      <xdr:rowOff>92710</xdr:rowOff>
    </xdr:to>
    <xdr:cxnSp macro="">
      <xdr:nvCxnSpPr>
        <xdr:cNvPr id="441" name="直線コネクタ 440"/>
        <xdr:cNvCxnSpPr/>
      </xdr:nvCxnSpPr>
      <xdr:spPr>
        <a:xfrm flipV="1">
          <a:off x="15671800" y="12539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2"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xdr:rowOff>
    </xdr:from>
    <xdr:to>
      <xdr:col>78</xdr:col>
      <xdr:colOff>69850</xdr:colOff>
      <xdr:row>73</xdr:row>
      <xdr:rowOff>92710</xdr:rowOff>
    </xdr:to>
    <xdr:cxnSp macro="">
      <xdr:nvCxnSpPr>
        <xdr:cNvPr id="444" name="直線コネクタ 443"/>
        <xdr:cNvCxnSpPr/>
      </xdr:nvCxnSpPr>
      <xdr:spPr>
        <a:xfrm>
          <a:off x="14782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6" name="テキスト ボックス 445"/>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157480</xdr:rowOff>
    </xdr:from>
    <xdr:to>
      <xdr:col>73</xdr:col>
      <xdr:colOff>180975</xdr:colOff>
      <xdr:row>73</xdr:row>
      <xdr:rowOff>1270</xdr:rowOff>
    </xdr:to>
    <xdr:cxnSp macro="">
      <xdr:nvCxnSpPr>
        <xdr:cNvPr id="447" name="直線コネクタ 446"/>
        <xdr:cNvCxnSpPr/>
      </xdr:nvCxnSpPr>
      <xdr:spPr>
        <a:xfrm>
          <a:off x="13893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54610</xdr:rowOff>
    </xdr:to>
    <xdr:cxnSp macro="">
      <xdr:nvCxnSpPr>
        <xdr:cNvPr id="450" name="直線コネクタ 449"/>
        <xdr:cNvCxnSpPr/>
      </xdr:nvCxnSpPr>
      <xdr:spPr>
        <a:xfrm flipV="1">
          <a:off x="13004800" y="12501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144780</xdr:rowOff>
    </xdr:from>
    <xdr:to>
      <xdr:col>82</xdr:col>
      <xdr:colOff>158750</xdr:colOff>
      <xdr:row>73</xdr:row>
      <xdr:rowOff>74930</xdr:rowOff>
    </xdr:to>
    <xdr:sp macro="" textlink="">
      <xdr:nvSpPr>
        <xdr:cNvPr id="460" name="楕円 459"/>
        <xdr:cNvSpPr/>
      </xdr:nvSpPr>
      <xdr:spPr>
        <a:xfrm>
          <a:off x="16459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161307</xdr:rowOff>
    </xdr:from>
    <xdr:ext cx="762000" cy="259045"/>
    <xdr:sp macro="" textlink="">
      <xdr:nvSpPr>
        <xdr:cNvPr id="461" name="公債費以外該当値テキスト"/>
        <xdr:cNvSpPr txBox="1"/>
      </xdr:nvSpPr>
      <xdr:spPr>
        <a:xfrm>
          <a:off x="165989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62" name="楕円 461"/>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63" name="テキスト ボックス 462"/>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121920</xdr:rowOff>
    </xdr:from>
    <xdr:to>
      <xdr:col>74</xdr:col>
      <xdr:colOff>31750</xdr:colOff>
      <xdr:row>73</xdr:row>
      <xdr:rowOff>52070</xdr:rowOff>
    </xdr:to>
    <xdr:sp macro="" textlink="">
      <xdr:nvSpPr>
        <xdr:cNvPr id="464" name="楕円 463"/>
        <xdr:cNvSpPr/>
      </xdr:nvSpPr>
      <xdr:spPr>
        <a:xfrm>
          <a:off x="14732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62247</xdr:rowOff>
    </xdr:from>
    <xdr:ext cx="762000" cy="259045"/>
    <xdr:sp macro="" textlink="">
      <xdr:nvSpPr>
        <xdr:cNvPr id="465" name="テキスト ボックス 464"/>
        <xdr:cNvSpPr txBox="1"/>
      </xdr:nvSpPr>
      <xdr:spPr>
        <a:xfrm>
          <a:off x="14401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106680</xdr:rowOff>
    </xdr:from>
    <xdr:to>
      <xdr:col>69</xdr:col>
      <xdr:colOff>142875</xdr:colOff>
      <xdr:row>73</xdr:row>
      <xdr:rowOff>36830</xdr:rowOff>
    </xdr:to>
    <xdr:sp macro="" textlink="">
      <xdr:nvSpPr>
        <xdr:cNvPr id="466" name="楕円 465"/>
        <xdr:cNvSpPr/>
      </xdr:nvSpPr>
      <xdr:spPr>
        <a:xfrm>
          <a:off x="13843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47007</xdr:rowOff>
    </xdr:from>
    <xdr:ext cx="762000" cy="259045"/>
    <xdr:sp macro="" textlink="">
      <xdr:nvSpPr>
        <xdr:cNvPr id="467" name="テキスト ボックス 466"/>
        <xdr:cNvSpPr txBox="1"/>
      </xdr:nvSpPr>
      <xdr:spPr>
        <a:xfrm>
          <a:off x="13512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xdr:rowOff>
    </xdr:from>
    <xdr:to>
      <xdr:col>65</xdr:col>
      <xdr:colOff>53975</xdr:colOff>
      <xdr:row>73</xdr:row>
      <xdr:rowOff>105410</xdr:rowOff>
    </xdr:to>
    <xdr:sp macro="" textlink="">
      <xdr:nvSpPr>
        <xdr:cNvPr id="468" name="楕円 467"/>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115587</xdr:rowOff>
    </xdr:from>
    <xdr:ext cx="762000" cy="259045"/>
    <xdr:sp macro="" textlink="">
      <xdr:nvSpPr>
        <xdr:cNvPr id="469" name="テキスト ボックス 468"/>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151340</xdr:rowOff>
    </xdr:from>
    <xdr:to>
      <xdr:col>29</xdr:col>
      <xdr:colOff>127000</xdr:colOff>
      <xdr:row>13</xdr:row>
      <xdr:rowOff>170412</xdr:rowOff>
    </xdr:to>
    <xdr:cxnSp macro="">
      <xdr:nvCxnSpPr>
        <xdr:cNvPr id="52" name="直線コネクタ 51"/>
        <xdr:cNvCxnSpPr/>
      </xdr:nvCxnSpPr>
      <xdr:spPr bwMode="auto">
        <a:xfrm flipV="1">
          <a:off x="5003800" y="2427815"/>
          <a:ext cx="6477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170412</xdr:rowOff>
    </xdr:from>
    <xdr:to>
      <xdr:col>26</xdr:col>
      <xdr:colOff>50800</xdr:colOff>
      <xdr:row>14</xdr:row>
      <xdr:rowOff>40110</xdr:rowOff>
    </xdr:to>
    <xdr:cxnSp macro="">
      <xdr:nvCxnSpPr>
        <xdr:cNvPr id="55" name="直線コネクタ 54"/>
        <xdr:cNvCxnSpPr/>
      </xdr:nvCxnSpPr>
      <xdr:spPr bwMode="auto">
        <a:xfrm flipV="1">
          <a:off x="43053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40110</xdr:rowOff>
    </xdr:from>
    <xdr:to>
      <xdr:col>22</xdr:col>
      <xdr:colOff>114300</xdr:colOff>
      <xdr:row>14</xdr:row>
      <xdr:rowOff>64799</xdr:rowOff>
    </xdr:to>
    <xdr:cxnSp macro="">
      <xdr:nvCxnSpPr>
        <xdr:cNvPr id="58" name="直線コネクタ 57"/>
        <xdr:cNvCxnSpPr/>
      </xdr:nvCxnSpPr>
      <xdr:spPr bwMode="auto">
        <a:xfrm flipV="1">
          <a:off x="36068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64799</xdr:rowOff>
    </xdr:from>
    <xdr:to>
      <xdr:col>18</xdr:col>
      <xdr:colOff>177800</xdr:colOff>
      <xdr:row>14</xdr:row>
      <xdr:rowOff>67869</xdr:rowOff>
    </xdr:to>
    <xdr:cxnSp macro="">
      <xdr:nvCxnSpPr>
        <xdr:cNvPr id="61" name="直線コネクタ 60"/>
        <xdr:cNvCxnSpPr/>
      </xdr:nvCxnSpPr>
      <xdr:spPr bwMode="auto">
        <a:xfrm flipV="1">
          <a:off x="2908300" y="2512724"/>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100540</xdr:rowOff>
    </xdr:from>
    <xdr:to>
      <xdr:col>29</xdr:col>
      <xdr:colOff>177800</xdr:colOff>
      <xdr:row>14</xdr:row>
      <xdr:rowOff>30690</xdr:rowOff>
    </xdr:to>
    <xdr:sp macro="" textlink="">
      <xdr:nvSpPr>
        <xdr:cNvPr id="71" name="楕円 70"/>
        <xdr:cNvSpPr/>
      </xdr:nvSpPr>
      <xdr:spPr bwMode="auto">
        <a:xfrm>
          <a:off x="56007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117067</xdr:rowOff>
    </xdr:from>
    <xdr:ext cx="762000" cy="259045"/>
    <xdr:sp macro="" textlink="">
      <xdr:nvSpPr>
        <xdr:cNvPr id="72" name="人口1人当たり決算額の推移該当値テキスト130"/>
        <xdr:cNvSpPr txBox="1"/>
      </xdr:nvSpPr>
      <xdr:spPr>
        <a:xfrm>
          <a:off x="5740400" y="222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119612</xdr:rowOff>
    </xdr:from>
    <xdr:to>
      <xdr:col>26</xdr:col>
      <xdr:colOff>101600</xdr:colOff>
      <xdr:row>14</xdr:row>
      <xdr:rowOff>49762</xdr:rowOff>
    </xdr:to>
    <xdr:sp macro="" textlink="">
      <xdr:nvSpPr>
        <xdr:cNvPr id="73" name="楕円 72"/>
        <xdr:cNvSpPr/>
      </xdr:nvSpPr>
      <xdr:spPr bwMode="auto">
        <a:xfrm>
          <a:off x="49530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59939</xdr:rowOff>
    </xdr:from>
    <xdr:ext cx="736600" cy="259045"/>
    <xdr:sp macro="" textlink="">
      <xdr:nvSpPr>
        <xdr:cNvPr id="74" name="テキスト ボックス 73"/>
        <xdr:cNvSpPr txBox="1"/>
      </xdr:nvSpPr>
      <xdr:spPr>
        <a:xfrm>
          <a:off x="4622800" y="216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160760</xdr:rowOff>
    </xdr:from>
    <xdr:to>
      <xdr:col>22</xdr:col>
      <xdr:colOff>165100</xdr:colOff>
      <xdr:row>14</xdr:row>
      <xdr:rowOff>90910</xdr:rowOff>
    </xdr:to>
    <xdr:sp macro="" textlink="">
      <xdr:nvSpPr>
        <xdr:cNvPr id="75" name="楕円 74"/>
        <xdr:cNvSpPr/>
      </xdr:nvSpPr>
      <xdr:spPr bwMode="auto">
        <a:xfrm>
          <a:off x="42545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101087</xdr:rowOff>
    </xdr:from>
    <xdr:ext cx="762000" cy="259045"/>
    <xdr:sp macro="" textlink="">
      <xdr:nvSpPr>
        <xdr:cNvPr id="76" name="テキスト ボックス 75"/>
        <xdr:cNvSpPr txBox="1"/>
      </xdr:nvSpPr>
      <xdr:spPr>
        <a:xfrm>
          <a:off x="39243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13999</xdr:rowOff>
    </xdr:from>
    <xdr:to>
      <xdr:col>19</xdr:col>
      <xdr:colOff>38100</xdr:colOff>
      <xdr:row>14</xdr:row>
      <xdr:rowOff>115599</xdr:rowOff>
    </xdr:to>
    <xdr:sp macro="" textlink="">
      <xdr:nvSpPr>
        <xdr:cNvPr id="77" name="楕円 76"/>
        <xdr:cNvSpPr/>
      </xdr:nvSpPr>
      <xdr:spPr bwMode="auto">
        <a:xfrm>
          <a:off x="35560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125776</xdr:rowOff>
    </xdr:from>
    <xdr:ext cx="762000" cy="259045"/>
    <xdr:sp macro="" textlink="">
      <xdr:nvSpPr>
        <xdr:cNvPr id="78" name="テキスト ボックス 77"/>
        <xdr:cNvSpPr txBox="1"/>
      </xdr:nvSpPr>
      <xdr:spPr>
        <a:xfrm>
          <a:off x="32258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17069</xdr:rowOff>
    </xdr:from>
    <xdr:to>
      <xdr:col>15</xdr:col>
      <xdr:colOff>101600</xdr:colOff>
      <xdr:row>14</xdr:row>
      <xdr:rowOff>118669</xdr:rowOff>
    </xdr:to>
    <xdr:sp macro="" textlink="">
      <xdr:nvSpPr>
        <xdr:cNvPr id="79" name="楕円 78"/>
        <xdr:cNvSpPr/>
      </xdr:nvSpPr>
      <xdr:spPr bwMode="auto">
        <a:xfrm>
          <a:off x="2857500" y="24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128846</xdr:rowOff>
    </xdr:from>
    <xdr:ext cx="762000" cy="259045"/>
    <xdr:sp macro="" textlink="">
      <xdr:nvSpPr>
        <xdr:cNvPr id="80" name="テキスト ボックス 79"/>
        <xdr:cNvSpPr txBox="1"/>
      </xdr:nvSpPr>
      <xdr:spPr>
        <a:xfrm>
          <a:off x="2527300" y="223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267665</xdr:rowOff>
    </xdr:from>
    <xdr:to>
      <xdr:col>29</xdr:col>
      <xdr:colOff>127000</xdr:colOff>
      <xdr:row>35</xdr:row>
      <xdr:rowOff>340208</xdr:rowOff>
    </xdr:to>
    <xdr:cxnSp macro="">
      <xdr:nvCxnSpPr>
        <xdr:cNvPr id="114" name="直線コネクタ 113"/>
        <xdr:cNvCxnSpPr/>
      </xdr:nvCxnSpPr>
      <xdr:spPr bwMode="auto">
        <a:xfrm flipV="1">
          <a:off x="5003800" y="6878015"/>
          <a:ext cx="647700" cy="7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252443</xdr:rowOff>
    </xdr:from>
    <xdr:ext cx="762000" cy="259045"/>
    <xdr:sp macro="" textlink="">
      <xdr:nvSpPr>
        <xdr:cNvPr id="115" name="人口1人当たり決算額の推移平均値テキスト445"/>
        <xdr:cNvSpPr txBox="1"/>
      </xdr:nvSpPr>
      <xdr:spPr>
        <a:xfrm>
          <a:off x="5740400" y="68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326339</xdr:rowOff>
    </xdr:from>
    <xdr:to>
      <xdr:col>26</xdr:col>
      <xdr:colOff>50800</xdr:colOff>
      <xdr:row>35</xdr:row>
      <xdr:rowOff>340208</xdr:rowOff>
    </xdr:to>
    <xdr:cxnSp macro="">
      <xdr:nvCxnSpPr>
        <xdr:cNvPr id="117" name="直線コネクタ 116"/>
        <xdr:cNvCxnSpPr/>
      </xdr:nvCxnSpPr>
      <xdr:spPr bwMode="auto">
        <a:xfrm>
          <a:off x="4305300" y="6936689"/>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326339</xdr:rowOff>
    </xdr:from>
    <xdr:to>
      <xdr:col>22</xdr:col>
      <xdr:colOff>114300</xdr:colOff>
      <xdr:row>36</xdr:row>
      <xdr:rowOff>29921</xdr:rowOff>
    </xdr:to>
    <xdr:cxnSp macro="">
      <xdr:nvCxnSpPr>
        <xdr:cNvPr id="120" name="直線コネクタ 119"/>
        <xdr:cNvCxnSpPr/>
      </xdr:nvCxnSpPr>
      <xdr:spPr bwMode="auto">
        <a:xfrm flipV="1">
          <a:off x="3606800" y="6936689"/>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25844</xdr:rowOff>
    </xdr:from>
    <xdr:to>
      <xdr:col>18</xdr:col>
      <xdr:colOff>177800</xdr:colOff>
      <xdr:row>36</xdr:row>
      <xdr:rowOff>29921</xdr:rowOff>
    </xdr:to>
    <xdr:cxnSp macro="">
      <xdr:nvCxnSpPr>
        <xdr:cNvPr id="123" name="直線コネクタ 122"/>
        <xdr:cNvCxnSpPr/>
      </xdr:nvCxnSpPr>
      <xdr:spPr bwMode="auto">
        <a:xfrm>
          <a:off x="2908300" y="6979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216865</xdr:rowOff>
    </xdr:from>
    <xdr:to>
      <xdr:col>29</xdr:col>
      <xdr:colOff>177800</xdr:colOff>
      <xdr:row>35</xdr:row>
      <xdr:rowOff>318465</xdr:rowOff>
    </xdr:to>
    <xdr:sp macro="" textlink="">
      <xdr:nvSpPr>
        <xdr:cNvPr id="133" name="楕円 132"/>
        <xdr:cNvSpPr/>
      </xdr:nvSpPr>
      <xdr:spPr bwMode="auto">
        <a:xfrm>
          <a:off x="5600700" y="682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61942</xdr:rowOff>
    </xdr:from>
    <xdr:ext cx="762000" cy="259045"/>
    <xdr:sp macro="" textlink="">
      <xdr:nvSpPr>
        <xdr:cNvPr id="134" name="人口1人当たり決算額の推移該当値テキスト445"/>
        <xdr:cNvSpPr txBox="1"/>
      </xdr:nvSpPr>
      <xdr:spPr>
        <a:xfrm>
          <a:off x="5740400" y="667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289408</xdr:rowOff>
    </xdr:from>
    <xdr:to>
      <xdr:col>26</xdr:col>
      <xdr:colOff>101600</xdr:colOff>
      <xdr:row>36</xdr:row>
      <xdr:rowOff>48108</xdr:rowOff>
    </xdr:to>
    <xdr:sp macro="" textlink="">
      <xdr:nvSpPr>
        <xdr:cNvPr id="135" name="楕円 134"/>
        <xdr:cNvSpPr/>
      </xdr:nvSpPr>
      <xdr:spPr bwMode="auto">
        <a:xfrm>
          <a:off x="49530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32885</xdr:rowOff>
    </xdr:from>
    <xdr:ext cx="736600" cy="259045"/>
    <xdr:sp macro="" textlink="">
      <xdr:nvSpPr>
        <xdr:cNvPr id="136" name="テキスト ボックス 135"/>
        <xdr:cNvSpPr txBox="1"/>
      </xdr:nvSpPr>
      <xdr:spPr>
        <a:xfrm>
          <a:off x="4622800" y="698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275539</xdr:rowOff>
    </xdr:from>
    <xdr:to>
      <xdr:col>22</xdr:col>
      <xdr:colOff>165100</xdr:colOff>
      <xdr:row>36</xdr:row>
      <xdr:rowOff>34239</xdr:rowOff>
    </xdr:to>
    <xdr:sp macro="" textlink="">
      <xdr:nvSpPr>
        <xdr:cNvPr id="137" name="楕円 136"/>
        <xdr:cNvSpPr/>
      </xdr:nvSpPr>
      <xdr:spPr bwMode="auto">
        <a:xfrm>
          <a:off x="42545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44416</xdr:rowOff>
    </xdr:from>
    <xdr:ext cx="762000" cy="259045"/>
    <xdr:sp macro="" textlink="">
      <xdr:nvSpPr>
        <xdr:cNvPr id="138" name="テキスト ボックス 137"/>
        <xdr:cNvSpPr txBox="1"/>
      </xdr:nvSpPr>
      <xdr:spPr>
        <a:xfrm>
          <a:off x="3924300" y="66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322021</xdr:rowOff>
    </xdr:from>
    <xdr:to>
      <xdr:col>19</xdr:col>
      <xdr:colOff>38100</xdr:colOff>
      <xdr:row>36</xdr:row>
      <xdr:rowOff>80721</xdr:rowOff>
    </xdr:to>
    <xdr:sp macro="" textlink="">
      <xdr:nvSpPr>
        <xdr:cNvPr id="139" name="楕円 138"/>
        <xdr:cNvSpPr/>
      </xdr:nvSpPr>
      <xdr:spPr bwMode="auto">
        <a:xfrm>
          <a:off x="3556000" y="69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90898</xdr:rowOff>
    </xdr:from>
    <xdr:ext cx="762000" cy="259045"/>
    <xdr:sp macro="" textlink="">
      <xdr:nvSpPr>
        <xdr:cNvPr id="140" name="テキスト ボックス 139"/>
        <xdr:cNvSpPr txBox="1"/>
      </xdr:nvSpPr>
      <xdr:spPr>
        <a:xfrm>
          <a:off x="3225800" y="67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317944</xdr:rowOff>
    </xdr:from>
    <xdr:to>
      <xdr:col>15</xdr:col>
      <xdr:colOff>101600</xdr:colOff>
      <xdr:row>36</xdr:row>
      <xdr:rowOff>76644</xdr:rowOff>
    </xdr:to>
    <xdr:sp macro="" textlink="">
      <xdr:nvSpPr>
        <xdr:cNvPr id="141" name="楕円 140"/>
        <xdr:cNvSpPr/>
      </xdr:nvSpPr>
      <xdr:spPr bwMode="auto">
        <a:xfrm>
          <a:off x="2857500" y="692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86821</xdr:rowOff>
    </xdr:from>
    <xdr:ext cx="762000" cy="259045"/>
    <xdr:sp macro="" textlink="">
      <xdr:nvSpPr>
        <xdr:cNvPr id="142" name="テキスト ボックス 141"/>
        <xdr:cNvSpPr txBox="1"/>
      </xdr:nvSpPr>
      <xdr:spPr>
        <a:xfrm>
          <a:off x="2527300" y="669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30103</xdr:rowOff>
    </xdr:from>
    <xdr:to>
      <xdr:col>24</xdr:col>
      <xdr:colOff>63500</xdr:colOff>
      <xdr:row>32</xdr:row>
      <xdr:rowOff>48978</xdr:rowOff>
    </xdr:to>
    <xdr:cxnSp macro="">
      <xdr:nvCxnSpPr>
        <xdr:cNvPr id="63" name="直線コネクタ 62"/>
        <xdr:cNvCxnSpPr/>
      </xdr:nvCxnSpPr>
      <xdr:spPr>
        <a:xfrm flipV="1">
          <a:off x="3797300" y="5516503"/>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48978</xdr:rowOff>
    </xdr:from>
    <xdr:to>
      <xdr:col>19</xdr:col>
      <xdr:colOff>177800</xdr:colOff>
      <xdr:row>32</xdr:row>
      <xdr:rowOff>79317</xdr:rowOff>
    </xdr:to>
    <xdr:cxnSp macro="">
      <xdr:nvCxnSpPr>
        <xdr:cNvPr id="66" name="直線コネクタ 65"/>
        <xdr:cNvCxnSpPr/>
      </xdr:nvCxnSpPr>
      <xdr:spPr>
        <a:xfrm flipV="1">
          <a:off x="2908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79317</xdr:rowOff>
    </xdr:from>
    <xdr:to>
      <xdr:col>15</xdr:col>
      <xdr:colOff>50800</xdr:colOff>
      <xdr:row>32</xdr:row>
      <xdr:rowOff>121379</xdr:rowOff>
    </xdr:to>
    <xdr:cxnSp macro="">
      <xdr:nvCxnSpPr>
        <xdr:cNvPr id="69" name="直線コネクタ 68"/>
        <xdr:cNvCxnSpPr/>
      </xdr:nvCxnSpPr>
      <xdr:spPr>
        <a:xfrm flipV="1">
          <a:off x="2019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102928</xdr:rowOff>
    </xdr:from>
    <xdr:to>
      <xdr:col>10</xdr:col>
      <xdr:colOff>114300</xdr:colOff>
      <xdr:row>32</xdr:row>
      <xdr:rowOff>121379</xdr:rowOff>
    </xdr:to>
    <xdr:cxnSp macro="">
      <xdr:nvCxnSpPr>
        <xdr:cNvPr id="72" name="直線コネクタ 71"/>
        <xdr:cNvCxnSpPr/>
      </xdr:nvCxnSpPr>
      <xdr:spPr>
        <a:xfrm>
          <a:off x="1130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150753</xdr:rowOff>
    </xdr:from>
    <xdr:to>
      <xdr:col>24</xdr:col>
      <xdr:colOff>114300</xdr:colOff>
      <xdr:row>32</xdr:row>
      <xdr:rowOff>80903</xdr:rowOff>
    </xdr:to>
    <xdr:sp macro="" textlink="">
      <xdr:nvSpPr>
        <xdr:cNvPr id="82" name="楕円 81"/>
        <xdr:cNvSpPr/>
      </xdr:nvSpPr>
      <xdr:spPr>
        <a:xfrm>
          <a:off x="45847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2180</xdr:rowOff>
    </xdr:from>
    <xdr:ext cx="534377" cy="259045"/>
    <xdr:sp macro="" textlink="">
      <xdr:nvSpPr>
        <xdr:cNvPr id="83" name="人件費該当値テキスト"/>
        <xdr:cNvSpPr txBox="1"/>
      </xdr:nvSpPr>
      <xdr:spPr>
        <a:xfrm>
          <a:off x="4686300" y="53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169628</xdr:rowOff>
    </xdr:from>
    <xdr:to>
      <xdr:col>20</xdr:col>
      <xdr:colOff>38100</xdr:colOff>
      <xdr:row>32</xdr:row>
      <xdr:rowOff>99778</xdr:rowOff>
    </xdr:to>
    <xdr:sp macro="" textlink="">
      <xdr:nvSpPr>
        <xdr:cNvPr id="84" name="楕円 83"/>
        <xdr:cNvSpPr/>
      </xdr:nvSpPr>
      <xdr:spPr>
        <a:xfrm>
          <a:off x="3746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116305</xdr:rowOff>
    </xdr:from>
    <xdr:ext cx="534377" cy="259045"/>
    <xdr:sp macro="" textlink="">
      <xdr:nvSpPr>
        <xdr:cNvPr id="85" name="テキスト ボックス 84"/>
        <xdr:cNvSpPr txBox="1"/>
      </xdr:nvSpPr>
      <xdr:spPr>
        <a:xfrm>
          <a:off x="3530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28517</xdr:rowOff>
    </xdr:from>
    <xdr:to>
      <xdr:col>15</xdr:col>
      <xdr:colOff>101600</xdr:colOff>
      <xdr:row>32</xdr:row>
      <xdr:rowOff>130117</xdr:rowOff>
    </xdr:to>
    <xdr:sp macro="" textlink="">
      <xdr:nvSpPr>
        <xdr:cNvPr id="86" name="楕円 85"/>
        <xdr:cNvSpPr/>
      </xdr:nvSpPr>
      <xdr:spPr>
        <a:xfrm>
          <a:off x="2857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146644</xdr:rowOff>
    </xdr:from>
    <xdr:ext cx="534377" cy="259045"/>
    <xdr:sp macro="" textlink="">
      <xdr:nvSpPr>
        <xdr:cNvPr id="87" name="テキスト ボックス 86"/>
        <xdr:cNvSpPr txBox="1"/>
      </xdr:nvSpPr>
      <xdr:spPr>
        <a:xfrm>
          <a:off x="2641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70579</xdr:rowOff>
    </xdr:from>
    <xdr:to>
      <xdr:col>10</xdr:col>
      <xdr:colOff>165100</xdr:colOff>
      <xdr:row>33</xdr:row>
      <xdr:rowOff>729</xdr:rowOff>
    </xdr:to>
    <xdr:sp macro="" textlink="">
      <xdr:nvSpPr>
        <xdr:cNvPr id="88" name="楕円 87"/>
        <xdr:cNvSpPr/>
      </xdr:nvSpPr>
      <xdr:spPr>
        <a:xfrm>
          <a:off x="1968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17256</xdr:rowOff>
    </xdr:from>
    <xdr:ext cx="534377" cy="259045"/>
    <xdr:sp macro="" textlink="">
      <xdr:nvSpPr>
        <xdr:cNvPr id="89" name="テキスト ボックス 88"/>
        <xdr:cNvSpPr txBox="1"/>
      </xdr:nvSpPr>
      <xdr:spPr>
        <a:xfrm>
          <a:off x="1752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52128</xdr:rowOff>
    </xdr:from>
    <xdr:to>
      <xdr:col>6</xdr:col>
      <xdr:colOff>38100</xdr:colOff>
      <xdr:row>32</xdr:row>
      <xdr:rowOff>153728</xdr:rowOff>
    </xdr:to>
    <xdr:sp macro="" textlink="">
      <xdr:nvSpPr>
        <xdr:cNvPr id="90" name="楕円 89"/>
        <xdr:cNvSpPr/>
      </xdr:nvSpPr>
      <xdr:spPr>
        <a:xfrm>
          <a:off x="1079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170255</xdr:rowOff>
    </xdr:from>
    <xdr:ext cx="534377" cy="259045"/>
    <xdr:sp macro="" textlink="">
      <xdr:nvSpPr>
        <xdr:cNvPr id="91" name="テキスト ボックス 90"/>
        <xdr:cNvSpPr txBox="1"/>
      </xdr:nvSpPr>
      <xdr:spPr>
        <a:xfrm>
          <a:off x="863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8712</xdr:rowOff>
    </xdr:from>
    <xdr:to>
      <xdr:col>24</xdr:col>
      <xdr:colOff>63500</xdr:colOff>
      <xdr:row>51</xdr:row>
      <xdr:rowOff>104953</xdr:rowOff>
    </xdr:to>
    <xdr:cxnSp macro="">
      <xdr:nvCxnSpPr>
        <xdr:cNvPr id="123" name="直線コネクタ 122"/>
        <xdr:cNvCxnSpPr/>
      </xdr:nvCxnSpPr>
      <xdr:spPr>
        <a:xfrm>
          <a:off x="3797300" y="8752662"/>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8712</xdr:rowOff>
    </xdr:from>
    <xdr:to>
      <xdr:col>19</xdr:col>
      <xdr:colOff>177800</xdr:colOff>
      <xdr:row>51</xdr:row>
      <xdr:rowOff>77292</xdr:rowOff>
    </xdr:to>
    <xdr:cxnSp macro="">
      <xdr:nvCxnSpPr>
        <xdr:cNvPr id="126" name="直線コネクタ 125"/>
        <xdr:cNvCxnSpPr/>
      </xdr:nvCxnSpPr>
      <xdr:spPr>
        <a:xfrm flipV="1">
          <a:off x="2908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77292</xdr:rowOff>
    </xdr:from>
    <xdr:to>
      <xdr:col>15</xdr:col>
      <xdr:colOff>50800</xdr:colOff>
      <xdr:row>51</xdr:row>
      <xdr:rowOff>149268</xdr:rowOff>
    </xdr:to>
    <xdr:cxnSp macro="">
      <xdr:nvCxnSpPr>
        <xdr:cNvPr id="129" name="直線コネクタ 128"/>
        <xdr:cNvCxnSpPr/>
      </xdr:nvCxnSpPr>
      <xdr:spPr>
        <a:xfrm flipV="1">
          <a:off x="2019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149268</xdr:rowOff>
    </xdr:from>
    <xdr:to>
      <xdr:col>10</xdr:col>
      <xdr:colOff>114300</xdr:colOff>
      <xdr:row>52</xdr:row>
      <xdr:rowOff>94797</xdr:rowOff>
    </xdr:to>
    <xdr:cxnSp macro="">
      <xdr:nvCxnSpPr>
        <xdr:cNvPr id="132" name="直線コネクタ 131"/>
        <xdr:cNvCxnSpPr/>
      </xdr:nvCxnSpPr>
      <xdr:spPr>
        <a:xfrm flipV="1">
          <a:off x="1130300" y="889321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54153</xdr:rowOff>
    </xdr:from>
    <xdr:to>
      <xdr:col>24</xdr:col>
      <xdr:colOff>114300</xdr:colOff>
      <xdr:row>51</xdr:row>
      <xdr:rowOff>155753</xdr:rowOff>
    </xdr:to>
    <xdr:sp macro="" textlink="">
      <xdr:nvSpPr>
        <xdr:cNvPr id="142" name="楕円 141"/>
        <xdr:cNvSpPr/>
      </xdr:nvSpPr>
      <xdr:spPr>
        <a:xfrm>
          <a:off x="45847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77030</xdr:rowOff>
    </xdr:from>
    <xdr:ext cx="534377" cy="259045"/>
    <xdr:sp macro="" textlink="">
      <xdr:nvSpPr>
        <xdr:cNvPr id="143" name="物件費該当値テキスト"/>
        <xdr:cNvSpPr txBox="1"/>
      </xdr:nvSpPr>
      <xdr:spPr>
        <a:xfrm>
          <a:off x="4686300" y="86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129362</xdr:rowOff>
    </xdr:from>
    <xdr:to>
      <xdr:col>20</xdr:col>
      <xdr:colOff>38100</xdr:colOff>
      <xdr:row>51</xdr:row>
      <xdr:rowOff>59512</xdr:rowOff>
    </xdr:to>
    <xdr:sp macro="" textlink="">
      <xdr:nvSpPr>
        <xdr:cNvPr id="144" name="楕円 143"/>
        <xdr:cNvSpPr/>
      </xdr:nvSpPr>
      <xdr:spPr>
        <a:xfrm>
          <a:off x="3746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76039</xdr:rowOff>
    </xdr:from>
    <xdr:ext cx="534377" cy="259045"/>
    <xdr:sp macro="" textlink="">
      <xdr:nvSpPr>
        <xdr:cNvPr id="145" name="テキスト ボックス 144"/>
        <xdr:cNvSpPr txBox="1"/>
      </xdr:nvSpPr>
      <xdr:spPr>
        <a:xfrm>
          <a:off x="3530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26492</xdr:rowOff>
    </xdr:from>
    <xdr:to>
      <xdr:col>15</xdr:col>
      <xdr:colOff>101600</xdr:colOff>
      <xdr:row>51</xdr:row>
      <xdr:rowOff>128092</xdr:rowOff>
    </xdr:to>
    <xdr:sp macro="" textlink="">
      <xdr:nvSpPr>
        <xdr:cNvPr id="146" name="楕円 145"/>
        <xdr:cNvSpPr/>
      </xdr:nvSpPr>
      <xdr:spPr>
        <a:xfrm>
          <a:off x="2857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144619</xdr:rowOff>
    </xdr:from>
    <xdr:ext cx="534377" cy="259045"/>
    <xdr:sp macro="" textlink="">
      <xdr:nvSpPr>
        <xdr:cNvPr id="147" name="テキスト ボックス 146"/>
        <xdr:cNvSpPr txBox="1"/>
      </xdr:nvSpPr>
      <xdr:spPr>
        <a:xfrm>
          <a:off x="2641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98468</xdr:rowOff>
    </xdr:from>
    <xdr:to>
      <xdr:col>10</xdr:col>
      <xdr:colOff>165100</xdr:colOff>
      <xdr:row>52</xdr:row>
      <xdr:rowOff>28618</xdr:rowOff>
    </xdr:to>
    <xdr:sp macro="" textlink="">
      <xdr:nvSpPr>
        <xdr:cNvPr id="148" name="楕円 147"/>
        <xdr:cNvSpPr/>
      </xdr:nvSpPr>
      <xdr:spPr>
        <a:xfrm>
          <a:off x="1968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45145</xdr:rowOff>
    </xdr:from>
    <xdr:ext cx="534377" cy="259045"/>
    <xdr:sp macro="" textlink="">
      <xdr:nvSpPr>
        <xdr:cNvPr id="149" name="テキスト ボックス 148"/>
        <xdr:cNvSpPr txBox="1"/>
      </xdr:nvSpPr>
      <xdr:spPr>
        <a:xfrm>
          <a:off x="1752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43997</xdr:rowOff>
    </xdr:from>
    <xdr:to>
      <xdr:col>6</xdr:col>
      <xdr:colOff>38100</xdr:colOff>
      <xdr:row>52</xdr:row>
      <xdr:rowOff>145597</xdr:rowOff>
    </xdr:to>
    <xdr:sp macro="" textlink="">
      <xdr:nvSpPr>
        <xdr:cNvPr id="150" name="楕円 149"/>
        <xdr:cNvSpPr/>
      </xdr:nvSpPr>
      <xdr:spPr>
        <a:xfrm>
          <a:off x="1079500" y="8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162124</xdr:rowOff>
    </xdr:from>
    <xdr:ext cx="534377" cy="259045"/>
    <xdr:sp macro="" textlink="">
      <xdr:nvSpPr>
        <xdr:cNvPr id="151" name="テキスト ボックス 150"/>
        <xdr:cNvSpPr txBox="1"/>
      </xdr:nvSpPr>
      <xdr:spPr>
        <a:xfrm>
          <a:off x="863111" y="87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101020</xdr:rowOff>
    </xdr:from>
    <xdr:to>
      <xdr:col>24</xdr:col>
      <xdr:colOff>63500</xdr:colOff>
      <xdr:row>77</xdr:row>
      <xdr:rowOff>101935</xdr:rowOff>
    </xdr:to>
    <xdr:cxnSp macro="">
      <xdr:nvCxnSpPr>
        <xdr:cNvPr id="178" name="直線コネクタ 177"/>
        <xdr:cNvCxnSpPr/>
      </xdr:nvCxnSpPr>
      <xdr:spPr>
        <a:xfrm>
          <a:off x="3797300" y="1330267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101020</xdr:rowOff>
    </xdr:from>
    <xdr:to>
      <xdr:col>19</xdr:col>
      <xdr:colOff>177800</xdr:colOff>
      <xdr:row>77</xdr:row>
      <xdr:rowOff>113914</xdr:rowOff>
    </xdr:to>
    <xdr:cxnSp macro="">
      <xdr:nvCxnSpPr>
        <xdr:cNvPr id="181" name="直線コネクタ 180"/>
        <xdr:cNvCxnSpPr/>
      </xdr:nvCxnSpPr>
      <xdr:spPr>
        <a:xfrm flipV="1">
          <a:off x="2908300" y="13302670"/>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100609</xdr:rowOff>
    </xdr:from>
    <xdr:to>
      <xdr:col>15</xdr:col>
      <xdr:colOff>50800</xdr:colOff>
      <xdr:row>77</xdr:row>
      <xdr:rowOff>113914</xdr:rowOff>
    </xdr:to>
    <xdr:cxnSp macro="">
      <xdr:nvCxnSpPr>
        <xdr:cNvPr id="184" name="直線コネクタ 183"/>
        <xdr:cNvCxnSpPr/>
      </xdr:nvCxnSpPr>
      <xdr:spPr>
        <a:xfrm>
          <a:off x="2019300" y="13302259"/>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100609</xdr:rowOff>
    </xdr:from>
    <xdr:to>
      <xdr:col>10</xdr:col>
      <xdr:colOff>114300</xdr:colOff>
      <xdr:row>77</xdr:row>
      <xdr:rowOff>112999</xdr:rowOff>
    </xdr:to>
    <xdr:cxnSp macro="">
      <xdr:nvCxnSpPr>
        <xdr:cNvPr id="187" name="直線コネクタ 186"/>
        <xdr:cNvCxnSpPr/>
      </xdr:nvCxnSpPr>
      <xdr:spPr>
        <a:xfrm flipV="1">
          <a:off x="1130300" y="13302259"/>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51135</xdr:rowOff>
    </xdr:from>
    <xdr:to>
      <xdr:col>24</xdr:col>
      <xdr:colOff>114300</xdr:colOff>
      <xdr:row>77</xdr:row>
      <xdr:rowOff>152735</xdr:rowOff>
    </xdr:to>
    <xdr:sp macro="" textlink="">
      <xdr:nvSpPr>
        <xdr:cNvPr id="197" name="楕円 196"/>
        <xdr:cNvSpPr/>
      </xdr:nvSpPr>
      <xdr:spPr>
        <a:xfrm>
          <a:off x="4584700" y="132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29562</xdr:rowOff>
    </xdr:from>
    <xdr:ext cx="469744" cy="259045"/>
    <xdr:sp macro="" textlink="">
      <xdr:nvSpPr>
        <xdr:cNvPr id="198" name="維持補修費該当値テキスト"/>
        <xdr:cNvSpPr txBox="1"/>
      </xdr:nvSpPr>
      <xdr:spPr>
        <a:xfrm>
          <a:off x="4686300" y="132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50220</xdr:rowOff>
    </xdr:from>
    <xdr:to>
      <xdr:col>20</xdr:col>
      <xdr:colOff>38100</xdr:colOff>
      <xdr:row>77</xdr:row>
      <xdr:rowOff>151820</xdr:rowOff>
    </xdr:to>
    <xdr:sp macro="" textlink="">
      <xdr:nvSpPr>
        <xdr:cNvPr id="199" name="楕円 198"/>
        <xdr:cNvSpPr/>
      </xdr:nvSpPr>
      <xdr:spPr>
        <a:xfrm>
          <a:off x="3746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142947</xdr:rowOff>
    </xdr:from>
    <xdr:ext cx="469744" cy="259045"/>
    <xdr:sp macro="" textlink="">
      <xdr:nvSpPr>
        <xdr:cNvPr id="200" name="テキスト ボックス 199"/>
        <xdr:cNvSpPr txBox="1"/>
      </xdr:nvSpPr>
      <xdr:spPr>
        <a:xfrm>
          <a:off x="3562428" y="133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63114</xdr:rowOff>
    </xdr:from>
    <xdr:to>
      <xdr:col>15</xdr:col>
      <xdr:colOff>101600</xdr:colOff>
      <xdr:row>77</xdr:row>
      <xdr:rowOff>164714</xdr:rowOff>
    </xdr:to>
    <xdr:sp macro="" textlink="">
      <xdr:nvSpPr>
        <xdr:cNvPr id="201" name="楕円 200"/>
        <xdr:cNvSpPr/>
      </xdr:nvSpPr>
      <xdr:spPr>
        <a:xfrm>
          <a:off x="28575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9791</xdr:rowOff>
    </xdr:from>
    <xdr:ext cx="469744" cy="259045"/>
    <xdr:sp macro="" textlink="">
      <xdr:nvSpPr>
        <xdr:cNvPr id="202" name="テキスト ボックス 201"/>
        <xdr:cNvSpPr txBox="1"/>
      </xdr:nvSpPr>
      <xdr:spPr>
        <a:xfrm>
          <a:off x="2673428" y="130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49809</xdr:rowOff>
    </xdr:from>
    <xdr:to>
      <xdr:col>10</xdr:col>
      <xdr:colOff>165100</xdr:colOff>
      <xdr:row>77</xdr:row>
      <xdr:rowOff>151409</xdr:rowOff>
    </xdr:to>
    <xdr:sp macro="" textlink="">
      <xdr:nvSpPr>
        <xdr:cNvPr id="203" name="楕円 202"/>
        <xdr:cNvSpPr/>
      </xdr:nvSpPr>
      <xdr:spPr>
        <a:xfrm>
          <a:off x="1968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167936</xdr:rowOff>
    </xdr:from>
    <xdr:ext cx="469744" cy="259045"/>
    <xdr:sp macro="" textlink="">
      <xdr:nvSpPr>
        <xdr:cNvPr id="204" name="テキスト ボックス 203"/>
        <xdr:cNvSpPr txBox="1"/>
      </xdr:nvSpPr>
      <xdr:spPr>
        <a:xfrm>
          <a:off x="1784428" y="1302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62199</xdr:rowOff>
    </xdr:from>
    <xdr:to>
      <xdr:col>6</xdr:col>
      <xdr:colOff>38100</xdr:colOff>
      <xdr:row>77</xdr:row>
      <xdr:rowOff>163799</xdr:rowOff>
    </xdr:to>
    <xdr:sp macro="" textlink="">
      <xdr:nvSpPr>
        <xdr:cNvPr id="205" name="楕円 204"/>
        <xdr:cNvSpPr/>
      </xdr:nvSpPr>
      <xdr:spPr>
        <a:xfrm>
          <a:off x="1079500" y="13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8876</xdr:rowOff>
    </xdr:from>
    <xdr:ext cx="469744" cy="259045"/>
    <xdr:sp macro="" textlink="">
      <xdr:nvSpPr>
        <xdr:cNvPr id="206" name="テキスト ボックス 205"/>
        <xdr:cNvSpPr txBox="1"/>
      </xdr:nvSpPr>
      <xdr:spPr>
        <a:xfrm>
          <a:off x="895428" y="1303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113691</xdr:rowOff>
    </xdr:from>
    <xdr:to>
      <xdr:col>24</xdr:col>
      <xdr:colOff>63500</xdr:colOff>
      <xdr:row>97</xdr:row>
      <xdr:rowOff>117830</xdr:rowOff>
    </xdr:to>
    <xdr:cxnSp macro="">
      <xdr:nvCxnSpPr>
        <xdr:cNvPr id="236" name="直線コネクタ 235"/>
        <xdr:cNvCxnSpPr/>
      </xdr:nvCxnSpPr>
      <xdr:spPr>
        <a:xfrm flipV="1">
          <a:off x="3797300" y="16744341"/>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117830</xdr:rowOff>
    </xdr:from>
    <xdr:to>
      <xdr:col>19</xdr:col>
      <xdr:colOff>177800</xdr:colOff>
      <xdr:row>97</xdr:row>
      <xdr:rowOff>162331</xdr:rowOff>
    </xdr:to>
    <xdr:cxnSp macro="">
      <xdr:nvCxnSpPr>
        <xdr:cNvPr id="239" name="直線コネクタ 238"/>
        <xdr:cNvCxnSpPr/>
      </xdr:nvCxnSpPr>
      <xdr:spPr>
        <a:xfrm flipV="1">
          <a:off x="2908300" y="167484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162331</xdr:rowOff>
    </xdr:from>
    <xdr:to>
      <xdr:col>15</xdr:col>
      <xdr:colOff>50800</xdr:colOff>
      <xdr:row>97</xdr:row>
      <xdr:rowOff>169430</xdr:rowOff>
    </xdr:to>
    <xdr:cxnSp macro="">
      <xdr:nvCxnSpPr>
        <xdr:cNvPr id="242" name="直線コネクタ 241"/>
        <xdr:cNvCxnSpPr/>
      </xdr:nvCxnSpPr>
      <xdr:spPr>
        <a:xfrm flipV="1">
          <a:off x="2019300" y="1679298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169430</xdr:rowOff>
    </xdr:from>
    <xdr:to>
      <xdr:col>10</xdr:col>
      <xdr:colOff>114300</xdr:colOff>
      <xdr:row>98</xdr:row>
      <xdr:rowOff>38125</xdr:rowOff>
    </xdr:to>
    <xdr:cxnSp macro="">
      <xdr:nvCxnSpPr>
        <xdr:cNvPr id="245" name="直線コネクタ 244"/>
        <xdr:cNvCxnSpPr/>
      </xdr:nvCxnSpPr>
      <xdr:spPr>
        <a:xfrm flipV="1">
          <a:off x="1130300" y="16800080"/>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62891</xdr:rowOff>
    </xdr:from>
    <xdr:to>
      <xdr:col>24</xdr:col>
      <xdr:colOff>114300</xdr:colOff>
      <xdr:row>97</xdr:row>
      <xdr:rowOff>164491</xdr:rowOff>
    </xdr:to>
    <xdr:sp macro="" textlink="">
      <xdr:nvSpPr>
        <xdr:cNvPr id="255" name="楕円 254"/>
        <xdr:cNvSpPr/>
      </xdr:nvSpPr>
      <xdr:spPr>
        <a:xfrm>
          <a:off x="45847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149268</xdr:rowOff>
    </xdr:from>
    <xdr:ext cx="534377" cy="259045"/>
    <xdr:sp macro="" textlink="">
      <xdr:nvSpPr>
        <xdr:cNvPr id="256" name="扶助費該当値テキスト"/>
        <xdr:cNvSpPr txBox="1"/>
      </xdr:nvSpPr>
      <xdr:spPr>
        <a:xfrm>
          <a:off x="4686300" y="166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67030</xdr:rowOff>
    </xdr:from>
    <xdr:to>
      <xdr:col>20</xdr:col>
      <xdr:colOff>38100</xdr:colOff>
      <xdr:row>97</xdr:row>
      <xdr:rowOff>168630</xdr:rowOff>
    </xdr:to>
    <xdr:sp macro="" textlink="">
      <xdr:nvSpPr>
        <xdr:cNvPr id="257" name="楕円 256"/>
        <xdr:cNvSpPr/>
      </xdr:nvSpPr>
      <xdr:spPr>
        <a:xfrm>
          <a:off x="3746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159757</xdr:rowOff>
    </xdr:from>
    <xdr:ext cx="534377" cy="259045"/>
    <xdr:sp macro="" textlink="">
      <xdr:nvSpPr>
        <xdr:cNvPr id="258" name="テキスト ボックス 257"/>
        <xdr:cNvSpPr txBox="1"/>
      </xdr:nvSpPr>
      <xdr:spPr>
        <a:xfrm>
          <a:off x="3530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111531</xdr:rowOff>
    </xdr:from>
    <xdr:to>
      <xdr:col>15</xdr:col>
      <xdr:colOff>101600</xdr:colOff>
      <xdr:row>98</xdr:row>
      <xdr:rowOff>41681</xdr:rowOff>
    </xdr:to>
    <xdr:sp macro="" textlink="">
      <xdr:nvSpPr>
        <xdr:cNvPr id="259" name="楕円 258"/>
        <xdr:cNvSpPr/>
      </xdr:nvSpPr>
      <xdr:spPr>
        <a:xfrm>
          <a:off x="2857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32808</xdr:rowOff>
    </xdr:from>
    <xdr:ext cx="534377" cy="259045"/>
    <xdr:sp macro="" textlink="">
      <xdr:nvSpPr>
        <xdr:cNvPr id="260" name="テキスト ボックス 259"/>
        <xdr:cNvSpPr txBox="1"/>
      </xdr:nvSpPr>
      <xdr:spPr>
        <a:xfrm>
          <a:off x="2641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118630</xdr:rowOff>
    </xdr:from>
    <xdr:to>
      <xdr:col>10</xdr:col>
      <xdr:colOff>165100</xdr:colOff>
      <xdr:row>98</xdr:row>
      <xdr:rowOff>48780</xdr:rowOff>
    </xdr:to>
    <xdr:sp macro="" textlink="">
      <xdr:nvSpPr>
        <xdr:cNvPr id="261" name="楕円 260"/>
        <xdr:cNvSpPr/>
      </xdr:nvSpPr>
      <xdr:spPr>
        <a:xfrm>
          <a:off x="1968500" y="16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39907</xdr:rowOff>
    </xdr:from>
    <xdr:ext cx="534377" cy="259045"/>
    <xdr:sp macro="" textlink="">
      <xdr:nvSpPr>
        <xdr:cNvPr id="262" name="テキスト ボックス 261"/>
        <xdr:cNvSpPr txBox="1"/>
      </xdr:nvSpPr>
      <xdr:spPr>
        <a:xfrm>
          <a:off x="1752111" y="168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158775</xdr:rowOff>
    </xdr:from>
    <xdr:to>
      <xdr:col>6</xdr:col>
      <xdr:colOff>38100</xdr:colOff>
      <xdr:row>98</xdr:row>
      <xdr:rowOff>88925</xdr:rowOff>
    </xdr:to>
    <xdr:sp macro="" textlink="">
      <xdr:nvSpPr>
        <xdr:cNvPr id="263" name="楕円 262"/>
        <xdr:cNvSpPr/>
      </xdr:nvSpPr>
      <xdr:spPr>
        <a:xfrm>
          <a:off x="1079500" y="167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80052</xdr:rowOff>
    </xdr:from>
    <xdr:ext cx="534377" cy="259045"/>
    <xdr:sp macro="" textlink="">
      <xdr:nvSpPr>
        <xdr:cNvPr id="264" name="テキスト ボックス 263"/>
        <xdr:cNvSpPr txBox="1"/>
      </xdr:nvSpPr>
      <xdr:spPr>
        <a:xfrm>
          <a:off x="863111" y="168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16028</xdr:rowOff>
    </xdr:from>
    <xdr:to>
      <xdr:col>55</xdr:col>
      <xdr:colOff>0</xdr:colOff>
      <xdr:row>38</xdr:row>
      <xdr:rowOff>81979</xdr:rowOff>
    </xdr:to>
    <xdr:cxnSp macro="">
      <xdr:nvCxnSpPr>
        <xdr:cNvPr id="294" name="直線コネクタ 293"/>
        <xdr:cNvCxnSpPr/>
      </xdr:nvCxnSpPr>
      <xdr:spPr>
        <a:xfrm>
          <a:off x="9639300" y="6531128"/>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xdr:rowOff>
    </xdr:from>
    <xdr:to>
      <xdr:col>50</xdr:col>
      <xdr:colOff>114300</xdr:colOff>
      <xdr:row>38</xdr:row>
      <xdr:rowOff>27610</xdr:rowOff>
    </xdr:to>
    <xdr:cxnSp macro="">
      <xdr:nvCxnSpPr>
        <xdr:cNvPr id="297" name="直線コネクタ 296"/>
        <xdr:cNvCxnSpPr/>
      </xdr:nvCxnSpPr>
      <xdr:spPr>
        <a:xfrm flipV="1">
          <a:off x="8750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27610</xdr:rowOff>
    </xdr:from>
    <xdr:to>
      <xdr:col>45</xdr:col>
      <xdr:colOff>177800</xdr:colOff>
      <xdr:row>38</xdr:row>
      <xdr:rowOff>46774</xdr:rowOff>
    </xdr:to>
    <xdr:cxnSp macro="">
      <xdr:nvCxnSpPr>
        <xdr:cNvPr id="300" name="直線コネクタ 299"/>
        <xdr:cNvCxnSpPr/>
      </xdr:nvCxnSpPr>
      <xdr:spPr>
        <a:xfrm flipV="1">
          <a:off x="7861300" y="6542710"/>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46774</xdr:rowOff>
    </xdr:from>
    <xdr:to>
      <xdr:col>41</xdr:col>
      <xdr:colOff>50800</xdr:colOff>
      <xdr:row>38</xdr:row>
      <xdr:rowOff>79387</xdr:rowOff>
    </xdr:to>
    <xdr:cxnSp macro="">
      <xdr:nvCxnSpPr>
        <xdr:cNvPr id="303" name="直線コネクタ 302"/>
        <xdr:cNvCxnSpPr/>
      </xdr:nvCxnSpPr>
      <xdr:spPr>
        <a:xfrm flipV="1">
          <a:off x="6972300" y="6561874"/>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31179</xdr:rowOff>
    </xdr:from>
    <xdr:to>
      <xdr:col>55</xdr:col>
      <xdr:colOff>50800</xdr:colOff>
      <xdr:row>38</xdr:row>
      <xdr:rowOff>132779</xdr:rowOff>
    </xdr:to>
    <xdr:sp macro="" textlink="">
      <xdr:nvSpPr>
        <xdr:cNvPr id="313" name="楕円 312"/>
        <xdr:cNvSpPr/>
      </xdr:nvSpPr>
      <xdr:spPr>
        <a:xfrm>
          <a:off x="104267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9606</xdr:rowOff>
    </xdr:from>
    <xdr:ext cx="534377" cy="259045"/>
    <xdr:sp macro="" textlink="">
      <xdr:nvSpPr>
        <xdr:cNvPr id="314" name="補助費等該当値テキスト"/>
        <xdr:cNvSpPr txBox="1"/>
      </xdr:nvSpPr>
      <xdr:spPr>
        <a:xfrm>
          <a:off x="10528300"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136677</xdr:rowOff>
    </xdr:from>
    <xdr:to>
      <xdr:col>50</xdr:col>
      <xdr:colOff>165100</xdr:colOff>
      <xdr:row>38</xdr:row>
      <xdr:rowOff>66827</xdr:rowOff>
    </xdr:to>
    <xdr:sp macro="" textlink="">
      <xdr:nvSpPr>
        <xdr:cNvPr id="315" name="楕円 314"/>
        <xdr:cNvSpPr/>
      </xdr:nvSpPr>
      <xdr:spPr>
        <a:xfrm>
          <a:off x="9588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57955</xdr:rowOff>
    </xdr:from>
    <xdr:ext cx="534377" cy="259045"/>
    <xdr:sp macro="" textlink="">
      <xdr:nvSpPr>
        <xdr:cNvPr id="316" name="テキスト ボックス 315"/>
        <xdr:cNvSpPr txBox="1"/>
      </xdr:nvSpPr>
      <xdr:spPr>
        <a:xfrm>
          <a:off x="9372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148260</xdr:rowOff>
    </xdr:from>
    <xdr:to>
      <xdr:col>46</xdr:col>
      <xdr:colOff>38100</xdr:colOff>
      <xdr:row>38</xdr:row>
      <xdr:rowOff>78410</xdr:rowOff>
    </xdr:to>
    <xdr:sp macro="" textlink="">
      <xdr:nvSpPr>
        <xdr:cNvPr id="317" name="楕円 316"/>
        <xdr:cNvSpPr/>
      </xdr:nvSpPr>
      <xdr:spPr>
        <a:xfrm>
          <a:off x="8699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69537</xdr:rowOff>
    </xdr:from>
    <xdr:ext cx="534377" cy="259045"/>
    <xdr:sp macro="" textlink="">
      <xdr:nvSpPr>
        <xdr:cNvPr id="318" name="テキスト ボックス 317"/>
        <xdr:cNvSpPr txBox="1"/>
      </xdr:nvSpPr>
      <xdr:spPr>
        <a:xfrm>
          <a:off x="8483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167424</xdr:rowOff>
    </xdr:from>
    <xdr:to>
      <xdr:col>41</xdr:col>
      <xdr:colOff>101600</xdr:colOff>
      <xdr:row>38</xdr:row>
      <xdr:rowOff>97574</xdr:rowOff>
    </xdr:to>
    <xdr:sp macro="" textlink="">
      <xdr:nvSpPr>
        <xdr:cNvPr id="319" name="楕円 318"/>
        <xdr:cNvSpPr/>
      </xdr:nvSpPr>
      <xdr:spPr>
        <a:xfrm>
          <a:off x="7810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88701</xdr:rowOff>
    </xdr:from>
    <xdr:ext cx="534377" cy="259045"/>
    <xdr:sp macro="" textlink="">
      <xdr:nvSpPr>
        <xdr:cNvPr id="320" name="テキスト ボックス 319"/>
        <xdr:cNvSpPr txBox="1"/>
      </xdr:nvSpPr>
      <xdr:spPr>
        <a:xfrm>
          <a:off x="7594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28587</xdr:rowOff>
    </xdr:from>
    <xdr:to>
      <xdr:col>36</xdr:col>
      <xdr:colOff>165100</xdr:colOff>
      <xdr:row>38</xdr:row>
      <xdr:rowOff>130187</xdr:rowOff>
    </xdr:to>
    <xdr:sp macro="" textlink="">
      <xdr:nvSpPr>
        <xdr:cNvPr id="321" name="楕円 320"/>
        <xdr:cNvSpPr/>
      </xdr:nvSpPr>
      <xdr:spPr>
        <a:xfrm>
          <a:off x="6921500" y="6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121314</xdr:rowOff>
    </xdr:from>
    <xdr:ext cx="534377" cy="259045"/>
    <xdr:sp macro="" textlink="">
      <xdr:nvSpPr>
        <xdr:cNvPr id="322" name="テキスト ボックス 321"/>
        <xdr:cNvSpPr txBox="1"/>
      </xdr:nvSpPr>
      <xdr:spPr>
        <a:xfrm>
          <a:off x="6705111"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87579</xdr:rowOff>
    </xdr:from>
    <xdr:to>
      <xdr:col>55</xdr:col>
      <xdr:colOff>0</xdr:colOff>
      <xdr:row>53</xdr:row>
      <xdr:rowOff>14808</xdr:rowOff>
    </xdr:to>
    <xdr:cxnSp macro="">
      <xdr:nvCxnSpPr>
        <xdr:cNvPr id="351" name="直線コネクタ 350"/>
        <xdr:cNvCxnSpPr/>
      </xdr:nvCxnSpPr>
      <xdr:spPr>
        <a:xfrm flipV="1">
          <a:off x="9639300" y="9002979"/>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75997</xdr:rowOff>
    </xdr:from>
    <xdr:to>
      <xdr:col>50</xdr:col>
      <xdr:colOff>114300</xdr:colOff>
      <xdr:row>53</xdr:row>
      <xdr:rowOff>14808</xdr:rowOff>
    </xdr:to>
    <xdr:cxnSp macro="">
      <xdr:nvCxnSpPr>
        <xdr:cNvPr id="354" name="直線コネクタ 353"/>
        <xdr:cNvCxnSpPr/>
      </xdr:nvCxnSpPr>
      <xdr:spPr>
        <a:xfrm>
          <a:off x="8750300" y="8819947"/>
          <a:ext cx="8890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3619</xdr:rowOff>
    </xdr:from>
    <xdr:to>
      <xdr:col>45</xdr:col>
      <xdr:colOff>177800</xdr:colOff>
      <xdr:row>51</xdr:row>
      <xdr:rowOff>75997</xdr:rowOff>
    </xdr:to>
    <xdr:cxnSp macro="">
      <xdr:nvCxnSpPr>
        <xdr:cNvPr id="357" name="直線コネクタ 356"/>
        <xdr:cNvCxnSpPr/>
      </xdr:nvCxnSpPr>
      <xdr:spPr>
        <a:xfrm>
          <a:off x="7861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3619</xdr:rowOff>
    </xdr:from>
    <xdr:to>
      <xdr:col>41</xdr:col>
      <xdr:colOff>50800</xdr:colOff>
      <xdr:row>52</xdr:row>
      <xdr:rowOff>23775</xdr:rowOff>
    </xdr:to>
    <xdr:cxnSp macro="">
      <xdr:nvCxnSpPr>
        <xdr:cNvPr id="360" name="直線コネクタ 359"/>
        <xdr:cNvCxnSpPr/>
      </xdr:nvCxnSpPr>
      <xdr:spPr>
        <a:xfrm flipV="1">
          <a:off x="6972300" y="8576119"/>
          <a:ext cx="889000" cy="3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36779</xdr:rowOff>
    </xdr:from>
    <xdr:to>
      <xdr:col>55</xdr:col>
      <xdr:colOff>50800</xdr:colOff>
      <xdr:row>52</xdr:row>
      <xdr:rowOff>138379</xdr:rowOff>
    </xdr:to>
    <xdr:sp macro="" textlink="">
      <xdr:nvSpPr>
        <xdr:cNvPr id="370" name="楕円 369"/>
        <xdr:cNvSpPr/>
      </xdr:nvSpPr>
      <xdr:spPr>
        <a:xfrm>
          <a:off x="10426700" y="89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59656</xdr:rowOff>
    </xdr:from>
    <xdr:ext cx="534377" cy="259045"/>
    <xdr:sp macro="" textlink="">
      <xdr:nvSpPr>
        <xdr:cNvPr id="371" name="普通建設事業費該当値テキスト"/>
        <xdr:cNvSpPr txBox="1"/>
      </xdr:nvSpPr>
      <xdr:spPr>
        <a:xfrm>
          <a:off x="10528300" y="88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135458</xdr:rowOff>
    </xdr:from>
    <xdr:to>
      <xdr:col>50</xdr:col>
      <xdr:colOff>165100</xdr:colOff>
      <xdr:row>53</xdr:row>
      <xdr:rowOff>65608</xdr:rowOff>
    </xdr:to>
    <xdr:sp macro="" textlink="">
      <xdr:nvSpPr>
        <xdr:cNvPr id="372" name="楕円 371"/>
        <xdr:cNvSpPr/>
      </xdr:nvSpPr>
      <xdr:spPr>
        <a:xfrm>
          <a:off x="95885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82135</xdr:rowOff>
    </xdr:from>
    <xdr:ext cx="534377" cy="259045"/>
    <xdr:sp macro="" textlink="">
      <xdr:nvSpPr>
        <xdr:cNvPr id="373" name="テキスト ボックス 372"/>
        <xdr:cNvSpPr txBox="1"/>
      </xdr:nvSpPr>
      <xdr:spPr>
        <a:xfrm>
          <a:off x="9372111" y="88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25197</xdr:rowOff>
    </xdr:from>
    <xdr:to>
      <xdr:col>46</xdr:col>
      <xdr:colOff>38100</xdr:colOff>
      <xdr:row>51</xdr:row>
      <xdr:rowOff>126797</xdr:rowOff>
    </xdr:to>
    <xdr:sp macro="" textlink="">
      <xdr:nvSpPr>
        <xdr:cNvPr id="374" name="楕円 373"/>
        <xdr:cNvSpPr/>
      </xdr:nvSpPr>
      <xdr:spPr>
        <a:xfrm>
          <a:off x="8699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143324</xdr:rowOff>
    </xdr:from>
    <xdr:ext cx="599010" cy="259045"/>
    <xdr:sp macro="" textlink="">
      <xdr:nvSpPr>
        <xdr:cNvPr id="375" name="テキスト ボックス 374"/>
        <xdr:cNvSpPr txBox="1"/>
      </xdr:nvSpPr>
      <xdr:spPr>
        <a:xfrm>
          <a:off x="8450795"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124269</xdr:rowOff>
    </xdr:from>
    <xdr:to>
      <xdr:col>41</xdr:col>
      <xdr:colOff>101600</xdr:colOff>
      <xdr:row>50</xdr:row>
      <xdr:rowOff>54419</xdr:rowOff>
    </xdr:to>
    <xdr:sp macro="" textlink="">
      <xdr:nvSpPr>
        <xdr:cNvPr id="376" name="楕円 375"/>
        <xdr:cNvSpPr/>
      </xdr:nvSpPr>
      <xdr:spPr>
        <a:xfrm>
          <a:off x="7810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70946</xdr:rowOff>
    </xdr:from>
    <xdr:ext cx="599010" cy="259045"/>
    <xdr:sp macro="" textlink="">
      <xdr:nvSpPr>
        <xdr:cNvPr id="377" name="テキスト ボックス 376"/>
        <xdr:cNvSpPr txBox="1"/>
      </xdr:nvSpPr>
      <xdr:spPr>
        <a:xfrm>
          <a:off x="7561795"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144425</xdr:rowOff>
    </xdr:from>
    <xdr:to>
      <xdr:col>36</xdr:col>
      <xdr:colOff>165100</xdr:colOff>
      <xdr:row>52</xdr:row>
      <xdr:rowOff>74575</xdr:rowOff>
    </xdr:to>
    <xdr:sp macro="" textlink="">
      <xdr:nvSpPr>
        <xdr:cNvPr id="378" name="楕円 377"/>
        <xdr:cNvSpPr/>
      </xdr:nvSpPr>
      <xdr:spPr>
        <a:xfrm>
          <a:off x="6921500" y="88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91102</xdr:rowOff>
    </xdr:from>
    <xdr:ext cx="534377" cy="259045"/>
    <xdr:sp macro="" textlink="">
      <xdr:nvSpPr>
        <xdr:cNvPr id="379" name="テキスト ボックス 378"/>
        <xdr:cNvSpPr txBox="1"/>
      </xdr:nvSpPr>
      <xdr:spPr>
        <a:xfrm>
          <a:off x="6705111" y="86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137414</xdr:rowOff>
    </xdr:from>
    <xdr:to>
      <xdr:col>54</xdr:col>
      <xdr:colOff>189865</xdr:colOff>
      <xdr:row>79</xdr:row>
      <xdr:rowOff>44450</xdr:rowOff>
    </xdr:to>
    <xdr:cxnSp macro="">
      <xdr:nvCxnSpPr>
        <xdr:cNvPr id="403" name="直線コネクタ 402"/>
        <xdr:cNvCxnSpPr/>
      </xdr:nvCxnSpPr>
      <xdr:spPr>
        <a:xfrm flipV="1">
          <a:off x="10475595" y="12481814"/>
          <a:ext cx="127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84091</xdr:rowOff>
    </xdr:from>
    <xdr:ext cx="534377" cy="259045"/>
    <xdr:sp macro="" textlink="">
      <xdr:nvSpPr>
        <xdr:cNvPr id="406" name="普通建設事業費 （ うち新規整備　）最大値テキスト"/>
        <xdr:cNvSpPr txBox="1"/>
      </xdr:nvSpPr>
      <xdr:spPr>
        <a:xfrm>
          <a:off x="10528300" y="122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137414</xdr:rowOff>
    </xdr:from>
    <xdr:to>
      <xdr:col>55</xdr:col>
      <xdr:colOff>88900</xdr:colOff>
      <xdr:row>72</xdr:row>
      <xdr:rowOff>137414</xdr:rowOff>
    </xdr:to>
    <xdr:cxnSp macro="">
      <xdr:nvCxnSpPr>
        <xdr:cNvPr id="407" name="直線コネクタ 406"/>
        <xdr:cNvCxnSpPr/>
      </xdr:nvCxnSpPr>
      <xdr:spPr>
        <a:xfrm>
          <a:off x="10388600" y="1248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149910</xdr:rowOff>
    </xdr:from>
    <xdr:to>
      <xdr:col>55</xdr:col>
      <xdr:colOff>0</xdr:colOff>
      <xdr:row>76</xdr:row>
      <xdr:rowOff>79084</xdr:rowOff>
    </xdr:to>
    <xdr:cxnSp macro="">
      <xdr:nvCxnSpPr>
        <xdr:cNvPr id="408" name="直線コネクタ 407"/>
        <xdr:cNvCxnSpPr/>
      </xdr:nvCxnSpPr>
      <xdr:spPr>
        <a:xfrm flipV="1">
          <a:off x="9639300" y="13008660"/>
          <a:ext cx="838200" cy="1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25664</xdr:rowOff>
    </xdr:from>
    <xdr:ext cx="534377" cy="259045"/>
    <xdr:sp macro="" textlink="">
      <xdr:nvSpPr>
        <xdr:cNvPr id="409" name="普通建設事業費 （ うち新規整備　）平均値テキスト"/>
        <xdr:cNvSpPr txBox="1"/>
      </xdr:nvSpPr>
      <xdr:spPr>
        <a:xfrm>
          <a:off x="10528300" y="1322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47237</xdr:rowOff>
    </xdr:from>
    <xdr:to>
      <xdr:col>55</xdr:col>
      <xdr:colOff>50800</xdr:colOff>
      <xdr:row>77</xdr:row>
      <xdr:rowOff>148837</xdr:rowOff>
    </xdr:to>
    <xdr:sp macro="" textlink="">
      <xdr:nvSpPr>
        <xdr:cNvPr id="410" name="フローチャート: 判断 409"/>
        <xdr:cNvSpPr/>
      </xdr:nvSpPr>
      <xdr:spPr>
        <a:xfrm>
          <a:off x="104267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124269</xdr:rowOff>
    </xdr:from>
    <xdr:to>
      <xdr:col>50</xdr:col>
      <xdr:colOff>114300</xdr:colOff>
      <xdr:row>76</xdr:row>
      <xdr:rowOff>79084</xdr:rowOff>
    </xdr:to>
    <xdr:cxnSp macro="">
      <xdr:nvCxnSpPr>
        <xdr:cNvPr id="411" name="直線コネクタ 410"/>
        <xdr:cNvCxnSpPr/>
      </xdr:nvCxnSpPr>
      <xdr:spPr>
        <a:xfrm>
          <a:off x="8750300" y="12811569"/>
          <a:ext cx="8890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4871</xdr:rowOff>
    </xdr:from>
    <xdr:to>
      <xdr:col>50</xdr:col>
      <xdr:colOff>165100</xdr:colOff>
      <xdr:row>77</xdr:row>
      <xdr:rowOff>106471</xdr:rowOff>
    </xdr:to>
    <xdr:sp macro="" textlink="">
      <xdr:nvSpPr>
        <xdr:cNvPr id="412" name="フローチャート: 判断 411"/>
        <xdr:cNvSpPr/>
      </xdr:nvSpPr>
      <xdr:spPr>
        <a:xfrm>
          <a:off x="9588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97598</xdr:rowOff>
    </xdr:from>
    <xdr:ext cx="534377" cy="259045"/>
    <xdr:sp macro="" textlink="">
      <xdr:nvSpPr>
        <xdr:cNvPr id="413" name="テキスト ボックス 412"/>
        <xdr:cNvSpPr txBox="1"/>
      </xdr:nvSpPr>
      <xdr:spPr>
        <a:xfrm>
          <a:off x="9372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29534</xdr:rowOff>
    </xdr:from>
    <xdr:to>
      <xdr:col>45</xdr:col>
      <xdr:colOff>177800</xdr:colOff>
      <xdr:row>74</xdr:row>
      <xdr:rowOff>124269</xdr:rowOff>
    </xdr:to>
    <xdr:cxnSp macro="">
      <xdr:nvCxnSpPr>
        <xdr:cNvPr id="414" name="直線コネクタ 413"/>
        <xdr:cNvCxnSpPr/>
      </xdr:nvCxnSpPr>
      <xdr:spPr>
        <a:xfrm>
          <a:off x="7861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80138</xdr:rowOff>
    </xdr:from>
    <xdr:to>
      <xdr:col>46</xdr:col>
      <xdr:colOff>38100</xdr:colOff>
      <xdr:row>77</xdr:row>
      <xdr:rowOff>10288</xdr:rowOff>
    </xdr:to>
    <xdr:sp macro="" textlink="">
      <xdr:nvSpPr>
        <xdr:cNvPr id="415" name="フローチャート: 判断 414"/>
        <xdr:cNvSpPr/>
      </xdr:nvSpPr>
      <xdr:spPr>
        <a:xfrm>
          <a:off x="8699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xdr:rowOff>
    </xdr:from>
    <xdr:ext cx="534377" cy="259045"/>
    <xdr:sp macro="" textlink="">
      <xdr:nvSpPr>
        <xdr:cNvPr id="416" name="テキスト ボックス 415"/>
        <xdr:cNvSpPr txBox="1"/>
      </xdr:nvSpPr>
      <xdr:spPr>
        <a:xfrm>
          <a:off x="8483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102997</xdr:rowOff>
    </xdr:from>
    <xdr:to>
      <xdr:col>41</xdr:col>
      <xdr:colOff>101600</xdr:colOff>
      <xdr:row>77</xdr:row>
      <xdr:rowOff>33147</xdr:rowOff>
    </xdr:to>
    <xdr:sp macro="" textlink="">
      <xdr:nvSpPr>
        <xdr:cNvPr id="417" name="フローチャート: 判断 416"/>
        <xdr:cNvSpPr/>
      </xdr:nvSpPr>
      <xdr:spPr>
        <a:xfrm>
          <a:off x="7810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24274</xdr:rowOff>
    </xdr:from>
    <xdr:ext cx="534377" cy="259045"/>
    <xdr:sp macro="" textlink="">
      <xdr:nvSpPr>
        <xdr:cNvPr id="418" name="テキスト ボックス 417"/>
        <xdr:cNvSpPr txBox="1"/>
      </xdr:nvSpPr>
      <xdr:spPr>
        <a:xfrm>
          <a:off x="7594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99111</xdr:rowOff>
    </xdr:from>
    <xdr:to>
      <xdr:col>55</xdr:col>
      <xdr:colOff>50800</xdr:colOff>
      <xdr:row>76</xdr:row>
      <xdr:rowOff>29260</xdr:rowOff>
    </xdr:to>
    <xdr:sp macro="" textlink="">
      <xdr:nvSpPr>
        <xdr:cNvPr id="424" name="楕円 423"/>
        <xdr:cNvSpPr/>
      </xdr:nvSpPr>
      <xdr:spPr>
        <a:xfrm>
          <a:off x="10426700" y="12957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121988</xdr:rowOff>
    </xdr:from>
    <xdr:ext cx="534377" cy="259045"/>
    <xdr:sp macro="" textlink="">
      <xdr:nvSpPr>
        <xdr:cNvPr id="425" name="普通建設事業費 （ うち新規整備　）該当値テキスト"/>
        <xdr:cNvSpPr txBox="1"/>
      </xdr:nvSpPr>
      <xdr:spPr>
        <a:xfrm>
          <a:off x="10528300" y="128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28284</xdr:rowOff>
    </xdr:from>
    <xdr:to>
      <xdr:col>50</xdr:col>
      <xdr:colOff>165100</xdr:colOff>
      <xdr:row>76</xdr:row>
      <xdr:rowOff>129884</xdr:rowOff>
    </xdr:to>
    <xdr:sp macro="" textlink="">
      <xdr:nvSpPr>
        <xdr:cNvPr id="426" name="楕円 425"/>
        <xdr:cNvSpPr/>
      </xdr:nvSpPr>
      <xdr:spPr>
        <a:xfrm>
          <a:off x="9588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146410</xdr:rowOff>
    </xdr:from>
    <xdr:ext cx="534377" cy="259045"/>
    <xdr:sp macro="" textlink="">
      <xdr:nvSpPr>
        <xdr:cNvPr id="427" name="テキスト ボックス 426"/>
        <xdr:cNvSpPr txBox="1"/>
      </xdr:nvSpPr>
      <xdr:spPr>
        <a:xfrm>
          <a:off x="9372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73469</xdr:rowOff>
    </xdr:from>
    <xdr:to>
      <xdr:col>46</xdr:col>
      <xdr:colOff>38100</xdr:colOff>
      <xdr:row>75</xdr:row>
      <xdr:rowOff>3619</xdr:rowOff>
    </xdr:to>
    <xdr:sp macro="" textlink="">
      <xdr:nvSpPr>
        <xdr:cNvPr id="428" name="楕円 427"/>
        <xdr:cNvSpPr/>
      </xdr:nvSpPr>
      <xdr:spPr>
        <a:xfrm>
          <a:off x="8699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20146</xdr:rowOff>
    </xdr:from>
    <xdr:ext cx="534377" cy="259045"/>
    <xdr:sp macro="" textlink="">
      <xdr:nvSpPr>
        <xdr:cNvPr id="429" name="テキスト ボックス 428"/>
        <xdr:cNvSpPr txBox="1"/>
      </xdr:nvSpPr>
      <xdr:spPr>
        <a:xfrm>
          <a:off x="8483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150184</xdr:rowOff>
    </xdr:from>
    <xdr:to>
      <xdr:col>41</xdr:col>
      <xdr:colOff>101600</xdr:colOff>
      <xdr:row>71</xdr:row>
      <xdr:rowOff>80334</xdr:rowOff>
    </xdr:to>
    <xdr:sp macro="" textlink="">
      <xdr:nvSpPr>
        <xdr:cNvPr id="430" name="楕円 429"/>
        <xdr:cNvSpPr/>
      </xdr:nvSpPr>
      <xdr:spPr>
        <a:xfrm>
          <a:off x="7810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96861</xdr:rowOff>
    </xdr:from>
    <xdr:ext cx="534377" cy="259045"/>
    <xdr:sp macro="" textlink="">
      <xdr:nvSpPr>
        <xdr:cNvPr id="431" name="テキスト ボックス 430"/>
        <xdr:cNvSpPr txBox="1"/>
      </xdr:nvSpPr>
      <xdr:spPr>
        <a:xfrm>
          <a:off x="7594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7" name="直線コネクタ 456"/>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8"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9" name="直線コネクタ 458"/>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60"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1" name="直線コネクタ 460"/>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28862</xdr:rowOff>
    </xdr:from>
    <xdr:to>
      <xdr:col>55</xdr:col>
      <xdr:colOff>0</xdr:colOff>
      <xdr:row>96</xdr:row>
      <xdr:rowOff>123535</xdr:rowOff>
    </xdr:to>
    <xdr:cxnSp macro="">
      <xdr:nvCxnSpPr>
        <xdr:cNvPr id="462" name="直線コネクタ 461"/>
        <xdr:cNvCxnSpPr/>
      </xdr:nvCxnSpPr>
      <xdr:spPr>
        <a:xfrm flipV="1">
          <a:off x="9639300" y="16488062"/>
          <a:ext cx="8382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3"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4" name="フローチャート: 判断 463"/>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123535</xdr:rowOff>
    </xdr:from>
    <xdr:to>
      <xdr:col>50</xdr:col>
      <xdr:colOff>114300</xdr:colOff>
      <xdr:row>96</xdr:row>
      <xdr:rowOff>169925</xdr:rowOff>
    </xdr:to>
    <xdr:cxnSp macro="">
      <xdr:nvCxnSpPr>
        <xdr:cNvPr id="465" name="直線コネクタ 464"/>
        <xdr:cNvCxnSpPr/>
      </xdr:nvCxnSpPr>
      <xdr:spPr>
        <a:xfrm flipV="1">
          <a:off x="8750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6" name="フローチャート: 判断 465"/>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7" name="テキスト ボックス 466"/>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141839</xdr:rowOff>
    </xdr:from>
    <xdr:to>
      <xdr:col>45</xdr:col>
      <xdr:colOff>177800</xdr:colOff>
      <xdr:row>96</xdr:row>
      <xdr:rowOff>169925</xdr:rowOff>
    </xdr:to>
    <xdr:cxnSp macro="">
      <xdr:nvCxnSpPr>
        <xdr:cNvPr id="468" name="直線コネクタ 467"/>
        <xdr:cNvCxnSpPr/>
      </xdr:nvCxnSpPr>
      <xdr:spPr>
        <a:xfrm>
          <a:off x="7861300" y="16601039"/>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9" name="フローチャート: 判断 468"/>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70" name="テキスト ボックス 469"/>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1" name="フローチャート: 判断 470"/>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2" name="テキスト ボックス 471"/>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149512</xdr:rowOff>
    </xdr:from>
    <xdr:to>
      <xdr:col>55</xdr:col>
      <xdr:colOff>50800</xdr:colOff>
      <xdr:row>96</xdr:row>
      <xdr:rowOff>79662</xdr:rowOff>
    </xdr:to>
    <xdr:sp macro="" textlink="">
      <xdr:nvSpPr>
        <xdr:cNvPr id="478" name="楕円 477"/>
        <xdr:cNvSpPr/>
      </xdr:nvSpPr>
      <xdr:spPr>
        <a:xfrm>
          <a:off x="104267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127939</xdr:rowOff>
    </xdr:from>
    <xdr:ext cx="534377" cy="259045"/>
    <xdr:sp macro="" textlink="">
      <xdr:nvSpPr>
        <xdr:cNvPr id="479" name="普通建設事業費 （ うち更新整備　）該当値テキスト"/>
        <xdr:cNvSpPr txBox="1"/>
      </xdr:nvSpPr>
      <xdr:spPr>
        <a:xfrm>
          <a:off x="10528300" y="164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72735</xdr:rowOff>
    </xdr:from>
    <xdr:to>
      <xdr:col>50</xdr:col>
      <xdr:colOff>165100</xdr:colOff>
      <xdr:row>97</xdr:row>
      <xdr:rowOff>2885</xdr:rowOff>
    </xdr:to>
    <xdr:sp macro="" textlink="">
      <xdr:nvSpPr>
        <xdr:cNvPr id="480" name="楕円 479"/>
        <xdr:cNvSpPr/>
      </xdr:nvSpPr>
      <xdr:spPr>
        <a:xfrm>
          <a:off x="9588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165462</xdr:rowOff>
    </xdr:from>
    <xdr:ext cx="534377" cy="259045"/>
    <xdr:sp macro="" textlink="">
      <xdr:nvSpPr>
        <xdr:cNvPr id="481" name="テキスト ボックス 480"/>
        <xdr:cNvSpPr txBox="1"/>
      </xdr:nvSpPr>
      <xdr:spPr>
        <a:xfrm>
          <a:off x="9372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119125</xdr:rowOff>
    </xdr:from>
    <xdr:to>
      <xdr:col>46</xdr:col>
      <xdr:colOff>38100</xdr:colOff>
      <xdr:row>97</xdr:row>
      <xdr:rowOff>49275</xdr:rowOff>
    </xdr:to>
    <xdr:sp macro="" textlink="">
      <xdr:nvSpPr>
        <xdr:cNvPr id="482" name="楕円 481"/>
        <xdr:cNvSpPr/>
      </xdr:nvSpPr>
      <xdr:spPr>
        <a:xfrm>
          <a:off x="8699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65802</xdr:rowOff>
    </xdr:from>
    <xdr:ext cx="534377" cy="259045"/>
    <xdr:sp macro="" textlink="">
      <xdr:nvSpPr>
        <xdr:cNvPr id="483" name="テキスト ボックス 482"/>
        <xdr:cNvSpPr txBox="1"/>
      </xdr:nvSpPr>
      <xdr:spPr>
        <a:xfrm>
          <a:off x="8483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91039</xdr:rowOff>
    </xdr:from>
    <xdr:to>
      <xdr:col>41</xdr:col>
      <xdr:colOff>101600</xdr:colOff>
      <xdr:row>97</xdr:row>
      <xdr:rowOff>21189</xdr:rowOff>
    </xdr:to>
    <xdr:sp macro="" textlink="">
      <xdr:nvSpPr>
        <xdr:cNvPr id="484" name="楕円 483"/>
        <xdr:cNvSpPr/>
      </xdr:nvSpPr>
      <xdr:spPr>
        <a:xfrm>
          <a:off x="7810500" y="165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37716</xdr:rowOff>
    </xdr:from>
    <xdr:ext cx="534377" cy="259045"/>
    <xdr:sp macro="" textlink="">
      <xdr:nvSpPr>
        <xdr:cNvPr id="485" name="テキスト ボックス 484"/>
        <xdr:cNvSpPr txBox="1"/>
      </xdr:nvSpPr>
      <xdr:spPr>
        <a:xfrm>
          <a:off x="7594111" y="163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9" name="テキスト ボックス 49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7" name="直線コネクタ 506"/>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10"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1" name="直線コネクタ 510"/>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63805</xdr:rowOff>
    </xdr:from>
    <xdr:to>
      <xdr:col>85</xdr:col>
      <xdr:colOff>127000</xdr:colOff>
      <xdr:row>38</xdr:row>
      <xdr:rowOff>119400</xdr:rowOff>
    </xdr:to>
    <xdr:cxnSp macro="">
      <xdr:nvCxnSpPr>
        <xdr:cNvPr id="512" name="直線コネクタ 511"/>
        <xdr:cNvCxnSpPr/>
      </xdr:nvCxnSpPr>
      <xdr:spPr>
        <a:xfrm>
          <a:off x="15481300" y="6578905"/>
          <a:ext cx="8382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3"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4" name="フローチャート: 判断 513"/>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63805</xdr:rowOff>
    </xdr:from>
    <xdr:to>
      <xdr:col>81</xdr:col>
      <xdr:colOff>50800</xdr:colOff>
      <xdr:row>38</xdr:row>
      <xdr:rowOff>139700</xdr:rowOff>
    </xdr:to>
    <xdr:cxnSp macro="">
      <xdr:nvCxnSpPr>
        <xdr:cNvPr id="515" name="直線コネクタ 514"/>
        <xdr:cNvCxnSpPr/>
      </xdr:nvCxnSpPr>
      <xdr:spPr>
        <a:xfrm flipV="1">
          <a:off x="14592300" y="657890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6" name="フローチャート: 判断 515"/>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7" name="テキスト ボックス 516"/>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135494</xdr:rowOff>
    </xdr:from>
    <xdr:to>
      <xdr:col>76</xdr:col>
      <xdr:colOff>114300</xdr:colOff>
      <xdr:row>38</xdr:row>
      <xdr:rowOff>139700</xdr:rowOff>
    </xdr:to>
    <xdr:cxnSp macro="">
      <xdr:nvCxnSpPr>
        <xdr:cNvPr id="518" name="直線コネクタ 517"/>
        <xdr:cNvCxnSpPr/>
      </xdr:nvCxnSpPr>
      <xdr:spPr>
        <a:xfrm>
          <a:off x="13703300" y="647914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9" name="フローチャート: 判断 518"/>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20" name="テキスト ボックス 519"/>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135494</xdr:rowOff>
    </xdr:from>
    <xdr:to>
      <xdr:col>71</xdr:col>
      <xdr:colOff>177800</xdr:colOff>
      <xdr:row>38</xdr:row>
      <xdr:rowOff>16256</xdr:rowOff>
    </xdr:to>
    <xdr:cxnSp macro="">
      <xdr:nvCxnSpPr>
        <xdr:cNvPr id="521" name="直線コネクタ 520"/>
        <xdr:cNvCxnSpPr/>
      </xdr:nvCxnSpPr>
      <xdr:spPr>
        <a:xfrm flipV="1">
          <a:off x="12814300" y="6479144"/>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2" name="フローチャート: 判断 521"/>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3" name="テキスト ボックス 522"/>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4" name="フローチャート: 判断 523"/>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5" name="テキスト ボックス 524"/>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68600</xdr:rowOff>
    </xdr:from>
    <xdr:to>
      <xdr:col>85</xdr:col>
      <xdr:colOff>177800</xdr:colOff>
      <xdr:row>38</xdr:row>
      <xdr:rowOff>170200</xdr:rowOff>
    </xdr:to>
    <xdr:sp macro="" textlink="">
      <xdr:nvSpPr>
        <xdr:cNvPr id="531" name="楕円 530"/>
        <xdr:cNvSpPr/>
      </xdr:nvSpPr>
      <xdr:spPr>
        <a:xfrm>
          <a:off x="162687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154977</xdr:rowOff>
    </xdr:from>
    <xdr:ext cx="378565" cy="259045"/>
    <xdr:sp macro="" textlink="">
      <xdr:nvSpPr>
        <xdr:cNvPr id="532" name="災害復旧事業費該当値テキスト"/>
        <xdr:cNvSpPr txBox="1"/>
      </xdr:nvSpPr>
      <xdr:spPr>
        <a:xfrm>
          <a:off x="16370300" y="649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13005</xdr:rowOff>
    </xdr:from>
    <xdr:to>
      <xdr:col>81</xdr:col>
      <xdr:colOff>101600</xdr:colOff>
      <xdr:row>38</xdr:row>
      <xdr:rowOff>114605</xdr:rowOff>
    </xdr:to>
    <xdr:sp macro="" textlink="">
      <xdr:nvSpPr>
        <xdr:cNvPr id="533" name="楕円 532"/>
        <xdr:cNvSpPr/>
      </xdr:nvSpPr>
      <xdr:spPr>
        <a:xfrm>
          <a:off x="15430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105732</xdr:rowOff>
    </xdr:from>
    <xdr:ext cx="378565" cy="259045"/>
    <xdr:sp macro="" textlink="">
      <xdr:nvSpPr>
        <xdr:cNvPr id="534" name="テキスト ボックス 533"/>
        <xdr:cNvSpPr txBox="1"/>
      </xdr:nvSpPr>
      <xdr:spPr>
        <a:xfrm>
          <a:off x="15292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84694</xdr:rowOff>
    </xdr:from>
    <xdr:to>
      <xdr:col>72</xdr:col>
      <xdr:colOff>38100</xdr:colOff>
      <xdr:row>38</xdr:row>
      <xdr:rowOff>14844</xdr:rowOff>
    </xdr:to>
    <xdr:sp macro="" textlink="">
      <xdr:nvSpPr>
        <xdr:cNvPr id="537" name="楕円 536"/>
        <xdr:cNvSpPr/>
      </xdr:nvSpPr>
      <xdr:spPr>
        <a:xfrm>
          <a:off x="13652500" y="64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31371</xdr:rowOff>
    </xdr:from>
    <xdr:ext cx="469744" cy="259045"/>
    <xdr:sp macro="" textlink="">
      <xdr:nvSpPr>
        <xdr:cNvPr id="538" name="テキスト ボックス 537"/>
        <xdr:cNvSpPr txBox="1"/>
      </xdr:nvSpPr>
      <xdr:spPr>
        <a:xfrm>
          <a:off x="13468428" y="62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136906</xdr:rowOff>
    </xdr:from>
    <xdr:to>
      <xdr:col>67</xdr:col>
      <xdr:colOff>101600</xdr:colOff>
      <xdr:row>38</xdr:row>
      <xdr:rowOff>67056</xdr:rowOff>
    </xdr:to>
    <xdr:sp macro="" textlink="">
      <xdr:nvSpPr>
        <xdr:cNvPr id="539" name="楕円 538"/>
        <xdr:cNvSpPr/>
      </xdr:nvSpPr>
      <xdr:spPr>
        <a:xfrm>
          <a:off x="1276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83583</xdr:rowOff>
    </xdr:from>
    <xdr:ext cx="469744" cy="259045"/>
    <xdr:sp macro="" textlink="">
      <xdr:nvSpPr>
        <xdr:cNvPr id="540" name="テキスト ボックス 539"/>
        <xdr:cNvSpPr txBox="1"/>
      </xdr:nvSpPr>
      <xdr:spPr>
        <a:xfrm>
          <a:off x="12579428"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2" name="直線コネクタ 611"/>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3"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4" name="直線コネクタ 613"/>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5"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6" name="直線コネクタ 615"/>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139449</xdr:rowOff>
    </xdr:from>
    <xdr:to>
      <xdr:col>85</xdr:col>
      <xdr:colOff>127000</xdr:colOff>
      <xdr:row>76</xdr:row>
      <xdr:rowOff>162903</xdr:rowOff>
    </xdr:to>
    <xdr:cxnSp macro="">
      <xdr:nvCxnSpPr>
        <xdr:cNvPr id="617" name="直線コネクタ 616"/>
        <xdr:cNvCxnSpPr/>
      </xdr:nvCxnSpPr>
      <xdr:spPr>
        <a:xfrm flipV="1">
          <a:off x="15481300" y="13169649"/>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8"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9" name="フローチャート: 判断 618"/>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162903</xdr:rowOff>
    </xdr:from>
    <xdr:to>
      <xdr:col>81</xdr:col>
      <xdr:colOff>50800</xdr:colOff>
      <xdr:row>76</xdr:row>
      <xdr:rowOff>166790</xdr:rowOff>
    </xdr:to>
    <xdr:cxnSp macro="">
      <xdr:nvCxnSpPr>
        <xdr:cNvPr id="620" name="直線コネクタ 619"/>
        <xdr:cNvCxnSpPr/>
      </xdr:nvCxnSpPr>
      <xdr:spPr>
        <a:xfrm flipV="1">
          <a:off x="14592300" y="13193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1" name="フローチャート: 判断 620"/>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2" name="テキスト ボックス 621"/>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164114</xdr:rowOff>
    </xdr:from>
    <xdr:to>
      <xdr:col>76</xdr:col>
      <xdr:colOff>114300</xdr:colOff>
      <xdr:row>76</xdr:row>
      <xdr:rowOff>166790</xdr:rowOff>
    </xdr:to>
    <xdr:cxnSp macro="">
      <xdr:nvCxnSpPr>
        <xdr:cNvPr id="623" name="直線コネクタ 622"/>
        <xdr:cNvCxnSpPr/>
      </xdr:nvCxnSpPr>
      <xdr:spPr>
        <a:xfrm>
          <a:off x="13703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4" name="フローチャート: 判断 623"/>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5" name="テキスト ボックス 624"/>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164114</xdr:rowOff>
    </xdr:from>
    <xdr:to>
      <xdr:col>71</xdr:col>
      <xdr:colOff>177800</xdr:colOff>
      <xdr:row>77</xdr:row>
      <xdr:rowOff>13491</xdr:rowOff>
    </xdr:to>
    <xdr:cxnSp macro="">
      <xdr:nvCxnSpPr>
        <xdr:cNvPr id="626" name="直線コネクタ 625"/>
        <xdr:cNvCxnSpPr/>
      </xdr:nvCxnSpPr>
      <xdr:spPr>
        <a:xfrm flipV="1">
          <a:off x="12814300" y="13194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7" name="フローチャート: 判断 626"/>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8" name="テキスト ボックス 627"/>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9" name="フローチャート: 判断 628"/>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30" name="テキスト ボックス 629"/>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88649</xdr:rowOff>
    </xdr:from>
    <xdr:to>
      <xdr:col>85</xdr:col>
      <xdr:colOff>177800</xdr:colOff>
      <xdr:row>77</xdr:row>
      <xdr:rowOff>18799</xdr:rowOff>
    </xdr:to>
    <xdr:sp macro="" textlink="">
      <xdr:nvSpPr>
        <xdr:cNvPr id="636" name="楕円 635"/>
        <xdr:cNvSpPr/>
      </xdr:nvSpPr>
      <xdr:spPr>
        <a:xfrm>
          <a:off x="162687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67076</xdr:rowOff>
    </xdr:from>
    <xdr:ext cx="534377" cy="259045"/>
    <xdr:sp macro="" textlink="">
      <xdr:nvSpPr>
        <xdr:cNvPr id="637" name="公債費該当値テキスト"/>
        <xdr:cNvSpPr txBox="1"/>
      </xdr:nvSpPr>
      <xdr:spPr>
        <a:xfrm>
          <a:off x="16370300" y="130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112103</xdr:rowOff>
    </xdr:from>
    <xdr:to>
      <xdr:col>81</xdr:col>
      <xdr:colOff>101600</xdr:colOff>
      <xdr:row>77</xdr:row>
      <xdr:rowOff>42253</xdr:rowOff>
    </xdr:to>
    <xdr:sp macro="" textlink="">
      <xdr:nvSpPr>
        <xdr:cNvPr id="638" name="楕円 637"/>
        <xdr:cNvSpPr/>
      </xdr:nvSpPr>
      <xdr:spPr>
        <a:xfrm>
          <a:off x="15430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33380</xdr:rowOff>
    </xdr:from>
    <xdr:ext cx="534377" cy="259045"/>
    <xdr:sp macro="" textlink="">
      <xdr:nvSpPr>
        <xdr:cNvPr id="639" name="テキスト ボックス 638"/>
        <xdr:cNvSpPr txBox="1"/>
      </xdr:nvSpPr>
      <xdr:spPr>
        <a:xfrm>
          <a:off x="15214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115990</xdr:rowOff>
    </xdr:from>
    <xdr:to>
      <xdr:col>76</xdr:col>
      <xdr:colOff>165100</xdr:colOff>
      <xdr:row>77</xdr:row>
      <xdr:rowOff>46140</xdr:rowOff>
    </xdr:to>
    <xdr:sp macro="" textlink="">
      <xdr:nvSpPr>
        <xdr:cNvPr id="640" name="楕円 639"/>
        <xdr:cNvSpPr/>
      </xdr:nvSpPr>
      <xdr:spPr>
        <a:xfrm>
          <a:off x="14541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37267</xdr:rowOff>
    </xdr:from>
    <xdr:ext cx="534377" cy="259045"/>
    <xdr:sp macro="" textlink="">
      <xdr:nvSpPr>
        <xdr:cNvPr id="641" name="テキスト ボックス 640"/>
        <xdr:cNvSpPr txBox="1"/>
      </xdr:nvSpPr>
      <xdr:spPr>
        <a:xfrm>
          <a:off x="14325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113314</xdr:rowOff>
    </xdr:from>
    <xdr:to>
      <xdr:col>72</xdr:col>
      <xdr:colOff>38100</xdr:colOff>
      <xdr:row>77</xdr:row>
      <xdr:rowOff>43464</xdr:rowOff>
    </xdr:to>
    <xdr:sp macro="" textlink="">
      <xdr:nvSpPr>
        <xdr:cNvPr id="642" name="楕円 641"/>
        <xdr:cNvSpPr/>
      </xdr:nvSpPr>
      <xdr:spPr>
        <a:xfrm>
          <a:off x="13652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34591</xdr:rowOff>
    </xdr:from>
    <xdr:ext cx="534377" cy="259045"/>
    <xdr:sp macro="" textlink="">
      <xdr:nvSpPr>
        <xdr:cNvPr id="643" name="テキスト ボックス 642"/>
        <xdr:cNvSpPr txBox="1"/>
      </xdr:nvSpPr>
      <xdr:spPr>
        <a:xfrm>
          <a:off x="13436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134141</xdr:rowOff>
    </xdr:from>
    <xdr:to>
      <xdr:col>67</xdr:col>
      <xdr:colOff>101600</xdr:colOff>
      <xdr:row>77</xdr:row>
      <xdr:rowOff>64291</xdr:rowOff>
    </xdr:to>
    <xdr:sp macro="" textlink="">
      <xdr:nvSpPr>
        <xdr:cNvPr id="644" name="楕円 643"/>
        <xdr:cNvSpPr/>
      </xdr:nvSpPr>
      <xdr:spPr>
        <a:xfrm>
          <a:off x="12763500" y="131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55418</xdr:rowOff>
    </xdr:from>
    <xdr:ext cx="534377" cy="259045"/>
    <xdr:sp macro="" textlink="">
      <xdr:nvSpPr>
        <xdr:cNvPr id="645" name="テキスト ボックス 644"/>
        <xdr:cNvSpPr txBox="1"/>
      </xdr:nvSpPr>
      <xdr:spPr>
        <a:xfrm>
          <a:off x="12547111" y="132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9" name="直線コネクタ 668"/>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70"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1" name="直線コネクタ 670"/>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2"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3" name="直線コネクタ 672"/>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37249</xdr:rowOff>
    </xdr:from>
    <xdr:to>
      <xdr:col>85</xdr:col>
      <xdr:colOff>127000</xdr:colOff>
      <xdr:row>95</xdr:row>
      <xdr:rowOff>133032</xdr:rowOff>
    </xdr:to>
    <xdr:cxnSp macro="">
      <xdr:nvCxnSpPr>
        <xdr:cNvPr id="674" name="直線コネクタ 673"/>
        <xdr:cNvCxnSpPr/>
      </xdr:nvCxnSpPr>
      <xdr:spPr>
        <a:xfrm>
          <a:off x="15481300" y="16324999"/>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5"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6" name="フローチャート: 判断 675"/>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37249</xdr:rowOff>
    </xdr:from>
    <xdr:to>
      <xdr:col>81</xdr:col>
      <xdr:colOff>50800</xdr:colOff>
      <xdr:row>96</xdr:row>
      <xdr:rowOff>140043</xdr:rowOff>
    </xdr:to>
    <xdr:cxnSp macro="">
      <xdr:nvCxnSpPr>
        <xdr:cNvPr id="677" name="直線コネクタ 676"/>
        <xdr:cNvCxnSpPr/>
      </xdr:nvCxnSpPr>
      <xdr:spPr>
        <a:xfrm flipV="1">
          <a:off x="14592300" y="16324999"/>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8" name="フローチャート: 判断 677"/>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9" name="テキスト ボックス 678"/>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140043</xdr:rowOff>
    </xdr:from>
    <xdr:to>
      <xdr:col>76</xdr:col>
      <xdr:colOff>114300</xdr:colOff>
      <xdr:row>96</xdr:row>
      <xdr:rowOff>151092</xdr:rowOff>
    </xdr:to>
    <xdr:cxnSp macro="">
      <xdr:nvCxnSpPr>
        <xdr:cNvPr id="680" name="直線コネクタ 679"/>
        <xdr:cNvCxnSpPr/>
      </xdr:nvCxnSpPr>
      <xdr:spPr>
        <a:xfrm flipV="1">
          <a:off x="13703300" y="165992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81" name="フローチャート: 判断 680"/>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2" name="テキスト ボックス 681"/>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73634</xdr:rowOff>
    </xdr:from>
    <xdr:to>
      <xdr:col>71</xdr:col>
      <xdr:colOff>177800</xdr:colOff>
      <xdr:row>96</xdr:row>
      <xdr:rowOff>151092</xdr:rowOff>
    </xdr:to>
    <xdr:cxnSp macro="">
      <xdr:nvCxnSpPr>
        <xdr:cNvPr id="683" name="直線コネクタ 682"/>
        <xdr:cNvCxnSpPr/>
      </xdr:nvCxnSpPr>
      <xdr:spPr>
        <a:xfrm>
          <a:off x="12814300" y="16532834"/>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4" name="フローチャート: 判断 683"/>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5" name="テキスト ボックス 684"/>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6" name="フローチャート: 判断 685"/>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7" name="テキスト ボックス 686"/>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82232</xdr:rowOff>
    </xdr:from>
    <xdr:to>
      <xdr:col>85</xdr:col>
      <xdr:colOff>177800</xdr:colOff>
      <xdr:row>96</xdr:row>
      <xdr:rowOff>12382</xdr:rowOff>
    </xdr:to>
    <xdr:sp macro="" textlink="">
      <xdr:nvSpPr>
        <xdr:cNvPr id="693" name="楕円 692"/>
        <xdr:cNvSpPr/>
      </xdr:nvSpPr>
      <xdr:spPr>
        <a:xfrm>
          <a:off x="16268700" y="163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105109</xdr:rowOff>
    </xdr:from>
    <xdr:ext cx="534377" cy="259045"/>
    <xdr:sp macro="" textlink="">
      <xdr:nvSpPr>
        <xdr:cNvPr id="694" name="積立金該当値テキスト"/>
        <xdr:cNvSpPr txBox="1"/>
      </xdr:nvSpPr>
      <xdr:spPr>
        <a:xfrm>
          <a:off x="16370300" y="162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157899</xdr:rowOff>
    </xdr:from>
    <xdr:to>
      <xdr:col>81</xdr:col>
      <xdr:colOff>101600</xdr:colOff>
      <xdr:row>95</xdr:row>
      <xdr:rowOff>88049</xdr:rowOff>
    </xdr:to>
    <xdr:sp macro="" textlink="">
      <xdr:nvSpPr>
        <xdr:cNvPr id="695" name="楕円 694"/>
        <xdr:cNvSpPr/>
      </xdr:nvSpPr>
      <xdr:spPr>
        <a:xfrm>
          <a:off x="154305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104576</xdr:rowOff>
    </xdr:from>
    <xdr:ext cx="534377" cy="259045"/>
    <xdr:sp macro="" textlink="">
      <xdr:nvSpPr>
        <xdr:cNvPr id="696" name="テキスト ボックス 695"/>
        <xdr:cNvSpPr txBox="1"/>
      </xdr:nvSpPr>
      <xdr:spPr>
        <a:xfrm>
          <a:off x="15214111" y="16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89243</xdr:rowOff>
    </xdr:from>
    <xdr:to>
      <xdr:col>76</xdr:col>
      <xdr:colOff>165100</xdr:colOff>
      <xdr:row>97</xdr:row>
      <xdr:rowOff>19393</xdr:rowOff>
    </xdr:to>
    <xdr:sp macro="" textlink="">
      <xdr:nvSpPr>
        <xdr:cNvPr id="697" name="楕円 696"/>
        <xdr:cNvSpPr/>
      </xdr:nvSpPr>
      <xdr:spPr>
        <a:xfrm>
          <a:off x="14541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10520</xdr:rowOff>
    </xdr:from>
    <xdr:ext cx="534377" cy="259045"/>
    <xdr:sp macro="" textlink="">
      <xdr:nvSpPr>
        <xdr:cNvPr id="698" name="テキスト ボックス 697"/>
        <xdr:cNvSpPr txBox="1"/>
      </xdr:nvSpPr>
      <xdr:spPr>
        <a:xfrm>
          <a:off x="14325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100292</xdr:rowOff>
    </xdr:from>
    <xdr:to>
      <xdr:col>72</xdr:col>
      <xdr:colOff>38100</xdr:colOff>
      <xdr:row>97</xdr:row>
      <xdr:rowOff>30442</xdr:rowOff>
    </xdr:to>
    <xdr:sp macro="" textlink="">
      <xdr:nvSpPr>
        <xdr:cNvPr id="699" name="楕円 698"/>
        <xdr:cNvSpPr/>
      </xdr:nvSpPr>
      <xdr:spPr>
        <a:xfrm>
          <a:off x="13652500" y="1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46969</xdr:rowOff>
    </xdr:from>
    <xdr:ext cx="534377" cy="259045"/>
    <xdr:sp macro="" textlink="">
      <xdr:nvSpPr>
        <xdr:cNvPr id="700" name="テキスト ボックス 699"/>
        <xdr:cNvSpPr txBox="1"/>
      </xdr:nvSpPr>
      <xdr:spPr>
        <a:xfrm>
          <a:off x="13436111" y="163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22834</xdr:rowOff>
    </xdr:from>
    <xdr:to>
      <xdr:col>67</xdr:col>
      <xdr:colOff>101600</xdr:colOff>
      <xdr:row>96</xdr:row>
      <xdr:rowOff>124434</xdr:rowOff>
    </xdr:to>
    <xdr:sp macro="" textlink="">
      <xdr:nvSpPr>
        <xdr:cNvPr id="701" name="楕円 700"/>
        <xdr:cNvSpPr/>
      </xdr:nvSpPr>
      <xdr:spPr>
        <a:xfrm>
          <a:off x="12763500" y="16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140961</xdr:rowOff>
    </xdr:from>
    <xdr:ext cx="534377" cy="259045"/>
    <xdr:sp macro="" textlink="">
      <xdr:nvSpPr>
        <xdr:cNvPr id="702" name="テキスト ボックス 701"/>
        <xdr:cNvSpPr txBox="1"/>
      </xdr:nvSpPr>
      <xdr:spPr>
        <a:xfrm>
          <a:off x="12547111"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6" name="直線コネクタ 725"/>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9"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30" name="直線コネクタ 729"/>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170180</xdr:rowOff>
    </xdr:from>
    <xdr:to>
      <xdr:col>116</xdr:col>
      <xdr:colOff>63500</xdr:colOff>
      <xdr:row>38</xdr:row>
      <xdr:rowOff>11557</xdr:rowOff>
    </xdr:to>
    <xdr:cxnSp macro="">
      <xdr:nvCxnSpPr>
        <xdr:cNvPr id="731" name="直線コネクタ 730"/>
        <xdr:cNvCxnSpPr/>
      </xdr:nvCxnSpPr>
      <xdr:spPr>
        <a:xfrm flipV="1">
          <a:off x="21323300" y="6342380"/>
          <a:ext cx="8382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115206</xdr:rowOff>
    </xdr:from>
    <xdr:ext cx="469744" cy="259045"/>
    <xdr:sp macro="" textlink="">
      <xdr:nvSpPr>
        <xdr:cNvPr id="732" name="投資及び出資金平均値テキスト"/>
        <xdr:cNvSpPr txBox="1"/>
      </xdr:nvSpPr>
      <xdr:spPr>
        <a:xfrm>
          <a:off x="22212300" y="645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3" name="フローチャート: 判断 732"/>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11557</xdr:rowOff>
    </xdr:from>
    <xdr:to>
      <xdr:col>111</xdr:col>
      <xdr:colOff>177800</xdr:colOff>
      <xdr:row>38</xdr:row>
      <xdr:rowOff>63754</xdr:rowOff>
    </xdr:to>
    <xdr:cxnSp macro="">
      <xdr:nvCxnSpPr>
        <xdr:cNvPr id="734" name="直線コネクタ 733"/>
        <xdr:cNvCxnSpPr/>
      </xdr:nvCxnSpPr>
      <xdr:spPr>
        <a:xfrm flipV="1">
          <a:off x="20434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5" name="フローチャート: 判断 734"/>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6" name="テキスト ボックス 735"/>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63754</xdr:rowOff>
    </xdr:from>
    <xdr:to>
      <xdr:col>107</xdr:col>
      <xdr:colOff>50800</xdr:colOff>
      <xdr:row>38</xdr:row>
      <xdr:rowOff>117094</xdr:rowOff>
    </xdr:to>
    <xdr:cxnSp macro="">
      <xdr:nvCxnSpPr>
        <xdr:cNvPr id="737" name="直線コネクタ 736"/>
        <xdr:cNvCxnSpPr/>
      </xdr:nvCxnSpPr>
      <xdr:spPr>
        <a:xfrm flipV="1">
          <a:off x="19545300" y="657885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8" name="フローチャート: 判断 737"/>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131843</xdr:rowOff>
    </xdr:from>
    <xdr:ext cx="378565" cy="259045"/>
    <xdr:sp macro="" textlink="">
      <xdr:nvSpPr>
        <xdr:cNvPr id="739" name="テキスト ボックス 738"/>
        <xdr:cNvSpPr txBox="1"/>
      </xdr:nvSpPr>
      <xdr:spPr>
        <a:xfrm>
          <a:off x="20245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110617</xdr:rowOff>
    </xdr:from>
    <xdr:to>
      <xdr:col>102</xdr:col>
      <xdr:colOff>114300</xdr:colOff>
      <xdr:row>38</xdr:row>
      <xdr:rowOff>117094</xdr:rowOff>
    </xdr:to>
    <xdr:cxnSp macro="">
      <xdr:nvCxnSpPr>
        <xdr:cNvPr id="740" name="直線コネクタ 739"/>
        <xdr:cNvCxnSpPr/>
      </xdr:nvCxnSpPr>
      <xdr:spPr>
        <a:xfrm>
          <a:off x="18656300" y="66257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1" name="フローチャート: 判断 74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2" name="テキスト ボックス 741"/>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3" name="フローチャート: 判断 742"/>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4" name="テキスト ボックス 743"/>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119380</xdr:rowOff>
    </xdr:from>
    <xdr:to>
      <xdr:col>116</xdr:col>
      <xdr:colOff>114300</xdr:colOff>
      <xdr:row>37</xdr:row>
      <xdr:rowOff>49530</xdr:rowOff>
    </xdr:to>
    <xdr:sp macro="" textlink="">
      <xdr:nvSpPr>
        <xdr:cNvPr id="750" name="楕円 749"/>
        <xdr:cNvSpPr/>
      </xdr:nvSpPr>
      <xdr:spPr>
        <a:xfrm>
          <a:off x="22110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142257</xdr:rowOff>
    </xdr:from>
    <xdr:ext cx="469744" cy="259045"/>
    <xdr:sp macro="" textlink="">
      <xdr:nvSpPr>
        <xdr:cNvPr id="751" name="投資及び出資金該当値テキスト"/>
        <xdr:cNvSpPr txBox="1"/>
      </xdr:nvSpPr>
      <xdr:spPr>
        <a:xfrm>
          <a:off x="22212300" y="61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132207</xdr:rowOff>
    </xdr:from>
    <xdr:to>
      <xdr:col>112</xdr:col>
      <xdr:colOff>38100</xdr:colOff>
      <xdr:row>38</xdr:row>
      <xdr:rowOff>62357</xdr:rowOff>
    </xdr:to>
    <xdr:sp macro="" textlink="">
      <xdr:nvSpPr>
        <xdr:cNvPr id="752" name="楕円 751"/>
        <xdr:cNvSpPr/>
      </xdr:nvSpPr>
      <xdr:spPr>
        <a:xfrm>
          <a:off x="21272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78884</xdr:rowOff>
    </xdr:from>
    <xdr:ext cx="469744" cy="259045"/>
    <xdr:sp macro="" textlink="">
      <xdr:nvSpPr>
        <xdr:cNvPr id="753" name="テキスト ボックス 752"/>
        <xdr:cNvSpPr txBox="1"/>
      </xdr:nvSpPr>
      <xdr:spPr>
        <a:xfrm>
          <a:off x="21088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12954</xdr:rowOff>
    </xdr:from>
    <xdr:to>
      <xdr:col>107</xdr:col>
      <xdr:colOff>101600</xdr:colOff>
      <xdr:row>38</xdr:row>
      <xdr:rowOff>114554</xdr:rowOff>
    </xdr:to>
    <xdr:sp macro="" textlink="">
      <xdr:nvSpPr>
        <xdr:cNvPr id="754" name="楕円 753"/>
        <xdr:cNvSpPr/>
      </xdr:nvSpPr>
      <xdr:spPr>
        <a:xfrm>
          <a:off x="20383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131081</xdr:rowOff>
    </xdr:from>
    <xdr:ext cx="469744" cy="259045"/>
    <xdr:sp macro="" textlink="">
      <xdr:nvSpPr>
        <xdr:cNvPr id="755" name="テキスト ボックス 754"/>
        <xdr:cNvSpPr txBox="1"/>
      </xdr:nvSpPr>
      <xdr:spPr>
        <a:xfrm>
          <a:off x="20199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66294</xdr:rowOff>
    </xdr:from>
    <xdr:to>
      <xdr:col>102</xdr:col>
      <xdr:colOff>165100</xdr:colOff>
      <xdr:row>38</xdr:row>
      <xdr:rowOff>167894</xdr:rowOff>
    </xdr:to>
    <xdr:sp macro="" textlink="">
      <xdr:nvSpPr>
        <xdr:cNvPr id="756" name="楕円 755"/>
        <xdr:cNvSpPr/>
      </xdr:nvSpPr>
      <xdr:spPr>
        <a:xfrm>
          <a:off x="19494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159021</xdr:rowOff>
    </xdr:from>
    <xdr:ext cx="378565" cy="259045"/>
    <xdr:sp macro="" textlink="">
      <xdr:nvSpPr>
        <xdr:cNvPr id="757" name="テキスト ボックス 756"/>
        <xdr:cNvSpPr txBox="1"/>
      </xdr:nvSpPr>
      <xdr:spPr>
        <a:xfrm>
          <a:off x="19356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59817</xdr:rowOff>
    </xdr:from>
    <xdr:to>
      <xdr:col>98</xdr:col>
      <xdr:colOff>38100</xdr:colOff>
      <xdr:row>38</xdr:row>
      <xdr:rowOff>161417</xdr:rowOff>
    </xdr:to>
    <xdr:sp macro="" textlink="">
      <xdr:nvSpPr>
        <xdr:cNvPr id="758" name="楕円 757"/>
        <xdr:cNvSpPr/>
      </xdr:nvSpPr>
      <xdr:spPr>
        <a:xfrm>
          <a:off x="18605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152544</xdr:rowOff>
    </xdr:from>
    <xdr:ext cx="378565" cy="259045"/>
    <xdr:sp macro="" textlink="">
      <xdr:nvSpPr>
        <xdr:cNvPr id="759" name="テキスト ボックス 758"/>
        <xdr:cNvSpPr txBox="1"/>
      </xdr:nvSpPr>
      <xdr:spPr>
        <a:xfrm>
          <a:off x="18467017" y="6667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3" name="直線コネクタ 782"/>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4"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5" name="直線コネクタ 784"/>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6"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7" name="直線コネクタ 786"/>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1625</xdr:rowOff>
    </xdr:from>
    <xdr:to>
      <xdr:col>116</xdr:col>
      <xdr:colOff>63500</xdr:colOff>
      <xdr:row>57</xdr:row>
      <xdr:rowOff>3454</xdr:rowOff>
    </xdr:to>
    <xdr:cxnSp macro="">
      <xdr:nvCxnSpPr>
        <xdr:cNvPr id="788" name="直線コネクタ 787"/>
        <xdr:cNvCxnSpPr/>
      </xdr:nvCxnSpPr>
      <xdr:spPr>
        <a:xfrm>
          <a:off x="21323300" y="97742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9"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90" name="フローチャート: 判断 789"/>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1625</xdr:rowOff>
    </xdr:from>
    <xdr:to>
      <xdr:col>111</xdr:col>
      <xdr:colOff>177800</xdr:colOff>
      <xdr:row>57</xdr:row>
      <xdr:rowOff>7150</xdr:rowOff>
    </xdr:to>
    <xdr:cxnSp macro="">
      <xdr:nvCxnSpPr>
        <xdr:cNvPr id="791" name="直線コネクタ 790"/>
        <xdr:cNvCxnSpPr/>
      </xdr:nvCxnSpPr>
      <xdr:spPr>
        <a:xfrm flipV="1">
          <a:off x="20434300" y="977427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2" name="フローチャート: 判断 791"/>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3" name="テキスト ボックス 792"/>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7150</xdr:rowOff>
    </xdr:from>
    <xdr:to>
      <xdr:col>107</xdr:col>
      <xdr:colOff>50800</xdr:colOff>
      <xdr:row>57</xdr:row>
      <xdr:rowOff>10617</xdr:rowOff>
    </xdr:to>
    <xdr:cxnSp macro="">
      <xdr:nvCxnSpPr>
        <xdr:cNvPr id="794" name="直線コネクタ 793"/>
        <xdr:cNvCxnSpPr/>
      </xdr:nvCxnSpPr>
      <xdr:spPr>
        <a:xfrm flipV="1">
          <a:off x="19545300" y="977980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5" name="フローチャート: 判断 794"/>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6" name="テキスト ボックス 795"/>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10617</xdr:rowOff>
    </xdr:from>
    <xdr:to>
      <xdr:col>102</xdr:col>
      <xdr:colOff>114300</xdr:colOff>
      <xdr:row>57</xdr:row>
      <xdr:rowOff>74778</xdr:rowOff>
    </xdr:to>
    <xdr:cxnSp macro="">
      <xdr:nvCxnSpPr>
        <xdr:cNvPr id="797" name="直線コネクタ 796"/>
        <xdr:cNvCxnSpPr/>
      </xdr:nvCxnSpPr>
      <xdr:spPr>
        <a:xfrm flipV="1">
          <a:off x="18656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8" name="フローチャート: 判断 797"/>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9" name="テキスト ボックス 798"/>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0" name="フローチャート: 判断 799"/>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1" name="テキスト ボックス 800"/>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124104</xdr:rowOff>
    </xdr:from>
    <xdr:to>
      <xdr:col>116</xdr:col>
      <xdr:colOff>114300</xdr:colOff>
      <xdr:row>57</xdr:row>
      <xdr:rowOff>54254</xdr:rowOff>
    </xdr:to>
    <xdr:sp macro="" textlink="">
      <xdr:nvSpPr>
        <xdr:cNvPr id="807" name="楕円 806"/>
        <xdr:cNvSpPr/>
      </xdr:nvSpPr>
      <xdr:spPr>
        <a:xfrm>
          <a:off x="221107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146981</xdr:rowOff>
    </xdr:from>
    <xdr:ext cx="534377" cy="259045"/>
    <xdr:sp macro="" textlink="">
      <xdr:nvSpPr>
        <xdr:cNvPr id="808" name="貸付金該当値テキスト"/>
        <xdr:cNvSpPr txBox="1"/>
      </xdr:nvSpPr>
      <xdr:spPr>
        <a:xfrm>
          <a:off x="22212300" y="95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122275</xdr:rowOff>
    </xdr:from>
    <xdr:to>
      <xdr:col>112</xdr:col>
      <xdr:colOff>38100</xdr:colOff>
      <xdr:row>57</xdr:row>
      <xdr:rowOff>52425</xdr:rowOff>
    </xdr:to>
    <xdr:sp macro="" textlink="">
      <xdr:nvSpPr>
        <xdr:cNvPr id="809" name="楕円 808"/>
        <xdr:cNvSpPr/>
      </xdr:nvSpPr>
      <xdr:spPr>
        <a:xfrm>
          <a:off x="21272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68952</xdr:rowOff>
    </xdr:from>
    <xdr:ext cx="534377" cy="259045"/>
    <xdr:sp macro="" textlink="">
      <xdr:nvSpPr>
        <xdr:cNvPr id="810" name="テキスト ボックス 809"/>
        <xdr:cNvSpPr txBox="1"/>
      </xdr:nvSpPr>
      <xdr:spPr>
        <a:xfrm>
          <a:off x="21056111" y="94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127800</xdr:rowOff>
    </xdr:from>
    <xdr:to>
      <xdr:col>107</xdr:col>
      <xdr:colOff>101600</xdr:colOff>
      <xdr:row>57</xdr:row>
      <xdr:rowOff>57950</xdr:rowOff>
    </xdr:to>
    <xdr:sp macro="" textlink="">
      <xdr:nvSpPr>
        <xdr:cNvPr id="811" name="楕円 810"/>
        <xdr:cNvSpPr/>
      </xdr:nvSpPr>
      <xdr:spPr>
        <a:xfrm>
          <a:off x="20383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74477</xdr:rowOff>
    </xdr:from>
    <xdr:ext cx="469744" cy="259045"/>
    <xdr:sp macro="" textlink="">
      <xdr:nvSpPr>
        <xdr:cNvPr id="812" name="テキスト ボックス 811"/>
        <xdr:cNvSpPr txBox="1"/>
      </xdr:nvSpPr>
      <xdr:spPr>
        <a:xfrm>
          <a:off x="20199428" y="950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131267</xdr:rowOff>
    </xdr:from>
    <xdr:to>
      <xdr:col>102</xdr:col>
      <xdr:colOff>165100</xdr:colOff>
      <xdr:row>57</xdr:row>
      <xdr:rowOff>61417</xdr:rowOff>
    </xdr:to>
    <xdr:sp macro="" textlink="">
      <xdr:nvSpPr>
        <xdr:cNvPr id="813" name="楕円 812"/>
        <xdr:cNvSpPr/>
      </xdr:nvSpPr>
      <xdr:spPr>
        <a:xfrm>
          <a:off x="19494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77944</xdr:rowOff>
    </xdr:from>
    <xdr:ext cx="469744" cy="259045"/>
    <xdr:sp macro="" textlink="">
      <xdr:nvSpPr>
        <xdr:cNvPr id="814" name="テキスト ボックス 813"/>
        <xdr:cNvSpPr txBox="1"/>
      </xdr:nvSpPr>
      <xdr:spPr>
        <a:xfrm>
          <a:off x="19310428"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23978</xdr:rowOff>
    </xdr:from>
    <xdr:to>
      <xdr:col>98</xdr:col>
      <xdr:colOff>38100</xdr:colOff>
      <xdr:row>57</xdr:row>
      <xdr:rowOff>125578</xdr:rowOff>
    </xdr:to>
    <xdr:sp macro="" textlink="">
      <xdr:nvSpPr>
        <xdr:cNvPr id="815" name="楕円 814"/>
        <xdr:cNvSpPr/>
      </xdr:nvSpPr>
      <xdr:spPr>
        <a:xfrm>
          <a:off x="18605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142105</xdr:rowOff>
    </xdr:from>
    <xdr:ext cx="469744" cy="259045"/>
    <xdr:sp macro="" textlink="">
      <xdr:nvSpPr>
        <xdr:cNvPr id="816" name="テキスト ボックス 815"/>
        <xdr:cNvSpPr txBox="1"/>
      </xdr:nvSpPr>
      <xdr:spPr>
        <a:xfrm>
          <a:off x="18421428"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3" name="直線コネクタ 842"/>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4"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5" name="直線コネクタ 844"/>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6"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7" name="直線コネクタ 846"/>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10313</xdr:rowOff>
    </xdr:from>
    <xdr:to>
      <xdr:col>116</xdr:col>
      <xdr:colOff>63500</xdr:colOff>
      <xdr:row>77</xdr:row>
      <xdr:rowOff>21678</xdr:rowOff>
    </xdr:to>
    <xdr:cxnSp macro="">
      <xdr:nvCxnSpPr>
        <xdr:cNvPr id="848" name="直線コネクタ 847"/>
        <xdr:cNvCxnSpPr/>
      </xdr:nvCxnSpPr>
      <xdr:spPr>
        <a:xfrm flipV="1">
          <a:off x="21323300" y="13211963"/>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9"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50" name="フローチャート: 判断 849"/>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113019</xdr:rowOff>
    </xdr:from>
    <xdr:to>
      <xdr:col>111</xdr:col>
      <xdr:colOff>177800</xdr:colOff>
      <xdr:row>77</xdr:row>
      <xdr:rowOff>21678</xdr:rowOff>
    </xdr:to>
    <xdr:cxnSp macro="">
      <xdr:nvCxnSpPr>
        <xdr:cNvPr id="851" name="直線コネクタ 850"/>
        <xdr:cNvCxnSpPr/>
      </xdr:nvCxnSpPr>
      <xdr:spPr>
        <a:xfrm>
          <a:off x="20434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2" name="フローチャート: 判断 851"/>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3" name="テキスト ボックス 852"/>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113019</xdr:rowOff>
    </xdr:from>
    <xdr:to>
      <xdr:col>107</xdr:col>
      <xdr:colOff>50800</xdr:colOff>
      <xdr:row>77</xdr:row>
      <xdr:rowOff>58579</xdr:rowOff>
    </xdr:to>
    <xdr:cxnSp macro="">
      <xdr:nvCxnSpPr>
        <xdr:cNvPr id="854" name="直線コネクタ 853"/>
        <xdr:cNvCxnSpPr/>
      </xdr:nvCxnSpPr>
      <xdr:spPr>
        <a:xfrm flipV="1">
          <a:off x="19545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5" name="フローチャート: 判断 854"/>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6" name="テキスト ボックス 855"/>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58579</xdr:rowOff>
    </xdr:from>
    <xdr:to>
      <xdr:col>102</xdr:col>
      <xdr:colOff>114300</xdr:colOff>
      <xdr:row>77</xdr:row>
      <xdr:rowOff>85849</xdr:rowOff>
    </xdr:to>
    <xdr:cxnSp macro="">
      <xdr:nvCxnSpPr>
        <xdr:cNvPr id="857" name="直線コネクタ 856"/>
        <xdr:cNvCxnSpPr/>
      </xdr:nvCxnSpPr>
      <xdr:spPr>
        <a:xfrm flipV="1">
          <a:off x="18656300" y="13260229"/>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8" name="フローチャート: 判断 857"/>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9" name="テキスト ボックス 858"/>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0" name="フローチャート: 判断 859"/>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61" name="テキスト ボックス 860"/>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130963</xdr:rowOff>
    </xdr:from>
    <xdr:to>
      <xdr:col>116</xdr:col>
      <xdr:colOff>114300</xdr:colOff>
      <xdr:row>77</xdr:row>
      <xdr:rowOff>61113</xdr:rowOff>
    </xdr:to>
    <xdr:sp macro="" textlink="">
      <xdr:nvSpPr>
        <xdr:cNvPr id="867" name="楕円 866"/>
        <xdr:cNvSpPr/>
      </xdr:nvSpPr>
      <xdr:spPr>
        <a:xfrm>
          <a:off x="221107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109390</xdr:rowOff>
    </xdr:from>
    <xdr:ext cx="534377" cy="259045"/>
    <xdr:sp macro="" textlink="">
      <xdr:nvSpPr>
        <xdr:cNvPr id="868" name="繰出金該当値テキスト"/>
        <xdr:cNvSpPr txBox="1"/>
      </xdr:nvSpPr>
      <xdr:spPr>
        <a:xfrm>
          <a:off x="22212300" y="131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142328</xdr:rowOff>
    </xdr:from>
    <xdr:to>
      <xdr:col>112</xdr:col>
      <xdr:colOff>38100</xdr:colOff>
      <xdr:row>77</xdr:row>
      <xdr:rowOff>72478</xdr:rowOff>
    </xdr:to>
    <xdr:sp macro="" textlink="">
      <xdr:nvSpPr>
        <xdr:cNvPr id="869" name="楕円 868"/>
        <xdr:cNvSpPr/>
      </xdr:nvSpPr>
      <xdr:spPr>
        <a:xfrm>
          <a:off x="21272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63605</xdr:rowOff>
    </xdr:from>
    <xdr:ext cx="534377" cy="259045"/>
    <xdr:sp macro="" textlink="">
      <xdr:nvSpPr>
        <xdr:cNvPr id="870" name="テキスト ボックス 869"/>
        <xdr:cNvSpPr txBox="1"/>
      </xdr:nvSpPr>
      <xdr:spPr>
        <a:xfrm>
          <a:off x="21056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62219</xdr:rowOff>
    </xdr:from>
    <xdr:to>
      <xdr:col>107</xdr:col>
      <xdr:colOff>101600</xdr:colOff>
      <xdr:row>76</xdr:row>
      <xdr:rowOff>163819</xdr:rowOff>
    </xdr:to>
    <xdr:sp macro="" textlink="">
      <xdr:nvSpPr>
        <xdr:cNvPr id="871" name="楕円 870"/>
        <xdr:cNvSpPr/>
      </xdr:nvSpPr>
      <xdr:spPr>
        <a:xfrm>
          <a:off x="20383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154946</xdr:rowOff>
    </xdr:from>
    <xdr:ext cx="534377" cy="259045"/>
    <xdr:sp macro="" textlink="">
      <xdr:nvSpPr>
        <xdr:cNvPr id="872" name="テキスト ボックス 871"/>
        <xdr:cNvSpPr txBox="1"/>
      </xdr:nvSpPr>
      <xdr:spPr>
        <a:xfrm>
          <a:off x="20167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7779</xdr:rowOff>
    </xdr:from>
    <xdr:to>
      <xdr:col>102</xdr:col>
      <xdr:colOff>165100</xdr:colOff>
      <xdr:row>77</xdr:row>
      <xdr:rowOff>109379</xdr:rowOff>
    </xdr:to>
    <xdr:sp macro="" textlink="">
      <xdr:nvSpPr>
        <xdr:cNvPr id="873" name="楕円 872"/>
        <xdr:cNvSpPr/>
      </xdr:nvSpPr>
      <xdr:spPr>
        <a:xfrm>
          <a:off x="19494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100506</xdr:rowOff>
    </xdr:from>
    <xdr:ext cx="534377" cy="259045"/>
    <xdr:sp macro="" textlink="">
      <xdr:nvSpPr>
        <xdr:cNvPr id="874" name="テキスト ボックス 873"/>
        <xdr:cNvSpPr txBox="1"/>
      </xdr:nvSpPr>
      <xdr:spPr>
        <a:xfrm>
          <a:off x="19278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35049</xdr:rowOff>
    </xdr:from>
    <xdr:to>
      <xdr:col>98</xdr:col>
      <xdr:colOff>38100</xdr:colOff>
      <xdr:row>77</xdr:row>
      <xdr:rowOff>136649</xdr:rowOff>
    </xdr:to>
    <xdr:sp macro="" textlink="">
      <xdr:nvSpPr>
        <xdr:cNvPr id="875" name="楕円 874"/>
        <xdr:cNvSpPr/>
      </xdr:nvSpPr>
      <xdr:spPr>
        <a:xfrm>
          <a:off x="18605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127776</xdr:rowOff>
    </xdr:from>
    <xdr:ext cx="534377" cy="259045"/>
    <xdr:sp macro="" textlink="">
      <xdr:nvSpPr>
        <xdr:cNvPr id="876" name="テキスト ボックス 875"/>
        <xdr:cNvSpPr txBox="1"/>
      </xdr:nvSpPr>
      <xdr:spPr>
        <a:xfrm>
          <a:off x="18389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住民一人当たり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歳出決算額は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1,898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円増の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462,183</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、人件費と物件費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が全体の３分の１以上を占め、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類似団体と比較して一人当たりのコストが高い状況である。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成田空港の更なる機能強化、卸売市場の輸出拠点化、待機児童解消や保育の質の向上等、複雑、多様化する業務に対応するため、相当数の職員を確保していること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等が主な要因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として挙げられる。また、物件費については、類似団体の平均が増加傾向にある中、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年度はごみ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処理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みの搬入量の減少に伴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う外部処理委託料の減、当該施設の運転維持管理委託料の減などにより、前年度比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2,947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円の減額となった。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今後も必要な業務量に応じた職員数の見直しを行い、職員定数及び職員給与の適正化に努める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、経常的経費の節減を図る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また、普通建設事業費の新規整備については、米の集出荷貯蔵施設の整備に対する補助などにより、類似団体の平均を大きく上回った。また、公債費については、類似団体の平均を下回ってはいるが、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大規模事業の進捗に伴い市債残高は増加傾向にあり、今後、据置期間の終了に伴い元金の償還が順次開始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、公債費の増加が想定される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101981</xdr:rowOff>
    </xdr:from>
    <xdr:to>
      <xdr:col>24</xdr:col>
      <xdr:colOff>63500</xdr:colOff>
      <xdr:row>33</xdr:row>
      <xdr:rowOff>157988</xdr:rowOff>
    </xdr:to>
    <xdr:cxnSp macro="">
      <xdr:nvCxnSpPr>
        <xdr:cNvPr id="57" name="直線コネクタ 56"/>
        <xdr:cNvCxnSpPr/>
      </xdr:nvCxnSpPr>
      <xdr:spPr>
        <a:xfrm>
          <a:off x="3797300" y="5759831"/>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105410</xdr:rowOff>
    </xdr:from>
    <xdr:to>
      <xdr:col>19</xdr:col>
      <xdr:colOff>177800</xdr:colOff>
      <xdr:row>33</xdr:row>
      <xdr:rowOff>101981</xdr:rowOff>
    </xdr:to>
    <xdr:cxnSp macro="">
      <xdr:nvCxnSpPr>
        <xdr:cNvPr id="60" name="直線コネクタ 59"/>
        <xdr:cNvCxnSpPr/>
      </xdr:nvCxnSpPr>
      <xdr:spPr>
        <a:xfrm>
          <a:off x="2908300" y="5591810"/>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105410</xdr:rowOff>
    </xdr:from>
    <xdr:to>
      <xdr:col>15</xdr:col>
      <xdr:colOff>50800</xdr:colOff>
      <xdr:row>33</xdr:row>
      <xdr:rowOff>29972</xdr:rowOff>
    </xdr:to>
    <xdr:cxnSp macro="">
      <xdr:nvCxnSpPr>
        <xdr:cNvPr id="63" name="直線コネクタ 62"/>
        <xdr:cNvCxnSpPr/>
      </xdr:nvCxnSpPr>
      <xdr:spPr>
        <a:xfrm flipV="1">
          <a:off x="2019300" y="559181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29972</xdr:rowOff>
    </xdr:from>
    <xdr:to>
      <xdr:col>10</xdr:col>
      <xdr:colOff>114300</xdr:colOff>
      <xdr:row>33</xdr:row>
      <xdr:rowOff>41973</xdr:rowOff>
    </xdr:to>
    <xdr:cxnSp macro="">
      <xdr:nvCxnSpPr>
        <xdr:cNvPr id="66" name="直線コネクタ 65"/>
        <xdr:cNvCxnSpPr/>
      </xdr:nvCxnSpPr>
      <xdr:spPr>
        <a:xfrm flipV="1">
          <a:off x="1130300" y="568782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107188</xdr:rowOff>
    </xdr:from>
    <xdr:to>
      <xdr:col>24</xdr:col>
      <xdr:colOff>114300</xdr:colOff>
      <xdr:row>34</xdr:row>
      <xdr:rowOff>37338</xdr:rowOff>
    </xdr:to>
    <xdr:sp macro="" textlink="">
      <xdr:nvSpPr>
        <xdr:cNvPr id="76" name="楕円 75"/>
        <xdr:cNvSpPr/>
      </xdr:nvSpPr>
      <xdr:spPr>
        <a:xfrm>
          <a:off x="4584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130065</xdr:rowOff>
    </xdr:from>
    <xdr:ext cx="469744" cy="259045"/>
    <xdr:sp macro="" textlink="">
      <xdr:nvSpPr>
        <xdr:cNvPr id="77" name="議会費該当値テキスト"/>
        <xdr:cNvSpPr txBox="1"/>
      </xdr:nvSpPr>
      <xdr:spPr>
        <a:xfrm>
          <a:off x="4686300"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51181</xdr:rowOff>
    </xdr:from>
    <xdr:to>
      <xdr:col>20</xdr:col>
      <xdr:colOff>38100</xdr:colOff>
      <xdr:row>33</xdr:row>
      <xdr:rowOff>152781</xdr:rowOff>
    </xdr:to>
    <xdr:sp macro="" textlink="">
      <xdr:nvSpPr>
        <xdr:cNvPr id="78" name="楕円 77"/>
        <xdr:cNvSpPr/>
      </xdr:nvSpPr>
      <xdr:spPr>
        <a:xfrm>
          <a:off x="3746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169308</xdr:rowOff>
    </xdr:from>
    <xdr:ext cx="469744" cy="259045"/>
    <xdr:sp macro="" textlink="">
      <xdr:nvSpPr>
        <xdr:cNvPr id="79" name="テキスト ボックス 78"/>
        <xdr:cNvSpPr txBox="1"/>
      </xdr:nvSpPr>
      <xdr:spPr>
        <a:xfrm>
          <a:off x="3562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54610</xdr:rowOff>
    </xdr:from>
    <xdr:to>
      <xdr:col>15</xdr:col>
      <xdr:colOff>101600</xdr:colOff>
      <xdr:row>32</xdr:row>
      <xdr:rowOff>156210</xdr:rowOff>
    </xdr:to>
    <xdr:sp macro="" textlink="">
      <xdr:nvSpPr>
        <xdr:cNvPr id="80" name="楕円 79"/>
        <xdr:cNvSpPr/>
      </xdr:nvSpPr>
      <xdr:spPr>
        <a:xfrm>
          <a:off x="2857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1287</xdr:rowOff>
    </xdr:from>
    <xdr:ext cx="469744" cy="259045"/>
    <xdr:sp macro="" textlink="">
      <xdr:nvSpPr>
        <xdr:cNvPr id="81" name="テキスト ボックス 80"/>
        <xdr:cNvSpPr txBox="1"/>
      </xdr:nvSpPr>
      <xdr:spPr>
        <a:xfrm>
          <a:off x="2673428"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2" name="楕円 81"/>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3" name="テキスト ボックス 82"/>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162623</xdr:rowOff>
    </xdr:from>
    <xdr:to>
      <xdr:col>6</xdr:col>
      <xdr:colOff>38100</xdr:colOff>
      <xdr:row>33</xdr:row>
      <xdr:rowOff>92773</xdr:rowOff>
    </xdr:to>
    <xdr:sp macro="" textlink="">
      <xdr:nvSpPr>
        <xdr:cNvPr id="84" name="楕円 83"/>
        <xdr:cNvSpPr/>
      </xdr:nvSpPr>
      <xdr:spPr>
        <a:xfrm>
          <a:off x="1079500" y="56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109300</xdr:rowOff>
    </xdr:from>
    <xdr:ext cx="469744" cy="259045"/>
    <xdr:sp macro="" textlink="">
      <xdr:nvSpPr>
        <xdr:cNvPr id="85" name="テキスト ボックス 84"/>
        <xdr:cNvSpPr txBox="1"/>
      </xdr:nvSpPr>
      <xdr:spPr>
        <a:xfrm>
          <a:off x="895428" y="542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57366</xdr:rowOff>
    </xdr:from>
    <xdr:to>
      <xdr:col>24</xdr:col>
      <xdr:colOff>63500</xdr:colOff>
      <xdr:row>54</xdr:row>
      <xdr:rowOff>137052</xdr:rowOff>
    </xdr:to>
    <xdr:cxnSp macro="">
      <xdr:nvCxnSpPr>
        <xdr:cNvPr id="115" name="直線コネクタ 114"/>
        <xdr:cNvCxnSpPr/>
      </xdr:nvCxnSpPr>
      <xdr:spPr>
        <a:xfrm>
          <a:off x="3797300" y="9315666"/>
          <a:ext cx="8382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57366</xdr:rowOff>
    </xdr:from>
    <xdr:to>
      <xdr:col>19</xdr:col>
      <xdr:colOff>177800</xdr:colOff>
      <xdr:row>55</xdr:row>
      <xdr:rowOff>15360</xdr:rowOff>
    </xdr:to>
    <xdr:cxnSp macro="">
      <xdr:nvCxnSpPr>
        <xdr:cNvPr id="118" name="直線コネクタ 117"/>
        <xdr:cNvCxnSpPr/>
      </xdr:nvCxnSpPr>
      <xdr:spPr>
        <a:xfrm flipV="1">
          <a:off x="2908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15360</xdr:rowOff>
    </xdr:from>
    <xdr:to>
      <xdr:col>15</xdr:col>
      <xdr:colOff>50800</xdr:colOff>
      <xdr:row>55</xdr:row>
      <xdr:rowOff>43269</xdr:rowOff>
    </xdr:to>
    <xdr:cxnSp macro="">
      <xdr:nvCxnSpPr>
        <xdr:cNvPr id="121" name="直線コネクタ 120"/>
        <xdr:cNvCxnSpPr/>
      </xdr:nvCxnSpPr>
      <xdr:spPr>
        <a:xfrm flipV="1">
          <a:off x="2019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21837</xdr:rowOff>
    </xdr:from>
    <xdr:to>
      <xdr:col>10</xdr:col>
      <xdr:colOff>114300</xdr:colOff>
      <xdr:row>55</xdr:row>
      <xdr:rowOff>43269</xdr:rowOff>
    </xdr:to>
    <xdr:cxnSp macro="">
      <xdr:nvCxnSpPr>
        <xdr:cNvPr id="124" name="直線コネクタ 123"/>
        <xdr:cNvCxnSpPr/>
      </xdr:nvCxnSpPr>
      <xdr:spPr>
        <a:xfrm>
          <a:off x="1130300" y="9451587"/>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86252</xdr:rowOff>
    </xdr:from>
    <xdr:to>
      <xdr:col>24</xdr:col>
      <xdr:colOff>114300</xdr:colOff>
      <xdr:row>55</xdr:row>
      <xdr:rowOff>16402</xdr:rowOff>
    </xdr:to>
    <xdr:sp macro="" textlink="">
      <xdr:nvSpPr>
        <xdr:cNvPr id="134" name="楕円 133"/>
        <xdr:cNvSpPr/>
      </xdr:nvSpPr>
      <xdr:spPr>
        <a:xfrm>
          <a:off x="45847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109129</xdr:rowOff>
    </xdr:from>
    <xdr:ext cx="534377" cy="259045"/>
    <xdr:sp macro="" textlink="">
      <xdr:nvSpPr>
        <xdr:cNvPr id="135" name="総務費該当値テキスト"/>
        <xdr:cNvSpPr txBox="1"/>
      </xdr:nvSpPr>
      <xdr:spPr>
        <a:xfrm>
          <a:off x="4686300" y="91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6566</xdr:rowOff>
    </xdr:from>
    <xdr:to>
      <xdr:col>20</xdr:col>
      <xdr:colOff>38100</xdr:colOff>
      <xdr:row>54</xdr:row>
      <xdr:rowOff>108166</xdr:rowOff>
    </xdr:to>
    <xdr:sp macro="" textlink="">
      <xdr:nvSpPr>
        <xdr:cNvPr id="136" name="楕円 135"/>
        <xdr:cNvSpPr/>
      </xdr:nvSpPr>
      <xdr:spPr>
        <a:xfrm>
          <a:off x="3746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124693</xdr:rowOff>
    </xdr:from>
    <xdr:ext cx="534377" cy="259045"/>
    <xdr:sp macro="" textlink="">
      <xdr:nvSpPr>
        <xdr:cNvPr id="137" name="テキスト ボックス 136"/>
        <xdr:cNvSpPr txBox="1"/>
      </xdr:nvSpPr>
      <xdr:spPr>
        <a:xfrm>
          <a:off x="3530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136010</xdr:rowOff>
    </xdr:from>
    <xdr:to>
      <xdr:col>15</xdr:col>
      <xdr:colOff>101600</xdr:colOff>
      <xdr:row>55</xdr:row>
      <xdr:rowOff>66160</xdr:rowOff>
    </xdr:to>
    <xdr:sp macro="" textlink="">
      <xdr:nvSpPr>
        <xdr:cNvPr id="138" name="楕円 137"/>
        <xdr:cNvSpPr/>
      </xdr:nvSpPr>
      <xdr:spPr>
        <a:xfrm>
          <a:off x="2857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82687</xdr:rowOff>
    </xdr:from>
    <xdr:ext cx="534377" cy="259045"/>
    <xdr:sp macro="" textlink="">
      <xdr:nvSpPr>
        <xdr:cNvPr id="139" name="テキスト ボックス 138"/>
        <xdr:cNvSpPr txBox="1"/>
      </xdr:nvSpPr>
      <xdr:spPr>
        <a:xfrm>
          <a:off x="2641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163919</xdr:rowOff>
    </xdr:from>
    <xdr:to>
      <xdr:col>10</xdr:col>
      <xdr:colOff>165100</xdr:colOff>
      <xdr:row>55</xdr:row>
      <xdr:rowOff>94069</xdr:rowOff>
    </xdr:to>
    <xdr:sp macro="" textlink="">
      <xdr:nvSpPr>
        <xdr:cNvPr id="140" name="楕円 139"/>
        <xdr:cNvSpPr/>
      </xdr:nvSpPr>
      <xdr:spPr>
        <a:xfrm>
          <a:off x="1968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110596</xdr:rowOff>
    </xdr:from>
    <xdr:ext cx="534377" cy="259045"/>
    <xdr:sp macro="" textlink="">
      <xdr:nvSpPr>
        <xdr:cNvPr id="141" name="テキスト ボックス 140"/>
        <xdr:cNvSpPr txBox="1"/>
      </xdr:nvSpPr>
      <xdr:spPr>
        <a:xfrm>
          <a:off x="1752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142487</xdr:rowOff>
    </xdr:from>
    <xdr:to>
      <xdr:col>6</xdr:col>
      <xdr:colOff>38100</xdr:colOff>
      <xdr:row>55</xdr:row>
      <xdr:rowOff>72637</xdr:rowOff>
    </xdr:to>
    <xdr:sp macro="" textlink="">
      <xdr:nvSpPr>
        <xdr:cNvPr id="142" name="楕円 141"/>
        <xdr:cNvSpPr/>
      </xdr:nvSpPr>
      <xdr:spPr>
        <a:xfrm>
          <a:off x="1079500" y="9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89164</xdr:rowOff>
    </xdr:from>
    <xdr:ext cx="534377" cy="259045"/>
    <xdr:sp macro="" textlink="">
      <xdr:nvSpPr>
        <xdr:cNvPr id="143" name="テキスト ボックス 142"/>
        <xdr:cNvSpPr txBox="1"/>
      </xdr:nvSpPr>
      <xdr:spPr>
        <a:xfrm>
          <a:off x="863111" y="9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68681</xdr:rowOff>
    </xdr:from>
    <xdr:to>
      <xdr:col>24</xdr:col>
      <xdr:colOff>63500</xdr:colOff>
      <xdr:row>78</xdr:row>
      <xdr:rowOff>75845</xdr:rowOff>
    </xdr:to>
    <xdr:cxnSp macro="">
      <xdr:nvCxnSpPr>
        <xdr:cNvPr id="175" name="直線コネクタ 174"/>
        <xdr:cNvCxnSpPr/>
      </xdr:nvCxnSpPr>
      <xdr:spPr>
        <a:xfrm>
          <a:off x="3797300" y="13441781"/>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68681</xdr:rowOff>
    </xdr:from>
    <xdr:to>
      <xdr:col>19</xdr:col>
      <xdr:colOff>177800</xdr:colOff>
      <xdr:row>78</xdr:row>
      <xdr:rowOff>126234</xdr:rowOff>
    </xdr:to>
    <xdr:cxnSp macro="">
      <xdr:nvCxnSpPr>
        <xdr:cNvPr id="178" name="直線コネクタ 177"/>
        <xdr:cNvCxnSpPr/>
      </xdr:nvCxnSpPr>
      <xdr:spPr>
        <a:xfrm flipV="1">
          <a:off x="2908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112235</xdr:rowOff>
    </xdr:from>
    <xdr:to>
      <xdr:col>15</xdr:col>
      <xdr:colOff>50800</xdr:colOff>
      <xdr:row>78</xdr:row>
      <xdr:rowOff>126234</xdr:rowOff>
    </xdr:to>
    <xdr:cxnSp macro="">
      <xdr:nvCxnSpPr>
        <xdr:cNvPr id="181" name="直線コネクタ 180"/>
        <xdr:cNvCxnSpPr/>
      </xdr:nvCxnSpPr>
      <xdr:spPr>
        <a:xfrm>
          <a:off x="2019300" y="13485335"/>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112235</xdr:rowOff>
    </xdr:from>
    <xdr:to>
      <xdr:col>10</xdr:col>
      <xdr:colOff>114300</xdr:colOff>
      <xdr:row>79</xdr:row>
      <xdr:rowOff>62215</xdr:rowOff>
    </xdr:to>
    <xdr:cxnSp macro="">
      <xdr:nvCxnSpPr>
        <xdr:cNvPr id="184" name="直線コネクタ 183"/>
        <xdr:cNvCxnSpPr/>
      </xdr:nvCxnSpPr>
      <xdr:spPr>
        <a:xfrm flipV="1">
          <a:off x="1130300" y="13485335"/>
          <a:ext cx="889000" cy="12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104984</xdr:rowOff>
    </xdr:from>
    <xdr:ext cx="599010" cy="259045"/>
    <xdr:sp macro="" textlink="">
      <xdr:nvSpPr>
        <xdr:cNvPr id="186" name="テキスト ボックス 185"/>
        <xdr:cNvSpPr txBox="1"/>
      </xdr:nvSpPr>
      <xdr:spPr>
        <a:xfrm>
          <a:off x="1719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25045</xdr:rowOff>
    </xdr:from>
    <xdr:to>
      <xdr:col>24</xdr:col>
      <xdr:colOff>114300</xdr:colOff>
      <xdr:row>78</xdr:row>
      <xdr:rowOff>126645</xdr:rowOff>
    </xdr:to>
    <xdr:sp macro="" textlink="">
      <xdr:nvSpPr>
        <xdr:cNvPr id="194" name="楕円 193"/>
        <xdr:cNvSpPr/>
      </xdr:nvSpPr>
      <xdr:spPr>
        <a:xfrm>
          <a:off x="45847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111422</xdr:rowOff>
    </xdr:from>
    <xdr:ext cx="599010" cy="259045"/>
    <xdr:sp macro="" textlink="">
      <xdr:nvSpPr>
        <xdr:cNvPr id="195" name="民生費該当値テキスト"/>
        <xdr:cNvSpPr txBox="1"/>
      </xdr:nvSpPr>
      <xdr:spPr>
        <a:xfrm>
          <a:off x="4686300" y="1331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17881</xdr:rowOff>
    </xdr:from>
    <xdr:to>
      <xdr:col>20</xdr:col>
      <xdr:colOff>38100</xdr:colOff>
      <xdr:row>78</xdr:row>
      <xdr:rowOff>119481</xdr:rowOff>
    </xdr:to>
    <xdr:sp macro="" textlink="">
      <xdr:nvSpPr>
        <xdr:cNvPr id="196" name="楕円 195"/>
        <xdr:cNvSpPr/>
      </xdr:nvSpPr>
      <xdr:spPr>
        <a:xfrm>
          <a:off x="3746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110608</xdr:rowOff>
    </xdr:from>
    <xdr:ext cx="599010" cy="259045"/>
    <xdr:sp macro="" textlink="">
      <xdr:nvSpPr>
        <xdr:cNvPr id="197" name="テキスト ボックス 196"/>
        <xdr:cNvSpPr txBox="1"/>
      </xdr:nvSpPr>
      <xdr:spPr>
        <a:xfrm>
          <a:off x="3497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75434</xdr:rowOff>
    </xdr:from>
    <xdr:to>
      <xdr:col>15</xdr:col>
      <xdr:colOff>101600</xdr:colOff>
      <xdr:row>79</xdr:row>
      <xdr:rowOff>5584</xdr:rowOff>
    </xdr:to>
    <xdr:sp macro="" textlink="">
      <xdr:nvSpPr>
        <xdr:cNvPr id="198" name="楕円 197"/>
        <xdr:cNvSpPr/>
      </xdr:nvSpPr>
      <xdr:spPr>
        <a:xfrm>
          <a:off x="2857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168161</xdr:rowOff>
    </xdr:from>
    <xdr:ext cx="599010" cy="259045"/>
    <xdr:sp macro="" textlink="">
      <xdr:nvSpPr>
        <xdr:cNvPr id="199" name="テキスト ボックス 198"/>
        <xdr:cNvSpPr txBox="1"/>
      </xdr:nvSpPr>
      <xdr:spPr>
        <a:xfrm>
          <a:off x="2608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61435</xdr:rowOff>
    </xdr:from>
    <xdr:to>
      <xdr:col>10</xdr:col>
      <xdr:colOff>165100</xdr:colOff>
      <xdr:row>78</xdr:row>
      <xdr:rowOff>163035</xdr:rowOff>
    </xdr:to>
    <xdr:sp macro="" textlink="">
      <xdr:nvSpPr>
        <xdr:cNvPr id="200" name="楕円 199"/>
        <xdr:cNvSpPr/>
      </xdr:nvSpPr>
      <xdr:spPr>
        <a:xfrm>
          <a:off x="1968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154162</xdr:rowOff>
    </xdr:from>
    <xdr:ext cx="599010" cy="259045"/>
    <xdr:sp macro="" textlink="">
      <xdr:nvSpPr>
        <xdr:cNvPr id="201" name="テキスト ボックス 200"/>
        <xdr:cNvSpPr txBox="1"/>
      </xdr:nvSpPr>
      <xdr:spPr>
        <a:xfrm>
          <a:off x="1719795" y="1352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11415</xdr:rowOff>
    </xdr:from>
    <xdr:to>
      <xdr:col>6</xdr:col>
      <xdr:colOff>38100</xdr:colOff>
      <xdr:row>79</xdr:row>
      <xdr:rowOff>113015</xdr:rowOff>
    </xdr:to>
    <xdr:sp macro="" textlink="">
      <xdr:nvSpPr>
        <xdr:cNvPr id="202" name="楕円 201"/>
        <xdr:cNvSpPr/>
      </xdr:nvSpPr>
      <xdr:spPr>
        <a:xfrm>
          <a:off x="1079500" y="135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104142</xdr:rowOff>
    </xdr:from>
    <xdr:ext cx="599010" cy="259045"/>
    <xdr:sp macro="" textlink="">
      <xdr:nvSpPr>
        <xdr:cNvPr id="203" name="テキスト ボックス 202"/>
        <xdr:cNvSpPr txBox="1"/>
      </xdr:nvSpPr>
      <xdr:spPr>
        <a:xfrm>
          <a:off x="830795" y="1364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77270</xdr:rowOff>
    </xdr:from>
    <xdr:to>
      <xdr:col>24</xdr:col>
      <xdr:colOff>63500</xdr:colOff>
      <xdr:row>94</xdr:row>
      <xdr:rowOff>150582</xdr:rowOff>
    </xdr:to>
    <xdr:cxnSp macro="">
      <xdr:nvCxnSpPr>
        <xdr:cNvPr id="231" name="直線コネクタ 230"/>
        <xdr:cNvCxnSpPr/>
      </xdr:nvCxnSpPr>
      <xdr:spPr>
        <a:xfrm flipV="1">
          <a:off x="3797300" y="16193570"/>
          <a:ext cx="8382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150582</xdr:rowOff>
    </xdr:from>
    <xdr:to>
      <xdr:col>19</xdr:col>
      <xdr:colOff>177800</xdr:colOff>
      <xdr:row>94</xdr:row>
      <xdr:rowOff>165029</xdr:rowOff>
    </xdr:to>
    <xdr:cxnSp macro="">
      <xdr:nvCxnSpPr>
        <xdr:cNvPr id="234" name="直線コネクタ 233"/>
        <xdr:cNvCxnSpPr/>
      </xdr:nvCxnSpPr>
      <xdr:spPr>
        <a:xfrm flipV="1">
          <a:off x="2908300" y="1626688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136958</xdr:rowOff>
    </xdr:from>
    <xdr:to>
      <xdr:col>15</xdr:col>
      <xdr:colOff>50800</xdr:colOff>
      <xdr:row>94</xdr:row>
      <xdr:rowOff>165029</xdr:rowOff>
    </xdr:to>
    <xdr:cxnSp macro="">
      <xdr:nvCxnSpPr>
        <xdr:cNvPr id="237" name="直線コネクタ 236"/>
        <xdr:cNvCxnSpPr/>
      </xdr:nvCxnSpPr>
      <xdr:spPr>
        <a:xfrm>
          <a:off x="2019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136958</xdr:rowOff>
    </xdr:from>
    <xdr:to>
      <xdr:col>10</xdr:col>
      <xdr:colOff>114300</xdr:colOff>
      <xdr:row>95</xdr:row>
      <xdr:rowOff>83350</xdr:rowOff>
    </xdr:to>
    <xdr:cxnSp macro="">
      <xdr:nvCxnSpPr>
        <xdr:cNvPr id="240" name="直線コネクタ 239"/>
        <xdr:cNvCxnSpPr/>
      </xdr:nvCxnSpPr>
      <xdr:spPr>
        <a:xfrm flipV="1">
          <a:off x="1130300" y="16253258"/>
          <a:ext cx="889000" cy="1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26470</xdr:rowOff>
    </xdr:from>
    <xdr:to>
      <xdr:col>24</xdr:col>
      <xdr:colOff>114300</xdr:colOff>
      <xdr:row>94</xdr:row>
      <xdr:rowOff>128070</xdr:rowOff>
    </xdr:to>
    <xdr:sp macro="" textlink="">
      <xdr:nvSpPr>
        <xdr:cNvPr id="250" name="楕円 249"/>
        <xdr:cNvSpPr/>
      </xdr:nvSpPr>
      <xdr:spPr>
        <a:xfrm>
          <a:off x="4584700" y="16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49347</xdr:rowOff>
    </xdr:from>
    <xdr:ext cx="534377" cy="259045"/>
    <xdr:sp macro="" textlink="">
      <xdr:nvSpPr>
        <xdr:cNvPr id="251" name="衛生費該当値テキスト"/>
        <xdr:cNvSpPr txBox="1"/>
      </xdr:nvSpPr>
      <xdr:spPr>
        <a:xfrm>
          <a:off x="4686300" y="159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99782</xdr:rowOff>
    </xdr:from>
    <xdr:to>
      <xdr:col>20</xdr:col>
      <xdr:colOff>38100</xdr:colOff>
      <xdr:row>95</xdr:row>
      <xdr:rowOff>29932</xdr:rowOff>
    </xdr:to>
    <xdr:sp macro="" textlink="">
      <xdr:nvSpPr>
        <xdr:cNvPr id="252" name="楕円 251"/>
        <xdr:cNvSpPr/>
      </xdr:nvSpPr>
      <xdr:spPr>
        <a:xfrm>
          <a:off x="37465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46459</xdr:rowOff>
    </xdr:from>
    <xdr:ext cx="534377" cy="259045"/>
    <xdr:sp macro="" textlink="">
      <xdr:nvSpPr>
        <xdr:cNvPr id="253" name="テキスト ボックス 252"/>
        <xdr:cNvSpPr txBox="1"/>
      </xdr:nvSpPr>
      <xdr:spPr>
        <a:xfrm>
          <a:off x="3530111" y="159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114229</xdr:rowOff>
    </xdr:from>
    <xdr:to>
      <xdr:col>15</xdr:col>
      <xdr:colOff>101600</xdr:colOff>
      <xdr:row>95</xdr:row>
      <xdr:rowOff>44379</xdr:rowOff>
    </xdr:to>
    <xdr:sp macro="" textlink="">
      <xdr:nvSpPr>
        <xdr:cNvPr id="254" name="楕円 253"/>
        <xdr:cNvSpPr/>
      </xdr:nvSpPr>
      <xdr:spPr>
        <a:xfrm>
          <a:off x="2857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60906</xdr:rowOff>
    </xdr:from>
    <xdr:ext cx="534377" cy="259045"/>
    <xdr:sp macro="" textlink="">
      <xdr:nvSpPr>
        <xdr:cNvPr id="255" name="テキスト ボックス 254"/>
        <xdr:cNvSpPr txBox="1"/>
      </xdr:nvSpPr>
      <xdr:spPr>
        <a:xfrm>
          <a:off x="2641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86158</xdr:rowOff>
    </xdr:from>
    <xdr:to>
      <xdr:col>10</xdr:col>
      <xdr:colOff>165100</xdr:colOff>
      <xdr:row>95</xdr:row>
      <xdr:rowOff>16308</xdr:rowOff>
    </xdr:to>
    <xdr:sp macro="" textlink="">
      <xdr:nvSpPr>
        <xdr:cNvPr id="256" name="楕円 255"/>
        <xdr:cNvSpPr/>
      </xdr:nvSpPr>
      <xdr:spPr>
        <a:xfrm>
          <a:off x="1968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32835</xdr:rowOff>
    </xdr:from>
    <xdr:ext cx="534377" cy="259045"/>
    <xdr:sp macro="" textlink="">
      <xdr:nvSpPr>
        <xdr:cNvPr id="257" name="テキスト ボックス 256"/>
        <xdr:cNvSpPr txBox="1"/>
      </xdr:nvSpPr>
      <xdr:spPr>
        <a:xfrm>
          <a:off x="1752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32550</xdr:rowOff>
    </xdr:from>
    <xdr:to>
      <xdr:col>6</xdr:col>
      <xdr:colOff>38100</xdr:colOff>
      <xdr:row>95</xdr:row>
      <xdr:rowOff>134150</xdr:rowOff>
    </xdr:to>
    <xdr:sp macro="" textlink="">
      <xdr:nvSpPr>
        <xdr:cNvPr id="258" name="楕円 257"/>
        <xdr:cNvSpPr/>
      </xdr:nvSpPr>
      <xdr:spPr>
        <a:xfrm>
          <a:off x="1079500" y="163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150677</xdr:rowOff>
    </xdr:from>
    <xdr:ext cx="534377" cy="259045"/>
    <xdr:sp macro="" textlink="">
      <xdr:nvSpPr>
        <xdr:cNvPr id="259" name="テキスト ボックス 258"/>
        <xdr:cNvSpPr txBox="1"/>
      </xdr:nvSpPr>
      <xdr:spPr>
        <a:xfrm>
          <a:off x="863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161290</xdr:rowOff>
    </xdr:from>
    <xdr:to>
      <xdr:col>55</xdr:col>
      <xdr:colOff>0</xdr:colOff>
      <xdr:row>38</xdr:row>
      <xdr:rowOff>168021</xdr:rowOff>
    </xdr:to>
    <xdr:cxnSp macro="">
      <xdr:nvCxnSpPr>
        <xdr:cNvPr id="288" name="直線コネクタ 287"/>
        <xdr:cNvCxnSpPr/>
      </xdr:nvCxnSpPr>
      <xdr:spPr>
        <a:xfrm>
          <a:off x="9639300" y="6676390"/>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161290</xdr:rowOff>
    </xdr:from>
    <xdr:to>
      <xdr:col>50</xdr:col>
      <xdr:colOff>114300</xdr:colOff>
      <xdr:row>38</xdr:row>
      <xdr:rowOff>169545</xdr:rowOff>
    </xdr:to>
    <xdr:cxnSp macro="">
      <xdr:nvCxnSpPr>
        <xdr:cNvPr id="291" name="直線コネクタ 290"/>
        <xdr:cNvCxnSpPr/>
      </xdr:nvCxnSpPr>
      <xdr:spPr>
        <a:xfrm flipV="1">
          <a:off x="8750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169545</xdr:rowOff>
    </xdr:to>
    <xdr:cxnSp macro="">
      <xdr:nvCxnSpPr>
        <xdr:cNvPr id="294" name="直線コネクタ 293"/>
        <xdr:cNvCxnSpPr/>
      </xdr:nvCxnSpPr>
      <xdr:spPr>
        <a:xfrm>
          <a:off x="7861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163449</xdr:rowOff>
    </xdr:to>
    <xdr:cxnSp macro="">
      <xdr:nvCxnSpPr>
        <xdr:cNvPr id="297" name="直線コネクタ 296"/>
        <xdr:cNvCxnSpPr/>
      </xdr:nvCxnSpPr>
      <xdr:spPr>
        <a:xfrm flipV="1">
          <a:off x="6972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117221</xdr:rowOff>
    </xdr:from>
    <xdr:to>
      <xdr:col>55</xdr:col>
      <xdr:colOff>50800</xdr:colOff>
      <xdr:row>39</xdr:row>
      <xdr:rowOff>47371</xdr:rowOff>
    </xdr:to>
    <xdr:sp macro="" textlink="">
      <xdr:nvSpPr>
        <xdr:cNvPr id="307" name="楕円 306"/>
        <xdr:cNvSpPr/>
      </xdr:nvSpPr>
      <xdr:spPr>
        <a:xfrm>
          <a:off x="104267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32148</xdr:rowOff>
    </xdr:from>
    <xdr:ext cx="378565" cy="259045"/>
    <xdr:sp macro="" textlink="">
      <xdr:nvSpPr>
        <xdr:cNvPr id="308" name="労働費該当値テキスト"/>
        <xdr:cNvSpPr txBox="1"/>
      </xdr:nvSpPr>
      <xdr:spPr>
        <a:xfrm>
          <a:off x="10528300" y="654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110490</xdr:rowOff>
    </xdr:from>
    <xdr:to>
      <xdr:col>50</xdr:col>
      <xdr:colOff>165100</xdr:colOff>
      <xdr:row>39</xdr:row>
      <xdr:rowOff>40640</xdr:rowOff>
    </xdr:to>
    <xdr:sp macro="" textlink="">
      <xdr:nvSpPr>
        <xdr:cNvPr id="309" name="楕円 308"/>
        <xdr:cNvSpPr/>
      </xdr:nvSpPr>
      <xdr:spPr>
        <a:xfrm>
          <a:off x="958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31767</xdr:rowOff>
    </xdr:from>
    <xdr:ext cx="378565" cy="259045"/>
    <xdr:sp macro="" textlink="">
      <xdr:nvSpPr>
        <xdr:cNvPr id="310" name="テキスト ボックス 309"/>
        <xdr:cNvSpPr txBox="1"/>
      </xdr:nvSpPr>
      <xdr:spPr>
        <a:xfrm>
          <a:off x="9450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118745</xdr:rowOff>
    </xdr:from>
    <xdr:to>
      <xdr:col>46</xdr:col>
      <xdr:colOff>38100</xdr:colOff>
      <xdr:row>39</xdr:row>
      <xdr:rowOff>48895</xdr:rowOff>
    </xdr:to>
    <xdr:sp macro="" textlink="">
      <xdr:nvSpPr>
        <xdr:cNvPr id="311" name="楕円 310"/>
        <xdr:cNvSpPr/>
      </xdr:nvSpPr>
      <xdr:spPr>
        <a:xfrm>
          <a:off x="8699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40022</xdr:rowOff>
    </xdr:from>
    <xdr:ext cx="378565" cy="259045"/>
    <xdr:sp macro="" textlink="">
      <xdr:nvSpPr>
        <xdr:cNvPr id="312" name="テキスト ボックス 311"/>
        <xdr:cNvSpPr txBox="1"/>
      </xdr:nvSpPr>
      <xdr:spPr>
        <a:xfrm>
          <a:off x="8561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110490</xdr:rowOff>
    </xdr:from>
    <xdr:to>
      <xdr:col>41</xdr:col>
      <xdr:colOff>101600</xdr:colOff>
      <xdr:row>39</xdr:row>
      <xdr:rowOff>40640</xdr:rowOff>
    </xdr:to>
    <xdr:sp macro="" textlink="">
      <xdr:nvSpPr>
        <xdr:cNvPr id="313" name="楕円 312"/>
        <xdr:cNvSpPr/>
      </xdr:nvSpPr>
      <xdr:spPr>
        <a:xfrm>
          <a:off x="781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31767</xdr:rowOff>
    </xdr:from>
    <xdr:ext cx="378565" cy="259045"/>
    <xdr:sp macro="" textlink="">
      <xdr:nvSpPr>
        <xdr:cNvPr id="314" name="テキスト ボックス 313"/>
        <xdr:cNvSpPr txBox="1"/>
      </xdr:nvSpPr>
      <xdr:spPr>
        <a:xfrm>
          <a:off x="7672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112649</xdr:rowOff>
    </xdr:from>
    <xdr:to>
      <xdr:col>36</xdr:col>
      <xdr:colOff>165100</xdr:colOff>
      <xdr:row>39</xdr:row>
      <xdr:rowOff>42799</xdr:rowOff>
    </xdr:to>
    <xdr:sp macro="" textlink="">
      <xdr:nvSpPr>
        <xdr:cNvPr id="315" name="楕円 314"/>
        <xdr:cNvSpPr/>
      </xdr:nvSpPr>
      <xdr:spPr>
        <a:xfrm>
          <a:off x="6921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33926</xdr:rowOff>
    </xdr:from>
    <xdr:ext cx="378565" cy="259045"/>
    <xdr:sp macro="" textlink="">
      <xdr:nvSpPr>
        <xdr:cNvPr id="316" name="テキスト ボックス 315"/>
        <xdr:cNvSpPr txBox="1"/>
      </xdr:nvSpPr>
      <xdr:spPr>
        <a:xfrm>
          <a:off x="6783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26412</xdr:rowOff>
    </xdr:from>
    <xdr:to>
      <xdr:col>55</xdr:col>
      <xdr:colOff>0</xdr:colOff>
      <xdr:row>57</xdr:row>
      <xdr:rowOff>150346</xdr:rowOff>
    </xdr:to>
    <xdr:cxnSp macro="">
      <xdr:nvCxnSpPr>
        <xdr:cNvPr id="347" name="直線コネクタ 346"/>
        <xdr:cNvCxnSpPr/>
      </xdr:nvCxnSpPr>
      <xdr:spPr>
        <a:xfrm flipV="1">
          <a:off x="9639300" y="9799062"/>
          <a:ext cx="8382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97834</xdr:rowOff>
    </xdr:from>
    <xdr:to>
      <xdr:col>50</xdr:col>
      <xdr:colOff>114300</xdr:colOff>
      <xdr:row>57</xdr:row>
      <xdr:rowOff>150346</xdr:rowOff>
    </xdr:to>
    <xdr:cxnSp macro="">
      <xdr:nvCxnSpPr>
        <xdr:cNvPr id="350" name="直線コネクタ 349"/>
        <xdr:cNvCxnSpPr/>
      </xdr:nvCxnSpPr>
      <xdr:spPr>
        <a:xfrm>
          <a:off x="8750300" y="9870484"/>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97834</xdr:rowOff>
    </xdr:from>
    <xdr:to>
      <xdr:col>45</xdr:col>
      <xdr:colOff>177800</xdr:colOff>
      <xdr:row>57</xdr:row>
      <xdr:rowOff>160372</xdr:rowOff>
    </xdr:to>
    <xdr:cxnSp macro="">
      <xdr:nvCxnSpPr>
        <xdr:cNvPr id="353" name="直線コネクタ 352"/>
        <xdr:cNvCxnSpPr/>
      </xdr:nvCxnSpPr>
      <xdr:spPr>
        <a:xfrm flipV="1">
          <a:off x="7861300" y="9870484"/>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132679</xdr:rowOff>
    </xdr:from>
    <xdr:to>
      <xdr:col>41</xdr:col>
      <xdr:colOff>50800</xdr:colOff>
      <xdr:row>57</xdr:row>
      <xdr:rowOff>160372</xdr:rowOff>
    </xdr:to>
    <xdr:cxnSp macro="">
      <xdr:nvCxnSpPr>
        <xdr:cNvPr id="356" name="直線コネクタ 355"/>
        <xdr:cNvCxnSpPr/>
      </xdr:nvCxnSpPr>
      <xdr:spPr>
        <a:xfrm>
          <a:off x="6972300" y="9905329"/>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147062</xdr:rowOff>
    </xdr:from>
    <xdr:to>
      <xdr:col>55</xdr:col>
      <xdr:colOff>50800</xdr:colOff>
      <xdr:row>57</xdr:row>
      <xdr:rowOff>77212</xdr:rowOff>
    </xdr:to>
    <xdr:sp macro="" textlink="">
      <xdr:nvSpPr>
        <xdr:cNvPr id="366" name="楕円 365"/>
        <xdr:cNvSpPr/>
      </xdr:nvSpPr>
      <xdr:spPr>
        <a:xfrm>
          <a:off x="10426700" y="9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125489</xdr:rowOff>
    </xdr:from>
    <xdr:ext cx="534377" cy="259045"/>
    <xdr:sp macro="" textlink="">
      <xdr:nvSpPr>
        <xdr:cNvPr id="367" name="農林水産業費該当値テキスト"/>
        <xdr:cNvSpPr txBox="1"/>
      </xdr:nvSpPr>
      <xdr:spPr>
        <a:xfrm>
          <a:off x="10528300" y="97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99546</xdr:rowOff>
    </xdr:from>
    <xdr:to>
      <xdr:col>50</xdr:col>
      <xdr:colOff>165100</xdr:colOff>
      <xdr:row>58</xdr:row>
      <xdr:rowOff>29696</xdr:rowOff>
    </xdr:to>
    <xdr:sp macro="" textlink="">
      <xdr:nvSpPr>
        <xdr:cNvPr id="368" name="楕円 367"/>
        <xdr:cNvSpPr/>
      </xdr:nvSpPr>
      <xdr:spPr>
        <a:xfrm>
          <a:off x="9588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20823</xdr:rowOff>
    </xdr:from>
    <xdr:ext cx="469744" cy="259045"/>
    <xdr:sp macro="" textlink="">
      <xdr:nvSpPr>
        <xdr:cNvPr id="369" name="テキスト ボックス 368"/>
        <xdr:cNvSpPr txBox="1"/>
      </xdr:nvSpPr>
      <xdr:spPr>
        <a:xfrm>
          <a:off x="9404428" y="99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47034</xdr:rowOff>
    </xdr:from>
    <xdr:to>
      <xdr:col>46</xdr:col>
      <xdr:colOff>38100</xdr:colOff>
      <xdr:row>57</xdr:row>
      <xdr:rowOff>148634</xdr:rowOff>
    </xdr:to>
    <xdr:sp macro="" textlink="">
      <xdr:nvSpPr>
        <xdr:cNvPr id="370" name="楕円 369"/>
        <xdr:cNvSpPr/>
      </xdr:nvSpPr>
      <xdr:spPr>
        <a:xfrm>
          <a:off x="8699500" y="98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139761</xdr:rowOff>
    </xdr:from>
    <xdr:ext cx="534377" cy="259045"/>
    <xdr:sp macro="" textlink="">
      <xdr:nvSpPr>
        <xdr:cNvPr id="371" name="テキスト ボックス 370"/>
        <xdr:cNvSpPr txBox="1"/>
      </xdr:nvSpPr>
      <xdr:spPr>
        <a:xfrm>
          <a:off x="8483111" y="99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109572</xdr:rowOff>
    </xdr:from>
    <xdr:to>
      <xdr:col>41</xdr:col>
      <xdr:colOff>101600</xdr:colOff>
      <xdr:row>58</xdr:row>
      <xdr:rowOff>39722</xdr:rowOff>
    </xdr:to>
    <xdr:sp macro="" textlink="">
      <xdr:nvSpPr>
        <xdr:cNvPr id="372" name="楕円 371"/>
        <xdr:cNvSpPr/>
      </xdr:nvSpPr>
      <xdr:spPr>
        <a:xfrm>
          <a:off x="7810500" y="9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56249</xdr:rowOff>
    </xdr:from>
    <xdr:ext cx="469744" cy="259045"/>
    <xdr:sp macro="" textlink="">
      <xdr:nvSpPr>
        <xdr:cNvPr id="373" name="テキスト ボックス 372"/>
        <xdr:cNvSpPr txBox="1"/>
      </xdr:nvSpPr>
      <xdr:spPr>
        <a:xfrm>
          <a:off x="7626428" y="96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74" name="楕円 373"/>
        <xdr:cNvSpPr/>
      </xdr:nvSpPr>
      <xdr:spPr>
        <a:xfrm>
          <a:off x="6921500" y="98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28556</xdr:rowOff>
    </xdr:from>
    <xdr:ext cx="469744" cy="259045"/>
    <xdr:sp macro="" textlink="">
      <xdr:nvSpPr>
        <xdr:cNvPr id="375" name="テキスト ボックス 374"/>
        <xdr:cNvSpPr txBox="1"/>
      </xdr:nvSpPr>
      <xdr:spPr>
        <a:xfrm>
          <a:off x="6737428" y="96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122403</xdr:rowOff>
    </xdr:from>
    <xdr:to>
      <xdr:col>55</xdr:col>
      <xdr:colOff>0</xdr:colOff>
      <xdr:row>75</xdr:row>
      <xdr:rowOff>124651</xdr:rowOff>
    </xdr:to>
    <xdr:cxnSp macro="">
      <xdr:nvCxnSpPr>
        <xdr:cNvPr id="404" name="直線コネクタ 403"/>
        <xdr:cNvCxnSpPr/>
      </xdr:nvCxnSpPr>
      <xdr:spPr>
        <a:xfrm flipV="1">
          <a:off x="9639300" y="12981153"/>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104648</xdr:rowOff>
    </xdr:from>
    <xdr:to>
      <xdr:col>50</xdr:col>
      <xdr:colOff>114300</xdr:colOff>
      <xdr:row>75</xdr:row>
      <xdr:rowOff>124651</xdr:rowOff>
    </xdr:to>
    <xdr:cxnSp macro="">
      <xdr:nvCxnSpPr>
        <xdr:cNvPr id="407" name="直線コネクタ 406"/>
        <xdr:cNvCxnSpPr/>
      </xdr:nvCxnSpPr>
      <xdr:spPr>
        <a:xfrm>
          <a:off x="8750300" y="1296339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60223</xdr:rowOff>
    </xdr:from>
    <xdr:to>
      <xdr:col>45</xdr:col>
      <xdr:colOff>177800</xdr:colOff>
      <xdr:row>75</xdr:row>
      <xdr:rowOff>104648</xdr:rowOff>
    </xdr:to>
    <xdr:cxnSp macro="">
      <xdr:nvCxnSpPr>
        <xdr:cNvPr id="410" name="直線コネクタ 409"/>
        <xdr:cNvCxnSpPr/>
      </xdr:nvCxnSpPr>
      <xdr:spPr>
        <a:xfrm>
          <a:off x="7861300" y="12918973"/>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60223</xdr:rowOff>
    </xdr:from>
    <xdr:to>
      <xdr:col>41</xdr:col>
      <xdr:colOff>50800</xdr:colOff>
      <xdr:row>76</xdr:row>
      <xdr:rowOff>30201</xdr:rowOff>
    </xdr:to>
    <xdr:cxnSp macro="">
      <xdr:nvCxnSpPr>
        <xdr:cNvPr id="413" name="直線コネクタ 412"/>
        <xdr:cNvCxnSpPr/>
      </xdr:nvCxnSpPr>
      <xdr:spPr>
        <a:xfrm flipV="1">
          <a:off x="6972300" y="12918973"/>
          <a:ext cx="889000" cy="1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71603</xdr:rowOff>
    </xdr:from>
    <xdr:to>
      <xdr:col>55</xdr:col>
      <xdr:colOff>50800</xdr:colOff>
      <xdr:row>76</xdr:row>
      <xdr:rowOff>1752</xdr:rowOff>
    </xdr:to>
    <xdr:sp macro="" textlink="">
      <xdr:nvSpPr>
        <xdr:cNvPr id="423" name="楕円 422"/>
        <xdr:cNvSpPr/>
      </xdr:nvSpPr>
      <xdr:spPr>
        <a:xfrm>
          <a:off x="104267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94480</xdr:rowOff>
    </xdr:from>
    <xdr:ext cx="534377" cy="259045"/>
    <xdr:sp macro="" textlink="">
      <xdr:nvSpPr>
        <xdr:cNvPr id="424" name="商工費該当値テキスト"/>
        <xdr:cNvSpPr txBox="1"/>
      </xdr:nvSpPr>
      <xdr:spPr>
        <a:xfrm>
          <a:off x="10528300" y="127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73851</xdr:rowOff>
    </xdr:from>
    <xdr:to>
      <xdr:col>50</xdr:col>
      <xdr:colOff>165100</xdr:colOff>
      <xdr:row>76</xdr:row>
      <xdr:rowOff>4000</xdr:rowOff>
    </xdr:to>
    <xdr:sp macro="" textlink="">
      <xdr:nvSpPr>
        <xdr:cNvPr id="425" name="楕円 424"/>
        <xdr:cNvSpPr/>
      </xdr:nvSpPr>
      <xdr:spPr>
        <a:xfrm>
          <a:off x="9588500" y="12932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20528</xdr:rowOff>
    </xdr:from>
    <xdr:ext cx="534377" cy="259045"/>
    <xdr:sp macro="" textlink="">
      <xdr:nvSpPr>
        <xdr:cNvPr id="426" name="テキスト ボックス 425"/>
        <xdr:cNvSpPr txBox="1"/>
      </xdr:nvSpPr>
      <xdr:spPr>
        <a:xfrm>
          <a:off x="9372111" y="127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53848</xdr:rowOff>
    </xdr:from>
    <xdr:to>
      <xdr:col>46</xdr:col>
      <xdr:colOff>38100</xdr:colOff>
      <xdr:row>75</xdr:row>
      <xdr:rowOff>155448</xdr:rowOff>
    </xdr:to>
    <xdr:sp macro="" textlink="">
      <xdr:nvSpPr>
        <xdr:cNvPr id="427" name="楕円 426"/>
        <xdr:cNvSpPr/>
      </xdr:nvSpPr>
      <xdr:spPr>
        <a:xfrm>
          <a:off x="8699500" y="129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525</xdr:rowOff>
    </xdr:from>
    <xdr:ext cx="534377" cy="259045"/>
    <xdr:sp macro="" textlink="">
      <xdr:nvSpPr>
        <xdr:cNvPr id="428" name="テキスト ボックス 427"/>
        <xdr:cNvSpPr txBox="1"/>
      </xdr:nvSpPr>
      <xdr:spPr>
        <a:xfrm>
          <a:off x="8483111" y="126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9423</xdr:rowOff>
    </xdr:from>
    <xdr:to>
      <xdr:col>41</xdr:col>
      <xdr:colOff>101600</xdr:colOff>
      <xdr:row>75</xdr:row>
      <xdr:rowOff>111023</xdr:rowOff>
    </xdr:to>
    <xdr:sp macro="" textlink="">
      <xdr:nvSpPr>
        <xdr:cNvPr id="429" name="楕円 428"/>
        <xdr:cNvSpPr/>
      </xdr:nvSpPr>
      <xdr:spPr>
        <a:xfrm>
          <a:off x="7810500" y="128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127550</xdr:rowOff>
    </xdr:from>
    <xdr:ext cx="534377" cy="259045"/>
    <xdr:sp macro="" textlink="">
      <xdr:nvSpPr>
        <xdr:cNvPr id="430" name="テキスト ボックス 429"/>
        <xdr:cNvSpPr txBox="1"/>
      </xdr:nvSpPr>
      <xdr:spPr>
        <a:xfrm>
          <a:off x="7594111" y="126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150851</xdr:rowOff>
    </xdr:from>
    <xdr:to>
      <xdr:col>36</xdr:col>
      <xdr:colOff>165100</xdr:colOff>
      <xdr:row>76</xdr:row>
      <xdr:rowOff>81001</xdr:rowOff>
    </xdr:to>
    <xdr:sp macro="" textlink="">
      <xdr:nvSpPr>
        <xdr:cNvPr id="431" name="楕円 430"/>
        <xdr:cNvSpPr/>
      </xdr:nvSpPr>
      <xdr:spPr>
        <a:xfrm>
          <a:off x="6921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97527</xdr:rowOff>
    </xdr:from>
    <xdr:ext cx="534377" cy="259045"/>
    <xdr:sp macro="" textlink="">
      <xdr:nvSpPr>
        <xdr:cNvPr id="432" name="テキスト ボックス 431"/>
        <xdr:cNvSpPr txBox="1"/>
      </xdr:nvSpPr>
      <xdr:spPr>
        <a:xfrm>
          <a:off x="6705111" y="127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115315</xdr:rowOff>
    </xdr:from>
    <xdr:to>
      <xdr:col>55</xdr:col>
      <xdr:colOff>0</xdr:colOff>
      <xdr:row>96</xdr:row>
      <xdr:rowOff>121489</xdr:rowOff>
    </xdr:to>
    <xdr:cxnSp macro="">
      <xdr:nvCxnSpPr>
        <xdr:cNvPr id="462" name="直線コネクタ 461"/>
        <xdr:cNvCxnSpPr/>
      </xdr:nvCxnSpPr>
      <xdr:spPr>
        <a:xfrm>
          <a:off x="9639300" y="16574515"/>
          <a:ext cx="8382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101161</xdr:rowOff>
    </xdr:from>
    <xdr:to>
      <xdr:col>50</xdr:col>
      <xdr:colOff>114300</xdr:colOff>
      <xdr:row>96</xdr:row>
      <xdr:rowOff>115315</xdr:rowOff>
    </xdr:to>
    <xdr:cxnSp macro="">
      <xdr:nvCxnSpPr>
        <xdr:cNvPr id="465" name="直線コネクタ 464"/>
        <xdr:cNvCxnSpPr/>
      </xdr:nvCxnSpPr>
      <xdr:spPr>
        <a:xfrm>
          <a:off x="8750300" y="16560361"/>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85770</xdr:rowOff>
    </xdr:from>
    <xdr:to>
      <xdr:col>45</xdr:col>
      <xdr:colOff>177800</xdr:colOff>
      <xdr:row>96</xdr:row>
      <xdr:rowOff>101161</xdr:rowOff>
    </xdr:to>
    <xdr:cxnSp macro="">
      <xdr:nvCxnSpPr>
        <xdr:cNvPr id="468" name="直線コネクタ 467"/>
        <xdr:cNvCxnSpPr/>
      </xdr:nvCxnSpPr>
      <xdr:spPr>
        <a:xfrm>
          <a:off x="7861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85770</xdr:rowOff>
    </xdr:from>
    <xdr:to>
      <xdr:col>41</xdr:col>
      <xdr:colOff>50800</xdr:colOff>
      <xdr:row>95</xdr:row>
      <xdr:rowOff>154787</xdr:rowOff>
    </xdr:to>
    <xdr:cxnSp macro="">
      <xdr:nvCxnSpPr>
        <xdr:cNvPr id="471" name="直線コネクタ 470"/>
        <xdr:cNvCxnSpPr/>
      </xdr:nvCxnSpPr>
      <xdr:spPr>
        <a:xfrm flipV="1">
          <a:off x="6972300" y="15859170"/>
          <a:ext cx="889000" cy="5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70689</xdr:rowOff>
    </xdr:from>
    <xdr:to>
      <xdr:col>55</xdr:col>
      <xdr:colOff>50800</xdr:colOff>
      <xdr:row>97</xdr:row>
      <xdr:rowOff>839</xdr:rowOff>
    </xdr:to>
    <xdr:sp macro="" textlink="">
      <xdr:nvSpPr>
        <xdr:cNvPr id="481" name="楕円 480"/>
        <xdr:cNvSpPr/>
      </xdr:nvSpPr>
      <xdr:spPr>
        <a:xfrm>
          <a:off x="104267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49116</xdr:rowOff>
    </xdr:from>
    <xdr:ext cx="534377" cy="259045"/>
    <xdr:sp macro="" textlink="">
      <xdr:nvSpPr>
        <xdr:cNvPr id="482" name="土木費該当値テキスト"/>
        <xdr:cNvSpPr txBox="1"/>
      </xdr:nvSpPr>
      <xdr:spPr>
        <a:xfrm>
          <a:off x="10528300" y="165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64515</xdr:rowOff>
    </xdr:from>
    <xdr:to>
      <xdr:col>50</xdr:col>
      <xdr:colOff>165100</xdr:colOff>
      <xdr:row>96</xdr:row>
      <xdr:rowOff>166115</xdr:rowOff>
    </xdr:to>
    <xdr:sp macro="" textlink="">
      <xdr:nvSpPr>
        <xdr:cNvPr id="483" name="楕円 482"/>
        <xdr:cNvSpPr/>
      </xdr:nvSpPr>
      <xdr:spPr>
        <a:xfrm>
          <a:off x="9588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157242</xdr:rowOff>
    </xdr:from>
    <xdr:ext cx="534377" cy="259045"/>
    <xdr:sp macro="" textlink="">
      <xdr:nvSpPr>
        <xdr:cNvPr id="484" name="テキスト ボックス 483"/>
        <xdr:cNvSpPr txBox="1"/>
      </xdr:nvSpPr>
      <xdr:spPr>
        <a:xfrm>
          <a:off x="9372111" y="166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50361</xdr:rowOff>
    </xdr:from>
    <xdr:to>
      <xdr:col>46</xdr:col>
      <xdr:colOff>38100</xdr:colOff>
      <xdr:row>96</xdr:row>
      <xdr:rowOff>151961</xdr:rowOff>
    </xdr:to>
    <xdr:sp macro="" textlink="">
      <xdr:nvSpPr>
        <xdr:cNvPr id="485" name="楕円 484"/>
        <xdr:cNvSpPr/>
      </xdr:nvSpPr>
      <xdr:spPr>
        <a:xfrm>
          <a:off x="8699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168488</xdr:rowOff>
    </xdr:from>
    <xdr:ext cx="534377" cy="259045"/>
    <xdr:sp macro="" textlink="">
      <xdr:nvSpPr>
        <xdr:cNvPr id="486" name="テキスト ボックス 485"/>
        <xdr:cNvSpPr txBox="1"/>
      </xdr:nvSpPr>
      <xdr:spPr>
        <a:xfrm>
          <a:off x="8483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34970</xdr:rowOff>
    </xdr:from>
    <xdr:to>
      <xdr:col>41</xdr:col>
      <xdr:colOff>101600</xdr:colOff>
      <xdr:row>92</xdr:row>
      <xdr:rowOff>136570</xdr:rowOff>
    </xdr:to>
    <xdr:sp macro="" textlink="">
      <xdr:nvSpPr>
        <xdr:cNvPr id="487" name="楕円 486"/>
        <xdr:cNvSpPr/>
      </xdr:nvSpPr>
      <xdr:spPr>
        <a:xfrm>
          <a:off x="7810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153097</xdr:rowOff>
    </xdr:from>
    <xdr:ext cx="534377" cy="259045"/>
    <xdr:sp macro="" textlink="">
      <xdr:nvSpPr>
        <xdr:cNvPr id="488" name="テキスト ボックス 487"/>
        <xdr:cNvSpPr txBox="1"/>
      </xdr:nvSpPr>
      <xdr:spPr>
        <a:xfrm>
          <a:off x="7594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103987</xdr:rowOff>
    </xdr:from>
    <xdr:to>
      <xdr:col>36</xdr:col>
      <xdr:colOff>165100</xdr:colOff>
      <xdr:row>96</xdr:row>
      <xdr:rowOff>34137</xdr:rowOff>
    </xdr:to>
    <xdr:sp macro="" textlink="">
      <xdr:nvSpPr>
        <xdr:cNvPr id="489" name="楕円 488"/>
        <xdr:cNvSpPr/>
      </xdr:nvSpPr>
      <xdr:spPr>
        <a:xfrm>
          <a:off x="6921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50664</xdr:rowOff>
    </xdr:from>
    <xdr:ext cx="534377" cy="259045"/>
    <xdr:sp macro="" textlink="">
      <xdr:nvSpPr>
        <xdr:cNvPr id="490" name="テキスト ボックス 489"/>
        <xdr:cNvSpPr txBox="1"/>
      </xdr:nvSpPr>
      <xdr:spPr>
        <a:xfrm>
          <a:off x="6705111" y="16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97181</xdr:rowOff>
    </xdr:from>
    <xdr:to>
      <xdr:col>85</xdr:col>
      <xdr:colOff>127000</xdr:colOff>
      <xdr:row>32</xdr:row>
      <xdr:rowOff>119583</xdr:rowOff>
    </xdr:to>
    <xdr:cxnSp macro="">
      <xdr:nvCxnSpPr>
        <xdr:cNvPr id="520" name="直線コネクタ 519"/>
        <xdr:cNvCxnSpPr/>
      </xdr:nvCxnSpPr>
      <xdr:spPr>
        <a:xfrm flipV="1">
          <a:off x="15481300" y="5240681"/>
          <a:ext cx="838200" cy="36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1"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119583</xdr:rowOff>
    </xdr:from>
    <xdr:to>
      <xdr:col>81</xdr:col>
      <xdr:colOff>50800</xdr:colOff>
      <xdr:row>32</xdr:row>
      <xdr:rowOff>147930</xdr:rowOff>
    </xdr:to>
    <xdr:cxnSp macro="">
      <xdr:nvCxnSpPr>
        <xdr:cNvPr id="523" name="直線コネクタ 522"/>
        <xdr:cNvCxnSpPr/>
      </xdr:nvCxnSpPr>
      <xdr:spPr>
        <a:xfrm flipV="1">
          <a:off x="14592300" y="560598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5" name="テキスト ボックス 524"/>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147930</xdr:rowOff>
    </xdr:from>
    <xdr:to>
      <xdr:col>76</xdr:col>
      <xdr:colOff>114300</xdr:colOff>
      <xdr:row>33</xdr:row>
      <xdr:rowOff>22733</xdr:rowOff>
    </xdr:to>
    <xdr:cxnSp macro="">
      <xdr:nvCxnSpPr>
        <xdr:cNvPr id="526" name="直線コネクタ 525"/>
        <xdr:cNvCxnSpPr/>
      </xdr:nvCxnSpPr>
      <xdr:spPr>
        <a:xfrm flipV="1">
          <a:off x="13703300" y="563433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4674</xdr:rowOff>
    </xdr:from>
    <xdr:to>
      <xdr:col>71</xdr:col>
      <xdr:colOff>177800</xdr:colOff>
      <xdr:row>33</xdr:row>
      <xdr:rowOff>22733</xdr:rowOff>
    </xdr:to>
    <xdr:cxnSp macro="">
      <xdr:nvCxnSpPr>
        <xdr:cNvPr id="529" name="直線コネクタ 528"/>
        <xdr:cNvCxnSpPr/>
      </xdr:nvCxnSpPr>
      <xdr:spPr>
        <a:xfrm>
          <a:off x="12814300" y="56625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46381</xdr:rowOff>
    </xdr:from>
    <xdr:to>
      <xdr:col>85</xdr:col>
      <xdr:colOff>177800</xdr:colOff>
      <xdr:row>30</xdr:row>
      <xdr:rowOff>147981</xdr:rowOff>
    </xdr:to>
    <xdr:sp macro="" textlink="">
      <xdr:nvSpPr>
        <xdr:cNvPr id="539" name="楕円 538"/>
        <xdr:cNvSpPr/>
      </xdr:nvSpPr>
      <xdr:spPr>
        <a:xfrm>
          <a:off x="16268700" y="51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170858</xdr:rowOff>
    </xdr:from>
    <xdr:ext cx="534377" cy="259045"/>
    <xdr:sp macro="" textlink="">
      <xdr:nvSpPr>
        <xdr:cNvPr id="540" name="消防費該当値テキスト"/>
        <xdr:cNvSpPr txBox="1"/>
      </xdr:nvSpPr>
      <xdr:spPr>
        <a:xfrm>
          <a:off x="16370300" y="51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68783</xdr:rowOff>
    </xdr:from>
    <xdr:to>
      <xdr:col>81</xdr:col>
      <xdr:colOff>101600</xdr:colOff>
      <xdr:row>32</xdr:row>
      <xdr:rowOff>170383</xdr:rowOff>
    </xdr:to>
    <xdr:sp macro="" textlink="">
      <xdr:nvSpPr>
        <xdr:cNvPr id="541" name="楕円 540"/>
        <xdr:cNvSpPr/>
      </xdr:nvSpPr>
      <xdr:spPr>
        <a:xfrm>
          <a:off x="15430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15460</xdr:rowOff>
    </xdr:from>
    <xdr:ext cx="534377" cy="259045"/>
    <xdr:sp macro="" textlink="">
      <xdr:nvSpPr>
        <xdr:cNvPr id="542" name="テキスト ボックス 541"/>
        <xdr:cNvSpPr txBox="1"/>
      </xdr:nvSpPr>
      <xdr:spPr>
        <a:xfrm>
          <a:off x="15214111" y="5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97130</xdr:rowOff>
    </xdr:from>
    <xdr:to>
      <xdr:col>76</xdr:col>
      <xdr:colOff>165100</xdr:colOff>
      <xdr:row>33</xdr:row>
      <xdr:rowOff>27280</xdr:rowOff>
    </xdr:to>
    <xdr:sp macro="" textlink="">
      <xdr:nvSpPr>
        <xdr:cNvPr id="543" name="楕円 542"/>
        <xdr:cNvSpPr/>
      </xdr:nvSpPr>
      <xdr:spPr>
        <a:xfrm>
          <a:off x="14541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43807</xdr:rowOff>
    </xdr:from>
    <xdr:ext cx="534377" cy="259045"/>
    <xdr:sp macro="" textlink="">
      <xdr:nvSpPr>
        <xdr:cNvPr id="544" name="テキスト ボックス 543"/>
        <xdr:cNvSpPr txBox="1"/>
      </xdr:nvSpPr>
      <xdr:spPr>
        <a:xfrm>
          <a:off x="14325111" y="535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143383</xdr:rowOff>
    </xdr:from>
    <xdr:to>
      <xdr:col>72</xdr:col>
      <xdr:colOff>38100</xdr:colOff>
      <xdr:row>33</xdr:row>
      <xdr:rowOff>73533</xdr:rowOff>
    </xdr:to>
    <xdr:sp macro="" textlink="">
      <xdr:nvSpPr>
        <xdr:cNvPr id="545" name="楕円 544"/>
        <xdr:cNvSpPr/>
      </xdr:nvSpPr>
      <xdr:spPr>
        <a:xfrm>
          <a:off x="13652500" y="5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90060</xdr:rowOff>
    </xdr:from>
    <xdr:ext cx="534377" cy="259045"/>
    <xdr:sp macro="" textlink="">
      <xdr:nvSpPr>
        <xdr:cNvPr id="546" name="テキスト ボックス 545"/>
        <xdr:cNvSpPr txBox="1"/>
      </xdr:nvSpPr>
      <xdr:spPr>
        <a:xfrm>
          <a:off x="13436111" y="54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125324</xdr:rowOff>
    </xdr:from>
    <xdr:to>
      <xdr:col>67</xdr:col>
      <xdr:colOff>101600</xdr:colOff>
      <xdr:row>33</xdr:row>
      <xdr:rowOff>55474</xdr:rowOff>
    </xdr:to>
    <xdr:sp macro="" textlink="">
      <xdr:nvSpPr>
        <xdr:cNvPr id="547" name="楕円 546"/>
        <xdr:cNvSpPr/>
      </xdr:nvSpPr>
      <xdr:spPr>
        <a:xfrm>
          <a:off x="12763500" y="56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72001</xdr:rowOff>
    </xdr:from>
    <xdr:ext cx="534377" cy="259045"/>
    <xdr:sp macro="" textlink="">
      <xdr:nvSpPr>
        <xdr:cNvPr id="548" name="テキスト ボックス 547"/>
        <xdr:cNvSpPr txBox="1"/>
      </xdr:nvSpPr>
      <xdr:spPr>
        <a:xfrm>
          <a:off x="12547111" y="53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170523</xdr:rowOff>
    </xdr:from>
    <xdr:to>
      <xdr:col>85</xdr:col>
      <xdr:colOff>126364</xdr:colOff>
      <xdr:row>58</xdr:row>
      <xdr:rowOff>28639</xdr:rowOff>
    </xdr:to>
    <xdr:cxnSp macro="">
      <xdr:nvCxnSpPr>
        <xdr:cNvPr id="573" name="直線コネクタ 572"/>
        <xdr:cNvCxnSpPr/>
      </xdr:nvCxnSpPr>
      <xdr:spPr>
        <a:xfrm flipV="1">
          <a:off x="16317595" y="9085923"/>
          <a:ext cx="1269"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32466</xdr:rowOff>
    </xdr:from>
    <xdr:ext cx="534377" cy="259045"/>
    <xdr:sp macro="" textlink="">
      <xdr:nvSpPr>
        <xdr:cNvPr id="574" name="教育費最小値テキスト"/>
        <xdr:cNvSpPr txBox="1"/>
      </xdr:nvSpPr>
      <xdr:spPr>
        <a:xfrm>
          <a:off x="16370300"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28639</xdr:rowOff>
    </xdr:from>
    <xdr:to>
      <xdr:col>86</xdr:col>
      <xdr:colOff>25400</xdr:colOff>
      <xdr:row>58</xdr:row>
      <xdr:rowOff>28639</xdr:rowOff>
    </xdr:to>
    <xdr:cxnSp macro="">
      <xdr:nvCxnSpPr>
        <xdr:cNvPr id="575" name="直線コネクタ 574"/>
        <xdr:cNvCxnSpPr/>
      </xdr:nvCxnSpPr>
      <xdr:spPr>
        <a:xfrm>
          <a:off x="16230600" y="997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117200</xdr:rowOff>
    </xdr:from>
    <xdr:ext cx="534377" cy="259045"/>
    <xdr:sp macro="" textlink="">
      <xdr:nvSpPr>
        <xdr:cNvPr id="576" name="教育費最大値テキスト"/>
        <xdr:cNvSpPr txBox="1"/>
      </xdr:nvSpPr>
      <xdr:spPr>
        <a:xfrm>
          <a:off x="16370300" y="88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170523</xdr:rowOff>
    </xdr:from>
    <xdr:to>
      <xdr:col>86</xdr:col>
      <xdr:colOff>25400</xdr:colOff>
      <xdr:row>52</xdr:row>
      <xdr:rowOff>170523</xdr:rowOff>
    </xdr:to>
    <xdr:cxnSp macro="">
      <xdr:nvCxnSpPr>
        <xdr:cNvPr id="577" name="直線コネクタ 576"/>
        <xdr:cNvCxnSpPr/>
      </xdr:nvCxnSpPr>
      <xdr:spPr>
        <a:xfrm>
          <a:off x="16230600" y="908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74149</xdr:rowOff>
    </xdr:from>
    <xdr:to>
      <xdr:col>85</xdr:col>
      <xdr:colOff>127000</xdr:colOff>
      <xdr:row>52</xdr:row>
      <xdr:rowOff>170523</xdr:rowOff>
    </xdr:to>
    <xdr:cxnSp macro="">
      <xdr:nvCxnSpPr>
        <xdr:cNvPr id="578" name="直線コネクタ 577"/>
        <xdr:cNvCxnSpPr/>
      </xdr:nvCxnSpPr>
      <xdr:spPr>
        <a:xfrm>
          <a:off x="15481300" y="8989549"/>
          <a:ext cx="8382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76947</xdr:rowOff>
    </xdr:from>
    <xdr:ext cx="534377" cy="259045"/>
    <xdr:sp macro="" textlink="">
      <xdr:nvSpPr>
        <xdr:cNvPr id="579" name="教育費平均値テキスト"/>
        <xdr:cNvSpPr txBox="1"/>
      </xdr:nvSpPr>
      <xdr:spPr>
        <a:xfrm>
          <a:off x="16370300" y="9506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98520</xdr:rowOff>
    </xdr:from>
    <xdr:to>
      <xdr:col>85</xdr:col>
      <xdr:colOff>177800</xdr:colOff>
      <xdr:row>56</xdr:row>
      <xdr:rowOff>28670</xdr:rowOff>
    </xdr:to>
    <xdr:sp macro="" textlink="">
      <xdr:nvSpPr>
        <xdr:cNvPr id="580" name="フローチャート: 判断 579"/>
        <xdr:cNvSpPr/>
      </xdr:nvSpPr>
      <xdr:spPr>
        <a:xfrm>
          <a:off x="162687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46774</xdr:rowOff>
    </xdr:from>
    <xdr:to>
      <xdr:col>81</xdr:col>
      <xdr:colOff>50800</xdr:colOff>
      <xdr:row>52</xdr:row>
      <xdr:rowOff>74149</xdr:rowOff>
    </xdr:to>
    <xdr:cxnSp macro="">
      <xdr:nvCxnSpPr>
        <xdr:cNvPr id="581" name="直線コネクタ 580"/>
        <xdr:cNvCxnSpPr/>
      </xdr:nvCxnSpPr>
      <xdr:spPr>
        <a:xfrm>
          <a:off x="14592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66993</xdr:rowOff>
    </xdr:from>
    <xdr:to>
      <xdr:col>81</xdr:col>
      <xdr:colOff>101600</xdr:colOff>
      <xdr:row>55</xdr:row>
      <xdr:rowOff>168593</xdr:rowOff>
    </xdr:to>
    <xdr:sp macro="" textlink="">
      <xdr:nvSpPr>
        <xdr:cNvPr id="582" name="フローチャート: 判断 581"/>
        <xdr:cNvSpPr/>
      </xdr:nvSpPr>
      <xdr:spPr>
        <a:xfrm>
          <a:off x="15430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159720</xdr:rowOff>
    </xdr:from>
    <xdr:ext cx="534377" cy="259045"/>
    <xdr:sp macro="" textlink="">
      <xdr:nvSpPr>
        <xdr:cNvPr id="583" name="テキスト ボックス 582"/>
        <xdr:cNvSpPr txBox="1"/>
      </xdr:nvSpPr>
      <xdr:spPr>
        <a:xfrm>
          <a:off x="15214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46774</xdr:rowOff>
    </xdr:from>
    <xdr:to>
      <xdr:col>76</xdr:col>
      <xdr:colOff>114300</xdr:colOff>
      <xdr:row>53</xdr:row>
      <xdr:rowOff>34410</xdr:rowOff>
    </xdr:to>
    <xdr:cxnSp macro="">
      <xdr:nvCxnSpPr>
        <xdr:cNvPr id="584" name="直線コネクタ 583"/>
        <xdr:cNvCxnSpPr/>
      </xdr:nvCxnSpPr>
      <xdr:spPr>
        <a:xfrm flipV="1">
          <a:off x="13703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5" name="フローチャート: 判断 584"/>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43495</xdr:rowOff>
    </xdr:from>
    <xdr:ext cx="534377" cy="259045"/>
    <xdr:sp macro="" textlink="">
      <xdr:nvSpPr>
        <xdr:cNvPr id="586" name="テキスト ボックス 585"/>
        <xdr:cNvSpPr txBox="1"/>
      </xdr:nvSpPr>
      <xdr:spPr>
        <a:xfrm>
          <a:off x="14325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162179</xdr:rowOff>
    </xdr:from>
    <xdr:to>
      <xdr:col>71</xdr:col>
      <xdr:colOff>177800</xdr:colOff>
      <xdr:row>53</xdr:row>
      <xdr:rowOff>34410</xdr:rowOff>
    </xdr:to>
    <xdr:cxnSp macro="">
      <xdr:nvCxnSpPr>
        <xdr:cNvPr id="587" name="直線コネクタ 586"/>
        <xdr:cNvCxnSpPr/>
      </xdr:nvCxnSpPr>
      <xdr:spPr>
        <a:xfrm>
          <a:off x="12814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8" name="フローチャート: 判断 587"/>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9" name="テキスト ボックス 588"/>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90" name="フローチャート: 判断 589"/>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91" name="テキスト ボックス 590"/>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119723</xdr:rowOff>
    </xdr:from>
    <xdr:to>
      <xdr:col>85</xdr:col>
      <xdr:colOff>177800</xdr:colOff>
      <xdr:row>53</xdr:row>
      <xdr:rowOff>49873</xdr:rowOff>
    </xdr:to>
    <xdr:sp macro="" textlink="">
      <xdr:nvSpPr>
        <xdr:cNvPr id="597" name="楕円 596"/>
        <xdr:cNvSpPr/>
      </xdr:nvSpPr>
      <xdr:spPr>
        <a:xfrm>
          <a:off x="162687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72750</xdr:rowOff>
    </xdr:from>
    <xdr:ext cx="534377" cy="259045"/>
    <xdr:sp macro="" textlink="">
      <xdr:nvSpPr>
        <xdr:cNvPr id="598" name="教育費該当値テキスト"/>
        <xdr:cNvSpPr txBox="1"/>
      </xdr:nvSpPr>
      <xdr:spPr>
        <a:xfrm>
          <a:off x="16370300" y="89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23349</xdr:rowOff>
    </xdr:from>
    <xdr:to>
      <xdr:col>81</xdr:col>
      <xdr:colOff>101600</xdr:colOff>
      <xdr:row>52</xdr:row>
      <xdr:rowOff>124949</xdr:rowOff>
    </xdr:to>
    <xdr:sp macro="" textlink="">
      <xdr:nvSpPr>
        <xdr:cNvPr id="599" name="楕円 598"/>
        <xdr:cNvSpPr/>
      </xdr:nvSpPr>
      <xdr:spPr>
        <a:xfrm>
          <a:off x="15430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141476</xdr:rowOff>
    </xdr:from>
    <xdr:ext cx="534377" cy="259045"/>
    <xdr:sp macro="" textlink="">
      <xdr:nvSpPr>
        <xdr:cNvPr id="600" name="テキスト ボックス 599"/>
        <xdr:cNvSpPr txBox="1"/>
      </xdr:nvSpPr>
      <xdr:spPr>
        <a:xfrm>
          <a:off x="15214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167424</xdr:rowOff>
    </xdr:from>
    <xdr:to>
      <xdr:col>76</xdr:col>
      <xdr:colOff>165100</xdr:colOff>
      <xdr:row>50</xdr:row>
      <xdr:rowOff>97574</xdr:rowOff>
    </xdr:to>
    <xdr:sp macro="" textlink="">
      <xdr:nvSpPr>
        <xdr:cNvPr id="601" name="楕円 600"/>
        <xdr:cNvSpPr/>
      </xdr:nvSpPr>
      <xdr:spPr>
        <a:xfrm>
          <a:off x="14541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114101</xdr:rowOff>
    </xdr:from>
    <xdr:ext cx="599010" cy="259045"/>
    <xdr:sp macro="" textlink="">
      <xdr:nvSpPr>
        <xdr:cNvPr id="602" name="テキスト ボックス 601"/>
        <xdr:cNvSpPr txBox="1"/>
      </xdr:nvSpPr>
      <xdr:spPr>
        <a:xfrm>
          <a:off x="14292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155060</xdr:rowOff>
    </xdr:from>
    <xdr:to>
      <xdr:col>72</xdr:col>
      <xdr:colOff>38100</xdr:colOff>
      <xdr:row>53</xdr:row>
      <xdr:rowOff>85210</xdr:rowOff>
    </xdr:to>
    <xdr:sp macro="" textlink="">
      <xdr:nvSpPr>
        <xdr:cNvPr id="603" name="楕円 602"/>
        <xdr:cNvSpPr/>
      </xdr:nvSpPr>
      <xdr:spPr>
        <a:xfrm>
          <a:off x="13652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101737</xdr:rowOff>
    </xdr:from>
    <xdr:ext cx="534377" cy="259045"/>
    <xdr:sp macro="" textlink="">
      <xdr:nvSpPr>
        <xdr:cNvPr id="604" name="テキスト ボックス 603"/>
        <xdr:cNvSpPr txBox="1"/>
      </xdr:nvSpPr>
      <xdr:spPr>
        <a:xfrm>
          <a:off x="13436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111379</xdr:rowOff>
    </xdr:from>
    <xdr:to>
      <xdr:col>67</xdr:col>
      <xdr:colOff>101600</xdr:colOff>
      <xdr:row>52</xdr:row>
      <xdr:rowOff>41529</xdr:rowOff>
    </xdr:to>
    <xdr:sp macro="" textlink="">
      <xdr:nvSpPr>
        <xdr:cNvPr id="605" name="楕円 604"/>
        <xdr:cNvSpPr/>
      </xdr:nvSpPr>
      <xdr:spPr>
        <a:xfrm>
          <a:off x="12763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58056</xdr:rowOff>
    </xdr:from>
    <xdr:ext cx="534377" cy="259045"/>
    <xdr:sp macro="" textlink="">
      <xdr:nvSpPr>
        <xdr:cNvPr id="606" name="テキスト ボックス 605"/>
        <xdr:cNvSpPr txBox="1"/>
      </xdr:nvSpPr>
      <xdr:spPr>
        <a:xfrm>
          <a:off x="12547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8" name="直線コネクタ 627"/>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1"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2" name="直線コネクタ 631"/>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63805</xdr:rowOff>
    </xdr:from>
    <xdr:to>
      <xdr:col>85</xdr:col>
      <xdr:colOff>127000</xdr:colOff>
      <xdr:row>78</xdr:row>
      <xdr:rowOff>119400</xdr:rowOff>
    </xdr:to>
    <xdr:cxnSp macro="">
      <xdr:nvCxnSpPr>
        <xdr:cNvPr id="633" name="直線コネクタ 632"/>
        <xdr:cNvCxnSpPr/>
      </xdr:nvCxnSpPr>
      <xdr:spPr>
        <a:xfrm>
          <a:off x="15481300" y="13436905"/>
          <a:ext cx="8382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4"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5" name="フローチャート: 判断 634"/>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63805</xdr:rowOff>
    </xdr:from>
    <xdr:to>
      <xdr:col>81</xdr:col>
      <xdr:colOff>50800</xdr:colOff>
      <xdr:row>78</xdr:row>
      <xdr:rowOff>139700</xdr:rowOff>
    </xdr:to>
    <xdr:cxnSp macro="">
      <xdr:nvCxnSpPr>
        <xdr:cNvPr id="636" name="直線コネクタ 635"/>
        <xdr:cNvCxnSpPr/>
      </xdr:nvCxnSpPr>
      <xdr:spPr>
        <a:xfrm flipV="1">
          <a:off x="14592300" y="1343690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7" name="フローチャート: 判断 636"/>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38" name="テキスト ボックス 637"/>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135494</xdr:rowOff>
    </xdr:from>
    <xdr:to>
      <xdr:col>76</xdr:col>
      <xdr:colOff>114300</xdr:colOff>
      <xdr:row>78</xdr:row>
      <xdr:rowOff>139700</xdr:rowOff>
    </xdr:to>
    <xdr:cxnSp macro="">
      <xdr:nvCxnSpPr>
        <xdr:cNvPr id="639" name="直線コネクタ 638"/>
        <xdr:cNvCxnSpPr/>
      </xdr:nvCxnSpPr>
      <xdr:spPr>
        <a:xfrm>
          <a:off x="13703300" y="1333714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0" name="フローチャート: 判断 639"/>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1" name="テキスト ボックス 640"/>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135494</xdr:rowOff>
    </xdr:from>
    <xdr:to>
      <xdr:col>71</xdr:col>
      <xdr:colOff>177800</xdr:colOff>
      <xdr:row>78</xdr:row>
      <xdr:rowOff>16256</xdr:rowOff>
    </xdr:to>
    <xdr:cxnSp macro="">
      <xdr:nvCxnSpPr>
        <xdr:cNvPr id="642" name="直線コネクタ 641"/>
        <xdr:cNvCxnSpPr/>
      </xdr:nvCxnSpPr>
      <xdr:spPr>
        <a:xfrm flipV="1">
          <a:off x="12814300" y="13337144"/>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3" name="フローチャート: 判断 642"/>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4" name="テキスト ボックス 643"/>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5" name="フローチャート: 判断 644"/>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6" name="テキスト ボックス 645"/>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68600</xdr:rowOff>
    </xdr:from>
    <xdr:to>
      <xdr:col>85</xdr:col>
      <xdr:colOff>177800</xdr:colOff>
      <xdr:row>78</xdr:row>
      <xdr:rowOff>170200</xdr:rowOff>
    </xdr:to>
    <xdr:sp macro="" textlink="">
      <xdr:nvSpPr>
        <xdr:cNvPr id="652" name="楕円 651"/>
        <xdr:cNvSpPr/>
      </xdr:nvSpPr>
      <xdr:spPr>
        <a:xfrm>
          <a:off x="162687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154977</xdr:rowOff>
    </xdr:from>
    <xdr:ext cx="378565" cy="259045"/>
    <xdr:sp macro="" textlink="">
      <xdr:nvSpPr>
        <xdr:cNvPr id="653" name="災害復旧費該当値テキスト"/>
        <xdr:cNvSpPr txBox="1"/>
      </xdr:nvSpPr>
      <xdr:spPr>
        <a:xfrm>
          <a:off x="16370300" y="1335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13005</xdr:rowOff>
    </xdr:from>
    <xdr:to>
      <xdr:col>81</xdr:col>
      <xdr:colOff>101600</xdr:colOff>
      <xdr:row>78</xdr:row>
      <xdr:rowOff>114605</xdr:rowOff>
    </xdr:to>
    <xdr:sp macro="" textlink="">
      <xdr:nvSpPr>
        <xdr:cNvPr id="654" name="楕円 653"/>
        <xdr:cNvSpPr/>
      </xdr:nvSpPr>
      <xdr:spPr>
        <a:xfrm>
          <a:off x="15430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105732</xdr:rowOff>
    </xdr:from>
    <xdr:ext cx="378565" cy="259045"/>
    <xdr:sp macro="" textlink="">
      <xdr:nvSpPr>
        <xdr:cNvPr id="655" name="テキスト ボックス 654"/>
        <xdr:cNvSpPr txBox="1"/>
      </xdr:nvSpPr>
      <xdr:spPr>
        <a:xfrm>
          <a:off x="15292017" y="1347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84694</xdr:rowOff>
    </xdr:from>
    <xdr:to>
      <xdr:col>72</xdr:col>
      <xdr:colOff>38100</xdr:colOff>
      <xdr:row>78</xdr:row>
      <xdr:rowOff>14844</xdr:rowOff>
    </xdr:to>
    <xdr:sp macro="" textlink="">
      <xdr:nvSpPr>
        <xdr:cNvPr id="658" name="楕円 657"/>
        <xdr:cNvSpPr/>
      </xdr:nvSpPr>
      <xdr:spPr>
        <a:xfrm>
          <a:off x="13652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31371</xdr:rowOff>
    </xdr:from>
    <xdr:ext cx="469744" cy="259045"/>
    <xdr:sp macro="" textlink="">
      <xdr:nvSpPr>
        <xdr:cNvPr id="659" name="テキスト ボックス 658"/>
        <xdr:cNvSpPr txBox="1"/>
      </xdr:nvSpPr>
      <xdr:spPr>
        <a:xfrm>
          <a:off x="13468428" y="130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136906</xdr:rowOff>
    </xdr:from>
    <xdr:to>
      <xdr:col>67</xdr:col>
      <xdr:colOff>101600</xdr:colOff>
      <xdr:row>78</xdr:row>
      <xdr:rowOff>67056</xdr:rowOff>
    </xdr:to>
    <xdr:sp macro="" textlink="">
      <xdr:nvSpPr>
        <xdr:cNvPr id="660" name="楕円 659"/>
        <xdr:cNvSpPr/>
      </xdr:nvSpPr>
      <xdr:spPr>
        <a:xfrm>
          <a:off x="12763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83583</xdr:rowOff>
    </xdr:from>
    <xdr:ext cx="469744" cy="259045"/>
    <xdr:sp macro="" textlink="">
      <xdr:nvSpPr>
        <xdr:cNvPr id="661" name="テキスト ボックス 660"/>
        <xdr:cNvSpPr txBox="1"/>
      </xdr:nvSpPr>
      <xdr:spPr>
        <a:xfrm>
          <a:off x="12579428" y="1311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4" name="直線コネクタ 683"/>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5"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6" name="直線コネクタ 685"/>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7"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8" name="直線コネクタ 687"/>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139449</xdr:rowOff>
    </xdr:from>
    <xdr:to>
      <xdr:col>85</xdr:col>
      <xdr:colOff>127000</xdr:colOff>
      <xdr:row>96</xdr:row>
      <xdr:rowOff>162903</xdr:rowOff>
    </xdr:to>
    <xdr:cxnSp macro="">
      <xdr:nvCxnSpPr>
        <xdr:cNvPr id="689" name="直線コネクタ 688"/>
        <xdr:cNvCxnSpPr/>
      </xdr:nvCxnSpPr>
      <xdr:spPr>
        <a:xfrm flipV="1">
          <a:off x="15481300" y="16598649"/>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0"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1" name="フローチャート: 判断 690"/>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162903</xdr:rowOff>
    </xdr:from>
    <xdr:to>
      <xdr:col>81</xdr:col>
      <xdr:colOff>50800</xdr:colOff>
      <xdr:row>96</xdr:row>
      <xdr:rowOff>166790</xdr:rowOff>
    </xdr:to>
    <xdr:cxnSp macro="">
      <xdr:nvCxnSpPr>
        <xdr:cNvPr id="692" name="直線コネクタ 691"/>
        <xdr:cNvCxnSpPr/>
      </xdr:nvCxnSpPr>
      <xdr:spPr>
        <a:xfrm flipV="1">
          <a:off x="14592300" y="16622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3" name="フローチャート: 判断 692"/>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4" name="テキスト ボックス 693"/>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164114</xdr:rowOff>
    </xdr:from>
    <xdr:to>
      <xdr:col>76</xdr:col>
      <xdr:colOff>114300</xdr:colOff>
      <xdr:row>96</xdr:row>
      <xdr:rowOff>166790</xdr:rowOff>
    </xdr:to>
    <xdr:cxnSp macro="">
      <xdr:nvCxnSpPr>
        <xdr:cNvPr id="695" name="直線コネクタ 694"/>
        <xdr:cNvCxnSpPr/>
      </xdr:nvCxnSpPr>
      <xdr:spPr>
        <a:xfrm>
          <a:off x="13703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6" name="フローチャート: 判断 695"/>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7" name="テキスト ボックス 696"/>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164114</xdr:rowOff>
    </xdr:from>
    <xdr:to>
      <xdr:col>71</xdr:col>
      <xdr:colOff>177800</xdr:colOff>
      <xdr:row>97</xdr:row>
      <xdr:rowOff>13491</xdr:rowOff>
    </xdr:to>
    <xdr:cxnSp macro="">
      <xdr:nvCxnSpPr>
        <xdr:cNvPr id="698" name="直線コネクタ 697"/>
        <xdr:cNvCxnSpPr/>
      </xdr:nvCxnSpPr>
      <xdr:spPr>
        <a:xfrm flipV="1">
          <a:off x="12814300" y="16623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699" name="フローチャート: 判断 698"/>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0" name="テキスト ボックス 699"/>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1" name="フローチャート: 判断 700"/>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2" name="テキスト ボックス 701"/>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88649</xdr:rowOff>
    </xdr:from>
    <xdr:to>
      <xdr:col>85</xdr:col>
      <xdr:colOff>177800</xdr:colOff>
      <xdr:row>97</xdr:row>
      <xdr:rowOff>18799</xdr:rowOff>
    </xdr:to>
    <xdr:sp macro="" textlink="">
      <xdr:nvSpPr>
        <xdr:cNvPr id="708" name="楕円 707"/>
        <xdr:cNvSpPr/>
      </xdr:nvSpPr>
      <xdr:spPr>
        <a:xfrm>
          <a:off x="162687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67076</xdr:rowOff>
    </xdr:from>
    <xdr:ext cx="534377" cy="259045"/>
    <xdr:sp macro="" textlink="">
      <xdr:nvSpPr>
        <xdr:cNvPr id="709" name="公債費該当値テキスト"/>
        <xdr:cNvSpPr txBox="1"/>
      </xdr:nvSpPr>
      <xdr:spPr>
        <a:xfrm>
          <a:off x="16370300"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112103</xdr:rowOff>
    </xdr:from>
    <xdr:to>
      <xdr:col>81</xdr:col>
      <xdr:colOff>101600</xdr:colOff>
      <xdr:row>97</xdr:row>
      <xdr:rowOff>42253</xdr:rowOff>
    </xdr:to>
    <xdr:sp macro="" textlink="">
      <xdr:nvSpPr>
        <xdr:cNvPr id="710" name="楕円 709"/>
        <xdr:cNvSpPr/>
      </xdr:nvSpPr>
      <xdr:spPr>
        <a:xfrm>
          <a:off x="15430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33380</xdr:rowOff>
    </xdr:from>
    <xdr:ext cx="534377" cy="259045"/>
    <xdr:sp macro="" textlink="">
      <xdr:nvSpPr>
        <xdr:cNvPr id="711" name="テキスト ボックス 710"/>
        <xdr:cNvSpPr txBox="1"/>
      </xdr:nvSpPr>
      <xdr:spPr>
        <a:xfrm>
          <a:off x="15214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115990</xdr:rowOff>
    </xdr:from>
    <xdr:to>
      <xdr:col>76</xdr:col>
      <xdr:colOff>165100</xdr:colOff>
      <xdr:row>97</xdr:row>
      <xdr:rowOff>46140</xdr:rowOff>
    </xdr:to>
    <xdr:sp macro="" textlink="">
      <xdr:nvSpPr>
        <xdr:cNvPr id="712" name="楕円 711"/>
        <xdr:cNvSpPr/>
      </xdr:nvSpPr>
      <xdr:spPr>
        <a:xfrm>
          <a:off x="14541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37267</xdr:rowOff>
    </xdr:from>
    <xdr:ext cx="534377" cy="259045"/>
    <xdr:sp macro="" textlink="">
      <xdr:nvSpPr>
        <xdr:cNvPr id="713" name="テキスト ボックス 712"/>
        <xdr:cNvSpPr txBox="1"/>
      </xdr:nvSpPr>
      <xdr:spPr>
        <a:xfrm>
          <a:off x="14325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113314</xdr:rowOff>
    </xdr:from>
    <xdr:to>
      <xdr:col>72</xdr:col>
      <xdr:colOff>38100</xdr:colOff>
      <xdr:row>97</xdr:row>
      <xdr:rowOff>43464</xdr:rowOff>
    </xdr:to>
    <xdr:sp macro="" textlink="">
      <xdr:nvSpPr>
        <xdr:cNvPr id="714" name="楕円 713"/>
        <xdr:cNvSpPr/>
      </xdr:nvSpPr>
      <xdr:spPr>
        <a:xfrm>
          <a:off x="13652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34591</xdr:rowOff>
    </xdr:from>
    <xdr:ext cx="534377" cy="259045"/>
    <xdr:sp macro="" textlink="">
      <xdr:nvSpPr>
        <xdr:cNvPr id="715" name="テキスト ボックス 714"/>
        <xdr:cNvSpPr txBox="1"/>
      </xdr:nvSpPr>
      <xdr:spPr>
        <a:xfrm>
          <a:off x="13436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134141</xdr:rowOff>
    </xdr:from>
    <xdr:to>
      <xdr:col>67</xdr:col>
      <xdr:colOff>101600</xdr:colOff>
      <xdr:row>97</xdr:row>
      <xdr:rowOff>64291</xdr:rowOff>
    </xdr:to>
    <xdr:sp macro="" textlink="">
      <xdr:nvSpPr>
        <xdr:cNvPr id="716" name="楕円 715"/>
        <xdr:cNvSpPr/>
      </xdr:nvSpPr>
      <xdr:spPr>
        <a:xfrm>
          <a:off x="12763500" y="165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55418</xdr:rowOff>
    </xdr:from>
    <xdr:ext cx="534377" cy="259045"/>
    <xdr:sp macro="" textlink="">
      <xdr:nvSpPr>
        <xdr:cNvPr id="717" name="テキスト ボックス 716"/>
        <xdr:cNvSpPr txBox="1"/>
      </xdr:nvSpPr>
      <xdr:spPr>
        <a:xfrm>
          <a:off x="12547111" y="166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3" name="直線コネクタ 742"/>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6"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7" name="直線コネクタ 746"/>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49"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0" name="フローチャート: 判断 749"/>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2" name="フローチャート: 判断 751"/>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3" name="テキスト ボックス 752"/>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5" name="フローチャート: 判断 754"/>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6" name="テキスト ボックス 755"/>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8" name="フローチャート: 判断 757"/>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59" name="テキスト ボックス 758"/>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0" name="フローチャート: 判断 759"/>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1" name="テキスト ボックス 760"/>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年度決算では、衛生費、消防費、教育費において類似団体の平均を大きく上回った。衛生費の住民一人当たりのコストは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52,731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円であり、近隣自治体と共同で整備した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斎場及びごみ処理施設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の維持管理運営費について、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近隣自治体か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負担金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を徴収し本市でまとめて支出していることが要因として挙げられる。消防費の住民一人当たりのコストは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24,558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円で類似団体の中で最高額であるが、本市独自で常備消防組織を整備していることや、老朽化した消防庁舎の建替工事が本格化したことが要因として挙げられる。教育費の住民一人</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76,382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団体の中で最高額であるが、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国家戦略特区推進事業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、小学校大規模改造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、久住中学校増築事業等の大規模事業に係る普通建設事業費の増加が要因として挙げられる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大栄地区小中一体型校舎建設事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業については、平成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年度までの継続費を設定しており、今後も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実質単年度収支は４年連続で黒字となり、また、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latin typeface="ＭＳ ゴシック" pitchFamily="49" charset="-128"/>
              <a:ea typeface="ＭＳ ゴシック" pitchFamily="49" charset="-128"/>
            </a:rPr>
            <a:t>実質収支額は、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景気の緩やかな回復による市民税の増、償却資産の徴収強化による固定資産税の増などにより、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過去５年間で最高額となった。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規模事業等の実施に伴い積立額を上回る取り崩しを行ったため減少したが、直近５年間においては増加傾向にある。今後も標準財政規模に占める割合に留意しながら、将来の大規模事業の実施に備え、適切な運用を行う。</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一般会計及び特別会計の全会計において黒字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特に一般会計においては、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景気の緩やかな回復による市民税の増、償却資産の徴収強化による固定資産税の増などにより、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黒字幅が拡大した。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今後も、市税の課税客体の掘り起こしや徴収強化等の歳入の確保に努めるとともに、歳出においては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より一層の効率的かつ効果的な行財政運営に努め、財政の健全性を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65900595</v>
      </c>
      <c r="BO4" s="441"/>
      <c r="BP4" s="441"/>
      <c r="BQ4" s="441"/>
      <c r="BR4" s="441"/>
      <c r="BS4" s="441"/>
      <c r="BT4" s="441"/>
      <c r="BU4" s="442"/>
      <c r="BV4" s="440">
        <v>64373887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9.6</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61515625</v>
      </c>
      <c r="BO5" s="446"/>
      <c r="BP5" s="446"/>
      <c r="BQ5" s="446"/>
      <c r="BR5" s="446"/>
      <c r="BS5" s="446"/>
      <c r="BT5" s="446"/>
      <c r="BU5" s="447"/>
      <c r="BV5" s="445">
        <v>60911407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82.3</v>
      </c>
      <c r="CU5" s="416"/>
      <c r="CV5" s="416"/>
      <c r="CW5" s="416"/>
      <c r="CX5" s="416"/>
      <c r="CY5" s="416"/>
      <c r="CZ5" s="416"/>
      <c r="DA5" s="417"/>
      <c r="DB5" s="415">
        <v>83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4384970</v>
      </c>
      <c r="BO6" s="446"/>
      <c r="BP6" s="446"/>
      <c r="BQ6" s="446"/>
      <c r="BR6" s="446"/>
      <c r="BS6" s="446"/>
      <c r="BT6" s="446"/>
      <c r="BU6" s="447"/>
      <c r="BV6" s="445">
        <v>3462480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82.3</v>
      </c>
      <c r="CU6" s="596"/>
      <c r="CV6" s="596"/>
      <c r="CW6" s="596"/>
      <c r="CX6" s="596"/>
      <c r="CY6" s="596"/>
      <c r="CZ6" s="596"/>
      <c r="DA6" s="597"/>
      <c r="DB6" s="595">
        <v>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729825</v>
      </c>
      <c r="BO7" s="446"/>
      <c r="BP7" s="446"/>
      <c r="BQ7" s="446"/>
      <c r="BR7" s="446"/>
      <c r="BS7" s="446"/>
      <c r="BT7" s="446"/>
      <c r="BU7" s="447"/>
      <c r="BV7" s="445">
        <v>1125585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37977294</v>
      </c>
      <c r="CU7" s="446"/>
      <c r="CV7" s="446"/>
      <c r="CW7" s="446"/>
      <c r="CX7" s="446"/>
      <c r="CY7" s="446"/>
      <c r="CZ7" s="446"/>
      <c r="DA7" s="447"/>
      <c r="DB7" s="445">
        <v>37942596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3655145</v>
      </c>
      <c r="BO8" s="446"/>
      <c r="BP8" s="446"/>
      <c r="BQ8" s="446"/>
      <c r="BR8" s="446"/>
      <c r="BS8" s="446"/>
      <c r="BT8" s="446"/>
      <c r="BU8" s="447"/>
      <c r="BV8" s="445">
        <v>2336895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1.28</v>
      </c>
      <c r="CU8" s="559"/>
      <c r="CV8" s="559"/>
      <c r="CW8" s="559"/>
      <c r="CX8" s="559"/>
      <c r="CY8" s="559"/>
      <c r="CZ8" s="559"/>
      <c r="DA8" s="560"/>
      <c r="DB8" s="558">
        <v>1.28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131190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1318250</v>
      </c>
      <c r="BO9" s="446"/>
      <c r="BP9" s="446"/>
      <c r="BQ9" s="446"/>
      <c r="BR9" s="446"/>
      <c r="BS9" s="446"/>
      <c r="BT9" s="446"/>
      <c r="BU9" s="447"/>
      <c r="BV9" s="445">
        <v>-1265386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10</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128933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2080246</v>
      </c>
      <c r="BO10" s="446"/>
      <c r="BP10" s="446"/>
      <c r="BQ10" s="446"/>
      <c r="BR10" s="446"/>
      <c r="BS10" s="446"/>
      <c r="BT10" s="446"/>
      <c r="BU10" s="447"/>
      <c r="BV10" s="445">
        <v>2402614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133098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2194056</v>
      </c>
      <c r="BO12" s="446"/>
      <c r="BP12" s="446"/>
      <c r="BQ12" s="446"/>
      <c r="BR12" s="446"/>
      <c r="BS12" s="446"/>
      <c r="BT12" s="446"/>
      <c r="BU12" s="447"/>
      <c r="BV12" s="445">
        <v>932811</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128008</v>
      </c>
      <c r="S13" s="549"/>
      <c r="T13" s="549"/>
      <c r="U13" s="549"/>
      <c r="V13" s="550"/>
      <c r="W13" s="536" t="s">
        <v>132</v>
      </c>
      <c r="X13" s="458"/>
      <c r="Y13" s="458"/>
      <c r="Z13" s="458"/>
      <c r="AA13" s="458"/>
      <c r="AB13" s="459"/>
      <c r="AC13" s="421">
        <v>2451</v>
      </c>
      <c r="AD13" s="422"/>
      <c r="AE13" s="422"/>
      <c r="AF13" s="422"/>
      <c r="AG13" s="423"/>
      <c r="AH13" s="421">
        <v>2617</v>
      </c>
      <c r="AI13" s="422"/>
      <c r="AJ13" s="422"/>
      <c r="AK13" s="422"/>
      <c r="AL13" s="424"/>
      <c r="AM13" s="514" t="s">
        <v>133</v>
      </c>
      <c r="AN13" s="419"/>
      <c r="AO13" s="419"/>
      <c r="AP13" s="419"/>
      <c r="AQ13" s="419"/>
      <c r="AR13" s="419"/>
      <c r="AS13" s="419"/>
      <c r="AT13" s="420"/>
      <c r="AU13" s="502" t="s">
        <v>96</v>
      </c>
      <c r="AV13" s="503"/>
      <c r="AW13" s="503"/>
      <c r="AX13" s="503"/>
      <c r="AY13" s="425" t="s">
        <v>134</v>
      </c>
      <c r="AZ13" s="426"/>
      <c r="BA13" s="426"/>
      <c r="BB13" s="426"/>
      <c r="BC13" s="426"/>
      <c r="BD13" s="426"/>
      <c r="BE13" s="426"/>
      <c r="BF13" s="426"/>
      <c r="BG13" s="426"/>
      <c r="BH13" s="426"/>
      <c r="BI13" s="426"/>
      <c r="BJ13" s="426"/>
      <c r="BK13" s="426"/>
      <c r="BL13" s="426"/>
      <c r="BM13" s="427"/>
      <c r="BN13" s="445">
        <v>1204440</v>
      </c>
      <c r="BO13" s="446"/>
      <c r="BP13" s="446"/>
      <c r="BQ13" s="446"/>
      <c r="BR13" s="446"/>
      <c r="BS13" s="446"/>
      <c r="BT13" s="446"/>
      <c r="BU13" s="447"/>
      <c r="BV13" s="445">
        <v>204417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132334</v>
      </c>
      <c r="S14" s="549"/>
      <c r="T14" s="549"/>
      <c r="U14" s="549"/>
      <c r="V14" s="550"/>
      <c r="W14" s="551"/>
      <c r="X14" s="461"/>
      <c r="Y14" s="461"/>
      <c r="Z14" s="461"/>
      <c r="AA14" s="461"/>
      <c r="AB14" s="462"/>
      <c r="AC14" s="541">
        <v>4.0999999999999996</v>
      </c>
      <c r="AD14" s="542"/>
      <c r="AE14" s="542"/>
      <c r="AF14" s="542"/>
      <c r="AG14" s="543"/>
      <c r="AH14" s="541">
        <v>4.4000000000000004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81</v>
      </c>
      <c r="CU14" s="553"/>
      <c r="CV14" s="553"/>
      <c r="CW14" s="553"/>
      <c r="CX14" s="553"/>
      <c r="CY14" s="553"/>
      <c r="CZ14" s="553"/>
      <c r="DA14" s="554"/>
      <c r="DB14" s="552">
        <v>74.599999999999994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128157</v>
      </c>
      <c r="S15" s="549"/>
      <c r="T15" s="549"/>
      <c r="U15" s="549"/>
      <c r="V15" s="550"/>
      <c r="W15" s="536" t="s">
        <v>139</v>
      </c>
      <c r="X15" s="458"/>
      <c r="Y15" s="458"/>
      <c r="Z15" s="458"/>
      <c r="AA15" s="458"/>
      <c r="AB15" s="459"/>
      <c r="AC15" s="421">
        <v>9496</v>
      </c>
      <c r="AD15" s="422"/>
      <c r="AE15" s="422"/>
      <c r="AF15" s="422"/>
      <c r="AG15" s="423"/>
      <c r="AH15" s="421">
        <v>9765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27822804</v>
      </c>
      <c r="BO15" s="441"/>
      <c r="BP15" s="441"/>
      <c r="BQ15" s="441"/>
      <c r="BR15" s="441"/>
      <c r="BS15" s="441"/>
      <c r="BT15" s="441"/>
      <c r="BU15" s="442"/>
      <c r="BV15" s="440">
        <v>27396404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15.9</v>
      </c>
      <c r="AD16" s="542"/>
      <c r="AE16" s="542"/>
      <c r="AF16" s="542"/>
      <c r="AG16" s="543"/>
      <c r="AH16" s="541">
        <v>16.5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21626059</v>
      </c>
      <c r="BO16" s="446"/>
      <c r="BP16" s="446"/>
      <c r="BQ16" s="446"/>
      <c r="BR16" s="446"/>
      <c r="BS16" s="446"/>
      <c r="BT16" s="446"/>
      <c r="BU16" s="447"/>
      <c r="BV16" s="445">
        <v>21340429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47951</v>
      </c>
      <c r="AD17" s="422"/>
      <c r="AE17" s="422"/>
      <c r="AF17" s="422"/>
      <c r="AG17" s="423"/>
      <c r="AH17" s="421">
        <v>46929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36143990</v>
      </c>
      <c r="BO17" s="446"/>
      <c r="BP17" s="446"/>
      <c r="BQ17" s="446"/>
      <c r="BR17" s="446"/>
      <c r="BS17" s="446"/>
      <c r="BT17" s="446"/>
      <c r="BU17" s="447"/>
      <c r="BV17" s="445">
        <v>35565810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213.84</v>
      </c>
      <c r="M18" s="510"/>
      <c r="N18" s="510"/>
      <c r="O18" s="510"/>
      <c r="P18" s="510"/>
      <c r="Q18" s="510"/>
      <c r="R18" s="511"/>
      <c r="S18" s="511"/>
      <c r="T18" s="511"/>
      <c r="U18" s="511"/>
      <c r="V18" s="512"/>
      <c r="W18" s="526"/>
      <c r="X18" s="527"/>
      <c r="Y18" s="527"/>
      <c r="Z18" s="527"/>
      <c r="AA18" s="527"/>
      <c r="AB18" s="537"/>
      <c r="AC18" s="409">
        <v>80.099999999999994</v>
      </c>
      <c r="AD18" s="410"/>
      <c r="AE18" s="410"/>
      <c r="AF18" s="410"/>
      <c r="AG18" s="513"/>
      <c r="AH18" s="409">
        <v>79.099999999999994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31991677</v>
      </c>
      <c r="BO18" s="446"/>
      <c r="BP18" s="446"/>
      <c r="BQ18" s="446"/>
      <c r="BR18" s="446"/>
      <c r="BS18" s="446"/>
      <c r="BT18" s="446"/>
      <c r="BU18" s="447"/>
      <c r="BV18" s="445">
        <v>31843719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613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45488607</v>
      </c>
      <c r="BO19" s="446"/>
      <c r="BP19" s="446"/>
      <c r="BQ19" s="446"/>
      <c r="BR19" s="446"/>
      <c r="BS19" s="446"/>
      <c r="BT19" s="446"/>
      <c r="BU19" s="447"/>
      <c r="BV19" s="445">
        <v>44814082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55462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49938147</v>
      </c>
      <c r="BO23" s="446"/>
      <c r="BP23" s="446"/>
      <c r="BQ23" s="446"/>
      <c r="BR23" s="446"/>
      <c r="BS23" s="446"/>
      <c r="BT23" s="446"/>
      <c r="BU23" s="447"/>
      <c r="BV23" s="445">
        <v>49137723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9300</v>
      </c>
      <c r="R24" s="422"/>
      <c r="S24" s="422"/>
      <c r="T24" s="422"/>
      <c r="U24" s="422"/>
      <c r="V24" s="423"/>
      <c r="W24" s="487"/>
      <c r="X24" s="478"/>
      <c r="Y24" s="479"/>
      <c r="Z24" s="418" t="s">
        <v>163</v>
      </c>
      <c r="AA24" s="419"/>
      <c r="AB24" s="419"/>
      <c r="AC24" s="419"/>
      <c r="AD24" s="419"/>
      <c r="AE24" s="419"/>
      <c r="AF24" s="419"/>
      <c r="AG24" s="420"/>
      <c r="AH24" s="421">
        <v>1159</v>
      </c>
      <c r="AI24" s="422"/>
      <c r="AJ24" s="422"/>
      <c r="AK24" s="422"/>
      <c r="AL24" s="423"/>
      <c r="AM24" s="421">
        <v>3334443</v>
      </c>
      <c r="AN24" s="422"/>
      <c r="AO24" s="422"/>
      <c r="AP24" s="422"/>
      <c r="AQ24" s="422"/>
      <c r="AR24" s="423"/>
      <c r="AS24" s="421">
        <v>2877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19807361</v>
      </c>
      <c r="BO24" s="446"/>
      <c r="BP24" s="446"/>
      <c r="BQ24" s="446"/>
      <c r="BR24" s="446"/>
      <c r="BS24" s="446"/>
      <c r="BT24" s="446"/>
      <c r="BU24" s="447"/>
      <c r="BV24" s="445">
        <v>22020351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8000</v>
      </c>
      <c r="R25" s="422"/>
      <c r="S25" s="422"/>
      <c r="T25" s="422"/>
      <c r="U25" s="422"/>
      <c r="V25" s="423"/>
      <c r="W25" s="487"/>
      <c r="X25" s="478"/>
      <c r="Y25" s="479"/>
      <c r="Z25" s="418" t="s">
        <v>166</v>
      </c>
      <c r="AA25" s="419"/>
      <c r="AB25" s="419"/>
      <c r="AC25" s="419"/>
      <c r="AD25" s="419"/>
      <c r="AE25" s="419"/>
      <c r="AF25" s="419"/>
      <c r="AG25" s="420"/>
      <c r="AH25" s="421">
        <v>247</v>
      </c>
      <c r="AI25" s="422"/>
      <c r="AJ25" s="422"/>
      <c r="AK25" s="422"/>
      <c r="AL25" s="423"/>
      <c r="AM25" s="421">
        <v>691600</v>
      </c>
      <c r="AN25" s="422"/>
      <c r="AO25" s="422"/>
      <c r="AP25" s="422"/>
      <c r="AQ25" s="422"/>
      <c r="AR25" s="423"/>
      <c r="AS25" s="421">
        <v>2800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17246367</v>
      </c>
      <c r="BO25" s="441"/>
      <c r="BP25" s="441"/>
      <c r="BQ25" s="441"/>
      <c r="BR25" s="441"/>
      <c r="BS25" s="441"/>
      <c r="BT25" s="441"/>
      <c r="BU25" s="442"/>
      <c r="BV25" s="440">
        <v>18897697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7400</v>
      </c>
      <c r="R26" s="422"/>
      <c r="S26" s="422"/>
      <c r="T26" s="422"/>
      <c r="U26" s="422"/>
      <c r="V26" s="423"/>
      <c r="W26" s="487"/>
      <c r="X26" s="478"/>
      <c r="Y26" s="479"/>
      <c r="Z26" s="418" t="s">
        <v>169</v>
      </c>
      <c r="AA26" s="500"/>
      <c r="AB26" s="500"/>
      <c r="AC26" s="500"/>
      <c r="AD26" s="500"/>
      <c r="AE26" s="500"/>
      <c r="AF26" s="500"/>
      <c r="AG26" s="501"/>
      <c r="AH26" s="421">
        <v>8</v>
      </c>
      <c r="AI26" s="422"/>
      <c r="AJ26" s="422"/>
      <c r="AK26" s="422"/>
      <c r="AL26" s="423"/>
      <c r="AM26" s="421">
        <v>22840</v>
      </c>
      <c r="AN26" s="422"/>
      <c r="AO26" s="422"/>
      <c r="AP26" s="422"/>
      <c r="AQ26" s="422"/>
      <c r="AR26" s="423"/>
      <c r="AS26" s="421">
        <v>2855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5300</v>
      </c>
      <c r="R27" s="422"/>
      <c r="S27" s="422"/>
      <c r="T27" s="422"/>
      <c r="U27" s="422"/>
      <c r="V27" s="423"/>
      <c r="W27" s="487"/>
      <c r="X27" s="478"/>
      <c r="Y27" s="479"/>
      <c r="Z27" s="418" t="s">
        <v>174</v>
      </c>
      <c r="AA27" s="419"/>
      <c r="AB27" s="419"/>
      <c r="AC27" s="419"/>
      <c r="AD27" s="419"/>
      <c r="AE27" s="419"/>
      <c r="AF27" s="419"/>
      <c r="AG27" s="420"/>
      <c r="AH27" s="421">
        <v>29</v>
      </c>
      <c r="AI27" s="422"/>
      <c r="AJ27" s="422"/>
      <c r="AK27" s="422"/>
      <c r="AL27" s="423"/>
      <c r="AM27" s="421">
        <v>102211</v>
      </c>
      <c r="AN27" s="422"/>
      <c r="AO27" s="422"/>
      <c r="AP27" s="422"/>
      <c r="AQ27" s="422"/>
      <c r="AR27" s="423"/>
      <c r="AS27" s="421">
        <v>3525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1500000</v>
      </c>
      <c r="BO27" s="449"/>
      <c r="BP27" s="449"/>
      <c r="BQ27" s="449"/>
      <c r="BR27" s="449"/>
      <c r="BS27" s="449"/>
      <c r="BT27" s="449"/>
      <c r="BU27" s="450"/>
      <c r="BV27" s="448">
        <v>1500000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4900</v>
      </c>
      <c r="R28" s="422"/>
      <c r="S28" s="422"/>
      <c r="T28" s="422"/>
      <c r="U28" s="422"/>
      <c r="V28" s="423"/>
      <c r="W28" s="487"/>
      <c r="X28" s="478"/>
      <c r="Y28" s="479"/>
      <c r="Z28" s="418" t="s">
        <v>177</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5834938</v>
      </c>
      <c r="BO28" s="441"/>
      <c r="BP28" s="441"/>
      <c r="BQ28" s="441"/>
      <c r="BR28" s="441"/>
      <c r="BS28" s="441"/>
      <c r="BT28" s="441"/>
      <c r="BU28" s="442"/>
      <c r="BV28" s="440">
        <v>5948748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28</v>
      </c>
      <c r="M29" s="422"/>
      <c r="N29" s="422"/>
      <c r="O29" s="422"/>
      <c r="P29" s="423"/>
      <c r="Q29" s="421">
        <v>4700</v>
      </c>
      <c r="R29" s="422"/>
      <c r="S29" s="422"/>
      <c r="T29" s="422"/>
      <c r="U29" s="422"/>
      <c r="V29" s="423"/>
      <c r="W29" s="488"/>
      <c r="X29" s="489"/>
      <c r="Y29" s="490"/>
      <c r="Z29" s="418" t="s">
        <v>180</v>
      </c>
      <c r="AA29" s="419"/>
      <c r="AB29" s="419"/>
      <c r="AC29" s="419"/>
      <c r="AD29" s="419"/>
      <c r="AE29" s="419"/>
      <c r="AF29" s="419"/>
      <c r="AG29" s="420"/>
      <c r="AH29" s="421">
        <v>1188</v>
      </c>
      <c r="AI29" s="422"/>
      <c r="AJ29" s="422"/>
      <c r="AK29" s="422"/>
      <c r="AL29" s="423"/>
      <c r="AM29" s="421">
        <v>3436654</v>
      </c>
      <c r="AN29" s="422"/>
      <c r="AO29" s="422"/>
      <c r="AP29" s="422"/>
      <c r="AQ29" s="422"/>
      <c r="AR29" s="423"/>
      <c r="AS29" s="421">
        <v>2893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912</v>
      </c>
      <c r="BO29" s="446"/>
      <c r="BP29" s="446"/>
      <c r="BQ29" s="446"/>
      <c r="BR29" s="446"/>
      <c r="BS29" s="446"/>
      <c r="BT29" s="446"/>
      <c r="BU29" s="447"/>
      <c r="BV29" s="445">
        <v>911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2036548</v>
      </c>
      <c r="BO30" s="449"/>
      <c r="BP30" s="449"/>
      <c r="BQ30" s="449"/>
      <c r="BR30" s="449"/>
      <c r="BS30" s="449"/>
      <c r="BT30" s="449"/>
      <c r="BU30" s="450"/>
      <c r="BV30" s="448">
        <v>2187389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公設地方卸売市場特別会計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（公財）成田市スポーツ・みどり振興財団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国民健康保険特別会計（施設勘定）</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簡易水道事業特別会計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（公財）成田市農業センター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成田市土地開発公社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（有）ティ・ティ・エス</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（公財）印旛郡市文化財センター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芝山鉄道（株）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印旛郡市広域市町村圏事務組合（一般会計）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（株）成田香取エネルギー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印旛郡市広域市町村圏事務組合（水道用水供給事業特別会計）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香取広域市町村圏事務組合（一般会計）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印旛利根川水防事務組合（一般会計）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QgbtAE64hQlKYErwcXExL58/pW32LmdJeVIS+Lh11HyvHLl6pCUR3m1mwMMOE5hfLgr01kqGsnmiwvKB+RZA==" saltValue="tzueusqiSif4E9xH9Jta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544</v>
      </c>
      <c r="D34" s="1224"/>
      <c r="E34" s="1225"/>
      <c r="F34" s="32">
        <v>4.87</v>
      </c>
      <c r="G34" s="33">
        <v>6.74</v>
      </c>
      <c r="H34" s="33">
        <v>9.6</v>
      </c>
      <c r="I34" s="33">
        <v>6.15</v>
      </c>
      <c r="J34" s="34">
        <v>9.6199999999999992</v>
      </c>
      <c r="K34" s="22"/>
      <c r="L34" s="22"/>
      <c r="M34" s="22"/>
      <c r="N34" s="22"/>
      <c r="O34" s="22"/>
      <c r="P34" s="22"/>
    </row>
    <row r="35" spans="1:16" ht="39" customHeight="1" x14ac:dyDescent="0.15">
      <c r="A35" s="22"/>
      <c r="B35" s="35"/>
      <c r="C35" s="1218" t="s">
        <v>545</v>
      </c>
      <c r="D35" s="1219"/>
      <c r="E35" s="1220"/>
      <c r="F35" s="36">
        <v>6.75</v>
      </c>
      <c r="G35" s="37">
        <v>6.51</v>
      </c>
      <c r="H35" s="37">
        <v>6.77</v>
      </c>
      <c r="I35" s="37">
        <v>7.23</v>
      </c>
      <c r="J35" s="38">
        <v>7.25</v>
      </c>
      <c r="K35" s="22"/>
      <c r="L35" s="22"/>
      <c r="M35" s="22"/>
      <c r="N35" s="22"/>
      <c r="O35" s="22"/>
      <c r="P35" s="22"/>
    </row>
    <row r="36" spans="1:16" ht="39" customHeight="1" x14ac:dyDescent="0.15">
      <c r="A36" s="22"/>
      <c r="B36" s="35"/>
      <c r="C36" s="1218" t="s">
        <v>546</v>
      </c>
      <c r="D36" s="1219"/>
      <c r="E36" s="1220"/>
      <c r="F36" s="36">
        <v>1.4</v>
      </c>
      <c r="G36" s="37">
        <v>1.22</v>
      </c>
      <c r="H36" s="37">
        <v>1.27</v>
      </c>
      <c r="I36" s="37">
        <v>1.3</v>
      </c>
      <c r="J36" s="38">
        <v>1.53</v>
      </c>
      <c r="K36" s="22"/>
      <c r="L36" s="22"/>
      <c r="M36" s="22"/>
      <c r="N36" s="22"/>
      <c r="O36" s="22"/>
      <c r="P36" s="22"/>
    </row>
    <row r="37" spans="1:16" ht="39" customHeight="1" x14ac:dyDescent="0.15">
      <c r="A37" s="22"/>
      <c r="B37" s="35"/>
      <c r="C37" s="1218" t="s">
        <v>547</v>
      </c>
      <c r="D37" s="1219"/>
      <c r="E37" s="1220"/>
      <c r="F37" s="36">
        <v>1.1000000000000001</v>
      </c>
      <c r="G37" s="37">
        <v>1.06</v>
      </c>
      <c r="H37" s="37">
        <v>1</v>
      </c>
      <c r="I37" s="37">
        <v>0.97</v>
      </c>
      <c r="J37" s="38">
        <v>0.92</v>
      </c>
      <c r="K37" s="22"/>
      <c r="L37" s="22"/>
      <c r="M37" s="22"/>
      <c r="N37" s="22"/>
      <c r="O37" s="22"/>
      <c r="P37" s="22"/>
    </row>
    <row r="38" spans="1:16" ht="39" customHeight="1" x14ac:dyDescent="0.15">
      <c r="A38" s="22"/>
      <c r="B38" s="35"/>
      <c r="C38" s="1218" t="s">
        <v>548</v>
      </c>
      <c r="D38" s="1219"/>
      <c r="E38" s="1220"/>
      <c r="F38" s="36">
        <v>0.4</v>
      </c>
      <c r="G38" s="37">
        <v>0.23</v>
      </c>
      <c r="H38" s="37">
        <v>0.26</v>
      </c>
      <c r="I38" s="37">
        <v>0.45</v>
      </c>
      <c r="J38" s="38">
        <v>0.66</v>
      </c>
      <c r="K38" s="22"/>
      <c r="L38" s="22"/>
      <c r="M38" s="22"/>
      <c r="N38" s="22"/>
      <c r="O38" s="22"/>
      <c r="P38" s="22"/>
    </row>
    <row r="39" spans="1:16" ht="39" customHeight="1" x14ac:dyDescent="0.15">
      <c r="A39" s="22"/>
      <c r="B39" s="35"/>
      <c r="C39" s="1218" t="s">
        <v>549</v>
      </c>
      <c r="D39" s="1219"/>
      <c r="E39" s="1220"/>
      <c r="F39" s="36">
        <v>0.63</v>
      </c>
      <c r="G39" s="37">
        <v>0.31</v>
      </c>
      <c r="H39" s="37">
        <v>0.3</v>
      </c>
      <c r="I39" s="37">
        <v>0.34</v>
      </c>
      <c r="J39" s="38">
        <v>0.53</v>
      </c>
      <c r="K39" s="22"/>
      <c r="L39" s="22"/>
      <c r="M39" s="22"/>
      <c r="N39" s="22"/>
      <c r="O39" s="22"/>
      <c r="P39" s="22"/>
    </row>
    <row r="40" spans="1:16" ht="39" customHeight="1" x14ac:dyDescent="0.15">
      <c r="A40" s="22"/>
      <c r="B40" s="35"/>
      <c r="C40" s="1218" t="s">
        <v>550</v>
      </c>
      <c r="D40" s="1219"/>
      <c r="E40" s="1220"/>
      <c r="F40" s="36">
        <v>0.03</v>
      </c>
      <c r="G40" s="37">
        <v>0.03</v>
      </c>
      <c r="H40" s="37">
        <v>0.04</v>
      </c>
      <c r="I40" s="37">
        <v>0.04</v>
      </c>
      <c r="J40" s="38">
        <v>0.05</v>
      </c>
      <c r="K40" s="22"/>
      <c r="L40" s="22"/>
      <c r="M40" s="22"/>
      <c r="N40" s="22"/>
      <c r="O40" s="22"/>
      <c r="P40" s="22"/>
    </row>
    <row r="41" spans="1:16" ht="39" customHeight="1" x14ac:dyDescent="0.15">
      <c r="A41" s="22"/>
      <c r="B41" s="35"/>
      <c r="C41" s="1218" t="s">
        <v>551</v>
      </c>
      <c r="D41" s="1219"/>
      <c r="E41" s="1220"/>
      <c r="F41" s="36">
        <v>0.01</v>
      </c>
      <c r="G41" s="37">
        <v>0.02</v>
      </c>
      <c r="H41" s="37">
        <v>0.03</v>
      </c>
      <c r="I41" s="37">
        <v>0.01</v>
      </c>
      <c r="J41" s="38">
        <v>0.02</v>
      </c>
      <c r="K41" s="22"/>
      <c r="L41" s="22"/>
      <c r="M41" s="22"/>
      <c r="N41" s="22"/>
      <c r="O41" s="22"/>
      <c r="P41" s="22"/>
    </row>
    <row r="42" spans="1:16" ht="39" customHeight="1" x14ac:dyDescent="0.15">
      <c r="A42" s="22"/>
      <c r="B42" s="39"/>
      <c r="C42" s="1218" t="s">
        <v>552</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553</v>
      </c>
      <c r="D43" s="1222"/>
      <c r="E43" s="1223"/>
      <c r="F43" s="41">
        <v>0.04</v>
      </c>
      <c r="G43" s="42">
        <v>0.01</v>
      </c>
      <c r="H43" s="42">
        <v>0.03</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UHnu0i7zfFnBWEZKwN06EfFuchp3y3ZGuHcAviT0wTiJzLVwg8129x2YF8dQ2cgYTCKUjMRUXqZer36XW60Dw==" saltValue="3C/dkfuzYbgv3OHBae49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4285</v>
      </c>
      <c r="L45" s="60">
        <v>4452</v>
      </c>
      <c r="M45" s="60">
        <v>4455</v>
      </c>
      <c r="N45" s="60">
        <v>4497</v>
      </c>
      <c r="O45" s="61">
        <v>4660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698</v>
      </c>
      <c r="L48" s="64">
        <v>560</v>
      </c>
      <c r="M48" s="64">
        <v>687</v>
      </c>
      <c r="N48" s="64">
        <v>641</v>
      </c>
      <c r="O48" s="65">
        <v>723</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7</v>
      </c>
      <c r="M49" s="64">
        <v>4</v>
      </c>
      <c r="N49" s="64">
        <v>2</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34</v>
      </c>
      <c r="L50" s="64">
        <v>94</v>
      </c>
      <c r="M50" s="64">
        <v>43</v>
      </c>
      <c r="N50" s="64">
        <v>6</v>
      </c>
      <c r="O50" s="65">
        <v>24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3033</v>
      </c>
      <c r="L52" s="64">
        <v>3135</v>
      </c>
      <c r="M52" s="64">
        <v>3046</v>
      </c>
      <c r="N52" s="64">
        <v>3042</v>
      </c>
      <c r="O52" s="65">
        <v>3038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1990</v>
      </c>
      <c r="L53" s="69">
        <v>1978</v>
      </c>
      <c r="M53" s="69">
        <v>2143</v>
      </c>
      <c r="N53" s="69">
        <v>2104</v>
      </c>
      <c r="O53" s="70">
        <v>2370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SyC+kImk/2ifhuwMn89a6NJ5J7ZdhtOYeZ1MFkXNgguDJYH2aEAUKxGRmVvT1TkUK1X33QiMT9Tm/eXfi5XA==" saltValue="E7BbRogA0miNt+yiybLW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54" t="s">
        <v>24</v>
      </c>
      <c r="C41" s="1255"/>
      <c r="D41" s="81"/>
      <c r="E41" s="1256" t="s">
        <v>25</v>
      </c>
      <c r="F41" s="1256"/>
      <c r="G41" s="1256"/>
      <c r="H41" s="1257"/>
      <c r="I41" s="82">
        <v>44372</v>
      </c>
      <c r="J41" s="83">
        <v>45190</v>
      </c>
      <c r="K41" s="83">
        <v>47779</v>
      </c>
      <c r="L41" s="83">
        <v>49138</v>
      </c>
      <c r="M41" s="84">
        <v>49938</v>
      </c>
    </row>
    <row r="42" spans="2:13" ht="27.75" customHeight="1" x14ac:dyDescent="0.15">
      <c r="B42" s="1244"/>
      <c r="C42" s="1245"/>
      <c r="D42" s="85"/>
      <c r="E42" s="1248" t="s">
        <v>26</v>
      </c>
      <c r="F42" s="1248"/>
      <c r="G42" s="1248"/>
      <c r="H42" s="1249"/>
      <c r="I42" s="86">
        <v>937</v>
      </c>
      <c r="J42" s="87">
        <v>630</v>
      </c>
      <c r="K42" s="87">
        <v>1303</v>
      </c>
      <c r="L42" s="87">
        <v>1376</v>
      </c>
      <c r="M42" s="88">
        <v>1625</v>
      </c>
    </row>
    <row r="43" spans="2:13" ht="27.75" customHeight="1" x14ac:dyDescent="0.15">
      <c r="B43" s="1244"/>
      <c r="C43" s="1245"/>
      <c r="D43" s="85"/>
      <c r="E43" s="1248" t="s">
        <v>27</v>
      </c>
      <c r="F43" s="1248"/>
      <c r="G43" s="1248"/>
      <c r="H43" s="1249"/>
      <c r="I43" s="86">
        <v>8013</v>
      </c>
      <c r="J43" s="87">
        <v>7568</v>
      </c>
      <c r="K43" s="87">
        <v>7315</v>
      </c>
      <c r="L43" s="87">
        <v>6784</v>
      </c>
      <c r="M43" s="88">
        <v>7172</v>
      </c>
    </row>
    <row r="44" spans="2:13" ht="27.75" customHeight="1" x14ac:dyDescent="0.15">
      <c r="B44" s="1244"/>
      <c r="C44" s="1245"/>
      <c r="D44" s="85"/>
      <c r="E44" s="1248" t="s">
        <v>28</v>
      </c>
      <c r="F44" s="1248"/>
      <c r="G44" s="1248"/>
      <c r="H44" s="1249"/>
      <c r="I44" s="86">
        <v>20</v>
      </c>
      <c r="J44" s="87">
        <v>13</v>
      </c>
      <c r="K44" s="87">
        <v>7</v>
      </c>
      <c r="L44" s="87">
        <v>3</v>
      </c>
      <c r="M44" s="88">
        <v>1</v>
      </c>
    </row>
    <row r="45" spans="2:13" ht="27.75" customHeight="1" x14ac:dyDescent="0.15">
      <c r="B45" s="1244"/>
      <c r="C45" s="1245"/>
      <c r="D45" s="85"/>
      <c r="E45" s="1248" t="s">
        <v>29</v>
      </c>
      <c r="F45" s="1248"/>
      <c r="G45" s="1248"/>
      <c r="H45" s="1249"/>
      <c r="I45" s="86">
        <v>8940</v>
      </c>
      <c r="J45" s="87">
        <v>7931</v>
      </c>
      <c r="K45" s="87">
        <v>7315</v>
      </c>
      <c r="L45" s="87">
        <v>6912</v>
      </c>
      <c r="M45" s="88">
        <v>6438</v>
      </c>
    </row>
    <row r="46" spans="2:13" ht="27.75" customHeight="1" x14ac:dyDescent="0.15">
      <c r="B46" s="1244"/>
      <c r="C46" s="1245"/>
      <c r="D46" s="89"/>
      <c r="E46" s="1248" t="s">
        <v>30</v>
      </c>
      <c r="F46" s="1248"/>
      <c r="G46" s="1248"/>
      <c r="H46" s="1249"/>
      <c r="I46" s="86">
        <v>10</v>
      </c>
      <c r="J46" s="87">
        <v>7</v>
      </c>
      <c r="K46" s="87">
        <v>7</v>
      </c>
      <c r="L46" s="87">
        <v>8</v>
      </c>
      <c r="M46" s="88">
        <v>9</v>
      </c>
    </row>
    <row r="47" spans="2:13" ht="27.75" customHeight="1" x14ac:dyDescent="0.15">
      <c r="B47" s="1244"/>
      <c r="C47" s="1245"/>
      <c r="D47" s="90"/>
      <c r="E47" s="1258" t="s">
        <v>31</v>
      </c>
      <c r="F47" s="1259"/>
      <c r="G47" s="1259"/>
      <c r="H47" s="1260"/>
      <c r="I47" s="86" t="s">
        <v>496</v>
      </c>
      <c r="J47" s="87" t="s">
        <v>496</v>
      </c>
      <c r="K47" s="87" t="s">
        <v>496</v>
      </c>
      <c r="L47" s="87" t="s">
        <v>496</v>
      </c>
      <c r="M47" s="88" t="s">
        <v>496</v>
      </c>
    </row>
    <row r="48" spans="2:13" ht="27.75" customHeight="1" x14ac:dyDescent="0.15">
      <c r="B48" s="1244"/>
      <c r="C48" s="1245"/>
      <c r="D48" s="85"/>
      <c r="E48" s="1248" t="s">
        <v>32</v>
      </c>
      <c r="F48" s="1248"/>
      <c r="G48" s="1248"/>
      <c r="H48" s="1249"/>
      <c r="I48" s="86" t="s">
        <v>496</v>
      </c>
      <c r="J48" s="87" t="s">
        <v>496</v>
      </c>
      <c r="K48" s="87" t="s">
        <v>496</v>
      </c>
      <c r="L48" s="87" t="s">
        <v>496</v>
      </c>
      <c r="M48" s="88" t="s">
        <v>496</v>
      </c>
    </row>
    <row r="49" spans="2:13" ht="27.75" customHeight="1" x14ac:dyDescent="0.15">
      <c r="B49" s="1246"/>
      <c r="C49" s="1247"/>
      <c r="D49" s="85"/>
      <c r="E49" s="1248" t="s">
        <v>33</v>
      </c>
      <c r="F49" s="1248"/>
      <c r="G49" s="1248"/>
      <c r="H49" s="1249"/>
      <c r="I49" s="86" t="s">
        <v>496</v>
      </c>
      <c r="J49" s="87" t="s">
        <v>496</v>
      </c>
      <c r="K49" s="87" t="s">
        <v>496</v>
      </c>
      <c r="L49" s="87" t="s">
        <v>496</v>
      </c>
      <c r="M49" s="88" t="s">
        <v>496</v>
      </c>
    </row>
    <row r="50" spans="2:13" ht="27.75" customHeight="1" x14ac:dyDescent="0.15">
      <c r="B50" s="1242" t="s">
        <v>34</v>
      </c>
      <c r="C50" s="1243"/>
      <c r="D50" s="91"/>
      <c r="E50" s="1248" t="s">
        <v>35</v>
      </c>
      <c r="F50" s="1248"/>
      <c r="G50" s="1248"/>
      <c r="H50" s="1249"/>
      <c r="I50" s="86">
        <v>8817</v>
      </c>
      <c r="J50" s="87">
        <v>8772</v>
      </c>
      <c r="K50" s="87">
        <v>7532</v>
      </c>
      <c r="L50" s="87">
        <v>9033</v>
      </c>
      <c r="M50" s="88">
        <v>8613</v>
      </c>
    </row>
    <row r="51" spans="2:13" ht="27.75" customHeight="1" x14ac:dyDescent="0.15">
      <c r="B51" s="1244"/>
      <c r="C51" s="1245"/>
      <c r="D51" s="85"/>
      <c r="E51" s="1248" t="s">
        <v>36</v>
      </c>
      <c r="F51" s="1248"/>
      <c r="G51" s="1248"/>
      <c r="H51" s="1249"/>
      <c r="I51" s="86">
        <v>2231</v>
      </c>
      <c r="J51" s="87">
        <v>1850</v>
      </c>
      <c r="K51" s="87">
        <v>2532</v>
      </c>
      <c r="L51" s="87">
        <v>2391</v>
      </c>
      <c r="M51" s="88">
        <v>2930</v>
      </c>
    </row>
    <row r="52" spans="2:13" ht="27.75" customHeight="1" x14ac:dyDescent="0.15">
      <c r="B52" s="1246"/>
      <c r="C52" s="1247"/>
      <c r="D52" s="85"/>
      <c r="E52" s="1248" t="s">
        <v>37</v>
      </c>
      <c r="F52" s="1248"/>
      <c r="G52" s="1248"/>
      <c r="H52" s="1249"/>
      <c r="I52" s="86">
        <v>31389</v>
      </c>
      <c r="J52" s="87">
        <v>29843</v>
      </c>
      <c r="K52" s="87">
        <v>28234</v>
      </c>
      <c r="L52" s="87">
        <v>26657</v>
      </c>
      <c r="M52" s="88">
        <v>25179</v>
      </c>
    </row>
    <row r="53" spans="2:13" ht="27.75" customHeight="1" thickBot="1" x14ac:dyDescent="0.2">
      <c r="B53" s="1250" t="s">
        <v>38</v>
      </c>
      <c r="C53" s="1251"/>
      <c r="D53" s="92"/>
      <c r="E53" s="1252" t="s">
        <v>39</v>
      </c>
      <c r="F53" s="1252"/>
      <c r="G53" s="1252"/>
      <c r="H53" s="1253"/>
      <c r="I53" s="93">
        <v>19855</v>
      </c>
      <c r="J53" s="94">
        <v>20875</v>
      </c>
      <c r="K53" s="94">
        <v>25429</v>
      </c>
      <c r="L53" s="94">
        <v>26137</v>
      </c>
      <c r="M53" s="95">
        <v>28461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c5XNzR6ef9G25CMgI7dVe37XRmSvlHoOzu7YVvkpA7+pX+OGs/wEjnSJBK7rcvlyXPLFJnD4mmPEVsy5S3bnQ==" saltValue="kGjTuam0nlWupzMJh6C8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42</v>
      </c>
      <c r="D55" s="1269"/>
      <c r="E55" s="1270"/>
      <c r="F55" s="107">
        <v>4479</v>
      </c>
      <c r="G55" s="107">
        <v>5949</v>
      </c>
      <c r="H55" s="108">
        <v>5835</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2334</v>
      </c>
      <c r="G57" s="112">
        <v>2187</v>
      </c>
      <c r="H57" s="113">
        <v>2037</v>
      </c>
    </row>
    <row r="58" spans="2:8" ht="45.75" customHeight="1" x14ac:dyDescent="0.15">
      <c r="B58" s="114"/>
      <c r="C58" s="1261" t="s">
        <v>595</v>
      </c>
      <c r="D58" s="1262"/>
      <c r="E58" s="1263"/>
      <c r="F58" s="115">
        <v>1007</v>
      </c>
      <c r="G58" s="115">
        <v>915</v>
      </c>
      <c r="H58" s="116">
        <v>836</v>
      </c>
    </row>
    <row r="59" spans="2:8" ht="45.75" customHeight="1" x14ac:dyDescent="0.15">
      <c r="B59" s="114"/>
      <c r="C59" s="1261" t="s">
        <v>596</v>
      </c>
      <c r="D59" s="1262"/>
      <c r="E59" s="1263"/>
      <c r="F59" s="115">
        <v>356</v>
      </c>
      <c r="G59" s="115">
        <v>358</v>
      </c>
      <c r="H59" s="116">
        <v>359</v>
      </c>
    </row>
    <row r="60" spans="2:8" ht="45.75" customHeight="1" x14ac:dyDescent="0.15">
      <c r="B60" s="114"/>
      <c r="C60" s="1261" t="s">
        <v>597</v>
      </c>
      <c r="D60" s="1262"/>
      <c r="E60" s="1263"/>
      <c r="F60" s="115">
        <v>317</v>
      </c>
      <c r="G60" s="115">
        <v>297</v>
      </c>
      <c r="H60" s="116">
        <v>277</v>
      </c>
    </row>
    <row r="61" spans="2:8" ht="45.75" customHeight="1" x14ac:dyDescent="0.15">
      <c r="B61" s="114"/>
      <c r="C61" s="1261" t="s">
        <v>598</v>
      </c>
      <c r="D61" s="1262"/>
      <c r="E61" s="1263"/>
      <c r="F61" s="115">
        <v>204</v>
      </c>
      <c r="G61" s="115">
        <v>204</v>
      </c>
      <c r="H61" s="116">
        <v>204</v>
      </c>
    </row>
    <row r="62" spans="2:8" ht="45.75" customHeight="1" thickBot="1" x14ac:dyDescent="0.2">
      <c r="B62" s="117"/>
      <c r="C62" s="1264" t="s">
        <v>599</v>
      </c>
      <c r="D62" s="1265"/>
      <c r="E62" s="1266"/>
      <c r="F62" s="118">
        <v>207</v>
      </c>
      <c r="G62" s="118">
        <v>204</v>
      </c>
      <c r="H62" s="119">
        <v>195</v>
      </c>
    </row>
    <row r="63" spans="2:8" ht="52.5" customHeight="1" thickBot="1" x14ac:dyDescent="0.2">
      <c r="B63" s="120"/>
      <c r="C63" s="1267" t="s">
        <v>45</v>
      </c>
      <c r="D63" s="1267"/>
      <c r="E63" s="1268"/>
      <c r="F63" s="121">
        <v>6813</v>
      </c>
      <c r="G63" s="121">
        <v>8137</v>
      </c>
      <c r="H63" s="122">
        <v>7872</v>
      </c>
    </row>
    <row r="64" spans="2:8" ht="15" customHeight="1" x14ac:dyDescent="0.15"/>
    <row r="65" ht="0" hidden="1" customHeight="1" x14ac:dyDescent="0.15"/>
    <row r="66" ht="0" hidden="1" customHeight="1" x14ac:dyDescent="0.15"/>
  </sheetData>
  <sheetProtection algorithmName="SHA-512" hashValue="C4q+XbZeDXi8d4DQt4pb1BLwiYI3EyyQIQFvnfHXNj5CtRQq5GH65FWM16E5ErumD+DxaWRFy80hiOQK1DquQQ==" saltValue="eSVz2Aq6jnAbRHV+fJVQ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622</v>
      </c>
      <c r="AO51" s="1280"/>
      <c r="AP51" s="1280"/>
      <c r="AQ51" s="1280"/>
      <c r="AR51" s="1280"/>
      <c r="AS51" s="1280"/>
      <c r="AT51" s="1280"/>
      <c r="AU51" s="1280"/>
      <c r="AV51" s="1280"/>
      <c r="AW51" s="1280"/>
      <c r="AX51" s="1280"/>
      <c r="AY51" s="1280"/>
      <c r="AZ51" s="1280"/>
      <c r="BA51" s="1280"/>
      <c r="BB51" s="1280" t="s">
        <v>624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74.599999999999994</v>
      </c>
      <c r="CO51" s="1277"/>
      <c r="CP51" s="1277"/>
      <c r="CQ51" s="1277"/>
      <c r="CR51" s="1277"/>
      <c r="CS51" s="1277"/>
      <c r="CT51" s="1277"/>
      <c r="CU51" s="1277"/>
      <c r="CV51" s="1277">
        <v>81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57.6</v>
      </c>
      <c r="CO53" s="1277"/>
      <c r="CP53" s="1277"/>
      <c r="CQ53" s="1277"/>
      <c r="CR53" s="1277"/>
      <c r="CS53" s="1277"/>
      <c r="CT53" s="1277"/>
      <c r="CU53" s="1277"/>
      <c r="CV53" s="1277">
        <v>58.7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626</v>
      </c>
      <c r="AO55" s="1281"/>
      <c r="AP55" s="1281"/>
      <c r="AQ55" s="1281"/>
      <c r="AR55" s="1281"/>
      <c r="AS55" s="1281"/>
      <c r="AT55" s="1281"/>
      <c r="AU55" s="1281"/>
      <c r="AV55" s="1281"/>
      <c r="AW55" s="1281"/>
      <c r="AX55" s="1281"/>
      <c r="AY55" s="1281"/>
      <c r="AZ55" s="1281"/>
      <c r="BA55" s="1281"/>
      <c r="BB55" s="1280" t="s">
        <v>623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53.1</v>
      </c>
      <c r="CO55" s="1277"/>
      <c r="CP55" s="1277"/>
      <c r="CQ55" s="1277"/>
      <c r="CR55" s="1277"/>
      <c r="CS55" s="1277"/>
      <c r="CT55" s="1277"/>
      <c r="CU55" s="1277"/>
      <c r="CV55" s="1277">
        <v>51.2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57.4</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628</v>
      </c>
    </row>
    <row r="64" spans="1:109" x14ac:dyDescent="0.15">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622</v>
      </c>
      <c r="AO73" s="1280"/>
      <c r="AP73" s="1280"/>
      <c r="AQ73" s="1280"/>
      <c r="AR73" s="1280"/>
      <c r="AS73" s="1280"/>
      <c r="AT73" s="1280"/>
      <c r="AU73" s="1280"/>
      <c r="AV73" s="1280"/>
      <c r="AW73" s="1280"/>
      <c r="AX73" s="1280"/>
      <c r="AY73" s="1280"/>
      <c r="AZ73" s="1280"/>
      <c r="BA73" s="1280"/>
      <c r="BB73" s="1280" t="s">
        <v>630</v>
      </c>
      <c r="BC73" s="1280"/>
      <c r="BD73" s="1280"/>
      <c r="BE73" s="1280"/>
      <c r="BF73" s="1280"/>
      <c r="BG73" s="1280"/>
      <c r="BH73" s="1280"/>
      <c r="BI73" s="1280"/>
      <c r="BJ73" s="1280"/>
      <c r="BK73" s="1280"/>
      <c r="BL73" s="1280"/>
      <c r="BM73" s="1280"/>
      <c r="BN73" s="1280"/>
      <c r="BO73" s="1280"/>
      <c r="BP73" s="1277">
        <v>60.3</v>
      </c>
      <c r="BQ73" s="1277"/>
      <c r="BR73" s="1277"/>
      <c r="BS73" s="1277"/>
      <c r="BT73" s="1277"/>
      <c r="BU73" s="1277"/>
      <c r="BV73" s="1277"/>
      <c r="BW73" s="1277"/>
      <c r="BX73" s="1277">
        <v>61.5</v>
      </c>
      <c r="BY73" s="1277"/>
      <c r="BZ73" s="1277"/>
      <c r="CA73" s="1277"/>
      <c r="CB73" s="1277"/>
      <c r="CC73" s="1277"/>
      <c r="CD73" s="1277"/>
      <c r="CE73" s="1277"/>
      <c r="CF73" s="1277">
        <v>73.400000000000006</v>
      </c>
      <c r="CG73" s="1277"/>
      <c r="CH73" s="1277"/>
      <c r="CI73" s="1277"/>
      <c r="CJ73" s="1277"/>
      <c r="CK73" s="1277"/>
      <c r="CL73" s="1277"/>
      <c r="CM73" s="1277"/>
      <c r="CN73" s="1277">
        <v>74.599999999999994</v>
      </c>
      <c r="CO73" s="1277"/>
      <c r="CP73" s="1277"/>
      <c r="CQ73" s="1277"/>
      <c r="CR73" s="1277"/>
      <c r="CS73" s="1277"/>
      <c r="CT73" s="1277"/>
      <c r="CU73" s="1277"/>
      <c r="CV73" s="1277">
        <v>81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631</v>
      </c>
      <c r="BC75" s="1280"/>
      <c r="BD75" s="1280"/>
      <c r="BE75" s="1280"/>
      <c r="BF75" s="1280"/>
      <c r="BG75" s="1280"/>
      <c r="BH75" s="1280"/>
      <c r="BI75" s="1280"/>
      <c r="BJ75" s="1280"/>
      <c r="BK75" s="1280"/>
      <c r="BL75" s="1280"/>
      <c r="BM75" s="1280"/>
      <c r="BN75" s="1280"/>
      <c r="BO75" s="1280"/>
      <c r="BP75" s="1277">
        <v>6.2</v>
      </c>
      <c r="BQ75" s="1277"/>
      <c r="BR75" s="1277"/>
      <c r="BS75" s="1277"/>
      <c r="BT75" s="1277"/>
      <c r="BU75" s="1277"/>
      <c r="BV75" s="1277"/>
      <c r="BW75" s="1277"/>
      <c r="BX75" s="1277">
        <v>6</v>
      </c>
      <c r="BY75" s="1277"/>
      <c r="BZ75" s="1277"/>
      <c r="CA75" s="1277"/>
      <c r="CB75" s="1277"/>
      <c r="CC75" s="1277"/>
      <c r="CD75" s="1277"/>
      <c r="CE75" s="1277"/>
      <c r="CF75" s="1277">
        <v>6</v>
      </c>
      <c r="CG75" s="1277"/>
      <c r="CH75" s="1277"/>
      <c r="CI75" s="1277"/>
      <c r="CJ75" s="1277"/>
      <c r="CK75" s="1277"/>
      <c r="CL75" s="1277"/>
      <c r="CM75" s="1277"/>
      <c r="CN75" s="1277">
        <v>6</v>
      </c>
      <c r="CO75" s="1277"/>
      <c r="CP75" s="1277"/>
      <c r="CQ75" s="1277"/>
      <c r="CR75" s="1277"/>
      <c r="CS75" s="1277"/>
      <c r="CT75" s="1277"/>
      <c r="CU75" s="1277"/>
      <c r="CV75" s="1277">
        <v>6.3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626</v>
      </c>
      <c r="AO77" s="1281"/>
      <c r="AP77" s="1281"/>
      <c r="AQ77" s="1281"/>
      <c r="AR77" s="1281"/>
      <c r="AS77" s="1281"/>
      <c r="AT77" s="1281"/>
      <c r="AU77" s="1281"/>
      <c r="AV77" s="1281"/>
      <c r="AW77" s="1281"/>
      <c r="AX77" s="1281"/>
      <c r="AY77" s="1281"/>
      <c r="AZ77" s="1281"/>
      <c r="BA77" s="1281"/>
      <c r="BB77" s="1280" t="s">
        <v>623</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34.9</v>
      </c>
      <c r="CG77" s="1277"/>
      <c r="CH77" s="1277"/>
      <c r="CI77" s="1277"/>
      <c r="CJ77" s="1277"/>
      <c r="CK77" s="1277"/>
      <c r="CL77" s="1277"/>
      <c r="CM77" s="1277"/>
      <c r="CN77" s="1277">
        <v>53.1</v>
      </c>
      <c r="CO77" s="1277"/>
      <c r="CP77" s="1277"/>
      <c r="CQ77" s="1277"/>
      <c r="CR77" s="1277"/>
      <c r="CS77" s="1277"/>
      <c r="CT77" s="1277"/>
      <c r="CU77" s="1277"/>
      <c r="CV77" s="1277">
        <v>51.2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631</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7.2</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wxOpPopPmF1KUcHt4XsINlUNjbk5cbkTHuhWn8wPQFMsXQ8epIGZEzIJDUhNSSh4CbHze2TP/1Falm8kF1kA==" saltValue="tJ1hDbmlGinUMyMDMVK8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sG54/dfaif170J0Eg8jfSbY4RpUXcPsvFkZgcynMcJ2KpAFLOPTb2rMfXvlXjxmzUYz6+bI2ttzpaBpXuKVQ==" saltValue="8OQjbDwuX4zpHpobXkKPL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Y6laq8euywg4L/hJLO4/8bGbfRGJgnUsxlh49dSfBw292kRpkAvYTnbmISfukDVM0AxQnDkkeX5AYRpW7f3NQ==" saltValue="OKhk8PxP6xw8URRjNgoaz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535</v>
      </c>
      <c r="G2" s="136"/>
      <c r="H2" s="137"/>
    </row>
    <row r="3" spans="1:8" x14ac:dyDescent="0.15">
      <c r="A3" s="133" t="s">
        <v>528</v>
      </c>
      <c r="B3" s="138"/>
      <c r="C3" s="139"/>
      <c r="D3" s="140">
        <v>96128</v>
      </c>
      <c r="E3" s="141"/>
      <c r="F3" s="142">
        <v>50840</v>
      </c>
      <c r="G3" s="143"/>
      <c r="H3" s="144"/>
    </row>
    <row r="4" spans="1:8" x14ac:dyDescent="0.15">
      <c r="A4" s="145"/>
      <c r="B4" s="146"/>
      <c r="C4" s="147"/>
      <c r="D4" s="148">
        <v>66625</v>
      </c>
      <c r="E4" s="149"/>
      <c r="F4" s="150">
        <v>25367</v>
      </c>
      <c r="G4" s="151"/>
      <c r="H4" s="152"/>
    </row>
    <row r="5" spans="1:8" x14ac:dyDescent="0.15">
      <c r="A5" s="133" t="s">
        <v>530</v>
      </c>
      <c r="B5" s="138"/>
      <c r="C5" s="139"/>
      <c r="D5" s="140">
        <v>124715</v>
      </c>
      <c r="E5" s="141"/>
      <c r="F5" s="142">
        <v>53605</v>
      </c>
      <c r="G5" s="143"/>
      <c r="H5" s="144"/>
    </row>
    <row r="6" spans="1:8" x14ac:dyDescent="0.15">
      <c r="A6" s="145"/>
      <c r="B6" s="146"/>
      <c r="C6" s="147"/>
      <c r="D6" s="148">
        <v>95516</v>
      </c>
      <c r="E6" s="149"/>
      <c r="F6" s="150">
        <v>28343</v>
      </c>
      <c r="G6" s="151"/>
      <c r="H6" s="152"/>
    </row>
    <row r="7" spans="1:8" x14ac:dyDescent="0.15">
      <c r="A7" s="133" t="s">
        <v>531</v>
      </c>
      <c r="B7" s="138"/>
      <c r="C7" s="139"/>
      <c r="D7" s="140">
        <v>105516</v>
      </c>
      <c r="E7" s="141"/>
      <c r="F7" s="142">
        <v>58051</v>
      </c>
      <c r="G7" s="143"/>
      <c r="H7" s="144"/>
    </row>
    <row r="8" spans="1:8" x14ac:dyDescent="0.15">
      <c r="A8" s="145"/>
      <c r="B8" s="146"/>
      <c r="C8" s="147"/>
      <c r="D8" s="148">
        <v>84398</v>
      </c>
      <c r="E8" s="149"/>
      <c r="F8" s="150">
        <v>32143</v>
      </c>
      <c r="G8" s="151"/>
      <c r="H8" s="152"/>
    </row>
    <row r="9" spans="1:8" x14ac:dyDescent="0.15">
      <c r="A9" s="133" t="s">
        <v>532</v>
      </c>
      <c r="B9" s="138"/>
      <c r="C9" s="139"/>
      <c r="D9" s="140">
        <v>83334</v>
      </c>
      <c r="E9" s="141"/>
      <c r="F9" s="142">
        <v>65942</v>
      </c>
      <c r="G9" s="143"/>
      <c r="H9" s="144"/>
    </row>
    <row r="10" spans="1:8" x14ac:dyDescent="0.15">
      <c r="A10" s="145"/>
      <c r="B10" s="146"/>
      <c r="C10" s="147"/>
      <c r="D10" s="148">
        <v>64392</v>
      </c>
      <c r="E10" s="149"/>
      <c r="F10" s="150">
        <v>32778</v>
      </c>
      <c r="G10" s="151"/>
      <c r="H10" s="152"/>
    </row>
    <row r="11" spans="1:8" x14ac:dyDescent="0.15">
      <c r="A11" s="133" t="s">
        <v>533</v>
      </c>
      <c r="B11" s="138"/>
      <c r="C11" s="139"/>
      <c r="D11" s="140">
        <v>91104</v>
      </c>
      <c r="E11" s="141"/>
      <c r="F11" s="142">
        <v>68655</v>
      </c>
      <c r="G11" s="143"/>
      <c r="H11" s="144"/>
    </row>
    <row r="12" spans="1:8" x14ac:dyDescent="0.15">
      <c r="A12" s="145"/>
      <c r="B12" s="146"/>
      <c r="C12" s="153"/>
      <c r="D12" s="148">
        <v>69218</v>
      </c>
      <c r="E12" s="149"/>
      <c r="F12" s="150">
        <v>32316</v>
      </c>
      <c r="G12" s="151"/>
      <c r="H12" s="152"/>
    </row>
    <row r="13" spans="1:8" x14ac:dyDescent="0.15">
      <c r="A13" s="133"/>
      <c r="B13" s="138"/>
      <c r="C13" s="154"/>
      <c r="D13" s="155">
        <v>100159</v>
      </c>
      <c r="E13" s="156"/>
      <c r="F13" s="157">
        <v>59419</v>
      </c>
      <c r="G13" s="158"/>
      <c r="H13" s="144"/>
    </row>
    <row r="14" spans="1:8" x14ac:dyDescent="0.15">
      <c r="A14" s="145"/>
      <c r="B14" s="146"/>
      <c r="C14" s="147"/>
      <c r="D14" s="148">
        <v>76030</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4.88</v>
      </c>
      <c r="C19" s="159">
        <f>ROUND(VALUE(SUBSTITUTE(実質収支比率等に係る経年分析!G$48,"▲","-")),2)</f>
        <v>6.75</v>
      </c>
      <c r="D19" s="159">
        <f>ROUND(VALUE(SUBSTITUTE(実質収支比率等に係る経年分析!H$48,"▲","-")),2)</f>
        <v>9.6</v>
      </c>
      <c r="E19" s="159">
        <f>ROUND(VALUE(SUBSTITUTE(実質収支比率等に係る経年分析!I$48,"▲","-")),2)</f>
        <v>6.16</v>
      </c>
      <c r="F19" s="159">
        <f>ROUND(VALUE(SUBSTITUTE(実質収支比率等に係る経年分析!J$48,"▲","-")),2)</f>
        <v>9.6199999999999992</v>
      </c>
    </row>
    <row r="20" spans="1:11" x14ac:dyDescent="0.15">
      <c r="A20" s="159" t="s">
        <v>49</v>
      </c>
      <c r="B20" s="159">
        <f>ROUND(VALUE(SUBSTITUTE(実質収支比率等に係る経年分析!F$47,"▲","-")),2)</f>
        <v>13.2</v>
      </c>
      <c r="C20" s="159">
        <f>ROUND(VALUE(SUBSTITUTE(実質収支比率等に係る経年分析!G$47,"▲","-")),2)</f>
        <v>13.59</v>
      </c>
      <c r="D20" s="159">
        <f>ROUND(VALUE(SUBSTITUTE(実質収支比率等に係る経年分析!H$47,"▲","-")),2)</f>
        <v>11.94</v>
      </c>
      <c r="E20" s="159">
        <f>ROUND(VALUE(SUBSTITUTE(実質収支比率等に係る経年分析!I$47,"▲","-")),2)</f>
        <v>15.68</v>
      </c>
      <c r="F20" s="159">
        <f>ROUND(VALUE(SUBSTITUTE(実質収支比率等に係る経年分析!J$47,"▲","-")),2)</f>
        <v>15.36</v>
      </c>
    </row>
    <row r="21" spans="1:11" x14ac:dyDescent="0.15">
      <c r="A21" s="159" t="s">
        <v>50</v>
      </c>
      <c r="B21" s="159">
        <f>IF(ISNUMBER(VALUE(SUBSTITUTE(実質収支比率等に係る経年分析!F$49,"▲","-"))),ROUND(VALUE(SUBSTITUTE(実質収支比率等に係る経年分析!F$49,"▲","-")),2),NA())</f>
        <v>-2.76</v>
      </c>
      <c r="C21" s="159">
        <f>IF(ISNUMBER(VALUE(SUBSTITUTE(実質収支比率等に係る経年分析!G$49,"▲","-"))),ROUND(VALUE(SUBSTITUTE(実質収支比率等に係る経年分析!G$49,"▲","-")),2),NA())</f>
        <v>2.87</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0.54</v>
      </c>
      <c r="F21" s="159">
        <f>IF(ISNUMBER(VALUE(SUBSTITUTE(実質収支比率等に係る経年分析!J$49,"▲","-"))),ROUND(VALUE(SUBSTITUTE(実質収支比率等に係る経年分析!J$49,"▲","-")),2),NA())</f>
        <v>3.17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公設地方卸売市場特別会計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9.6199999999999992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3033</v>
      </c>
      <c r="E42" s="161"/>
      <c r="F42" s="161"/>
      <c r="G42" s="161">
        <f>'実質公債費比率（分子）の構造'!L$52</f>
        <v>3135</v>
      </c>
      <c r="H42" s="161"/>
      <c r="I42" s="161"/>
      <c r="J42" s="161">
        <f>'実質公債費比率（分子）の構造'!M$52</f>
        <v>3046</v>
      </c>
      <c r="K42" s="161"/>
      <c r="L42" s="161"/>
      <c r="M42" s="161">
        <f>'実質公債費比率（分子）の構造'!N$52</f>
        <v>3042</v>
      </c>
      <c r="N42" s="161"/>
      <c r="O42" s="161"/>
      <c r="P42" s="161">
        <f>'実質公債費比率（分子）の構造'!O$52</f>
        <v>3038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v>
      </c>
      <c r="C44" s="161"/>
      <c r="D44" s="161"/>
      <c r="E44" s="161">
        <f>'実質公債費比率（分子）の構造'!L$50</f>
        <v>94</v>
      </c>
      <c r="F44" s="161"/>
      <c r="G44" s="161"/>
      <c r="H44" s="161">
        <f>'実質公債費比率（分子）の構造'!M$50</f>
        <v>43</v>
      </c>
      <c r="I44" s="161"/>
      <c r="J44" s="161"/>
      <c r="K44" s="161">
        <f>'実質公債費比率（分子）の構造'!N$50</f>
        <v>6</v>
      </c>
      <c r="L44" s="161"/>
      <c r="M44" s="161"/>
      <c r="N44" s="161">
        <f>'実質公債費比率（分子）の構造'!O$50</f>
        <v>24</v>
      </c>
      <c r="O44" s="161"/>
      <c r="P44" s="161"/>
    </row>
    <row r="45" spans="1:16" x14ac:dyDescent="0.15">
      <c r="A45" s="161" t="s">
        <v>60</v>
      </c>
      <c r="B45" s="161">
        <f>'実質公債費比率（分子）の構造'!K$49</f>
        <v>6</v>
      </c>
      <c r="C45" s="161"/>
      <c r="D45" s="161"/>
      <c r="E45" s="161">
        <f>'実質公債費比率（分子）の構造'!L$49</f>
        <v>7</v>
      </c>
      <c r="F45" s="161"/>
      <c r="G45" s="161"/>
      <c r="H45" s="161">
        <f>'実質公債費比率（分子）の構造'!M$49</f>
        <v>4</v>
      </c>
      <c r="I45" s="161"/>
      <c r="J45" s="161"/>
      <c r="K45" s="161">
        <f>'実質公債費比率（分子）の構造'!N$49</f>
        <v>2</v>
      </c>
      <c r="L45" s="161"/>
      <c r="M45" s="161"/>
      <c r="N45" s="161">
        <f>'実質公債費比率（分子）の構造'!O$49</f>
        <v>1</v>
      </c>
      <c r="O45" s="161"/>
      <c r="P45" s="161"/>
    </row>
    <row r="46" spans="1:16" x14ac:dyDescent="0.15">
      <c r="A46" s="161" t="s">
        <v>61</v>
      </c>
      <c r="B46" s="161">
        <f>'実質公債費比率（分子）の構造'!K$48</f>
        <v>698</v>
      </c>
      <c r="C46" s="161"/>
      <c r="D46" s="161"/>
      <c r="E46" s="161">
        <f>'実質公債費比率（分子）の構造'!L$48</f>
        <v>560</v>
      </c>
      <c r="F46" s="161"/>
      <c r="G46" s="161"/>
      <c r="H46" s="161">
        <f>'実質公債費比率（分子）の構造'!M$48</f>
        <v>687</v>
      </c>
      <c r="I46" s="161"/>
      <c r="J46" s="161"/>
      <c r="K46" s="161">
        <f>'実質公債費比率（分子）の構造'!N$48</f>
        <v>641</v>
      </c>
      <c r="L46" s="161"/>
      <c r="M46" s="161"/>
      <c r="N46" s="161">
        <f>'実質公債費比率（分子）の構造'!O$48</f>
        <v>723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4285</v>
      </c>
      <c r="C49" s="161"/>
      <c r="D49" s="161"/>
      <c r="E49" s="161">
        <f>'実質公債費比率（分子）の構造'!L$45</f>
        <v>4452</v>
      </c>
      <c r="F49" s="161"/>
      <c r="G49" s="161"/>
      <c r="H49" s="161">
        <f>'実質公債費比率（分子）の構造'!M$45</f>
        <v>4455</v>
      </c>
      <c r="I49" s="161"/>
      <c r="J49" s="161"/>
      <c r="K49" s="161">
        <f>'実質公債費比率（分子）の構造'!N$45</f>
        <v>4497</v>
      </c>
      <c r="L49" s="161"/>
      <c r="M49" s="161"/>
      <c r="N49" s="161">
        <f>'実質公債費比率（分子）の構造'!O$45</f>
        <v>4660</v>
      </c>
      <c r="O49" s="161"/>
      <c r="P49" s="161"/>
    </row>
    <row r="50" spans="1:16" x14ac:dyDescent="0.15">
      <c r="A50" s="161" t="s">
        <v>65</v>
      </c>
      <c r="B50" s="161" t="e">
        <f>NA()</f>
        <v>#N/A</v>
      </c>
      <c r="C50" s="161">
        <f>IF(ISNUMBER('実質公債費比率（分子）の構造'!K$53),'実質公債費比率（分子）の構造'!K$53,NA())</f>
        <v>1990</v>
      </c>
      <c r="D50" s="161" t="e">
        <f>NA()</f>
        <v>#N/A</v>
      </c>
      <c r="E50" s="161" t="e">
        <f>NA()</f>
        <v>#N/A</v>
      </c>
      <c r="F50" s="161">
        <f>IF(ISNUMBER('実質公債費比率（分子）の構造'!L$53),'実質公債費比率（分子）の構造'!L$53,NA())</f>
        <v>1978</v>
      </c>
      <c r="G50" s="161" t="e">
        <f>NA()</f>
        <v>#N/A</v>
      </c>
      <c r="H50" s="161" t="e">
        <f>NA()</f>
        <v>#N/A</v>
      </c>
      <c r="I50" s="161">
        <f>IF(ISNUMBER('実質公債費比率（分子）の構造'!M$53),'実質公債費比率（分子）の構造'!M$53,NA())</f>
        <v>2143</v>
      </c>
      <c r="J50" s="161" t="e">
        <f>NA()</f>
        <v>#N/A</v>
      </c>
      <c r="K50" s="161" t="e">
        <f>NA()</f>
        <v>#N/A</v>
      </c>
      <c r="L50" s="161">
        <f>IF(ISNUMBER('実質公債費比率（分子）の構造'!N$53),'実質公債費比率（分子）の構造'!N$53,NA())</f>
        <v>2104</v>
      </c>
      <c r="M50" s="161" t="e">
        <f>NA()</f>
        <v>#N/A</v>
      </c>
      <c r="N50" s="161" t="e">
        <f>NA()</f>
        <v>#N/A</v>
      </c>
      <c r="O50" s="161">
        <f>IF(ISNUMBER('実質公債費比率（分子）の構造'!O$53),'実質公債費比率（分子）の構造'!O$53,NA())</f>
        <v>2370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31389</v>
      </c>
      <c r="E56" s="160"/>
      <c r="F56" s="160"/>
      <c r="G56" s="160">
        <f>'将来負担比率（分子）の構造'!J$52</f>
        <v>29843</v>
      </c>
      <c r="H56" s="160"/>
      <c r="I56" s="160"/>
      <c r="J56" s="160">
        <f>'将来負担比率（分子）の構造'!K$52</f>
        <v>28234</v>
      </c>
      <c r="K56" s="160"/>
      <c r="L56" s="160"/>
      <c r="M56" s="160">
        <f>'将来負担比率（分子）の構造'!L$52</f>
        <v>26657</v>
      </c>
      <c r="N56" s="160"/>
      <c r="O56" s="160"/>
      <c r="P56" s="160">
        <f>'将来負担比率（分子）の構造'!M$52</f>
        <v>25179</v>
      </c>
    </row>
    <row r="57" spans="1:16" x14ac:dyDescent="0.15">
      <c r="A57" s="160" t="s">
        <v>36</v>
      </c>
      <c r="B57" s="160"/>
      <c r="C57" s="160"/>
      <c r="D57" s="160">
        <f>'将来負担比率（分子）の構造'!I$51</f>
        <v>2231</v>
      </c>
      <c r="E57" s="160"/>
      <c r="F57" s="160"/>
      <c r="G57" s="160">
        <f>'将来負担比率（分子）の構造'!J$51</f>
        <v>1850</v>
      </c>
      <c r="H57" s="160"/>
      <c r="I57" s="160"/>
      <c r="J57" s="160">
        <f>'将来負担比率（分子）の構造'!K$51</f>
        <v>2532</v>
      </c>
      <c r="K57" s="160"/>
      <c r="L57" s="160"/>
      <c r="M57" s="160">
        <f>'将来負担比率（分子）の構造'!L$51</f>
        <v>2391</v>
      </c>
      <c r="N57" s="160"/>
      <c r="O57" s="160"/>
      <c r="P57" s="160">
        <f>'将来負担比率（分子）の構造'!M$51</f>
        <v>2930</v>
      </c>
    </row>
    <row r="58" spans="1:16" x14ac:dyDescent="0.15">
      <c r="A58" s="160" t="s">
        <v>35</v>
      </c>
      <c r="B58" s="160"/>
      <c r="C58" s="160"/>
      <c r="D58" s="160">
        <f>'将来負担比率（分子）の構造'!I$50</f>
        <v>8817</v>
      </c>
      <c r="E58" s="160"/>
      <c r="F58" s="160"/>
      <c r="G58" s="160">
        <f>'将来負担比率（分子）の構造'!J$50</f>
        <v>8772</v>
      </c>
      <c r="H58" s="160"/>
      <c r="I58" s="160"/>
      <c r="J58" s="160">
        <f>'将来負担比率（分子）の構造'!K$50</f>
        <v>7532</v>
      </c>
      <c r="K58" s="160"/>
      <c r="L58" s="160"/>
      <c r="M58" s="160">
        <f>'将来負担比率（分子）の構造'!L$50</f>
        <v>9033</v>
      </c>
      <c r="N58" s="160"/>
      <c r="O58" s="160"/>
      <c r="P58" s="160">
        <f>'将来負担比率（分子）の構造'!M$50</f>
        <v>8613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v>
      </c>
      <c r="C61" s="160"/>
      <c r="D61" s="160"/>
      <c r="E61" s="160">
        <f>'将来負担比率（分子）の構造'!J$46</f>
        <v>7</v>
      </c>
      <c r="F61" s="160"/>
      <c r="G61" s="160"/>
      <c r="H61" s="160">
        <f>'将来負担比率（分子）の構造'!K$46</f>
        <v>7</v>
      </c>
      <c r="I61" s="160"/>
      <c r="J61" s="160"/>
      <c r="K61" s="160">
        <f>'将来負担比率（分子）の構造'!L$46</f>
        <v>8</v>
      </c>
      <c r="L61" s="160"/>
      <c r="M61" s="160"/>
      <c r="N61" s="160">
        <f>'将来負担比率（分子）の構造'!M$46</f>
        <v>9</v>
      </c>
      <c r="O61" s="160"/>
      <c r="P61" s="160"/>
    </row>
    <row r="62" spans="1:16" x14ac:dyDescent="0.15">
      <c r="A62" s="160" t="s">
        <v>29</v>
      </c>
      <c r="B62" s="160">
        <f>'将来負担比率（分子）の構造'!I$45</f>
        <v>8940</v>
      </c>
      <c r="C62" s="160"/>
      <c r="D62" s="160"/>
      <c r="E62" s="160">
        <f>'将来負担比率（分子）の構造'!J$45</f>
        <v>7931</v>
      </c>
      <c r="F62" s="160"/>
      <c r="G62" s="160"/>
      <c r="H62" s="160">
        <f>'将来負担比率（分子）の構造'!K$45</f>
        <v>7315</v>
      </c>
      <c r="I62" s="160"/>
      <c r="J62" s="160"/>
      <c r="K62" s="160">
        <f>'将来負担比率（分子）の構造'!L$45</f>
        <v>6912</v>
      </c>
      <c r="L62" s="160"/>
      <c r="M62" s="160"/>
      <c r="N62" s="160">
        <f>'将来負担比率（分子）の構造'!M$45</f>
        <v>6438</v>
      </c>
      <c r="O62" s="160"/>
      <c r="P62" s="160"/>
    </row>
    <row r="63" spans="1:16" x14ac:dyDescent="0.15">
      <c r="A63" s="160" t="s">
        <v>28</v>
      </c>
      <c r="B63" s="160">
        <f>'将来負担比率（分子）の構造'!I$44</f>
        <v>20</v>
      </c>
      <c r="C63" s="160"/>
      <c r="D63" s="160"/>
      <c r="E63" s="160">
        <f>'将来負担比率（分子）の構造'!J$44</f>
        <v>13</v>
      </c>
      <c r="F63" s="160"/>
      <c r="G63" s="160"/>
      <c r="H63" s="160">
        <f>'将来負担比率（分子）の構造'!K$44</f>
        <v>7</v>
      </c>
      <c r="I63" s="160"/>
      <c r="J63" s="160"/>
      <c r="K63" s="160">
        <f>'将来負担比率（分子）の構造'!L$44</f>
        <v>3</v>
      </c>
      <c r="L63" s="160"/>
      <c r="M63" s="160"/>
      <c r="N63" s="160">
        <f>'将来負担比率（分子）の構造'!M$44</f>
        <v>1</v>
      </c>
      <c r="O63" s="160"/>
      <c r="P63" s="160"/>
    </row>
    <row r="64" spans="1:16" x14ac:dyDescent="0.15">
      <c r="A64" s="160" t="s">
        <v>27</v>
      </c>
      <c r="B64" s="160">
        <f>'将来負担比率（分子）の構造'!I$43</f>
        <v>8013</v>
      </c>
      <c r="C64" s="160"/>
      <c r="D64" s="160"/>
      <c r="E64" s="160">
        <f>'将来負担比率（分子）の構造'!J$43</f>
        <v>7568</v>
      </c>
      <c r="F64" s="160"/>
      <c r="G64" s="160"/>
      <c r="H64" s="160">
        <f>'将来負担比率（分子）の構造'!K$43</f>
        <v>7315</v>
      </c>
      <c r="I64" s="160"/>
      <c r="J64" s="160"/>
      <c r="K64" s="160">
        <f>'将来負担比率（分子）の構造'!L$43</f>
        <v>6784</v>
      </c>
      <c r="L64" s="160"/>
      <c r="M64" s="160"/>
      <c r="N64" s="160">
        <f>'将来負担比率（分子）の構造'!M$43</f>
        <v>7172</v>
      </c>
      <c r="O64" s="160"/>
      <c r="P64" s="160"/>
    </row>
    <row r="65" spans="1:16" x14ac:dyDescent="0.15">
      <c r="A65" s="160" t="s">
        <v>26</v>
      </c>
      <c r="B65" s="160">
        <f>'将来負担比率（分子）の構造'!I$42</f>
        <v>937</v>
      </c>
      <c r="C65" s="160"/>
      <c r="D65" s="160"/>
      <c r="E65" s="160">
        <f>'将来負担比率（分子）の構造'!J$42</f>
        <v>630</v>
      </c>
      <c r="F65" s="160"/>
      <c r="G65" s="160"/>
      <c r="H65" s="160">
        <f>'将来負担比率（分子）の構造'!K$42</f>
        <v>1303</v>
      </c>
      <c r="I65" s="160"/>
      <c r="J65" s="160"/>
      <c r="K65" s="160">
        <f>'将来負担比率（分子）の構造'!L$42</f>
        <v>1376</v>
      </c>
      <c r="L65" s="160"/>
      <c r="M65" s="160"/>
      <c r="N65" s="160">
        <f>'将来負担比率（分子）の構造'!M$42</f>
        <v>1625</v>
      </c>
      <c r="O65" s="160"/>
      <c r="P65" s="160"/>
    </row>
    <row r="66" spans="1:16" x14ac:dyDescent="0.15">
      <c r="A66" s="160" t="s">
        <v>25</v>
      </c>
      <c r="B66" s="160">
        <f>'将来負担比率（分子）の構造'!I$41</f>
        <v>44372</v>
      </c>
      <c r="C66" s="160"/>
      <c r="D66" s="160"/>
      <c r="E66" s="160">
        <f>'将来負担比率（分子）の構造'!J$41</f>
        <v>45190</v>
      </c>
      <c r="F66" s="160"/>
      <c r="G66" s="160"/>
      <c r="H66" s="160">
        <f>'将来負担比率（分子）の構造'!K$41</f>
        <v>47779</v>
      </c>
      <c r="I66" s="160"/>
      <c r="J66" s="160"/>
      <c r="K66" s="160">
        <f>'将来負担比率（分子）の構造'!L$41</f>
        <v>49138</v>
      </c>
      <c r="L66" s="160"/>
      <c r="M66" s="160"/>
      <c r="N66" s="160">
        <f>'将来負担比率（分子）の構造'!M$41</f>
        <v>49938</v>
      </c>
      <c r="O66" s="160"/>
      <c r="P66" s="160"/>
    </row>
    <row r="67" spans="1:16" x14ac:dyDescent="0.15">
      <c r="A67" s="160" t="s">
        <v>69</v>
      </c>
      <c r="B67" s="160" t="e">
        <f>NA()</f>
        <v>#N/A</v>
      </c>
      <c r="C67" s="160">
        <f>IF(ISNUMBER('将来負担比率（分子）の構造'!I$53), IF('将来負担比率（分子）の構造'!I$53 &lt; 0, 0, '将来負担比率（分子）の構造'!I$53), NA())</f>
        <v>19855</v>
      </c>
      <c r="D67" s="160" t="e">
        <f>NA()</f>
        <v>#N/A</v>
      </c>
      <c r="E67" s="160" t="e">
        <f>NA()</f>
        <v>#N/A</v>
      </c>
      <c r="F67" s="160">
        <f>IF(ISNUMBER('将来負担比率（分子）の構造'!J$53), IF('将来負担比率（分子）の構造'!J$53 &lt; 0, 0, '将来負担比率（分子）の構造'!J$53), NA())</f>
        <v>20875</v>
      </c>
      <c r="G67" s="160" t="e">
        <f>NA()</f>
        <v>#N/A</v>
      </c>
      <c r="H67" s="160" t="e">
        <f>NA()</f>
        <v>#N/A</v>
      </c>
      <c r="I67" s="160">
        <f>IF(ISNUMBER('将来負担比率（分子）の構造'!K$53), IF('将来負担比率（分子）の構造'!K$53 &lt; 0, 0, '将来負担比率（分子）の構造'!K$53), NA())</f>
        <v>25429</v>
      </c>
      <c r="J67" s="160" t="e">
        <f>NA()</f>
        <v>#N/A</v>
      </c>
      <c r="K67" s="160" t="e">
        <f>NA()</f>
        <v>#N/A</v>
      </c>
      <c r="L67" s="160">
        <f>IF(ISNUMBER('将来負担比率（分子）の構造'!L$53), IF('将来負担比率（分子）の構造'!L$53 &lt; 0, 0, '将来負担比率（分子）の構造'!L$53), NA())</f>
        <v>26137</v>
      </c>
      <c r="M67" s="160" t="e">
        <f>NA()</f>
        <v>#N/A</v>
      </c>
      <c r="N67" s="160" t="e">
        <f>NA()</f>
        <v>#N/A</v>
      </c>
      <c r="O67" s="160">
        <f>IF(ISNUMBER('将来負担比率（分子）の構造'!M$53), IF('将来負担比率（分子）の構造'!M$53 &lt; 0, 0, '将来負担比率（分子）の構造'!M$53), NA())</f>
        <v>28461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4479</v>
      </c>
      <c r="C72" s="164">
        <f>基金残高に係る経年分析!G55</f>
        <v>5949</v>
      </c>
      <c r="D72" s="164">
        <f>基金残高に係る経年分析!H55</f>
        <v>5835</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2334</v>
      </c>
      <c r="C74" s="164">
        <f>基金残高に係る経年分析!G57</f>
        <v>2187</v>
      </c>
      <c r="D74" s="164">
        <f>基金残高に係る経年分析!H57</f>
        <v>2037</v>
      </c>
    </row>
  </sheetData>
  <sheetProtection algorithmName="SHA-512" hashValue="is2dKDfPxcqv0Brjd/Y6JCgkZKUN8oejjBCuvKNCLEAdTO1jk9udLBCBQAvGE1CXqdY061THxBVcZiuq+T4FsQ==" saltValue="0tZv0EqWCHhAvxRMMkcR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33291090</v>
      </c>
      <c r="S5" s="707"/>
      <c r="T5" s="707"/>
      <c r="U5" s="707"/>
      <c r="V5" s="707"/>
      <c r="W5" s="707"/>
      <c r="X5" s="707"/>
      <c r="Y5" s="753"/>
      <c r="Z5" s="771">
        <v>50.5</v>
      </c>
      <c r="AA5" s="771"/>
      <c r="AB5" s="771"/>
      <c r="AC5" s="771"/>
      <c r="AD5" s="772">
        <v>33085895</v>
      </c>
      <c r="AE5" s="772"/>
      <c r="AF5" s="772"/>
      <c r="AG5" s="772"/>
      <c r="AH5" s="772"/>
      <c r="AI5" s="772"/>
      <c r="AJ5" s="772"/>
      <c r="AK5" s="772"/>
      <c r="AL5" s="754">
        <v>85.1</v>
      </c>
      <c r="AM5" s="723"/>
      <c r="AN5" s="723"/>
      <c r="AO5" s="755"/>
      <c r="AP5" s="740" t="s">
        <v>221</v>
      </c>
      <c r="AQ5" s="741"/>
      <c r="AR5" s="741"/>
      <c r="AS5" s="741"/>
      <c r="AT5" s="741"/>
      <c r="AU5" s="741"/>
      <c r="AV5" s="741"/>
      <c r="AW5" s="741"/>
      <c r="AX5" s="741"/>
      <c r="AY5" s="741"/>
      <c r="AZ5" s="741"/>
      <c r="BA5" s="741"/>
      <c r="BB5" s="741"/>
      <c r="BC5" s="741"/>
      <c r="BD5" s="741"/>
      <c r="BE5" s="741"/>
      <c r="BF5" s="742"/>
      <c r="BG5" s="641">
        <v>33075854</v>
      </c>
      <c r="BH5" s="644"/>
      <c r="BI5" s="644"/>
      <c r="BJ5" s="644"/>
      <c r="BK5" s="644"/>
      <c r="BL5" s="644"/>
      <c r="BM5" s="644"/>
      <c r="BN5" s="645"/>
      <c r="BO5" s="703">
        <v>99.4</v>
      </c>
      <c r="BP5" s="703"/>
      <c r="BQ5" s="703"/>
      <c r="BR5" s="703"/>
      <c r="BS5" s="704">
        <v>406878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631793</v>
      </c>
      <c r="S6" s="644"/>
      <c r="T6" s="644"/>
      <c r="U6" s="644"/>
      <c r="V6" s="644"/>
      <c r="W6" s="644"/>
      <c r="X6" s="644"/>
      <c r="Y6" s="645"/>
      <c r="Z6" s="703">
        <v>1</v>
      </c>
      <c r="AA6" s="703"/>
      <c r="AB6" s="703"/>
      <c r="AC6" s="703"/>
      <c r="AD6" s="704">
        <v>631793</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33075854</v>
      </c>
      <c r="BH6" s="644"/>
      <c r="BI6" s="644"/>
      <c r="BJ6" s="644"/>
      <c r="BK6" s="644"/>
      <c r="BL6" s="644"/>
      <c r="BM6" s="644"/>
      <c r="BN6" s="645"/>
      <c r="BO6" s="703">
        <v>99.4</v>
      </c>
      <c r="BP6" s="703"/>
      <c r="BQ6" s="703"/>
      <c r="BR6" s="703"/>
      <c r="BS6" s="704">
        <v>406878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434928</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434928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27519</v>
      </c>
      <c r="S7" s="644"/>
      <c r="T7" s="644"/>
      <c r="U7" s="644"/>
      <c r="V7" s="644"/>
      <c r="W7" s="644"/>
      <c r="X7" s="644"/>
      <c r="Y7" s="645"/>
      <c r="Z7" s="703">
        <v>0</v>
      </c>
      <c r="AA7" s="703"/>
      <c r="AB7" s="703"/>
      <c r="AC7" s="703"/>
      <c r="AD7" s="704">
        <v>27519</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11667858</v>
      </c>
      <c r="BH7" s="644"/>
      <c r="BI7" s="644"/>
      <c r="BJ7" s="644"/>
      <c r="BK7" s="644"/>
      <c r="BL7" s="644"/>
      <c r="BM7" s="644"/>
      <c r="BN7" s="645"/>
      <c r="BO7" s="703">
        <v>35</v>
      </c>
      <c r="BP7" s="703"/>
      <c r="BQ7" s="703"/>
      <c r="BR7" s="703"/>
      <c r="BS7" s="704">
        <v>406878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8004410</v>
      </c>
      <c r="CS7" s="644"/>
      <c r="CT7" s="644"/>
      <c r="CU7" s="644"/>
      <c r="CV7" s="644"/>
      <c r="CW7" s="644"/>
      <c r="CX7" s="644"/>
      <c r="CY7" s="645"/>
      <c r="CZ7" s="703">
        <v>13</v>
      </c>
      <c r="DA7" s="703"/>
      <c r="DB7" s="703"/>
      <c r="DC7" s="703"/>
      <c r="DD7" s="649">
        <v>340364</v>
      </c>
      <c r="DE7" s="644"/>
      <c r="DF7" s="644"/>
      <c r="DG7" s="644"/>
      <c r="DH7" s="644"/>
      <c r="DI7" s="644"/>
      <c r="DJ7" s="644"/>
      <c r="DK7" s="644"/>
      <c r="DL7" s="644"/>
      <c r="DM7" s="644"/>
      <c r="DN7" s="644"/>
      <c r="DO7" s="644"/>
      <c r="DP7" s="645"/>
      <c r="DQ7" s="649">
        <v>7488284</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105994</v>
      </c>
      <c r="S8" s="644"/>
      <c r="T8" s="644"/>
      <c r="U8" s="644"/>
      <c r="V8" s="644"/>
      <c r="W8" s="644"/>
      <c r="X8" s="644"/>
      <c r="Y8" s="645"/>
      <c r="Z8" s="703">
        <v>0.2</v>
      </c>
      <c r="AA8" s="703"/>
      <c r="AB8" s="703"/>
      <c r="AC8" s="703"/>
      <c r="AD8" s="704">
        <v>105994</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247625</v>
      </c>
      <c r="BH8" s="644"/>
      <c r="BI8" s="644"/>
      <c r="BJ8" s="644"/>
      <c r="BK8" s="644"/>
      <c r="BL8" s="644"/>
      <c r="BM8" s="644"/>
      <c r="BN8" s="645"/>
      <c r="BO8" s="703">
        <v>0.7</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18349713</v>
      </c>
      <c r="CS8" s="644"/>
      <c r="CT8" s="644"/>
      <c r="CU8" s="644"/>
      <c r="CV8" s="644"/>
      <c r="CW8" s="644"/>
      <c r="CX8" s="644"/>
      <c r="CY8" s="645"/>
      <c r="CZ8" s="703">
        <v>29.8</v>
      </c>
      <c r="DA8" s="703"/>
      <c r="DB8" s="703"/>
      <c r="DC8" s="703"/>
      <c r="DD8" s="649">
        <v>1106414</v>
      </c>
      <c r="DE8" s="644"/>
      <c r="DF8" s="644"/>
      <c r="DG8" s="644"/>
      <c r="DH8" s="644"/>
      <c r="DI8" s="644"/>
      <c r="DJ8" s="644"/>
      <c r="DK8" s="644"/>
      <c r="DL8" s="644"/>
      <c r="DM8" s="644"/>
      <c r="DN8" s="644"/>
      <c r="DO8" s="644"/>
      <c r="DP8" s="645"/>
      <c r="DQ8" s="649">
        <v>9238809</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124248</v>
      </c>
      <c r="S9" s="644"/>
      <c r="T9" s="644"/>
      <c r="U9" s="644"/>
      <c r="V9" s="644"/>
      <c r="W9" s="644"/>
      <c r="X9" s="644"/>
      <c r="Y9" s="645"/>
      <c r="Z9" s="703">
        <v>0.2</v>
      </c>
      <c r="AA9" s="703"/>
      <c r="AB9" s="703"/>
      <c r="AC9" s="703"/>
      <c r="AD9" s="704">
        <v>124248</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7955378</v>
      </c>
      <c r="BH9" s="644"/>
      <c r="BI9" s="644"/>
      <c r="BJ9" s="644"/>
      <c r="BK9" s="644"/>
      <c r="BL9" s="644"/>
      <c r="BM9" s="644"/>
      <c r="BN9" s="645"/>
      <c r="BO9" s="703">
        <v>23.9</v>
      </c>
      <c r="BP9" s="703"/>
      <c r="BQ9" s="703"/>
      <c r="BR9" s="703"/>
      <c r="BS9" s="649" t="s">
        <v>236</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7018375</v>
      </c>
      <c r="CS9" s="644"/>
      <c r="CT9" s="644"/>
      <c r="CU9" s="644"/>
      <c r="CV9" s="644"/>
      <c r="CW9" s="644"/>
      <c r="CX9" s="644"/>
      <c r="CY9" s="645"/>
      <c r="CZ9" s="703">
        <v>11.4</v>
      </c>
      <c r="DA9" s="703"/>
      <c r="DB9" s="703"/>
      <c r="DC9" s="703"/>
      <c r="DD9" s="649">
        <v>1007059</v>
      </c>
      <c r="DE9" s="644"/>
      <c r="DF9" s="644"/>
      <c r="DG9" s="644"/>
      <c r="DH9" s="644"/>
      <c r="DI9" s="644"/>
      <c r="DJ9" s="644"/>
      <c r="DK9" s="644"/>
      <c r="DL9" s="644"/>
      <c r="DM9" s="644"/>
      <c r="DN9" s="644"/>
      <c r="DO9" s="644"/>
      <c r="DP9" s="645"/>
      <c r="DQ9" s="649">
        <v>5027247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122</v>
      </c>
      <c r="AE10" s="704"/>
      <c r="AF10" s="704"/>
      <c r="AG10" s="704"/>
      <c r="AH10" s="704"/>
      <c r="AI10" s="704"/>
      <c r="AJ10" s="704"/>
      <c r="AK10" s="704"/>
      <c r="AL10" s="646" t="s">
        <v>171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593059</v>
      </c>
      <c r="BH10" s="644"/>
      <c r="BI10" s="644"/>
      <c r="BJ10" s="644"/>
      <c r="BK10" s="644"/>
      <c r="BL10" s="644"/>
      <c r="BM10" s="644"/>
      <c r="BN10" s="645"/>
      <c r="BO10" s="703">
        <v>1.8</v>
      </c>
      <c r="BP10" s="703"/>
      <c r="BQ10" s="703"/>
      <c r="BR10" s="703"/>
      <c r="BS10" s="649" t="s">
        <v>236</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50203</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47922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236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2871796</v>
      </c>
      <c r="BH11" s="644"/>
      <c r="BI11" s="644"/>
      <c r="BJ11" s="644"/>
      <c r="BK11" s="644"/>
      <c r="BL11" s="644"/>
      <c r="BM11" s="644"/>
      <c r="BN11" s="645"/>
      <c r="BO11" s="703">
        <v>8.6</v>
      </c>
      <c r="BP11" s="703"/>
      <c r="BQ11" s="703"/>
      <c r="BR11" s="703"/>
      <c r="BS11" s="649">
        <v>406878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1692864</v>
      </c>
      <c r="CS11" s="644"/>
      <c r="CT11" s="644"/>
      <c r="CU11" s="644"/>
      <c r="CV11" s="644"/>
      <c r="CW11" s="644"/>
      <c r="CX11" s="644"/>
      <c r="CY11" s="645"/>
      <c r="CZ11" s="703">
        <v>2.8</v>
      </c>
      <c r="DA11" s="703"/>
      <c r="DB11" s="703"/>
      <c r="DC11" s="703"/>
      <c r="DD11" s="649">
        <v>876366</v>
      </c>
      <c r="DE11" s="644"/>
      <c r="DF11" s="644"/>
      <c r="DG11" s="644"/>
      <c r="DH11" s="644"/>
      <c r="DI11" s="644"/>
      <c r="DJ11" s="644"/>
      <c r="DK11" s="644"/>
      <c r="DL11" s="644"/>
      <c r="DM11" s="644"/>
      <c r="DN11" s="644"/>
      <c r="DO11" s="644"/>
      <c r="DP11" s="645"/>
      <c r="DQ11" s="649">
        <v>964289</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2726693</v>
      </c>
      <c r="S12" s="644"/>
      <c r="T12" s="644"/>
      <c r="U12" s="644"/>
      <c r="V12" s="644"/>
      <c r="W12" s="644"/>
      <c r="X12" s="644"/>
      <c r="Y12" s="645"/>
      <c r="Z12" s="703">
        <v>4.0999999999999996</v>
      </c>
      <c r="AA12" s="703"/>
      <c r="AB12" s="703"/>
      <c r="AC12" s="703"/>
      <c r="AD12" s="704">
        <v>2726693</v>
      </c>
      <c r="AE12" s="704"/>
      <c r="AF12" s="704"/>
      <c r="AG12" s="704"/>
      <c r="AH12" s="704"/>
      <c r="AI12" s="704"/>
      <c r="AJ12" s="704"/>
      <c r="AK12" s="704"/>
      <c r="AL12" s="646">
        <v>7</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20002711</v>
      </c>
      <c r="BH12" s="644"/>
      <c r="BI12" s="644"/>
      <c r="BJ12" s="644"/>
      <c r="BK12" s="644"/>
      <c r="BL12" s="644"/>
      <c r="BM12" s="644"/>
      <c r="BN12" s="645"/>
      <c r="BO12" s="703">
        <v>60.1</v>
      </c>
      <c r="BP12" s="703"/>
      <c r="BQ12" s="703"/>
      <c r="BR12" s="703"/>
      <c r="BS12" s="649" t="s">
        <v>236</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2123411</v>
      </c>
      <c r="CS12" s="644"/>
      <c r="CT12" s="644"/>
      <c r="CU12" s="644"/>
      <c r="CV12" s="644"/>
      <c r="CW12" s="644"/>
      <c r="CX12" s="644"/>
      <c r="CY12" s="645"/>
      <c r="CZ12" s="703">
        <v>3.5</v>
      </c>
      <c r="DA12" s="703"/>
      <c r="DB12" s="703"/>
      <c r="DC12" s="703"/>
      <c r="DD12" s="649">
        <v>13558</v>
      </c>
      <c r="DE12" s="644"/>
      <c r="DF12" s="644"/>
      <c r="DG12" s="644"/>
      <c r="DH12" s="644"/>
      <c r="DI12" s="644"/>
      <c r="DJ12" s="644"/>
      <c r="DK12" s="644"/>
      <c r="DL12" s="644"/>
      <c r="DM12" s="644"/>
      <c r="DN12" s="644"/>
      <c r="DO12" s="644"/>
      <c r="DP12" s="645"/>
      <c r="DQ12" s="649">
        <v>898378</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235121</v>
      </c>
      <c r="S13" s="644"/>
      <c r="T13" s="644"/>
      <c r="U13" s="644"/>
      <c r="V13" s="644"/>
      <c r="W13" s="644"/>
      <c r="X13" s="644"/>
      <c r="Y13" s="645"/>
      <c r="Z13" s="703">
        <v>0.4</v>
      </c>
      <c r="AA13" s="703"/>
      <c r="AB13" s="703"/>
      <c r="AC13" s="703"/>
      <c r="AD13" s="704">
        <v>235121</v>
      </c>
      <c r="AE13" s="704"/>
      <c r="AF13" s="704"/>
      <c r="AG13" s="704"/>
      <c r="AH13" s="704"/>
      <c r="AI13" s="704"/>
      <c r="AJ13" s="704"/>
      <c r="AK13" s="704"/>
      <c r="AL13" s="646">
        <v>0.6</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19959794</v>
      </c>
      <c r="BH13" s="644"/>
      <c r="BI13" s="644"/>
      <c r="BJ13" s="644"/>
      <c r="BK13" s="644"/>
      <c r="BL13" s="644"/>
      <c r="BM13" s="644"/>
      <c r="BN13" s="645"/>
      <c r="BO13" s="703">
        <v>60</v>
      </c>
      <c r="BP13" s="703"/>
      <c r="BQ13" s="703"/>
      <c r="BR13" s="703"/>
      <c r="BS13" s="649" t="s">
        <v>236</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5717419</v>
      </c>
      <c r="CS13" s="644"/>
      <c r="CT13" s="644"/>
      <c r="CU13" s="644"/>
      <c r="CV13" s="644"/>
      <c r="CW13" s="644"/>
      <c r="CX13" s="644"/>
      <c r="CY13" s="645"/>
      <c r="CZ13" s="703">
        <v>9.3000000000000007</v>
      </c>
      <c r="DA13" s="703"/>
      <c r="DB13" s="703"/>
      <c r="DC13" s="703"/>
      <c r="DD13" s="649">
        <v>3505228</v>
      </c>
      <c r="DE13" s="644"/>
      <c r="DF13" s="644"/>
      <c r="DG13" s="644"/>
      <c r="DH13" s="644"/>
      <c r="DI13" s="644"/>
      <c r="DJ13" s="644"/>
      <c r="DK13" s="644"/>
      <c r="DL13" s="644"/>
      <c r="DM13" s="644"/>
      <c r="DN13" s="644"/>
      <c r="DO13" s="644"/>
      <c r="DP13" s="645"/>
      <c r="DQ13" s="649">
        <v>3442419</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171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279612</v>
      </c>
      <c r="BH14" s="644"/>
      <c r="BI14" s="644"/>
      <c r="BJ14" s="644"/>
      <c r="BK14" s="644"/>
      <c r="BL14" s="644"/>
      <c r="BM14" s="644"/>
      <c r="BN14" s="645"/>
      <c r="BO14" s="703">
        <v>0.8</v>
      </c>
      <c r="BP14" s="703"/>
      <c r="BQ14" s="703"/>
      <c r="BR14" s="703"/>
      <c r="BS14" s="649" t="s">
        <v>236</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3268626</v>
      </c>
      <c r="CS14" s="644"/>
      <c r="CT14" s="644"/>
      <c r="CU14" s="644"/>
      <c r="CV14" s="644"/>
      <c r="CW14" s="644"/>
      <c r="CX14" s="644"/>
      <c r="CY14" s="645"/>
      <c r="CZ14" s="703">
        <v>5.3</v>
      </c>
      <c r="DA14" s="703"/>
      <c r="DB14" s="703"/>
      <c r="DC14" s="703"/>
      <c r="DD14" s="649">
        <v>905603</v>
      </c>
      <c r="DE14" s="644"/>
      <c r="DF14" s="644"/>
      <c r="DG14" s="644"/>
      <c r="DH14" s="644"/>
      <c r="DI14" s="644"/>
      <c r="DJ14" s="644"/>
      <c r="DK14" s="644"/>
      <c r="DL14" s="644"/>
      <c r="DM14" s="644"/>
      <c r="DN14" s="644"/>
      <c r="DO14" s="644"/>
      <c r="DP14" s="645"/>
      <c r="DQ14" s="649">
        <v>2461704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164879</v>
      </c>
      <c r="S15" s="644"/>
      <c r="T15" s="644"/>
      <c r="U15" s="644"/>
      <c r="V15" s="644"/>
      <c r="W15" s="644"/>
      <c r="X15" s="644"/>
      <c r="Y15" s="645"/>
      <c r="Z15" s="703">
        <v>0.3</v>
      </c>
      <c r="AA15" s="703"/>
      <c r="AB15" s="703"/>
      <c r="AC15" s="703"/>
      <c r="AD15" s="704">
        <v>164879</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1125222</v>
      </c>
      <c r="BH15" s="644"/>
      <c r="BI15" s="644"/>
      <c r="BJ15" s="644"/>
      <c r="BK15" s="644"/>
      <c r="BL15" s="644"/>
      <c r="BM15" s="644"/>
      <c r="BN15" s="645"/>
      <c r="BO15" s="703">
        <v>3.4</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10166239</v>
      </c>
      <c r="CS15" s="644"/>
      <c r="CT15" s="644"/>
      <c r="CU15" s="644"/>
      <c r="CV15" s="644"/>
      <c r="CW15" s="644"/>
      <c r="CX15" s="644"/>
      <c r="CY15" s="645"/>
      <c r="CZ15" s="703">
        <v>16.5</v>
      </c>
      <c r="DA15" s="703"/>
      <c r="DB15" s="703"/>
      <c r="DC15" s="703"/>
      <c r="DD15" s="649">
        <v>4371107</v>
      </c>
      <c r="DE15" s="644"/>
      <c r="DF15" s="644"/>
      <c r="DG15" s="644"/>
      <c r="DH15" s="644"/>
      <c r="DI15" s="644"/>
      <c r="DJ15" s="644"/>
      <c r="DK15" s="644"/>
      <c r="DL15" s="644"/>
      <c r="DM15" s="644"/>
      <c r="DN15" s="644"/>
      <c r="DO15" s="644"/>
      <c r="DP15" s="645"/>
      <c r="DQ15" s="649">
        <v>6457317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122</v>
      </c>
      <c r="AE16" s="704"/>
      <c r="AF16" s="704"/>
      <c r="AG16" s="704"/>
      <c r="AH16" s="704"/>
      <c r="AI16" s="704"/>
      <c r="AJ16" s="704"/>
      <c r="AK16" s="704"/>
      <c r="AL16" s="646" t="s">
        <v>236</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451</v>
      </c>
      <c r="BH16" s="644"/>
      <c r="BI16" s="644"/>
      <c r="BJ16" s="644"/>
      <c r="BK16" s="644"/>
      <c r="BL16" s="644"/>
      <c r="BM16" s="644"/>
      <c r="BN16" s="645"/>
      <c r="BO16" s="703">
        <v>0</v>
      </c>
      <c r="BP16" s="703"/>
      <c r="BQ16" s="703"/>
      <c r="BR16" s="703"/>
      <c r="BS16" s="649" t="s">
        <v>236</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29554</v>
      </c>
      <c r="CS16" s="644"/>
      <c r="CT16" s="644"/>
      <c r="CU16" s="644"/>
      <c r="CV16" s="644"/>
      <c r="CW16" s="644"/>
      <c r="CX16" s="644"/>
      <c r="CY16" s="645"/>
      <c r="CZ16" s="703">
        <v>0</v>
      </c>
      <c r="DA16" s="703"/>
      <c r="DB16" s="703"/>
      <c r="DC16" s="703"/>
      <c r="DD16" s="649" t="s">
        <v>236</v>
      </c>
      <c r="DE16" s="644"/>
      <c r="DF16" s="644"/>
      <c r="DG16" s="644"/>
      <c r="DH16" s="644"/>
      <c r="DI16" s="644"/>
      <c r="DJ16" s="644"/>
      <c r="DK16" s="644"/>
      <c r="DL16" s="644"/>
      <c r="DM16" s="644"/>
      <c r="DN16" s="644"/>
      <c r="DO16" s="644"/>
      <c r="DP16" s="645"/>
      <c r="DQ16" s="649">
        <v>3</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89811</v>
      </c>
      <c r="S17" s="644"/>
      <c r="T17" s="644"/>
      <c r="U17" s="644"/>
      <c r="V17" s="644"/>
      <c r="W17" s="644"/>
      <c r="X17" s="644"/>
      <c r="Y17" s="645"/>
      <c r="Z17" s="703">
        <v>0.1</v>
      </c>
      <c r="AA17" s="703"/>
      <c r="AB17" s="703"/>
      <c r="AC17" s="703"/>
      <c r="AD17" s="704">
        <v>89811</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4659883</v>
      </c>
      <c r="CS17" s="644"/>
      <c r="CT17" s="644"/>
      <c r="CU17" s="644"/>
      <c r="CV17" s="644"/>
      <c r="CW17" s="644"/>
      <c r="CX17" s="644"/>
      <c r="CY17" s="645"/>
      <c r="CZ17" s="703">
        <v>7.6</v>
      </c>
      <c r="DA17" s="703"/>
      <c r="DB17" s="703"/>
      <c r="DC17" s="703"/>
      <c r="DD17" s="649" t="s">
        <v>236</v>
      </c>
      <c r="DE17" s="644"/>
      <c r="DF17" s="644"/>
      <c r="DG17" s="644"/>
      <c r="DH17" s="644"/>
      <c r="DI17" s="644"/>
      <c r="DJ17" s="644"/>
      <c r="DK17" s="644"/>
      <c r="DL17" s="644"/>
      <c r="DM17" s="644"/>
      <c r="DN17" s="644"/>
      <c r="DO17" s="644"/>
      <c r="DP17" s="645"/>
      <c r="DQ17" s="649">
        <v>4642337</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1856207</v>
      </c>
      <c r="S18" s="644"/>
      <c r="T18" s="644"/>
      <c r="U18" s="644"/>
      <c r="V18" s="644"/>
      <c r="W18" s="644"/>
      <c r="X18" s="644"/>
      <c r="Y18" s="645"/>
      <c r="Z18" s="703">
        <v>2.8</v>
      </c>
      <c r="AA18" s="703"/>
      <c r="AB18" s="703"/>
      <c r="AC18" s="703"/>
      <c r="AD18" s="704">
        <v>1562243</v>
      </c>
      <c r="AE18" s="704"/>
      <c r="AF18" s="704"/>
      <c r="AG18" s="704"/>
      <c r="AH18" s="704"/>
      <c r="AI18" s="704"/>
      <c r="AJ18" s="704"/>
      <c r="AK18" s="704"/>
      <c r="AL18" s="646">
        <v>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171</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171</v>
      </c>
      <c r="DA18" s="703"/>
      <c r="DB18" s="703"/>
      <c r="DC18" s="703"/>
      <c r="DD18" s="649" t="s">
        <v>236</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1562243</v>
      </c>
      <c r="S19" s="644"/>
      <c r="T19" s="644"/>
      <c r="U19" s="644"/>
      <c r="V19" s="644"/>
      <c r="W19" s="644"/>
      <c r="X19" s="644"/>
      <c r="Y19" s="645"/>
      <c r="Z19" s="703">
        <v>2.4</v>
      </c>
      <c r="AA19" s="703"/>
      <c r="AB19" s="703"/>
      <c r="AC19" s="703"/>
      <c r="AD19" s="704">
        <v>1562243</v>
      </c>
      <c r="AE19" s="704"/>
      <c r="AF19" s="704"/>
      <c r="AG19" s="704"/>
      <c r="AH19" s="704"/>
      <c r="AI19" s="704"/>
      <c r="AJ19" s="704"/>
      <c r="AK19" s="704"/>
      <c r="AL19" s="646">
        <v>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215236</v>
      </c>
      <c r="BH19" s="644"/>
      <c r="BI19" s="644"/>
      <c r="BJ19" s="644"/>
      <c r="BK19" s="644"/>
      <c r="BL19" s="644"/>
      <c r="BM19" s="644"/>
      <c r="BN19" s="645"/>
      <c r="BO19" s="703">
        <v>0.6</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274358</v>
      </c>
      <c r="S20" s="644"/>
      <c r="T20" s="644"/>
      <c r="U20" s="644"/>
      <c r="V20" s="644"/>
      <c r="W20" s="644"/>
      <c r="X20" s="644"/>
      <c r="Y20" s="645"/>
      <c r="Z20" s="703">
        <v>0.4</v>
      </c>
      <c r="AA20" s="703"/>
      <c r="AB20" s="703"/>
      <c r="AC20" s="703"/>
      <c r="AD20" s="704" t="s">
        <v>122</v>
      </c>
      <c r="AE20" s="704"/>
      <c r="AF20" s="704"/>
      <c r="AG20" s="704"/>
      <c r="AH20" s="704"/>
      <c r="AI20" s="704"/>
      <c r="AJ20" s="704"/>
      <c r="AK20" s="704"/>
      <c r="AL20" s="646" t="s">
        <v>236</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215236</v>
      </c>
      <c r="BH20" s="644"/>
      <c r="BI20" s="644"/>
      <c r="BJ20" s="644"/>
      <c r="BK20" s="644"/>
      <c r="BL20" s="644"/>
      <c r="BM20" s="644"/>
      <c r="BN20" s="645"/>
      <c r="BO20" s="703">
        <v>0.6</v>
      </c>
      <c r="BP20" s="703"/>
      <c r="BQ20" s="703"/>
      <c r="BR20" s="703"/>
      <c r="BS20" s="649" t="s">
        <v>236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61515625</v>
      </c>
      <c r="CS20" s="644"/>
      <c r="CT20" s="644"/>
      <c r="CU20" s="644"/>
      <c r="CV20" s="644"/>
      <c r="CW20" s="644"/>
      <c r="CX20" s="644"/>
      <c r="CY20" s="645"/>
      <c r="CZ20" s="703">
        <v>100</v>
      </c>
      <c r="DA20" s="703"/>
      <c r="DB20" s="703"/>
      <c r="DC20" s="703"/>
      <c r="DD20" s="649">
        <v>12125699</v>
      </c>
      <c r="DE20" s="644"/>
      <c r="DF20" s="644"/>
      <c r="DG20" s="644"/>
      <c r="DH20" s="644"/>
      <c r="DI20" s="644"/>
      <c r="DJ20" s="644"/>
      <c r="DK20" s="644"/>
      <c r="DL20" s="644"/>
      <c r="DM20" s="644"/>
      <c r="DN20" s="644"/>
      <c r="DO20" s="644"/>
      <c r="DP20" s="645"/>
      <c r="DQ20" s="649">
        <v>41103637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19606</v>
      </c>
      <c r="S21" s="644"/>
      <c r="T21" s="644"/>
      <c r="U21" s="644"/>
      <c r="V21" s="644"/>
      <c r="W21" s="644"/>
      <c r="X21" s="644"/>
      <c r="Y21" s="645"/>
      <c r="Z21" s="703">
        <v>0</v>
      </c>
      <c r="AA21" s="703"/>
      <c r="AB21" s="703"/>
      <c r="AC21" s="703"/>
      <c r="AD21" s="704" t="s">
        <v>122</v>
      </c>
      <c r="AE21" s="704"/>
      <c r="AF21" s="704"/>
      <c r="AG21" s="704"/>
      <c r="AH21" s="704"/>
      <c r="AI21" s="704"/>
      <c r="AJ21" s="704"/>
      <c r="AK21" s="704"/>
      <c r="AL21" s="646" t="s">
        <v>236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10041</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39253355</v>
      </c>
      <c r="S22" s="644"/>
      <c r="T22" s="644"/>
      <c r="U22" s="644"/>
      <c r="V22" s="644"/>
      <c r="W22" s="644"/>
      <c r="X22" s="644"/>
      <c r="Y22" s="645"/>
      <c r="Z22" s="703">
        <v>59.6</v>
      </c>
      <c r="AA22" s="703"/>
      <c r="AB22" s="703"/>
      <c r="AC22" s="703"/>
      <c r="AD22" s="704">
        <v>38754196</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122</v>
      </c>
      <c r="BP22" s="703"/>
      <c r="BQ22" s="703"/>
      <c r="BR22" s="703"/>
      <c r="BS22" s="649" t="s">
        <v>236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19344</v>
      </c>
      <c r="S23" s="644"/>
      <c r="T23" s="644"/>
      <c r="U23" s="644"/>
      <c r="V23" s="644"/>
      <c r="W23" s="644"/>
      <c r="X23" s="644"/>
      <c r="Y23" s="645"/>
      <c r="Z23" s="703">
        <v>0</v>
      </c>
      <c r="AA23" s="703"/>
      <c r="AB23" s="703"/>
      <c r="AC23" s="703"/>
      <c r="AD23" s="704">
        <v>19344</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205195</v>
      </c>
      <c r="BH23" s="644"/>
      <c r="BI23" s="644"/>
      <c r="BJ23" s="644"/>
      <c r="BK23" s="644"/>
      <c r="BL23" s="644"/>
      <c r="BM23" s="644"/>
      <c r="BN23" s="645"/>
      <c r="BO23" s="703">
        <v>0.6</v>
      </c>
      <c r="BP23" s="703"/>
      <c r="BQ23" s="703"/>
      <c r="BR23" s="703"/>
      <c r="BS23" s="649" t="s">
        <v>236</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682682</v>
      </c>
      <c r="S24" s="644"/>
      <c r="T24" s="644"/>
      <c r="U24" s="644"/>
      <c r="V24" s="644"/>
      <c r="W24" s="644"/>
      <c r="X24" s="644"/>
      <c r="Y24" s="645"/>
      <c r="Z24" s="703">
        <v>1</v>
      </c>
      <c r="AA24" s="703"/>
      <c r="AB24" s="703"/>
      <c r="AC24" s="703"/>
      <c r="AD24" s="704" t="s">
        <v>236</v>
      </c>
      <c r="AE24" s="704"/>
      <c r="AF24" s="704"/>
      <c r="AG24" s="704"/>
      <c r="AH24" s="704"/>
      <c r="AI24" s="704"/>
      <c r="AJ24" s="704"/>
      <c r="AK24" s="704"/>
      <c r="AL24" s="646" t="s">
        <v>236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122</v>
      </c>
      <c r="BP24" s="703"/>
      <c r="BQ24" s="703"/>
      <c r="BR24" s="703"/>
      <c r="BS24" s="649" t="s">
        <v>236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26009256</v>
      </c>
      <c r="CS24" s="707"/>
      <c r="CT24" s="707"/>
      <c r="CU24" s="707"/>
      <c r="CV24" s="707"/>
      <c r="CW24" s="707"/>
      <c r="CX24" s="707"/>
      <c r="CY24" s="753"/>
      <c r="CZ24" s="754">
        <v>42.3</v>
      </c>
      <c r="DA24" s="723"/>
      <c r="DB24" s="723"/>
      <c r="DC24" s="757"/>
      <c r="DD24" s="752">
        <v>18670722</v>
      </c>
      <c r="DE24" s="707"/>
      <c r="DF24" s="707"/>
      <c r="DG24" s="707"/>
      <c r="DH24" s="707"/>
      <c r="DI24" s="707"/>
      <c r="DJ24" s="707"/>
      <c r="DK24" s="753"/>
      <c r="DL24" s="752">
        <v>18670612</v>
      </c>
      <c r="DM24" s="707"/>
      <c r="DN24" s="707"/>
      <c r="DO24" s="707"/>
      <c r="DP24" s="707"/>
      <c r="DQ24" s="707"/>
      <c r="DR24" s="707"/>
      <c r="DS24" s="707"/>
      <c r="DT24" s="707"/>
      <c r="DU24" s="707"/>
      <c r="DV24" s="753"/>
      <c r="DW24" s="754">
        <v>48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826091</v>
      </c>
      <c r="S25" s="644"/>
      <c r="T25" s="644"/>
      <c r="U25" s="644"/>
      <c r="V25" s="644"/>
      <c r="W25" s="644"/>
      <c r="X25" s="644"/>
      <c r="Y25" s="645"/>
      <c r="Z25" s="703">
        <v>1.3</v>
      </c>
      <c r="AA25" s="703"/>
      <c r="AB25" s="703"/>
      <c r="AC25" s="703"/>
      <c r="AD25" s="704">
        <v>84047</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171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10495551</v>
      </c>
      <c r="CS25" s="642"/>
      <c r="CT25" s="642"/>
      <c r="CU25" s="642"/>
      <c r="CV25" s="642"/>
      <c r="CW25" s="642"/>
      <c r="CX25" s="642"/>
      <c r="CY25" s="643"/>
      <c r="CZ25" s="646">
        <v>17.100000000000001</v>
      </c>
      <c r="DA25" s="675"/>
      <c r="DB25" s="675"/>
      <c r="DC25" s="676"/>
      <c r="DD25" s="649">
        <v>9985199</v>
      </c>
      <c r="DE25" s="642"/>
      <c r="DF25" s="642"/>
      <c r="DG25" s="642"/>
      <c r="DH25" s="642"/>
      <c r="DI25" s="642"/>
      <c r="DJ25" s="642"/>
      <c r="DK25" s="643"/>
      <c r="DL25" s="649">
        <v>9985199</v>
      </c>
      <c r="DM25" s="642"/>
      <c r="DN25" s="642"/>
      <c r="DO25" s="642"/>
      <c r="DP25" s="642"/>
      <c r="DQ25" s="642"/>
      <c r="DR25" s="642"/>
      <c r="DS25" s="642"/>
      <c r="DT25" s="642"/>
      <c r="DU25" s="642"/>
      <c r="DV25" s="643"/>
      <c r="DW25" s="646">
        <v>25.7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515929</v>
      </c>
      <c r="S26" s="644"/>
      <c r="T26" s="644"/>
      <c r="U26" s="644"/>
      <c r="V26" s="644"/>
      <c r="W26" s="644"/>
      <c r="X26" s="644"/>
      <c r="Y26" s="645"/>
      <c r="Z26" s="703">
        <v>0.8</v>
      </c>
      <c r="AA26" s="703"/>
      <c r="AB26" s="703"/>
      <c r="AC26" s="703"/>
      <c r="AD26" s="704" t="s">
        <v>122</v>
      </c>
      <c r="AE26" s="704"/>
      <c r="AF26" s="704"/>
      <c r="AG26" s="704"/>
      <c r="AH26" s="704"/>
      <c r="AI26" s="704"/>
      <c r="AJ26" s="704"/>
      <c r="AK26" s="704"/>
      <c r="AL26" s="646" t="s">
        <v>236</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7285129</v>
      </c>
      <c r="CS26" s="644"/>
      <c r="CT26" s="644"/>
      <c r="CU26" s="644"/>
      <c r="CV26" s="644"/>
      <c r="CW26" s="644"/>
      <c r="CX26" s="644"/>
      <c r="CY26" s="645"/>
      <c r="CZ26" s="646">
        <v>11.8</v>
      </c>
      <c r="DA26" s="675"/>
      <c r="DB26" s="675"/>
      <c r="DC26" s="676"/>
      <c r="DD26" s="649">
        <v>6847906</v>
      </c>
      <c r="DE26" s="644"/>
      <c r="DF26" s="644"/>
      <c r="DG26" s="644"/>
      <c r="DH26" s="644"/>
      <c r="DI26" s="644"/>
      <c r="DJ26" s="644"/>
      <c r="DK26" s="645"/>
      <c r="DL26" s="649" t="s">
        <v>122</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6631646</v>
      </c>
      <c r="S27" s="644"/>
      <c r="T27" s="644"/>
      <c r="U27" s="644"/>
      <c r="V27" s="644"/>
      <c r="W27" s="644"/>
      <c r="X27" s="644"/>
      <c r="Y27" s="645"/>
      <c r="Z27" s="703">
        <v>10.1</v>
      </c>
      <c r="AA27" s="703"/>
      <c r="AB27" s="703"/>
      <c r="AC27" s="703"/>
      <c r="AD27" s="704" t="s">
        <v>236</v>
      </c>
      <c r="AE27" s="704"/>
      <c r="AF27" s="704"/>
      <c r="AG27" s="704"/>
      <c r="AH27" s="704"/>
      <c r="AI27" s="704"/>
      <c r="AJ27" s="704"/>
      <c r="AK27" s="704"/>
      <c r="AL27" s="646" t="s">
        <v>236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33291090</v>
      </c>
      <c r="BH27" s="644"/>
      <c r="BI27" s="644"/>
      <c r="BJ27" s="644"/>
      <c r="BK27" s="644"/>
      <c r="BL27" s="644"/>
      <c r="BM27" s="644"/>
      <c r="BN27" s="645"/>
      <c r="BO27" s="703">
        <v>100</v>
      </c>
      <c r="BP27" s="703"/>
      <c r="BQ27" s="703"/>
      <c r="BR27" s="703"/>
      <c r="BS27" s="649">
        <v>406878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10853822</v>
      </c>
      <c r="CS27" s="642"/>
      <c r="CT27" s="642"/>
      <c r="CU27" s="642"/>
      <c r="CV27" s="642"/>
      <c r="CW27" s="642"/>
      <c r="CX27" s="642"/>
      <c r="CY27" s="643"/>
      <c r="CZ27" s="646">
        <v>17.600000000000001</v>
      </c>
      <c r="DA27" s="675"/>
      <c r="DB27" s="675"/>
      <c r="DC27" s="676"/>
      <c r="DD27" s="649">
        <v>4043186</v>
      </c>
      <c r="DE27" s="642"/>
      <c r="DF27" s="642"/>
      <c r="DG27" s="642"/>
      <c r="DH27" s="642"/>
      <c r="DI27" s="642"/>
      <c r="DJ27" s="642"/>
      <c r="DK27" s="643"/>
      <c r="DL27" s="649">
        <v>4043076</v>
      </c>
      <c r="DM27" s="642"/>
      <c r="DN27" s="642"/>
      <c r="DO27" s="642"/>
      <c r="DP27" s="642"/>
      <c r="DQ27" s="642"/>
      <c r="DR27" s="642"/>
      <c r="DS27" s="642"/>
      <c r="DT27" s="642"/>
      <c r="DU27" s="642"/>
      <c r="DV27" s="643"/>
      <c r="DW27" s="646">
        <v>10.4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122</v>
      </c>
      <c r="AA28" s="703"/>
      <c r="AB28" s="703"/>
      <c r="AC28" s="703"/>
      <c r="AD28" s="704" t="s">
        <v>236</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4659883</v>
      </c>
      <c r="CS28" s="644"/>
      <c r="CT28" s="644"/>
      <c r="CU28" s="644"/>
      <c r="CV28" s="644"/>
      <c r="CW28" s="644"/>
      <c r="CX28" s="644"/>
      <c r="CY28" s="645"/>
      <c r="CZ28" s="646">
        <v>7.6</v>
      </c>
      <c r="DA28" s="675"/>
      <c r="DB28" s="675"/>
      <c r="DC28" s="676"/>
      <c r="DD28" s="649">
        <v>4642337</v>
      </c>
      <c r="DE28" s="644"/>
      <c r="DF28" s="644"/>
      <c r="DG28" s="644"/>
      <c r="DH28" s="644"/>
      <c r="DI28" s="644"/>
      <c r="DJ28" s="644"/>
      <c r="DK28" s="645"/>
      <c r="DL28" s="649">
        <v>4642337</v>
      </c>
      <c r="DM28" s="644"/>
      <c r="DN28" s="644"/>
      <c r="DO28" s="644"/>
      <c r="DP28" s="644"/>
      <c r="DQ28" s="644"/>
      <c r="DR28" s="644"/>
      <c r="DS28" s="644"/>
      <c r="DT28" s="644"/>
      <c r="DU28" s="644"/>
      <c r="DV28" s="645"/>
      <c r="DW28" s="646">
        <v>11.9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3149416</v>
      </c>
      <c r="S29" s="644"/>
      <c r="T29" s="644"/>
      <c r="U29" s="644"/>
      <c r="V29" s="644"/>
      <c r="W29" s="644"/>
      <c r="X29" s="644"/>
      <c r="Y29" s="645"/>
      <c r="Z29" s="703">
        <v>4.8</v>
      </c>
      <c r="AA29" s="703"/>
      <c r="AB29" s="703"/>
      <c r="AC29" s="703"/>
      <c r="AD29" s="704" t="s">
        <v>236</v>
      </c>
      <c r="AE29" s="704"/>
      <c r="AF29" s="704"/>
      <c r="AG29" s="704"/>
      <c r="AH29" s="704"/>
      <c r="AI29" s="704"/>
      <c r="AJ29" s="704"/>
      <c r="AK29" s="704"/>
      <c r="AL29" s="646" t="s">
        <v>236</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4659881</v>
      </c>
      <c r="CS29" s="642"/>
      <c r="CT29" s="642"/>
      <c r="CU29" s="642"/>
      <c r="CV29" s="642"/>
      <c r="CW29" s="642"/>
      <c r="CX29" s="642"/>
      <c r="CY29" s="643"/>
      <c r="CZ29" s="646">
        <v>7.6</v>
      </c>
      <c r="DA29" s="675"/>
      <c r="DB29" s="675"/>
      <c r="DC29" s="676"/>
      <c r="DD29" s="649">
        <v>4642335</v>
      </c>
      <c r="DE29" s="642"/>
      <c r="DF29" s="642"/>
      <c r="DG29" s="642"/>
      <c r="DH29" s="642"/>
      <c r="DI29" s="642"/>
      <c r="DJ29" s="642"/>
      <c r="DK29" s="643"/>
      <c r="DL29" s="649">
        <v>4642335</v>
      </c>
      <c r="DM29" s="642"/>
      <c r="DN29" s="642"/>
      <c r="DO29" s="642"/>
      <c r="DP29" s="642"/>
      <c r="DQ29" s="642"/>
      <c r="DR29" s="642"/>
      <c r="DS29" s="642"/>
      <c r="DT29" s="642"/>
      <c r="DU29" s="642"/>
      <c r="DV29" s="643"/>
      <c r="DW29" s="646">
        <v>11.9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157803</v>
      </c>
      <c r="S30" s="644"/>
      <c r="T30" s="644"/>
      <c r="U30" s="644"/>
      <c r="V30" s="644"/>
      <c r="W30" s="644"/>
      <c r="X30" s="644"/>
      <c r="Y30" s="645"/>
      <c r="Z30" s="703">
        <v>0.2</v>
      </c>
      <c r="AA30" s="703"/>
      <c r="AB30" s="703"/>
      <c r="AC30" s="703"/>
      <c r="AD30" s="704">
        <v>34169</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96.6</v>
      </c>
      <c r="BN30" s="722"/>
      <c r="BO30" s="722"/>
      <c r="BP30" s="722"/>
      <c r="BQ30" s="724"/>
      <c r="BR30" s="721">
        <v>99.3</v>
      </c>
      <c r="BS30" s="722"/>
      <c r="BT30" s="722"/>
      <c r="BU30" s="722"/>
      <c r="BV30" s="722"/>
      <c r="BW30" s="722"/>
      <c r="BX30" s="723">
        <v>96.3</v>
      </c>
      <c r="BY30" s="722"/>
      <c r="BZ30" s="722"/>
      <c r="CA30" s="722"/>
      <c r="CB30" s="724"/>
      <c r="CD30" s="727"/>
      <c r="CE30" s="728"/>
      <c r="CF30" s="685" t="s">
        <v>305</v>
      </c>
      <c r="CG30" s="682"/>
      <c r="CH30" s="682"/>
      <c r="CI30" s="682"/>
      <c r="CJ30" s="682"/>
      <c r="CK30" s="682"/>
      <c r="CL30" s="682"/>
      <c r="CM30" s="682"/>
      <c r="CN30" s="682"/>
      <c r="CO30" s="682"/>
      <c r="CP30" s="682"/>
      <c r="CQ30" s="683"/>
      <c r="CR30" s="641">
        <v>4213076</v>
      </c>
      <c r="CS30" s="644"/>
      <c r="CT30" s="644"/>
      <c r="CU30" s="644"/>
      <c r="CV30" s="644"/>
      <c r="CW30" s="644"/>
      <c r="CX30" s="644"/>
      <c r="CY30" s="645"/>
      <c r="CZ30" s="646">
        <v>6.8</v>
      </c>
      <c r="DA30" s="675"/>
      <c r="DB30" s="675"/>
      <c r="DC30" s="676"/>
      <c r="DD30" s="649">
        <v>4195546</v>
      </c>
      <c r="DE30" s="644"/>
      <c r="DF30" s="644"/>
      <c r="DG30" s="644"/>
      <c r="DH30" s="644"/>
      <c r="DI30" s="644"/>
      <c r="DJ30" s="644"/>
      <c r="DK30" s="645"/>
      <c r="DL30" s="649">
        <v>4195546</v>
      </c>
      <c r="DM30" s="644"/>
      <c r="DN30" s="644"/>
      <c r="DO30" s="644"/>
      <c r="DP30" s="644"/>
      <c r="DQ30" s="644"/>
      <c r="DR30" s="644"/>
      <c r="DS30" s="644"/>
      <c r="DT30" s="644"/>
      <c r="DU30" s="644"/>
      <c r="DV30" s="645"/>
      <c r="DW30" s="646">
        <v>10.8</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21857</v>
      </c>
      <c r="S31" s="644"/>
      <c r="T31" s="644"/>
      <c r="U31" s="644"/>
      <c r="V31" s="644"/>
      <c r="W31" s="644"/>
      <c r="X31" s="644"/>
      <c r="Y31" s="645"/>
      <c r="Z31" s="703">
        <v>0</v>
      </c>
      <c r="AA31" s="703"/>
      <c r="AB31" s="703"/>
      <c r="AC31" s="703"/>
      <c r="AD31" s="704" t="s">
        <v>122</v>
      </c>
      <c r="AE31" s="704"/>
      <c r="AF31" s="704"/>
      <c r="AG31" s="704"/>
      <c r="AH31" s="704"/>
      <c r="AI31" s="704"/>
      <c r="AJ31" s="704"/>
      <c r="AK31" s="704"/>
      <c r="AL31" s="646" t="s">
        <v>236</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95.5</v>
      </c>
      <c r="BN31" s="720"/>
      <c r="BO31" s="720"/>
      <c r="BP31" s="720"/>
      <c r="BQ31" s="681"/>
      <c r="BR31" s="719">
        <v>98.9</v>
      </c>
      <c r="BS31" s="642"/>
      <c r="BT31" s="642"/>
      <c r="BU31" s="642"/>
      <c r="BV31" s="642"/>
      <c r="BW31" s="642"/>
      <c r="BX31" s="647">
        <v>95</v>
      </c>
      <c r="BY31" s="720"/>
      <c r="BZ31" s="720"/>
      <c r="CA31" s="720"/>
      <c r="CB31" s="681"/>
      <c r="CD31" s="727"/>
      <c r="CE31" s="728"/>
      <c r="CF31" s="685" t="s">
        <v>309</v>
      </c>
      <c r="CG31" s="682"/>
      <c r="CH31" s="682"/>
      <c r="CI31" s="682"/>
      <c r="CJ31" s="682"/>
      <c r="CK31" s="682"/>
      <c r="CL31" s="682"/>
      <c r="CM31" s="682"/>
      <c r="CN31" s="682"/>
      <c r="CO31" s="682"/>
      <c r="CP31" s="682"/>
      <c r="CQ31" s="683"/>
      <c r="CR31" s="641">
        <v>446805</v>
      </c>
      <c r="CS31" s="642"/>
      <c r="CT31" s="642"/>
      <c r="CU31" s="642"/>
      <c r="CV31" s="642"/>
      <c r="CW31" s="642"/>
      <c r="CX31" s="642"/>
      <c r="CY31" s="643"/>
      <c r="CZ31" s="646">
        <v>0.7</v>
      </c>
      <c r="DA31" s="675"/>
      <c r="DB31" s="675"/>
      <c r="DC31" s="676"/>
      <c r="DD31" s="649">
        <v>446789</v>
      </c>
      <c r="DE31" s="642"/>
      <c r="DF31" s="642"/>
      <c r="DG31" s="642"/>
      <c r="DH31" s="642"/>
      <c r="DI31" s="642"/>
      <c r="DJ31" s="642"/>
      <c r="DK31" s="643"/>
      <c r="DL31" s="649">
        <v>446789</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2390606</v>
      </c>
      <c r="S32" s="644"/>
      <c r="T32" s="644"/>
      <c r="U32" s="644"/>
      <c r="V32" s="644"/>
      <c r="W32" s="644"/>
      <c r="X32" s="644"/>
      <c r="Y32" s="645"/>
      <c r="Z32" s="703">
        <v>3.6</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99.6</v>
      </c>
      <c r="BH32" s="657"/>
      <c r="BI32" s="657"/>
      <c r="BJ32" s="657"/>
      <c r="BK32" s="657"/>
      <c r="BL32" s="657"/>
      <c r="BM32" s="701">
        <v>97.6</v>
      </c>
      <c r="BN32" s="657"/>
      <c r="BO32" s="657"/>
      <c r="BP32" s="657"/>
      <c r="BQ32" s="694"/>
      <c r="BR32" s="718">
        <v>99.6</v>
      </c>
      <c r="BS32" s="657"/>
      <c r="BT32" s="657"/>
      <c r="BU32" s="657"/>
      <c r="BV32" s="657"/>
      <c r="BW32" s="657"/>
      <c r="BX32" s="701">
        <v>97.3</v>
      </c>
      <c r="BY32" s="657"/>
      <c r="BZ32" s="657"/>
      <c r="CA32" s="657"/>
      <c r="CB32" s="694"/>
      <c r="CD32" s="729"/>
      <c r="CE32" s="730"/>
      <c r="CF32" s="685" t="s">
        <v>312</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3462480</v>
      </c>
      <c r="S33" s="644"/>
      <c r="T33" s="644"/>
      <c r="U33" s="644"/>
      <c r="V33" s="644"/>
      <c r="W33" s="644"/>
      <c r="X33" s="644"/>
      <c r="Y33" s="645"/>
      <c r="Z33" s="703">
        <v>5.3</v>
      </c>
      <c r="AA33" s="703"/>
      <c r="AB33" s="703"/>
      <c r="AC33" s="703"/>
      <c r="AD33" s="704" t="s">
        <v>122</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23351116</v>
      </c>
      <c r="CS33" s="642"/>
      <c r="CT33" s="642"/>
      <c r="CU33" s="642"/>
      <c r="CV33" s="642"/>
      <c r="CW33" s="642"/>
      <c r="CX33" s="642"/>
      <c r="CY33" s="643"/>
      <c r="CZ33" s="646">
        <v>38</v>
      </c>
      <c r="DA33" s="675"/>
      <c r="DB33" s="675"/>
      <c r="DC33" s="676"/>
      <c r="DD33" s="649">
        <v>18369637</v>
      </c>
      <c r="DE33" s="642"/>
      <c r="DF33" s="642"/>
      <c r="DG33" s="642"/>
      <c r="DH33" s="642"/>
      <c r="DI33" s="642"/>
      <c r="DJ33" s="642"/>
      <c r="DK33" s="643"/>
      <c r="DL33" s="649">
        <v>13321065</v>
      </c>
      <c r="DM33" s="642"/>
      <c r="DN33" s="642"/>
      <c r="DO33" s="642"/>
      <c r="DP33" s="642"/>
      <c r="DQ33" s="642"/>
      <c r="DR33" s="642"/>
      <c r="DS33" s="642"/>
      <c r="DT33" s="642"/>
      <c r="DU33" s="642"/>
      <c r="DV33" s="643"/>
      <c r="DW33" s="646">
        <v>34.200000000000003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3775886</v>
      </c>
      <c r="S34" s="644"/>
      <c r="T34" s="644"/>
      <c r="U34" s="644"/>
      <c r="V34" s="644"/>
      <c r="W34" s="644"/>
      <c r="X34" s="644"/>
      <c r="Y34" s="645"/>
      <c r="Z34" s="703">
        <v>5.7</v>
      </c>
      <c r="AA34" s="703"/>
      <c r="AB34" s="703"/>
      <c r="AC34" s="703"/>
      <c r="AD34" s="704">
        <v>2151</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10889260</v>
      </c>
      <c r="CS34" s="644"/>
      <c r="CT34" s="644"/>
      <c r="CU34" s="644"/>
      <c r="CV34" s="644"/>
      <c r="CW34" s="644"/>
      <c r="CX34" s="644"/>
      <c r="CY34" s="645"/>
      <c r="CZ34" s="646">
        <v>17.7</v>
      </c>
      <c r="DA34" s="675"/>
      <c r="DB34" s="675"/>
      <c r="DC34" s="676"/>
      <c r="DD34" s="649">
        <v>8250790</v>
      </c>
      <c r="DE34" s="644"/>
      <c r="DF34" s="644"/>
      <c r="DG34" s="644"/>
      <c r="DH34" s="644"/>
      <c r="DI34" s="644"/>
      <c r="DJ34" s="644"/>
      <c r="DK34" s="645"/>
      <c r="DL34" s="649">
        <v>7742444</v>
      </c>
      <c r="DM34" s="644"/>
      <c r="DN34" s="644"/>
      <c r="DO34" s="644"/>
      <c r="DP34" s="644"/>
      <c r="DQ34" s="644"/>
      <c r="DR34" s="644"/>
      <c r="DS34" s="644"/>
      <c r="DT34" s="644"/>
      <c r="DU34" s="644"/>
      <c r="DV34" s="645"/>
      <c r="DW34" s="646">
        <v>19.899999999999999</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5013500</v>
      </c>
      <c r="S35" s="644"/>
      <c r="T35" s="644"/>
      <c r="U35" s="644"/>
      <c r="V35" s="644"/>
      <c r="W35" s="644"/>
      <c r="X35" s="644"/>
      <c r="Y35" s="645"/>
      <c r="Z35" s="703">
        <v>7.6</v>
      </c>
      <c r="AA35" s="703"/>
      <c r="AB35" s="703"/>
      <c r="AC35" s="703"/>
      <c r="AD35" s="704" t="s">
        <v>236</v>
      </c>
      <c r="AE35" s="704"/>
      <c r="AF35" s="704"/>
      <c r="AG35" s="704"/>
      <c r="AH35" s="704"/>
      <c r="AI35" s="704"/>
      <c r="AJ35" s="704"/>
      <c r="AK35" s="704"/>
      <c r="AL35" s="646" t="s">
        <v>171</v>
      </c>
      <c r="AM35" s="647"/>
      <c r="AN35" s="647"/>
      <c r="AO35" s="705"/>
      <c r="AP35" s="214"/>
      <c r="AQ35" s="709" t="s">
        <v>320</v>
      </c>
      <c r="AR35" s="710"/>
      <c r="AS35" s="710"/>
      <c r="AT35" s="710"/>
      <c r="AU35" s="710"/>
      <c r="AV35" s="710"/>
      <c r="AW35" s="710"/>
      <c r="AX35" s="710"/>
      <c r="AY35" s="711"/>
      <c r="AZ35" s="706">
        <v>4792165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583364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609027</v>
      </c>
      <c r="CS35" s="642"/>
      <c r="CT35" s="642"/>
      <c r="CU35" s="642"/>
      <c r="CV35" s="642"/>
      <c r="CW35" s="642"/>
      <c r="CX35" s="642"/>
      <c r="CY35" s="643"/>
      <c r="CZ35" s="646">
        <v>1</v>
      </c>
      <c r="DA35" s="675"/>
      <c r="DB35" s="675"/>
      <c r="DC35" s="676"/>
      <c r="DD35" s="649">
        <v>589075</v>
      </c>
      <c r="DE35" s="642"/>
      <c r="DF35" s="642"/>
      <c r="DG35" s="642"/>
      <c r="DH35" s="642"/>
      <c r="DI35" s="642"/>
      <c r="DJ35" s="642"/>
      <c r="DK35" s="643"/>
      <c r="DL35" s="649">
        <v>589075</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122</v>
      </c>
      <c r="AA36" s="703"/>
      <c r="AB36" s="703"/>
      <c r="AC36" s="703"/>
      <c r="AD36" s="704" t="s">
        <v>236</v>
      </c>
      <c r="AE36" s="704"/>
      <c r="AF36" s="704"/>
      <c r="AG36" s="704"/>
      <c r="AH36" s="704"/>
      <c r="AI36" s="704"/>
      <c r="AJ36" s="704"/>
      <c r="AK36" s="704"/>
      <c r="AL36" s="646" t="s">
        <v>236</v>
      </c>
      <c r="AM36" s="647"/>
      <c r="AN36" s="647"/>
      <c r="AO36" s="705"/>
      <c r="AQ36" s="678" t="s">
        <v>324</v>
      </c>
      <c r="AR36" s="679"/>
      <c r="AS36" s="679"/>
      <c r="AT36" s="679"/>
      <c r="AU36" s="679"/>
      <c r="AV36" s="679"/>
      <c r="AW36" s="679"/>
      <c r="AX36" s="679"/>
      <c r="AY36" s="680"/>
      <c r="AZ36" s="641">
        <v>895400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504841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3597701</v>
      </c>
      <c r="CS36" s="644"/>
      <c r="CT36" s="644"/>
      <c r="CU36" s="644"/>
      <c r="CV36" s="644"/>
      <c r="CW36" s="644"/>
      <c r="CX36" s="644"/>
      <c r="CY36" s="645"/>
      <c r="CZ36" s="646">
        <v>5.8</v>
      </c>
      <c r="DA36" s="675"/>
      <c r="DB36" s="675"/>
      <c r="DC36" s="676"/>
      <c r="DD36" s="649">
        <v>3142381</v>
      </c>
      <c r="DE36" s="644"/>
      <c r="DF36" s="644"/>
      <c r="DG36" s="644"/>
      <c r="DH36" s="644"/>
      <c r="DI36" s="644"/>
      <c r="DJ36" s="644"/>
      <c r="DK36" s="645"/>
      <c r="DL36" s="649">
        <v>2256030</v>
      </c>
      <c r="DM36" s="644"/>
      <c r="DN36" s="644"/>
      <c r="DO36" s="644"/>
      <c r="DP36" s="644"/>
      <c r="DQ36" s="644"/>
      <c r="DR36" s="644"/>
      <c r="DS36" s="644"/>
      <c r="DT36" s="644"/>
      <c r="DU36" s="644"/>
      <c r="DV36" s="645"/>
      <c r="DW36" s="646">
        <v>5.8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t="s">
        <v>122</v>
      </c>
      <c r="S37" s="644"/>
      <c r="T37" s="644"/>
      <c r="U37" s="644"/>
      <c r="V37" s="644"/>
      <c r="W37" s="644"/>
      <c r="X37" s="644"/>
      <c r="Y37" s="645"/>
      <c r="Z37" s="703" t="s">
        <v>236</v>
      </c>
      <c r="AA37" s="703"/>
      <c r="AB37" s="703"/>
      <c r="AC37" s="703"/>
      <c r="AD37" s="704" t="s">
        <v>171</v>
      </c>
      <c r="AE37" s="704"/>
      <c r="AF37" s="704"/>
      <c r="AG37" s="704"/>
      <c r="AH37" s="704"/>
      <c r="AI37" s="704"/>
      <c r="AJ37" s="704"/>
      <c r="AK37" s="704"/>
      <c r="AL37" s="646" t="s">
        <v>236</v>
      </c>
      <c r="AM37" s="647"/>
      <c r="AN37" s="647"/>
      <c r="AO37" s="705"/>
      <c r="AQ37" s="678" t="s">
        <v>328</v>
      </c>
      <c r="AR37" s="679"/>
      <c r="AS37" s="679"/>
      <c r="AT37" s="679"/>
      <c r="AU37" s="679"/>
      <c r="AV37" s="679"/>
      <c r="AW37" s="679"/>
      <c r="AX37" s="679"/>
      <c r="AY37" s="680"/>
      <c r="AZ37" s="641">
        <v>209455</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19030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78948</v>
      </c>
      <c r="CS37" s="642"/>
      <c r="CT37" s="642"/>
      <c r="CU37" s="642"/>
      <c r="CV37" s="642"/>
      <c r="CW37" s="642"/>
      <c r="CX37" s="642"/>
      <c r="CY37" s="643"/>
      <c r="CZ37" s="646">
        <v>0.1</v>
      </c>
      <c r="DA37" s="675"/>
      <c r="DB37" s="675"/>
      <c r="DC37" s="676"/>
      <c r="DD37" s="649">
        <v>78948</v>
      </c>
      <c r="DE37" s="642"/>
      <c r="DF37" s="642"/>
      <c r="DG37" s="642"/>
      <c r="DH37" s="642"/>
      <c r="DI37" s="642"/>
      <c r="DJ37" s="642"/>
      <c r="DK37" s="643"/>
      <c r="DL37" s="649">
        <v>78868</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65900595</v>
      </c>
      <c r="S38" s="693"/>
      <c r="T38" s="693"/>
      <c r="U38" s="693"/>
      <c r="V38" s="693"/>
      <c r="W38" s="693"/>
      <c r="X38" s="693"/>
      <c r="Y38" s="698"/>
      <c r="Z38" s="699">
        <v>100</v>
      </c>
      <c r="AA38" s="699"/>
      <c r="AB38" s="699"/>
      <c r="AC38" s="699"/>
      <c r="AD38" s="700">
        <v>38893907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184338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30651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4420497</v>
      </c>
      <c r="CS38" s="644"/>
      <c r="CT38" s="644"/>
      <c r="CU38" s="644"/>
      <c r="CV38" s="644"/>
      <c r="CW38" s="644"/>
      <c r="CX38" s="644"/>
      <c r="CY38" s="645"/>
      <c r="CZ38" s="646">
        <v>7.2</v>
      </c>
      <c r="DA38" s="675"/>
      <c r="DB38" s="675"/>
      <c r="DC38" s="676"/>
      <c r="DD38" s="649">
        <v>3866425</v>
      </c>
      <c r="DE38" s="644"/>
      <c r="DF38" s="644"/>
      <c r="DG38" s="644"/>
      <c r="DH38" s="644"/>
      <c r="DI38" s="644"/>
      <c r="DJ38" s="644"/>
      <c r="DK38" s="645"/>
      <c r="DL38" s="649">
        <v>2592726</v>
      </c>
      <c r="DM38" s="644"/>
      <c r="DN38" s="644"/>
      <c r="DO38" s="644"/>
      <c r="DP38" s="644"/>
      <c r="DQ38" s="644"/>
      <c r="DR38" s="644"/>
      <c r="DS38" s="644"/>
      <c r="DT38" s="644"/>
      <c r="DU38" s="644"/>
      <c r="DV38" s="645"/>
      <c r="DW38" s="646">
        <v>6.7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162213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2086286</v>
      </c>
      <c r="CS39" s="642"/>
      <c r="CT39" s="642"/>
      <c r="CU39" s="642"/>
      <c r="CV39" s="642"/>
      <c r="CW39" s="642"/>
      <c r="CX39" s="642"/>
      <c r="CY39" s="643"/>
      <c r="CZ39" s="646">
        <v>3.4</v>
      </c>
      <c r="DA39" s="675"/>
      <c r="DB39" s="675"/>
      <c r="DC39" s="676"/>
      <c r="DD39" s="649">
        <v>2082492</v>
      </c>
      <c r="DE39" s="642"/>
      <c r="DF39" s="642"/>
      <c r="DG39" s="642"/>
      <c r="DH39" s="642"/>
      <c r="DI39" s="642"/>
      <c r="DJ39" s="642"/>
      <c r="DK39" s="643"/>
      <c r="DL39" s="649" t="s">
        <v>122</v>
      </c>
      <c r="DM39" s="642"/>
      <c r="DN39" s="642"/>
      <c r="DO39" s="642"/>
      <c r="DP39" s="642"/>
      <c r="DQ39" s="642"/>
      <c r="DR39" s="642"/>
      <c r="DS39" s="642"/>
      <c r="DT39" s="642"/>
      <c r="DU39" s="642"/>
      <c r="DV39" s="643"/>
      <c r="DW39" s="646" t="s">
        <v>171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1229373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1748345</v>
      </c>
      <c r="CS40" s="644"/>
      <c r="CT40" s="644"/>
      <c r="CU40" s="644"/>
      <c r="CV40" s="644"/>
      <c r="CW40" s="644"/>
      <c r="CX40" s="644"/>
      <c r="CY40" s="645"/>
      <c r="CZ40" s="646">
        <v>2.8</v>
      </c>
      <c r="DA40" s="675"/>
      <c r="DB40" s="675"/>
      <c r="DC40" s="676"/>
      <c r="DD40" s="649">
        <v>438474</v>
      </c>
      <c r="DE40" s="644"/>
      <c r="DF40" s="644"/>
      <c r="DG40" s="644"/>
      <c r="DH40" s="644"/>
      <c r="DI40" s="644"/>
      <c r="DJ40" s="644"/>
      <c r="DK40" s="645"/>
      <c r="DL40" s="649">
        <v>140790</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2111386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171</v>
      </c>
      <c r="CS41" s="642"/>
      <c r="CT41" s="642"/>
      <c r="CU41" s="642"/>
      <c r="CV41" s="642"/>
      <c r="CW41" s="642"/>
      <c r="CX41" s="642"/>
      <c r="CY41" s="643"/>
      <c r="CZ41" s="646" t="s">
        <v>236</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12155253</v>
      </c>
      <c r="CS42" s="644"/>
      <c r="CT42" s="644"/>
      <c r="CU42" s="644"/>
      <c r="CV42" s="644"/>
      <c r="CW42" s="644"/>
      <c r="CX42" s="644"/>
      <c r="CY42" s="645"/>
      <c r="CZ42" s="646">
        <v>19.8</v>
      </c>
      <c r="DA42" s="647"/>
      <c r="DB42" s="647"/>
      <c r="DC42" s="648"/>
      <c r="DD42" s="649">
        <v>4063278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389300</v>
      </c>
      <c r="CS43" s="642"/>
      <c r="CT43" s="642"/>
      <c r="CU43" s="642"/>
      <c r="CV43" s="642"/>
      <c r="CW43" s="642"/>
      <c r="CX43" s="642"/>
      <c r="CY43" s="643"/>
      <c r="CZ43" s="646">
        <v>0.6</v>
      </c>
      <c r="DA43" s="675"/>
      <c r="DB43" s="675"/>
      <c r="DC43" s="676"/>
      <c r="DD43" s="649">
        <v>389300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12125699</v>
      </c>
      <c r="CS44" s="644"/>
      <c r="CT44" s="644"/>
      <c r="CU44" s="644"/>
      <c r="CV44" s="644"/>
      <c r="CW44" s="644"/>
      <c r="CX44" s="644"/>
      <c r="CY44" s="645"/>
      <c r="CZ44" s="646">
        <v>19.7</v>
      </c>
      <c r="DA44" s="647"/>
      <c r="DB44" s="647"/>
      <c r="DC44" s="648"/>
      <c r="DD44" s="649">
        <v>4063275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2892342</v>
      </c>
      <c r="CS45" s="642"/>
      <c r="CT45" s="642"/>
      <c r="CU45" s="642"/>
      <c r="CV45" s="642"/>
      <c r="CW45" s="642"/>
      <c r="CX45" s="642"/>
      <c r="CY45" s="643"/>
      <c r="CZ45" s="646">
        <v>4.7</v>
      </c>
      <c r="DA45" s="675"/>
      <c r="DB45" s="675"/>
      <c r="DC45" s="676"/>
      <c r="DD45" s="649">
        <v>148292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9212802</v>
      </c>
      <c r="CS46" s="644"/>
      <c r="CT46" s="644"/>
      <c r="CU46" s="644"/>
      <c r="CV46" s="644"/>
      <c r="CW46" s="644"/>
      <c r="CX46" s="644"/>
      <c r="CY46" s="645"/>
      <c r="CZ46" s="646">
        <v>15</v>
      </c>
      <c r="DA46" s="647"/>
      <c r="DB46" s="647"/>
      <c r="DC46" s="648"/>
      <c r="DD46" s="649">
        <v>3905259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29554</v>
      </c>
      <c r="CS47" s="642"/>
      <c r="CT47" s="642"/>
      <c r="CU47" s="642"/>
      <c r="CV47" s="642"/>
      <c r="CW47" s="642"/>
      <c r="CX47" s="642"/>
      <c r="CY47" s="643"/>
      <c r="CZ47" s="646">
        <v>0</v>
      </c>
      <c r="DA47" s="675"/>
      <c r="DB47" s="675"/>
      <c r="DC47" s="676"/>
      <c r="DD47" s="649">
        <v>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236</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61515625</v>
      </c>
      <c r="CS49" s="657"/>
      <c r="CT49" s="657"/>
      <c r="CU49" s="657"/>
      <c r="CV49" s="657"/>
      <c r="CW49" s="657"/>
      <c r="CX49" s="657"/>
      <c r="CY49" s="658"/>
      <c r="CZ49" s="659">
        <v>100</v>
      </c>
      <c r="DA49" s="660"/>
      <c r="DB49" s="660"/>
      <c r="DC49" s="661"/>
      <c r="DD49" s="662">
        <v>41103637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bRa44W0uFzWCEFXtBPDImwunHdAhNHEQTLsc8eFq+GUk166QEnhiqfNXB4vWLF/Luc9EJouKxaLpUh5k3jW6Q==" saltValue="ZMkULjvX7YdMgtkf0hVh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65967</v>
      </c>
      <c r="R7" s="1174"/>
      <c r="S7" s="1174"/>
      <c r="T7" s="1174"/>
      <c r="U7" s="1174"/>
      <c r="V7" s="1174">
        <v>61582</v>
      </c>
      <c r="W7" s="1174"/>
      <c r="X7" s="1174"/>
      <c r="Y7" s="1174"/>
      <c r="Z7" s="1174"/>
      <c r="AA7" s="1174">
        <v>4385</v>
      </c>
      <c r="AB7" s="1174"/>
      <c r="AC7" s="1174"/>
      <c r="AD7" s="1174"/>
      <c r="AE7" s="1175"/>
      <c r="AF7" s="1176">
        <v>3655</v>
      </c>
      <c r="AG7" s="1177"/>
      <c r="AH7" s="1177"/>
      <c r="AI7" s="1177"/>
      <c r="AJ7" s="1178"/>
      <c r="AK7" s="1160" t="s">
        <v>579</v>
      </c>
      <c r="AL7" s="1161"/>
      <c r="AM7" s="1161"/>
      <c r="AN7" s="1161"/>
      <c r="AO7" s="1161"/>
      <c r="AP7" s="1161">
        <v>49938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602</v>
      </c>
      <c r="BT7" s="1165"/>
      <c r="BU7" s="1165"/>
      <c r="BV7" s="1165"/>
      <c r="BW7" s="1165"/>
      <c r="BX7" s="1165"/>
      <c r="BY7" s="1165"/>
      <c r="BZ7" s="1165"/>
      <c r="CA7" s="1165"/>
      <c r="CB7" s="1165"/>
      <c r="CC7" s="1165"/>
      <c r="CD7" s="1165"/>
      <c r="CE7" s="1165"/>
      <c r="CF7" s="1165"/>
      <c r="CG7" s="1166"/>
      <c r="CH7" s="1157">
        <v>-1</v>
      </c>
      <c r="CI7" s="1158"/>
      <c r="CJ7" s="1158"/>
      <c r="CK7" s="1158"/>
      <c r="CL7" s="1159"/>
      <c r="CM7" s="1157">
        <v>52</v>
      </c>
      <c r="CN7" s="1158"/>
      <c r="CO7" s="1158"/>
      <c r="CP7" s="1158"/>
      <c r="CQ7" s="1159"/>
      <c r="CR7" s="1157">
        <v>0</v>
      </c>
      <c r="CS7" s="1158"/>
      <c r="CT7" s="1158"/>
      <c r="CU7" s="1158"/>
      <c r="CV7" s="1159"/>
      <c r="CW7" s="1157" t="s">
        <v>610</v>
      </c>
      <c r="CX7" s="1158"/>
      <c r="CY7" s="1158"/>
      <c r="CZ7" s="1158"/>
      <c r="DA7" s="1159"/>
      <c r="DB7" s="1157" t="s">
        <v>609</v>
      </c>
      <c r="DC7" s="1158"/>
      <c r="DD7" s="1158"/>
      <c r="DE7" s="1158"/>
      <c r="DF7" s="1159"/>
      <c r="DG7" s="1157" t="s">
        <v>582</v>
      </c>
      <c r="DH7" s="1158"/>
      <c r="DI7" s="1158"/>
      <c r="DJ7" s="1158"/>
      <c r="DK7" s="1159"/>
      <c r="DL7" s="1157" t="s">
        <v>581</v>
      </c>
      <c r="DM7" s="1158"/>
      <c r="DN7" s="1158"/>
      <c r="DO7" s="1158"/>
      <c r="DP7" s="1159"/>
      <c r="DQ7" s="1157" t="s">
        <v>590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603</v>
      </c>
      <c r="BT8" s="1084"/>
      <c r="BU8" s="1084"/>
      <c r="BV8" s="1084"/>
      <c r="BW8" s="1084"/>
      <c r="BX8" s="1084"/>
      <c r="BY8" s="1084"/>
      <c r="BZ8" s="1084"/>
      <c r="CA8" s="1084"/>
      <c r="CB8" s="1084"/>
      <c r="CC8" s="1084"/>
      <c r="CD8" s="1084"/>
      <c r="CE8" s="1084"/>
      <c r="CF8" s="1084"/>
      <c r="CG8" s="1085"/>
      <c r="CH8" s="1058">
        <v>-2</v>
      </c>
      <c r="CI8" s="1059"/>
      <c r="CJ8" s="1059"/>
      <c r="CK8" s="1059"/>
      <c r="CL8" s="1060"/>
      <c r="CM8" s="1058">
        <v>353</v>
      </c>
      <c r="CN8" s="1059"/>
      <c r="CO8" s="1059"/>
      <c r="CP8" s="1059"/>
      <c r="CQ8" s="1060"/>
      <c r="CR8" s="1058">
        <v>210</v>
      </c>
      <c r="CS8" s="1059"/>
      <c r="CT8" s="1059"/>
      <c r="CU8" s="1059"/>
      <c r="CV8" s="1060"/>
      <c r="CW8" s="1058">
        <v>21</v>
      </c>
      <c r="CX8" s="1059"/>
      <c r="CY8" s="1059"/>
      <c r="CZ8" s="1059"/>
      <c r="DA8" s="1060"/>
      <c r="DB8" s="1058" t="s">
        <v>581</v>
      </c>
      <c r="DC8" s="1059"/>
      <c r="DD8" s="1059"/>
      <c r="DE8" s="1059"/>
      <c r="DF8" s="1060"/>
      <c r="DG8" s="1058" t="s">
        <v>581</v>
      </c>
      <c r="DH8" s="1059"/>
      <c r="DI8" s="1059"/>
      <c r="DJ8" s="1059"/>
      <c r="DK8" s="1060"/>
      <c r="DL8" s="1058" t="s">
        <v>608</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578</v>
      </c>
      <c r="BT9" s="1084"/>
      <c r="BU9" s="1084"/>
      <c r="BV9" s="1084"/>
      <c r="BW9" s="1084"/>
      <c r="BX9" s="1084"/>
      <c r="BY9" s="1084"/>
      <c r="BZ9" s="1084"/>
      <c r="CA9" s="1084"/>
      <c r="CB9" s="1084"/>
      <c r="CC9" s="1084"/>
      <c r="CD9" s="1084"/>
      <c r="CE9" s="1084"/>
      <c r="CF9" s="1084"/>
      <c r="CG9" s="1085"/>
      <c r="CH9" s="1058">
        <v>1</v>
      </c>
      <c r="CI9" s="1059"/>
      <c r="CJ9" s="1059"/>
      <c r="CK9" s="1059"/>
      <c r="CL9" s="1060"/>
      <c r="CM9" s="1058">
        <v>144</v>
      </c>
      <c r="CN9" s="1059"/>
      <c r="CO9" s="1059"/>
      <c r="CP9" s="1059"/>
      <c r="CQ9" s="1060"/>
      <c r="CR9" s="1058">
        <v>10</v>
      </c>
      <c r="CS9" s="1059"/>
      <c r="CT9" s="1059"/>
      <c r="CU9" s="1059"/>
      <c r="CV9" s="1060"/>
      <c r="CW9" s="1058" t="s">
        <v>611</v>
      </c>
      <c r="CX9" s="1059"/>
      <c r="CY9" s="1059"/>
      <c r="CZ9" s="1059"/>
      <c r="DA9" s="1060"/>
      <c r="DB9" s="1058">
        <v>1398</v>
      </c>
      <c r="DC9" s="1059"/>
      <c r="DD9" s="1059"/>
      <c r="DE9" s="1059"/>
      <c r="DF9" s="1060"/>
      <c r="DG9" s="1058">
        <v>227</v>
      </c>
      <c r="DH9" s="1059"/>
      <c r="DI9" s="1059"/>
      <c r="DJ9" s="1059"/>
      <c r="DK9" s="1060"/>
      <c r="DL9" s="1058" t="s">
        <v>601</v>
      </c>
      <c r="DM9" s="1059"/>
      <c r="DN9" s="1059"/>
      <c r="DO9" s="1059"/>
      <c r="DP9" s="1060"/>
      <c r="DQ9" s="1058" t="s">
        <v>580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604</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103</v>
      </c>
      <c r="CN10" s="1059"/>
      <c r="CO10" s="1059"/>
      <c r="CP10" s="1059"/>
      <c r="CQ10" s="1060"/>
      <c r="CR10" s="1058">
        <v>6</v>
      </c>
      <c r="CS10" s="1059"/>
      <c r="CT10" s="1059"/>
      <c r="CU10" s="1059"/>
      <c r="CV10" s="1060"/>
      <c r="CW10" s="1058" t="s">
        <v>612</v>
      </c>
      <c r="CX10" s="1059"/>
      <c r="CY10" s="1059"/>
      <c r="CZ10" s="1059"/>
      <c r="DA10" s="1060"/>
      <c r="DB10" s="1058" t="s">
        <v>581</v>
      </c>
      <c r="DC10" s="1059"/>
      <c r="DD10" s="1059"/>
      <c r="DE10" s="1059"/>
      <c r="DF10" s="1060"/>
      <c r="DG10" s="1058" t="s">
        <v>584</v>
      </c>
      <c r="DH10" s="1059"/>
      <c r="DI10" s="1059"/>
      <c r="DJ10" s="1059"/>
      <c r="DK10" s="1060"/>
      <c r="DL10" s="1058" t="s">
        <v>582</v>
      </c>
      <c r="DM10" s="1059"/>
      <c r="DN10" s="1059"/>
      <c r="DO10" s="1059"/>
      <c r="DP10" s="1060"/>
      <c r="DQ10" s="1058" t="s">
        <v>583</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605</v>
      </c>
      <c r="BT11" s="1084"/>
      <c r="BU11" s="1084"/>
      <c r="BV11" s="1084"/>
      <c r="BW11" s="1084"/>
      <c r="BX11" s="1084"/>
      <c r="BY11" s="1084"/>
      <c r="BZ11" s="1084"/>
      <c r="CA11" s="1084"/>
      <c r="CB11" s="1084"/>
      <c r="CC11" s="1084"/>
      <c r="CD11" s="1084"/>
      <c r="CE11" s="1084"/>
      <c r="CF11" s="1084"/>
      <c r="CG11" s="1085"/>
      <c r="CH11" s="1058">
        <v>21</v>
      </c>
      <c r="CI11" s="1059"/>
      <c r="CJ11" s="1059"/>
      <c r="CK11" s="1059"/>
      <c r="CL11" s="1060"/>
      <c r="CM11" s="1058">
        <v>146</v>
      </c>
      <c r="CN11" s="1059"/>
      <c r="CO11" s="1059"/>
      <c r="CP11" s="1059"/>
      <c r="CQ11" s="1060"/>
      <c r="CR11" s="1058">
        <v>3</v>
      </c>
      <c r="CS11" s="1059"/>
      <c r="CT11" s="1059"/>
      <c r="CU11" s="1059"/>
      <c r="CV11" s="1060"/>
      <c r="CW11" s="1058" t="s">
        <v>612</v>
      </c>
      <c r="CX11" s="1059"/>
      <c r="CY11" s="1059"/>
      <c r="CZ11" s="1059"/>
      <c r="DA11" s="1060"/>
      <c r="DB11" s="1058" t="s">
        <v>556</v>
      </c>
      <c r="DC11" s="1059"/>
      <c r="DD11" s="1059"/>
      <c r="DE11" s="1059"/>
      <c r="DF11" s="1060"/>
      <c r="DG11" s="1058" t="s">
        <v>585</v>
      </c>
      <c r="DH11" s="1059"/>
      <c r="DI11" s="1059"/>
      <c r="DJ11" s="1059"/>
      <c r="DK11" s="1060"/>
      <c r="DL11" s="1058" t="s">
        <v>585</v>
      </c>
      <c r="DM11" s="1059"/>
      <c r="DN11" s="1059"/>
      <c r="DO11" s="1059"/>
      <c r="DP11" s="1060"/>
      <c r="DQ11" s="1058" t="s">
        <v>581</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606</v>
      </c>
      <c r="BT12" s="1084"/>
      <c r="BU12" s="1084"/>
      <c r="BV12" s="1084"/>
      <c r="BW12" s="1084"/>
      <c r="BX12" s="1084"/>
      <c r="BY12" s="1084"/>
      <c r="BZ12" s="1084"/>
      <c r="CA12" s="1084"/>
      <c r="CB12" s="1084"/>
      <c r="CC12" s="1084"/>
      <c r="CD12" s="1084"/>
      <c r="CE12" s="1084"/>
      <c r="CF12" s="1084"/>
      <c r="CG12" s="1085"/>
      <c r="CH12" s="1058">
        <v>-242</v>
      </c>
      <c r="CI12" s="1059"/>
      <c r="CJ12" s="1059"/>
      <c r="CK12" s="1059"/>
      <c r="CL12" s="1060"/>
      <c r="CM12" s="1058">
        <v>1288</v>
      </c>
      <c r="CN12" s="1059"/>
      <c r="CO12" s="1059"/>
      <c r="CP12" s="1059"/>
      <c r="CQ12" s="1060"/>
      <c r="CR12" s="1058">
        <v>50</v>
      </c>
      <c r="CS12" s="1059"/>
      <c r="CT12" s="1059"/>
      <c r="CU12" s="1059"/>
      <c r="CV12" s="1060"/>
      <c r="CW12" s="1058">
        <v>60</v>
      </c>
      <c r="CX12" s="1059"/>
      <c r="CY12" s="1059"/>
      <c r="CZ12" s="1059"/>
      <c r="DA12" s="1060"/>
      <c r="DB12" s="1058" t="s">
        <v>591</v>
      </c>
      <c r="DC12" s="1059"/>
      <c r="DD12" s="1059"/>
      <c r="DE12" s="1059"/>
      <c r="DF12" s="1060"/>
      <c r="DG12" s="1058" t="s">
        <v>592</v>
      </c>
      <c r="DH12" s="1059"/>
      <c r="DI12" s="1059"/>
      <c r="DJ12" s="1059"/>
      <c r="DK12" s="1060"/>
      <c r="DL12" s="1058" t="s">
        <v>593</v>
      </c>
      <c r="DM12" s="1059"/>
      <c r="DN12" s="1059"/>
      <c r="DO12" s="1059"/>
      <c r="DP12" s="1060"/>
      <c r="DQ12" s="1058" t="s">
        <v>594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607</v>
      </c>
      <c r="BT13" s="1084"/>
      <c r="BU13" s="1084"/>
      <c r="BV13" s="1084"/>
      <c r="BW13" s="1084"/>
      <c r="BX13" s="1084"/>
      <c r="BY13" s="1084"/>
      <c r="BZ13" s="1084"/>
      <c r="CA13" s="1084"/>
      <c r="CB13" s="1084"/>
      <c r="CC13" s="1084"/>
      <c r="CD13" s="1084"/>
      <c r="CE13" s="1084"/>
      <c r="CF13" s="1084"/>
      <c r="CG13" s="1085"/>
      <c r="CH13" s="1058">
        <v>28</v>
      </c>
      <c r="CI13" s="1059"/>
      <c r="CJ13" s="1059"/>
      <c r="CK13" s="1059"/>
      <c r="CL13" s="1060"/>
      <c r="CM13" s="1058">
        <v>27</v>
      </c>
      <c r="CN13" s="1059"/>
      <c r="CO13" s="1059"/>
      <c r="CP13" s="1059"/>
      <c r="CQ13" s="1060"/>
      <c r="CR13" s="1058">
        <v>4</v>
      </c>
      <c r="CS13" s="1059"/>
      <c r="CT13" s="1059"/>
      <c r="CU13" s="1059"/>
      <c r="CV13" s="1060"/>
      <c r="CW13" s="1058" t="s">
        <v>586</v>
      </c>
      <c r="CX13" s="1059"/>
      <c r="CY13" s="1059"/>
      <c r="CZ13" s="1059"/>
      <c r="DA13" s="1060"/>
      <c r="DB13" s="1058" t="s">
        <v>589</v>
      </c>
      <c r="DC13" s="1059"/>
      <c r="DD13" s="1059"/>
      <c r="DE13" s="1059"/>
      <c r="DF13" s="1060"/>
      <c r="DG13" s="1058" t="s">
        <v>587</v>
      </c>
      <c r="DH13" s="1059"/>
      <c r="DI13" s="1059"/>
      <c r="DJ13" s="1059"/>
      <c r="DK13" s="1060"/>
      <c r="DL13" s="1058" t="s">
        <v>554</v>
      </c>
      <c r="DM13" s="1059"/>
      <c r="DN13" s="1059"/>
      <c r="DO13" s="1059"/>
      <c r="DP13" s="1060"/>
      <c r="DQ13" s="1058" t="s">
        <v>588</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65967</v>
      </c>
      <c r="R23" s="1138"/>
      <c r="S23" s="1138"/>
      <c r="T23" s="1138"/>
      <c r="U23" s="1138"/>
      <c r="V23" s="1138">
        <v>61582</v>
      </c>
      <c r="W23" s="1138"/>
      <c r="X23" s="1138"/>
      <c r="Y23" s="1138"/>
      <c r="Z23" s="1138"/>
      <c r="AA23" s="1138">
        <v>4385</v>
      </c>
      <c r="AB23" s="1138"/>
      <c r="AC23" s="1138"/>
      <c r="AD23" s="1138"/>
      <c r="AE23" s="1139"/>
      <c r="AF23" s="1140">
        <v>3655</v>
      </c>
      <c r="AG23" s="1138"/>
      <c r="AH23" s="1138"/>
      <c r="AI23" s="1138"/>
      <c r="AJ23" s="1141"/>
      <c r="AK23" s="1142"/>
      <c r="AL23" s="1143"/>
      <c r="AM23" s="1143"/>
      <c r="AN23" s="1143"/>
      <c r="AO23" s="1143"/>
      <c r="AP23" s="1138">
        <v>49938</v>
      </c>
      <c r="AQ23" s="1138"/>
      <c r="AR23" s="1138"/>
      <c r="AS23" s="1138"/>
      <c r="AT23" s="1138"/>
      <c r="AU23" s="1144"/>
      <c r="AV23" s="1144"/>
      <c r="AW23" s="1144"/>
      <c r="AX23" s="1144"/>
      <c r="AY23" s="1145"/>
      <c r="AZ23" s="1134" t="s">
        <v>172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15286</v>
      </c>
      <c r="R28" s="1123"/>
      <c r="S28" s="1123"/>
      <c r="T28" s="1123"/>
      <c r="U28" s="1123"/>
      <c r="V28" s="1123">
        <v>14702</v>
      </c>
      <c r="W28" s="1123"/>
      <c r="X28" s="1123"/>
      <c r="Y28" s="1123"/>
      <c r="Z28" s="1123"/>
      <c r="AA28" s="1123">
        <v>583</v>
      </c>
      <c r="AB28" s="1123"/>
      <c r="AC28" s="1123"/>
      <c r="AD28" s="1123"/>
      <c r="AE28" s="1124"/>
      <c r="AF28" s="1125">
        <v>583</v>
      </c>
      <c r="AG28" s="1123"/>
      <c r="AH28" s="1123"/>
      <c r="AI28" s="1123"/>
      <c r="AJ28" s="1126"/>
      <c r="AK28" s="1127">
        <v>1109</v>
      </c>
      <c r="AL28" s="1115"/>
      <c r="AM28" s="1115"/>
      <c r="AN28" s="1115"/>
      <c r="AO28" s="1115"/>
      <c r="AP28" s="1115" t="s">
        <v>569</v>
      </c>
      <c r="AQ28" s="1115"/>
      <c r="AR28" s="1115"/>
      <c r="AS28" s="1115"/>
      <c r="AT28" s="1115"/>
      <c r="AU28" s="1115" t="s">
        <v>555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156</v>
      </c>
      <c r="R29" s="1113"/>
      <c r="S29" s="1113"/>
      <c r="T29" s="1113"/>
      <c r="U29" s="1113"/>
      <c r="V29" s="1113">
        <v>148</v>
      </c>
      <c r="W29" s="1113"/>
      <c r="X29" s="1113"/>
      <c r="Y29" s="1113"/>
      <c r="Z29" s="1113"/>
      <c r="AA29" s="1113">
        <v>8</v>
      </c>
      <c r="AB29" s="1113"/>
      <c r="AC29" s="1113"/>
      <c r="AD29" s="1113"/>
      <c r="AE29" s="1114"/>
      <c r="AF29" s="1088">
        <v>8</v>
      </c>
      <c r="AG29" s="1089"/>
      <c r="AH29" s="1089"/>
      <c r="AI29" s="1089"/>
      <c r="AJ29" s="1090"/>
      <c r="AK29" s="1049">
        <v>0</v>
      </c>
      <c r="AL29" s="1040"/>
      <c r="AM29" s="1040"/>
      <c r="AN29" s="1040"/>
      <c r="AO29" s="1040"/>
      <c r="AP29" s="1040" t="s">
        <v>556</v>
      </c>
      <c r="AQ29" s="1040"/>
      <c r="AR29" s="1040"/>
      <c r="AS29" s="1040"/>
      <c r="AT29" s="1040"/>
      <c r="AU29" s="1040" t="s">
        <v>556</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6741</v>
      </c>
      <c r="R30" s="1113"/>
      <c r="S30" s="1113"/>
      <c r="T30" s="1113"/>
      <c r="U30" s="1113"/>
      <c r="V30" s="1113">
        <v>6489</v>
      </c>
      <c r="W30" s="1113"/>
      <c r="X30" s="1113"/>
      <c r="Y30" s="1113"/>
      <c r="Z30" s="1113"/>
      <c r="AA30" s="1113">
        <v>251</v>
      </c>
      <c r="AB30" s="1113"/>
      <c r="AC30" s="1113"/>
      <c r="AD30" s="1113"/>
      <c r="AE30" s="1114"/>
      <c r="AF30" s="1088">
        <v>251</v>
      </c>
      <c r="AG30" s="1089"/>
      <c r="AH30" s="1089"/>
      <c r="AI30" s="1089"/>
      <c r="AJ30" s="1090"/>
      <c r="AK30" s="1049">
        <v>942</v>
      </c>
      <c r="AL30" s="1040"/>
      <c r="AM30" s="1040"/>
      <c r="AN30" s="1040"/>
      <c r="AO30" s="1040"/>
      <c r="AP30" s="1040" t="s">
        <v>557</v>
      </c>
      <c r="AQ30" s="1040"/>
      <c r="AR30" s="1040"/>
      <c r="AS30" s="1040"/>
      <c r="AT30" s="1040"/>
      <c r="AU30" s="1040" t="s">
        <v>554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996</v>
      </c>
      <c r="R31" s="1113"/>
      <c r="S31" s="1113"/>
      <c r="T31" s="1113"/>
      <c r="U31" s="1113"/>
      <c r="V31" s="1113">
        <v>974</v>
      </c>
      <c r="W31" s="1113"/>
      <c r="X31" s="1113"/>
      <c r="Y31" s="1113"/>
      <c r="Z31" s="1113"/>
      <c r="AA31" s="1113">
        <v>22</v>
      </c>
      <c r="AB31" s="1113"/>
      <c r="AC31" s="1113"/>
      <c r="AD31" s="1113"/>
      <c r="AE31" s="1114"/>
      <c r="AF31" s="1088">
        <v>22</v>
      </c>
      <c r="AG31" s="1089"/>
      <c r="AH31" s="1089"/>
      <c r="AI31" s="1089"/>
      <c r="AJ31" s="1090"/>
      <c r="AK31" s="1049">
        <v>197</v>
      </c>
      <c r="AL31" s="1040"/>
      <c r="AM31" s="1040"/>
      <c r="AN31" s="1040"/>
      <c r="AO31" s="1040"/>
      <c r="AP31" s="1040" t="s">
        <v>600</v>
      </c>
      <c r="AQ31" s="1040"/>
      <c r="AR31" s="1040"/>
      <c r="AS31" s="1040"/>
      <c r="AT31" s="1040"/>
      <c r="AU31" s="1040" t="s">
        <v>554</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1892</v>
      </c>
      <c r="R32" s="1113"/>
      <c r="S32" s="1113"/>
      <c r="T32" s="1113"/>
      <c r="U32" s="1113"/>
      <c r="V32" s="1113">
        <v>1792</v>
      </c>
      <c r="W32" s="1113"/>
      <c r="X32" s="1113"/>
      <c r="Y32" s="1113"/>
      <c r="Z32" s="1113"/>
      <c r="AA32" s="1113">
        <v>99</v>
      </c>
      <c r="AB32" s="1113"/>
      <c r="AC32" s="1113"/>
      <c r="AD32" s="1113"/>
      <c r="AE32" s="1114"/>
      <c r="AF32" s="1088">
        <v>2755</v>
      </c>
      <c r="AG32" s="1089"/>
      <c r="AH32" s="1089"/>
      <c r="AI32" s="1089"/>
      <c r="AJ32" s="1090"/>
      <c r="AK32" s="1049">
        <v>132</v>
      </c>
      <c r="AL32" s="1040"/>
      <c r="AM32" s="1040"/>
      <c r="AN32" s="1040"/>
      <c r="AO32" s="1040"/>
      <c r="AP32" s="1040">
        <v>8668</v>
      </c>
      <c r="AQ32" s="1040"/>
      <c r="AR32" s="1040"/>
      <c r="AS32" s="1040"/>
      <c r="AT32" s="1040"/>
      <c r="AU32" s="1040">
        <v>563</v>
      </c>
      <c r="AV32" s="1040"/>
      <c r="AW32" s="1040"/>
      <c r="AX32" s="1040"/>
      <c r="AY32" s="1040"/>
      <c r="AZ32" s="1111" t="s">
        <v>554</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326</v>
      </c>
      <c r="R33" s="1113"/>
      <c r="S33" s="1113"/>
      <c r="T33" s="1113"/>
      <c r="U33" s="1113"/>
      <c r="V33" s="1113">
        <v>326</v>
      </c>
      <c r="W33" s="1113"/>
      <c r="X33" s="1113"/>
      <c r="Y33" s="1113"/>
      <c r="Z33" s="1113"/>
      <c r="AA33" s="1113" t="s">
        <v>601</v>
      </c>
      <c r="AB33" s="1113"/>
      <c r="AC33" s="1113"/>
      <c r="AD33" s="1113"/>
      <c r="AE33" s="1114"/>
      <c r="AF33" s="1088">
        <v>351</v>
      </c>
      <c r="AG33" s="1089"/>
      <c r="AH33" s="1089"/>
      <c r="AI33" s="1089"/>
      <c r="AJ33" s="1090"/>
      <c r="AK33" s="1049">
        <v>209</v>
      </c>
      <c r="AL33" s="1040"/>
      <c r="AM33" s="1040"/>
      <c r="AN33" s="1040"/>
      <c r="AO33" s="1040"/>
      <c r="AP33" s="1040">
        <v>2042</v>
      </c>
      <c r="AQ33" s="1040"/>
      <c r="AR33" s="1040"/>
      <c r="AS33" s="1040"/>
      <c r="AT33" s="1040"/>
      <c r="AU33" s="1040">
        <v>1670</v>
      </c>
      <c r="AV33" s="1040"/>
      <c r="AW33" s="1040"/>
      <c r="AX33" s="1040"/>
      <c r="AY33" s="1040"/>
      <c r="AZ33" s="1111" t="s">
        <v>558</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616</v>
      </c>
      <c r="C34" s="1107"/>
      <c r="D34" s="1107"/>
      <c r="E34" s="1107"/>
      <c r="F34" s="1107"/>
      <c r="G34" s="1107"/>
      <c r="H34" s="1107"/>
      <c r="I34" s="1107"/>
      <c r="J34" s="1107"/>
      <c r="K34" s="1107"/>
      <c r="L34" s="1107"/>
      <c r="M34" s="1107"/>
      <c r="N34" s="1107"/>
      <c r="O34" s="1107"/>
      <c r="P34" s="1108"/>
      <c r="Q34" s="1112">
        <v>802</v>
      </c>
      <c r="R34" s="1113"/>
      <c r="S34" s="1113"/>
      <c r="T34" s="1113"/>
      <c r="U34" s="1113"/>
      <c r="V34" s="1113">
        <v>791</v>
      </c>
      <c r="W34" s="1113"/>
      <c r="X34" s="1113"/>
      <c r="Y34" s="1113"/>
      <c r="Z34" s="1113"/>
      <c r="AA34" s="1113">
        <v>10</v>
      </c>
      <c r="AB34" s="1113"/>
      <c r="AC34" s="1113"/>
      <c r="AD34" s="1113"/>
      <c r="AE34" s="1114"/>
      <c r="AF34" s="1088">
        <v>10</v>
      </c>
      <c r="AG34" s="1089"/>
      <c r="AH34" s="1089"/>
      <c r="AI34" s="1089"/>
      <c r="AJ34" s="1090"/>
      <c r="AK34" s="1049">
        <v>184</v>
      </c>
      <c r="AL34" s="1040"/>
      <c r="AM34" s="1040"/>
      <c r="AN34" s="1040"/>
      <c r="AO34" s="1040"/>
      <c r="AP34" s="1040">
        <v>406</v>
      </c>
      <c r="AQ34" s="1040"/>
      <c r="AR34" s="1040"/>
      <c r="AS34" s="1040"/>
      <c r="AT34" s="1040"/>
      <c r="AU34" s="1040">
        <v>220</v>
      </c>
      <c r="AV34" s="1040"/>
      <c r="AW34" s="1040"/>
      <c r="AX34" s="1040"/>
      <c r="AY34" s="1040"/>
      <c r="AZ34" s="1111" t="s">
        <v>559</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400</v>
      </c>
      <c r="C35" s="1107"/>
      <c r="D35" s="1107"/>
      <c r="E35" s="1107"/>
      <c r="F35" s="1107"/>
      <c r="G35" s="1107"/>
      <c r="H35" s="1107"/>
      <c r="I35" s="1107"/>
      <c r="J35" s="1107"/>
      <c r="K35" s="1107"/>
      <c r="L35" s="1107"/>
      <c r="M35" s="1107"/>
      <c r="N35" s="1107"/>
      <c r="O35" s="1107"/>
      <c r="P35" s="1108"/>
      <c r="Q35" s="1112">
        <v>2458</v>
      </c>
      <c r="R35" s="1113"/>
      <c r="S35" s="1113"/>
      <c r="T35" s="1113"/>
      <c r="U35" s="1113"/>
      <c r="V35" s="1113">
        <v>2293</v>
      </c>
      <c r="W35" s="1113"/>
      <c r="X35" s="1113"/>
      <c r="Y35" s="1113"/>
      <c r="Z35" s="1113"/>
      <c r="AA35" s="1113">
        <v>165</v>
      </c>
      <c r="AB35" s="1113"/>
      <c r="AC35" s="1113"/>
      <c r="AD35" s="1113"/>
      <c r="AE35" s="1114"/>
      <c r="AF35" s="1088">
        <v>204</v>
      </c>
      <c r="AG35" s="1089"/>
      <c r="AH35" s="1089"/>
      <c r="AI35" s="1089"/>
      <c r="AJ35" s="1090"/>
      <c r="AK35" s="1049">
        <v>758</v>
      </c>
      <c r="AL35" s="1040"/>
      <c r="AM35" s="1040"/>
      <c r="AN35" s="1040"/>
      <c r="AO35" s="1040"/>
      <c r="AP35" s="1040">
        <v>5434</v>
      </c>
      <c r="AQ35" s="1040"/>
      <c r="AR35" s="1040"/>
      <c r="AS35" s="1040"/>
      <c r="AT35" s="1040"/>
      <c r="AU35" s="1040">
        <v>3695</v>
      </c>
      <c r="AV35" s="1040"/>
      <c r="AW35" s="1040"/>
      <c r="AX35" s="1040"/>
      <c r="AY35" s="1040"/>
      <c r="AZ35" s="1111" t="s">
        <v>554</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402</v>
      </c>
      <c r="C36" s="1107"/>
      <c r="D36" s="1107"/>
      <c r="E36" s="1107"/>
      <c r="F36" s="1107"/>
      <c r="G36" s="1107"/>
      <c r="H36" s="1107"/>
      <c r="I36" s="1107"/>
      <c r="J36" s="1107"/>
      <c r="K36" s="1107"/>
      <c r="L36" s="1107"/>
      <c r="M36" s="1107"/>
      <c r="N36" s="1107"/>
      <c r="O36" s="1107"/>
      <c r="P36" s="1108"/>
      <c r="Q36" s="1112">
        <v>172</v>
      </c>
      <c r="R36" s="1113"/>
      <c r="S36" s="1113"/>
      <c r="T36" s="1113"/>
      <c r="U36" s="1113"/>
      <c r="V36" s="1113">
        <v>169</v>
      </c>
      <c r="W36" s="1113"/>
      <c r="X36" s="1113"/>
      <c r="Y36" s="1113"/>
      <c r="Z36" s="1113"/>
      <c r="AA36" s="1113">
        <v>3</v>
      </c>
      <c r="AB36" s="1113"/>
      <c r="AC36" s="1113"/>
      <c r="AD36" s="1113"/>
      <c r="AE36" s="1114"/>
      <c r="AF36" s="1088">
        <v>3</v>
      </c>
      <c r="AG36" s="1089"/>
      <c r="AH36" s="1089"/>
      <c r="AI36" s="1089"/>
      <c r="AJ36" s="1090"/>
      <c r="AK36" s="1049">
        <v>137</v>
      </c>
      <c r="AL36" s="1040"/>
      <c r="AM36" s="1040"/>
      <c r="AN36" s="1040"/>
      <c r="AO36" s="1040"/>
      <c r="AP36" s="1040">
        <v>1172</v>
      </c>
      <c r="AQ36" s="1040"/>
      <c r="AR36" s="1040"/>
      <c r="AS36" s="1040"/>
      <c r="AT36" s="1040"/>
      <c r="AU36" s="1040">
        <v>1023</v>
      </c>
      <c r="AV36" s="1040"/>
      <c r="AW36" s="1040"/>
      <c r="AX36" s="1040"/>
      <c r="AY36" s="1040"/>
      <c r="AZ36" s="1111" t="s">
        <v>554</v>
      </c>
      <c r="BA36" s="1111"/>
      <c r="BB36" s="1111"/>
      <c r="BC36" s="1111"/>
      <c r="BD36" s="1111"/>
      <c r="BE36" s="1101" t="s">
        <v>399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4189</v>
      </c>
      <c r="AG63" s="1028"/>
      <c r="AH63" s="1028"/>
      <c r="AI63" s="1028"/>
      <c r="AJ63" s="1099"/>
      <c r="AK63" s="1100"/>
      <c r="AL63" s="1032"/>
      <c r="AM63" s="1032"/>
      <c r="AN63" s="1032"/>
      <c r="AO63" s="1032"/>
      <c r="AP63" s="1028">
        <v>17722</v>
      </c>
      <c r="AQ63" s="1028"/>
      <c r="AR63" s="1028"/>
      <c r="AS63" s="1028"/>
      <c r="AT63" s="1028"/>
      <c r="AU63" s="1028">
        <v>7172</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389</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570</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572</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572</v>
      </c>
      <c r="AL71" s="1040"/>
      <c r="AM71" s="1040"/>
      <c r="AN71" s="1040"/>
      <c r="AO71" s="1040"/>
      <c r="AP71" s="1040" t="s">
        <v>571</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573</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571</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566</v>
      </c>
      <c r="C74" s="1044"/>
      <c r="D74" s="1044"/>
      <c r="E74" s="1044"/>
      <c r="F74" s="1044"/>
      <c r="G74" s="1044"/>
      <c r="H74" s="1044"/>
      <c r="I74" s="1044"/>
      <c r="J74" s="1044"/>
      <c r="K74" s="1044"/>
      <c r="L74" s="1044"/>
      <c r="M74" s="1044"/>
      <c r="N74" s="1044"/>
      <c r="O74" s="1044"/>
      <c r="P74" s="1045"/>
      <c r="Q74" s="1046">
        <v>209</v>
      </c>
      <c r="R74" s="1040"/>
      <c r="S74" s="1040"/>
      <c r="T74" s="1040"/>
      <c r="U74" s="1040"/>
      <c r="V74" s="1040">
        <v>190</v>
      </c>
      <c r="W74" s="1040"/>
      <c r="X74" s="1040"/>
      <c r="Y74" s="1040"/>
      <c r="Z74" s="1040"/>
      <c r="AA74" s="1040">
        <v>19</v>
      </c>
      <c r="AB74" s="1040"/>
      <c r="AC74" s="1040"/>
      <c r="AD74" s="1040"/>
      <c r="AE74" s="1040"/>
      <c r="AF74" s="1040">
        <v>19</v>
      </c>
      <c r="AG74" s="1040"/>
      <c r="AH74" s="1040"/>
      <c r="AI74" s="1040"/>
      <c r="AJ74" s="1040"/>
      <c r="AK74" s="1040" t="s">
        <v>576</v>
      </c>
      <c r="AL74" s="1040"/>
      <c r="AM74" s="1040"/>
      <c r="AN74" s="1040"/>
      <c r="AO74" s="1040"/>
      <c r="AP74" s="1040" t="s">
        <v>569</v>
      </c>
      <c r="AQ74" s="1040"/>
      <c r="AR74" s="1040"/>
      <c r="AS74" s="1040"/>
      <c r="AT74" s="1040"/>
      <c r="AU74" s="1040" t="s">
        <v>571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613</v>
      </c>
      <c r="C75" s="1044"/>
      <c r="D75" s="1044"/>
      <c r="E75" s="1044"/>
      <c r="F75" s="1044"/>
      <c r="G75" s="1044"/>
      <c r="H75" s="1044"/>
      <c r="I75" s="1044"/>
      <c r="J75" s="1044"/>
      <c r="K75" s="1044"/>
      <c r="L75" s="1044"/>
      <c r="M75" s="1044"/>
      <c r="N75" s="1044"/>
      <c r="O75" s="1044"/>
      <c r="P75" s="1045"/>
      <c r="Q75" s="1047">
        <v>3492</v>
      </c>
      <c r="R75" s="1048"/>
      <c r="S75" s="1048"/>
      <c r="T75" s="1048"/>
      <c r="U75" s="1049"/>
      <c r="V75" s="1050">
        <v>2813</v>
      </c>
      <c r="W75" s="1048"/>
      <c r="X75" s="1048"/>
      <c r="Y75" s="1048"/>
      <c r="Z75" s="1049"/>
      <c r="AA75" s="1050">
        <v>679</v>
      </c>
      <c r="AB75" s="1048"/>
      <c r="AC75" s="1048"/>
      <c r="AD75" s="1048"/>
      <c r="AE75" s="1049"/>
      <c r="AF75" s="1050">
        <v>3536</v>
      </c>
      <c r="AG75" s="1048"/>
      <c r="AH75" s="1048"/>
      <c r="AI75" s="1048"/>
      <c r="AJ75" s="1049"/>
      <c r="AK75" s="1050" t="s">
        <v>591</v>
      </c>
      <c r="AL75" s="1048"/>
      <c r="AM75" s="1048"/>
      <c r="AN75" s="1048"/>
      <c r="AO75" s="1049"/>
      <c r="AP75" s="1050">
        <v>3304</v>
      </c>
      <c r="AQ75" s="1048"/>
      <c r="AR75" s="1048"/>
      <c r="AS75" s="1048"/>
      <c r="AT75" s="1049"/>
      <c r="AU75" s="1050">
        <v>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567</v>
      </c>
      <c r="C76" s="1044"/>
      <c r="D76" s="1044"/>
      <c r="E76" s="1044"/>
      <c r="F76" s="1044"/>
      <c r="G76" s="1044"/>
      <c r="H76" s="1044"/>
      <c r="I76" s="1044"/>
      <c r="J76" s="1044"/>
      <c r="K76" s="1044"/>
      <c r="L76" s="1044"/>
      <c r="M76" s="1044"/>
      <c r="N76" s="1044"/>
      <c r="O76" s="1044"/>
      <c r="P76" s="1045"/>
      <c r="Q76" s="1047">
        <v>4372</v>
      </c>
      <c r="R76" s="1048"/>
      <c r="S76" s="1048"/>
      <c r="T76" s="1048"/>
      <c r="U76" s="1049"/>
      <c r="V76" s="1050">
        <v>4107</v>
      </c>
      <c r="W76" s="1048"/>
      <c r="X76" s="1048"/>
      <c r="Y76" s="1048"/>
      <c r="Z76" s="1049"/>
      <c r="AA76" s="1050">
        <v>266</v>
      </c>
      <c r="AB76" s="1048"/>
      <c r="AC76" s="1048"/>
      <c r="AD76" s="1048"/>
      <c r="AE76" s="1049"/>
      <c r="AF76" s="1050">
        <v>266</v>
      </c>
      <c r="AG76" s="1048"/>
      <c r="AH76" s="1048"/>
      <c r="AI76" s="1048"/>
      <c r="AJ76" s="1049"/>
      <c r="AK76" s="1050" t="s">
        <v>577</v>
      </c>
      <c r="AL76" s="1048"/>
      <c r="AM76" s="1048"/>
      <c r="AN76" s="1048"/>
      <c r="AO76" s="1049"/>
      <c r="AP76" s="1050" t="s">
        <v>571</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568</v>
      </c>
      <c r="C77" s="1044"/>
      <c r="D77" s="1044"/>
      <c r="E77" s="1044"/>
      <c r="F77" s="1044"/>
      <c r="G77" s="1044"/>
      <c r="H77" s="1044"/>
      <c r="I77" s="1044"/>
      <c r="J77" s="1044"/>
      <c r="K77" s="1044"/>
      <c r="L77" s="1044"/>
      <c r="M77" s="1044"/>
      <c r="N77" s="1044"/>
      <c r="O77" s="1044"/>
      <c r="P77" s="1045"/>
      <c r="Q77" s="1047">
        <v>14</v>
      </c>
      <c r="R77" s="1048"/>
      <c r="S77" s="1048"/>
      <c r="T77" s="1048"/>
      <c r="U77" s="1049"/>
      <c r="V77" s="1050">
        <v>13</v>
      </c>
      <c r="W77" s="1048"/>
      <c r="X77" s="1048"/>
      <c r="Y77" s="1048"/>
      <c r="Z77" s="1049"/>
      <c r="AA77" s="1050">
        <v>1</v>
      </c>
      <c r="AB77" s="1048"/>
      <c r="AC77" s="1048"/>
      <c r="AD77" s="1048"/>
      <c r="AE77" s="1049"/>
      <c r="AF77" s="1050">
        <v>1</v>
      </c>
      <c r="AG77" s="1048"/>
      <c r="AH77" s="1048"/>
      <c r="AI77" s="1048"/>
      <c r="AJ77" s="1049"/>
      <c r="AK77" s="1050">
        <v>3</v>
      </c>
      <c r="AL77" s="1048"/>
      <c r="AM77" s="1048"/>
      <c r="AN77" s="1048"/>
      <c r="AO77" s="1049"/>
      <c r="AP77" s="1050" t="s">
        <v>571</v>
      </c>
      <c r="AQ77" s="1048"/>
      <c r="AR77" s="1048"/>
      <c r="AS77" s="1048"/>
      <c r="AT77" s="1049"/>
      <c r="AU77" s="1050" t="s">
        <v>575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14789</v>
      </c>
      <c r="AG88" s="1028"/>
      <c r="AH88" s="1028"/>
      <c r="AI88" s="1028"/>
      <c r="AJ88" s="1028"/>
      <c r="AK88" s="1032"/>
      <c r="AL88" s="1032"/>
      <c r="AM88" s="1032"/>
      <c r="AN88" s="1032"/>
      <c r="AO88" s="1032"/>
      <c r="AP88" s="1028">
        <v>3304</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283</v>
      </c>
      <c r="CS102" s="1020"/>
      <c r="CT102" s="1020"/>
      <c r="CU102" s="1020"/>
      <c r="CV102" s="1021"/>
      <c r="CW102" s="1019">
        <v>81</v>
      </c>
      <c r="CX102" s="1020"/>
      <c r="CY102" s="1020"/>
      <c r="CZ102" s="1020"/>
      <c r="DA102" s="1021"/>
      <c r="DB102" s="1019">
        <v>1398</v>
      </c>
      <c r="DC102" s="1020"/>
      <c r="DD102" s="1020"/>
      <c r="DE102" s="1020"/>
      <c r="DF102" s="1021"/>
      <c r="DG102" s="1019">
        <v>227</v>
      </c>
      <c r="DH102" s="1020"/>
      <c r="DI102" s="1020"/>
      <c r="DJ102" s="1020"/>
      <c r="DK102" s="1021"/>
      <c r="DL102" s="1019" t="s">
        <v>614</v>
      </c>
      <c r="DM102" s="1020"/>
      <c r="DN102" s="1020"/>
      <c r="DO102" s="1020"/>
      <c r="DP102" s="1021"/>
      <c r="DQ102" s="1019" t="s">
        <v>615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299</v>
      </c>
      <c r="AG109" s="963"/>
      <c r="AH109" s="963"/>
      <c r="AI109" s="963"/>
      <c r="AJ109" s="964"/>
      <c r="AK109" s="965" t="s">
        <v>298</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299</v>
      </c>
      <c r="BW109" s="963"/>
      <c r="BX109" s="963"/>
      <c r="BY109" s="963"/>
      <c r="BZ109" s="964"/>
      <c r="CA109" s="965" t="s">
        <v>298</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299</v>
      </c>
      <c r="DM109" s="963"/>
      <c r="DN109" s="963"/>
      <c r="DO109" s="963"/>
      <c r="DP109" s="964"/>
      <c r="DQ109" s="965" t="s">
        <v>298</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4454745</v>
      </c>
      <c r="AB110" s="956"/>
      <c r="AC110" s="956"/>
      <c r="AD110" s="956"/>
      <c r="AE110" s="957"/>
      <c r="AF110" s="958">
        <v>4497323</v>
      </c>
      <c r="AG110" s="956"/>
      <c r="AH110" s="956"/>
      <c r="AI110" s="956"/>
      <c r="AJ110" s="957"/>
      <c r="AK110" s="958">
        <v>4659881</v>
      </c>
      <c r="AL110" s="956"/>
      <c r="AM110" s="956"/>
      <c r="AN110" s="956"/>
      <c r="AO110" s="957"/>
      <c r="AP110" s="959">
        <v>13.3</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47779066</v>
      </c>
      <c r="BR110" s="903"/>
      <c r="BS110" s="903"/>
      <c r="BT110" s="903"/>
      <c r="BU110" s="903"/>
      <c r="BV110" s="903">
        <v>49137723</v>
      </c>
      <c r="BW110" s="903"/>
      <c r="BX110" s="903"/>
      <c r="BY110" s="903"/>
      <c r="BZ110" s="903"/>
      <c r="CA110" s="903">
        <v>49938147</v>
      </c>
      <c r="CB110" s="903"/>
      <c r="CC110" s="903"/>
      <c r="CD110" s="903"/>
      <c r="CE110" s="903"/>
      <c r="CF110" s="927">
        <v>142.1</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424</v>
      </c>
      <c r="DM110" s="903"/>
      <c r="DN110" s="903"/>
      <c r="DO110" s="903"/>
      <c r="DP110" s="903"/>
      <c r="DQ110" s="903" t="s">
        <v>122</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1303205</v>
      </c>
      <c r="BR111" s="875"/>
      <c r="BS111" s="875"/>
      <c r="BT111" s="875"/>
      <c r="BU111" s="875"/>
      <c r="BV111" s="875">
        <v>1375696</v>
      </c>
      <c r="BW111" s="875"/>
      <c r="BX111" s="875"/>
      <c r="BY111" s="875"/>
      <c r="BZ111" s="875"/>
      <c r="CA111" s="875">
        <v>1624611</v>
      </c>
      <c r="CB111" s="875"/>
      <c r="CC111" s="875"/>
      <c r="CD111" s="875"/>
      <c r="CE111" s="875"/>
      <c r="CF111" s="936">
        <v>4.5999999999999996</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424</v>
      </c>
      <c r="AL112" s="838"/>
      <c r="AM112" s="838"/>
      <c r="AN112" s="838"/>
      <c r="AO112" s="839"/>
      <c r="AP112" s="885" t="s">
        <v>122</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7315034</v>
      </c>
      <c r="BR112" s="875"/>
      <c r="BS112" s="875"/>
      <c r="BT112" s="875"/>
      <c r="BU112" s="875"/>
      <c r="BV112" s="875">
        <v>6783562</v>
      </c>
      <c r="BW112" s="875"/>
      <c r="BX112" s="875"/>
      <c r="BY112" s="875"/>
      <c r="BZ112" s="875"/>
      <c r="CA112" s="875">
        <v>7171993</v>
      </c>
      <c r="CB112" s="875"/>
      <c r="CC112" s="875"/>
      <c r="CD112" s="875"/>
      <c r="CE112" s="875"/>
      <c r="CF112" s="936">
        <v>20.399999999999999</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424</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686592</v>
      </c>
      <c r="AB113" s="984"/>
      <c r="AC113" s="984"/>
      <c r="AD113" s="984"/>
      <c r="AE113" s="985"/>
      <c r="AF113" s="986">
        <v>640970</v>
      </c>
      <c r="AG113" s="984"/>
      <c r="AH113" s="984"/>
      <c r="AI113" s="984"/>
      <c r="AJ113" s="985"/>
      <c r="AK113" s="986">
        <v>722546</v>
      </c>
      <c r="AL113" s="984"/>
      <c r="AM113" s="984"/>
      <c r="AN113" s="984"/>
      <c r="AO113" s="985"/>
      <c r="AP113" s="987">
        <v>2.1</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7163</v>
      </c>
      <c r="BR113" s="875"/>
      <c r="BS113" s="875"/>
      <c r="BT113" s="875"/>
      <c r="BU113" s="875"/>
      <c r="BV113" s="875">
        <v>2937</v>
      </c>
      <c r="BW113" s="875"/>
      <c r="BX113" s="875"/>
      <c r="BY113" s="875"/>
      <c r="BZ113" s="875"/>
      <c r="CA113" s="875">
        <v>892</v>
      </c>
      <c r="CB113" s="875"/>
      <c r="CC113" s="875"/>
      <c r="CD113" s="875"/>
      <c r="CE113" s="875"/>
      <c r="CF113" s="936">
        <v>0</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4340</v>
      </c>
      <c r="AB114" s="838"/>
      <c r="AC114" s="838"/>
      <c r="AD114" s="838"/>
      <c r="AE114" s="839"/>
      <c r="AF114" s="840">
        <v>2192</v>
      </c>
      <c r="AG114" s="838"/>
      <c r="AH114" s="838"/>
      <c r="AI114" s="838"/>
      <c r="AJ114" s="839"/>
      <c r="AK114" s="840">
        <v>1389</v>
      </c>
      <c r="AL114" s="838"/>
      <c r="AM114" s="838"/>
      <c r="AN114" s="838"/>
      <c r="AO114" s="839"/>
      <c r="AP114" s="885">
        <v>0</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7315030</v>
      </c>
      <c r="BR114" s="875"/>
      <c r="BS114" s="875"/>
      <c r="BT114" s="875"/>
      <c r="BU114" s="875"/>
      <c r="BV114" s="875">
        <v>6911523</v>
      </c>
      <c r="BW114" s="875"/>
      <c r="BX114" s="875"/>
      <c r="BY114" s="875"/>
      <c r="BZ114" s="875"/>
      <c r="CA114" s="875">
        <v>6437749</v>
      </c>
      <c r="CB114" s="875"/>
      <c r="CC114" s="875"/>
      <c r="CD114" s="875"/>
      <c r="CE114" s="875"/>
      <c r="CF114" s="936">
        <v>18.3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424</v>
      </c>
      <c r="DR114" s="838"/>
      <c r="DS114" s="838"/>
      <c r="DT114" s="838"/>
      <c r="DU114" s="839"/>
      <c r="DV114" s="885" t="s">
        <v>122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43258</v>
      </c>
      <c r="AB115" s="984"/>
      <c r="AC115" s="984"/>
      <c r="AD115" s="984"/>
      <c r="AE115" s="985"/>
      <c r="AF115" s="986">
        <v>6353</v>
      </c>
      <c r="AG115" s="984"/>
      <c r="AH115" s="984"/>
      <c r="AI115" s="984"/>
      <c r="AJ115" s="985"/>
      <c r="AK115" s="986">
        <v>23968</v>
      </c>
      <c r="AL115" s="984"/>
      <c r="AM115" s="984"/>
      <c r="AN115" s="984"/>
      <c r="AO115" s="985"/>
      <c r="AP115" s="987">
        <v>0.1</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v>6714</v>
      </c>
      <c r="BR115" s="875"/>
      <c r="BS115" s="875"/>
      <c r="BT115" s="875"/>
      <c r="BU115" s="875"/>
      <c r="BV115" s="875">
        <v>7559</v>
      </c>
      <c r="BW115" s="875"/>
      <c r="BX115" s="875"/>
      <c r="BY115" s="875"/>
      <c r="BZ115" s="875"/>
      <c r="CA115" s="875">
        <v>8607</v>
      </c>
      <c r="CB115" s="875"/>
      <c r="CC115" s="875"/>
      <c r="CD115" s="875"/>
      <c r="CE115" s="875"/>
      <c r="CF115" s="936">
        <v>0</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1303205</v>
      </c>
      <c r="DH115" s="838"/>
      <c r="DI115" s="838"/>
      <c r="DJ115" s="838"/>
      <c r="DK115" s="839"/>
      <c r="DL115" s="840">
        <v>1375696</v>
      </c>
      <c r="DM115" s="838"/>
      <c r="DN115" s="838"/>
      <c r="DO115" s="838"/>
      <c r="DP115" s="839"/>
      <c r="DQ115" s="840">
        <v>1624611</v>
      </c>
      <c r="DR115" s="838"/>
      <c r="DS115" s="838"/>
      <c r="DT115" s="838"/>
      <c r="DU115" s="839"/>
      <c r="DV115" s="885">
        <v>4.5999999999999996</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424</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424</v>
      </c>
      <c r="BW116" s="875"/>
      <c r="BX116" s="875"/>
      <c r="BY116" s="875"/>
      <c r="BZ116" s="875"/>
      <c r="CA116" s="875" t="s">
        <v>424</v>
      </c>
      <c r="CB116" s="875"/>
      <c r="CC116" s="875"/>
      <c r="CD116" s="875"/>
      <c r="CE116" s="875"/>
      <c r="CF116" s="936" t="s">
        <v>122</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122</v>
      </c>
      <c r="DM116" s="838"/>
      <c r="DN116" s="838"/>
      <c r="DO116" s="838"/>
      <c r="DP116" s="839"/>
      <c r="DQ116" s="840" t="s">
        <v>122</v>
      </c>
      <c r="DR116" s="838"/>
      <c r="DS116" s="838"/>
      <c r="DT116" s="838"/>
      <c r="DU116" s="839"/>
      <c r="DV116" s="885" t="s">
        <v>424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5188935</v>
      </c>
      <c r="AB117" s="970"/>
      <c r="AC117" s="970"/>
      <c r="AD117" s="970"/>
      <c r="AE117" s="971"/>
      <c r="AF117" s="972">
        <v>5146838</v>
      </c>
      <c r="AG117" s="970"/>
      <c r="AH117" s="970"/>
      <c r="AI117" s="970"/>
      <c r="AJ117" s="971"/>
      <c r="AK117" s="972">
        <v>5407784</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299</v>
      </c>
      <c r="AG118" s="963"/>
      <c r="AH118" s="963"/>
      <c r="AI118" s="963"/>
      <c r="AJ118" s="964"/>
      <c r="AK118" s="965" t="s">
        <v>298</v>
      </c>
      <c r="AL118" s="963"/>
      <c r="AM118" s="963"/>
      <c r="AN118" s="963"/>
      <c r="AO118" s="964"/>
      <c r="AP118" s="966" t="s">
        <v>418</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122</v>
      </c>
      <c r="BW118" s="906"/>
      <c r="BX118" s="906"/>
      <c r="BY118" s="906"/>
      <c r="BZ118" s="906"/>
      <c r="CA118" s="906" t="s">
        <v>424</v>
      </c>
      <c r="CB118" s="906"/>
      <c r="CC118" s="906"/>
      <c r="CD118" s="906"/>
      <c r="CE118" s="906"/>
      <c r="CF118" s="936" t="s">
        <v>424</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424</v>
      </c>
      <c r="DR118" s="838"/>
      <c r="DS118" s="838"/>
      <c r="DT118" s="838"/>
      <c r="DU118" s="839"/>
      <c r="DV118" s="885" t="s">
        <v>424</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424</v>
      </c>
      <c r="AB119" s="956"/>
      <c r="AC119" s="956"/>
      <c r="AD119" s="956"/>
      <c r="AE119" s="957"/>
      <c r="AF119" s="958" t="s">
        <v>424</v>
      </c>
      <c r="AG119" s="956"/>
      <c r="AH119" s="956"/>
      <c r="AI119" s="956"/>
      <c r="AJ119" s="957"/>
      <c r="AK119" s="958" t="s">
        <v>424</v>
      </c>
      <c r="AL119" s="956"/>
      <c r="AM119" s="956"/>
      <c r="AN119" s="956"/>
      <c r="AO119" s="957"/>
      <c r="AP119" s="959" t="s">
        <v>424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63726212</v>
      </c>
      <c r="BR119" s="906"/>
      <c r="BS119" s="906"/>
      <c r="BT119" s="906"/>
      <c r="BU119" s="906"/>
      <c r="BV119" s="906">
        <v>64219000</v>
      </c>
      <c r="BW119" s="906"/>
      <c r="BX119" s="906"/>
      <c r="BY119" s="906"/>
      <c r="BZ119" s="906"/>
      <c r="CA119" s="906">
        <v>65181999</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7531528</v>
      </c>
      <c r="BR120" s="903"/>
      <c r="BS120" s="903"/>
      <c r="BT120" s="903"/>
      <c r="BU120" s="903"/>
      <c r="BV120" s="903">
        <v>9033371</v>
      </c>
      <c r="BW120" s="903"/>
      <c r="BX120" s="903"/>
      <c r="BY120" s="903"/>
      <c r="BZ120" s="903"/>
      <c r="CA120" s="903">
        <v>8612665</v>
      </c>
      <c r="CB120" s="903"/>
      <c r="CC120" s="903"/>
      <c r="CD120" s="903"/>
      <c r="CE120" s="903"/>
      <c r="CF120" s="927">
        <v>24.5</v>
      </c>
      <c r="CG120" s="928"/>
      <c r="CH120" s="928"/>
      <c r="CI120" s="928"/>
      <c r="CJ120" s="928"/>
      <c r="CK120" s="929" t="s">
        <v>453</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3430833</v>
      </c>
      <c r="DH120" s="903"/>
      <c r="DI120" s="903"/>
      <c r="DJ120" s="903"/>
      <c r="DK120" s="903"/>
      <c r="DL120" s="903">
        <v>3176647</v>
      </c>
      <c r="DM120" s="903"/>
      <c r="DN120" s="903"/>
      <c r="DO120" s="903"/>
      <c r="DP120" s="903"/>
      <c r="DQ120" s="903">
        <v>3694831</v>
      </c>
      <c r="DR120" s="903"/>
      <c r="DS120" s="903"/>
      <c r="DT120" s="903"/>
      <c r="DU120" s="903"/>
      <c r="DV120" s="904">
        <v>10.5</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2532158</v>
      </c>
      <c r="BR121" s="875"/>
      <c r="BS121" s="875"/>
      <c r="BT121" s="875"/>
      <c r="BU121" s="875"/>
      <c r="BV121" s="875">
        <v>2391276</v>
      </c>
      <c r="BW121" s="875"/>
      <c r="BX121" s="875"/>
      <c r="BY121" s="875"/>
      <c r="BZ121" s="875"/>
      <c r="CA121" s="875">
        <v>2929531</v>
      </c>
      <c r="CB121" s="875"/>
      <c r="CC121" s="875"/>
      <c r="CD121" s="875"/>
      <c r="CE121" s="875"/>
      <c r="CF121" s="936">
        <v>8.3000000000000007</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1853938</v>
      </c>
      <c r="DH121" s="875"/>
      <c r="DI121" s="875"/>
      <c r="DJ121" s="875"/>
      <c r="DK121" s="875"/>
      <c r="DL121" s="875">
        <v>1717939</v>
      </c>
      <c r="DM121" s="875"/>
      <c r="DN121" s="875"/>
      <c r="DO121" s="875"/>
      <c r="DP121" s="875"/>
      <c r="DQ121" s="875">
        <v>1670380</v>
      </c>
      <c r="DR121" s="875"/>
      <c r="DS121" s="875"/>
      <c r="DT121" s="875"/>
      <c r="DU121" s="875"/>
      <c r="DV121" s="852">
        <v>4.8</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28233539</v>
      </c>
      <c r="BR122" s="906"/>
      <c r="BS122" s="906"/>
      <c r="BT122" s="906"/>
      <c r="BU122" s="906"/>
      <c r="BV122" s="906">
        <v>26656886</v>
      </c>
      <c r="BW122" s="906"/>
      <c r="BX122" s="906"/>
      <c r="BY122" s="906"/>
      <c r="BZ122" s="906"/>
      <c r="CA122" s="906">
        <v>25179230</v>
      </c>
      <c r="CB122" s="906"/>
      <c r="CC122" s="906"/>
      <c r="CD122" s="906"/>
      <c r="CE122" s="906"/>
      <c r="CF122" s="907">
        <v>71.7</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1165256</v>
      </c>
      <c r="DH122" s="875"/>
      <c r="DI122" s="875"/>
      <c r="DJ122" s="875"/>
      <c r="DK122" s="875"/>
      <c r="DL122" s="875">
        <v>1085432</v>
      </c>
      <c r="DM122" s="875"/>
      <c r="DN122" s="875"/>
      <c r="DO122" s="875"/>
      <c r="DP122" s="875"/>
      <c r="DQ122" s="875">
        <v>1023170</v>
      </c>
      <c r="DR122" s="875"/>
      <c r="DS122" s="875"/>
      <c r="DT122" s="875"/>
      <c r="DU122" s="875"/>
      <c r="DV122" s="852">
        <v>2.9</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457</v>
      </c>
      <c r="BP123" s="939"/>
      <c r="BQ123" s="893">
        <v>38297225</v>
      </c>
      <c r="BR123" s="894"/>
      <c r="BS123" s="894"/>
      <c r="BT123" s="894"/>
      <c r="BU123" s="894"/>
      <c r="BV123" s="894">
        <v>38081533</v>
      </c>
      <c r="BW123" s="894"/>
      <c r="BX123" s="894"/>
      <c r="BY123" s="894"/>
      <c r="BZ123" s="894"/>
      <c r="CA123" s="894">
        <v>36721426</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v>865007</v>
      </c>
      <c r="DH123" s="838"/>
      <c r="DI123" s="838"/>
      <c r="DJ123" s="838"/>
      <c r="DK123" s="839"/>
      <c r="DL123" s="840">
        <v>803544</v>
      </c>
      <c r="DM123" s="838"/>
      <c r="DN123" s="838"/>
      <c r="DO123" s="838"/>
      <c r="DP123" s="839"/>
      <c r="DQ123" s="840">
        <v>563449</v>
      </c>
      <c r="DR123" s="838"/>
      <c r="DS123" s="838"/>
      <c r="DT123" s="838"/>
      <c r="DU123" s="839"/>
      <c r="DV123" s="885">
        <v>1.6</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73.400000000000006</v>
      </c>
      <c r="BR124" s="892"/>
      <c r="BS124" s="892"/>
      <c r="BT124" s="892"/>
      <c r="BU124" s="892"/>
      <c r="BV124" s="892">
        <v>74.599999999999994</v>
      </c>
      <c r="BW124" s="892"/>
      <c r="BX124" s="892"/>
      <c r="BY124" s="892"/>
      <c r="BZ124" s="892"/>
      <c r="CA124" s="892">
        <v>81</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v>220163</v>
      </c>
      <c r="DR124" s="821"/>
      <c r="DS124" s="821"/>
      <c r="DT124" s="821"/>
      <c r="DU124" s="822"/>
      <c r="DV124" s="909">
        <v>0.6</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43258</v>
      </c>
      <c r="AB126" s="838"/>
      <c r="AC126" s="838"/>
      <c r="AD126" s="838"/>
      <c r="AE126" s="839"/>
      <c r="AF126" s="840">
        <v>6353</v>
      </c>
      <c r="AG126" s="838"/>
      <c r="AH126" s="838"/>
      <c r="AI126" s="838"/>
      <c r="AJ126" s="839"/>
      <c r="AK126" s="840">
        <v>23968</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172092</v>
      </c>
      <c r="AB128" s="859"/>
      <c r="AC128" s="859"/>
      <c r="AD128" s="859"/>
      <c r="AE128" s="860"/>
      <c r="AF128" s="861">
        <v>123577</v>
      </c>
      <c r="AG128" s="859"/>
      <c r="AH128" s="859"/>
      <c r="AI128" s="859"/>
      <c r="AJ128" s="860"/>
      <c r="AK128" s="861">
        <v>196791</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122</v>
      </c>
      <c r="BG128" s="845"/>
      <c r="BH128" s="845"/>
      <c r="BI128" s="845"/>
      <c r="BJ128" s="845"/>
      <c r="BK128" s="845"/>
      <c r="BL128" s="868"/>
      <c r="BM128" s="844">
        <v>11.51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v>6714</v>
      </c>
      <c r="DH128" s="849"/>
      <c r="DI128" s="849"/>
      <c r="DJ128" s="849"/>
      <c r="DK128" s="849"/>
      <c r="DL128" s="849">
        <v>7559</v>
      </c>
      <c r="DM128" s="849"/>
      <c r="DN128" s="849"/>
      <c r="DO128" s="849"/>
      <c r="DP128" s="849"/>
      <c r="DQ128" s="849">
        <v>8607</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37507053</v>
      </c>
      <c r="AB129" s="838"/>
      <c r="AC129" s="838"/>
      <c r="AD129" s="838"/>
      <c r="AE129" s="839"/>
      <c r="AF129" s="840">
        <v>37942596</v>
      </c>
      <c r="AG129" s="838"/>
      <c r="AH129" s="838"/>
      <c r="AI129" s="838"/>
      <c r="AJ129" s="839"/>
      <c r="AK129" s="840">
        <v>37977294</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122</v>
      </c>
      <c r="BG129" s="828"/>
      <c r="BH129" s="828"/>
      <c r="BI129" s="828"/>
      <c r="BJ129" s="828"/>
      <c r="BK129" s="828"/>
      <c r="BL129" s="829"/>
      <c r="BM129" s="827">
        <v>16.510000000000002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2873681</v>
      </c>
      <c r="AB130" s="838"/>
      <c r="AC130" s="838"/>
      <c r="AD130" s="838"/>
      <c r="AE130" s="839"/>
      <c r="AF130" s="840">
        <v>2918576</v>
      </c>
      <c r="AG130" s="838"/>
      <c r="AH130" s="838"/>
      <c r="AI130" s="838"/>
      <c r="AJ130" s="839"/>
      <c r="AK130" s="840">
        <v>2840847</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34633372</v>
      </c>
      <c r="AB131" s="821"/>
      <c r="AC131" s="821"/>
      <c r="AD131" s="821"/>
      <c r="AE131" s="822"/>
      <c r="AF131" s="823">
        <v>35024020</v>
      </c>
      <c r="AG131" s="821"/>
      <c r="AH131" s="821"/>
      <c r="AI131" s="821"/>
      <c r="AJ131" s="822"/>
      <c r="AK131" s="823">
        <v>35136447</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6.1881413109999999</v>
      </c>
      <c r="AB132" s="801"/>
      <c r="AC132" s="801"/>
      <c r="AD132" s="801"/>
      <c r="AE132" s="802"/>
      <c r="AF132" s="803">
        <v>6.0092616440000004</v>
      </c>
      <c r="AG132" s="801"/>
      <c r="AH132" s="801"/>
      <c r="AI132" s="801"/>
      <c r="AJ132" s="802"/>
      <c r="AK132" s="803">
        <v>6.7455482910000004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6</v>
      </c>
      <c r="AB133" s="780"/>
      <c r="AC133" s="780"/>
      <c r="AD133" s="780"/>
      <c r="AE133" s="781"/>
      <c r="AF133" s="779">
        <v>6</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znnw9o0NjWTpn4fd6grAwAC7krKC77OLij/Y944FNwDDyCz2M1Yo+Nh8rn7AxOMWhcSRGeo8PZYscYl7dBOhA==" saltValue="YGat+hWBeTq+BjPI6r3Z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qgxqZrJxOk7szafva1QVAothyoZDQi8/vCZtoHtRG/hxsIq8P9rdVZKBI1e1R9kApNno5zf5B5YZAPMKp/36Q==" saltValue="rRtnQ73PMVy87UIy9R0S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IAEVGcFOp+ekRxQUkYdCAaKvQpZkHenN1fE+G0hh7wpd4oNUaT4k/jerMAPb2IepKbT/zJ/bUSXjglaBcZXg==" saltValue="iON/uGMJGlmV+w/wd20I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10495551</v>
      </c>
      <c r="AP9" s="292">
        <v>78856</v>
      </c>
      <c r="AQ9" s="293">
        <v>61989</v>
      </c>
      <c r="AR9" s="294">
        <v>27.2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1091408</v>
      </c>
      <c r="AP10" s="295">
        <v>8200</v>
      </c>
      <c r="AQ10" s="296">
        <v>5142</v>
      </c>
      <c r="AR10" s="297">
        <v>59.5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49863</v>
      </c>
      <c r="AP11" s="295">
        <v>375</v>
      </c>
      <c r="AQ11" s="296">
        <v>5922</v>
      </c>
      <c r="AR11" s="297">
        <v>-93.7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v>22776</v>
      </c>
      <c r="AP12" s="295">
        <v>171</v>
      </c>
      <c r="AQ12" s="296">
        <v>853</v>
      </c>
      <c r="AR12" s="297">
        <v>-80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495</v>
      </c>
      <c r="AL13" s="1207"/>
      <c r="AM13" s="1207"/>
      <c r="AN13" s="1208"/>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519978</v>
      </c>
      <c r="AP14" s="295">
        <v>3907</v>
      </c>
      <c r="AQ14" s="296">
        <v>2467</v>
      </c>
      <c r="AR14" s="297">
        <v>58.4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389300</v>
      </c>
      <c r="AP15" s="295">
        <v>2925</v>
      </c>
      <c r="AQ15" s="296">
        <v>2256</v>
      </c>
      <c r="AR15" s="297">
        <v>29.7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-1094037</v>
      </c>
      <c r="AP16" s="295">
        <v>-8220</v>
      </c>
      <c r="AQ16" s="296">
        <v>-5580</v>
      </c>
      <c r="AR16" s="297">
        <v>47.3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11474839</v>
      </c>
      <c r="AP17" s="295">
        <v>86213</v>
      </c>
      <c r="AQ17" s="296">
        <v>73049</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8.93</v>
      </c>
      <c r="AP21" s="308">
        <v>7.09</v>
      </c>
      <c r="AQ21" s="309">
        <v>1.84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100.8</v>
      </c>
      <c r="AP22" s="313">
        <v>98.2</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4659881</v>
      </c>
      <c r="AP32" s="322">
        <v>35011</v>
      </c>
      <c r="AQ32" s="323">
        <v>45137</v>
      </c>
      <c r="AR32" s="324">
        <v>-22.4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496</v>
      </c>
      <c r="AP34" s="322" t="s">
        <v>496</v>
      </c>
      <c r="AQ34" s="323">
        <v>20</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722546</v>
      </c>
      <c r="AP35" s="322">
        <v>5429</v>
      </c>
      <c r="AQ35" s="323">
        <v>12921</v>
      </c>
      <c r="AR35" s="324">
        <v>-58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1389</v>
      </c>
      <c r="AP36" s="322">
        <v>10</v>
      </c>
      <c r="AQ36" s="323">
        <v>1263</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v>23968</v>
      </c>
      <c r="AP37" s="322">
        <v>180</v>
      </c>
      <c r="AQ37" s="323">
        <v>931</v>
      </c>
      <c r="AR37" s="324">
        <v>-80.7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t="s">
        <v>496</v>
      </c>
      <c r="AP38" s="325" t="s">
        <v>496</v>
      </c>
      <c r="AQ38" s="326">
        <v>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-196791</v>
      </c>
      <c r="AP39" s="322">
        <v>-1479</v>
      </c>
      <c r="AQ39" s="323">
        <v>-4436</v>
      </c>
      <c r="AR39" s="324">
        <v>-66.7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-2840847</v>
      </c>
      <c r="AP40" s="322">
        <v>-21344</v>
      </c>
      <c r="AQ40" s="323">
        <v>-39263</v>
      </c>
      <c r="AR40" s="324">
        <v>-45.6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2370146</v>
      </c>
      <c r="AP41" s="322">
        <v>17808</v>
      </c>
      <c r="AQ41" s="323">
        <v>16574</v>
      </c>
      <c r="AR41" s="324">
        <v>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12614305</v>
      </c>
      <c r="AN51" s="344">
        <v>96128</v>
      </c>
      <c r="AO51" s="345">
        <v>-20.5</v>
      </c>
      <c r="AP51" s="346">
        <v>50840</v>
      </c>
      <c r="AQ51" s="347">
        <v>16.899999999999999</v>
      </c>
      <c r="AR51" s="348">
        <v>-37.4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8742783</v>
      </c>
      <c r="AN52" s="352">
        <v>66625</v>
      </c>
      <c r="AO52" s="353">
        <v>-10.8</v>
      </c>
      <c r="AP52" s="354">
        <v>25367</v>
      </c>
      <c r="AQ52" s="355">
        <v>9.1</v>
      </c>
      <c r="AR52" s="356">
        <v>-19.899999999999999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16389775</v>
      </c>
      <c r="AN53" s="344">
        <v>124715</v>
      </c>
      <c r="AO53" s="345">
        <v>29.7</v>
      </c>
      <c r="AP53" s="346">
        <v>53605</v>
      </c>
      <c r="AQ53" s="347">
        <v>5.4</v>
      </c>
      <c r="AR53" s="348">
        <v>24.3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12552570</v>
      </c>
      <c r="AN54" s="352">
        <v>95516</v>
      </c>
      <c r="AO54" s="353">
        <v>43.4</v>
      </c>
      <c r="AP54" s="354">
        <v>28343</v>
      </c>
      <c r="AQ54" s="355">
        <v>11.7</v>
      </c>
      <c r="AR54" s="356">
        <v>31.7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13900572</v>
      </c>
      <c r="AN55" s="344">
        <v>105516</v>
      </c>
      <c r="AO55" s="345">
        <v>-15.4</v>
      </c>
      <c r="AP55" s="346">
        <v>58051</v>
      </c>
      <c r="AQ55" s="347">
        <v>8.3000000000000007</v>
      </c>
      <c r="AR55" s="348">
        <v>-23.7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11118474</v>
      </c>
      <c r="AN56" s="352">
        <v>84398</v>
      </c>
      <c r="AO56" s="353">
        <v>-11.6</v>
      </c>
      <c r="AP56" s="354">
        <v>32143</v>
      </c>
      <c r="AQ56" s="355">
        <v>13.4</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11027981</v>
      </c>
      <c r="AN57" s="344">
        <v>83334</v>
      </c>
      <c r="AO57" s="345">
        <v>-21</v>
      </c>
      <c r="AP57" s="346">
        <v>65942</v>
      </c>
      <c r="AQ57" s="347">
        <v>13.6</v>
      </c>
      <c r="AR57" s="348">
        <v>-34.6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8521271</v>
      </c>
      <c r="AN58" s="352">
        <v>64392</v>
      </c>
      <c r="AO58" s="353">
        <v>-23.7</v>
      </c>
      <c r="AP58" s="354">
        <v>32778</v>
      </c>
      <c r="AQ58" s="355">
        <v>2</v>
      </c>
      <c r="AR58" s="356">
        <v>-25.7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12125699</v>
      </c>
      <c r="AN59" s="344">
        <v>91104</v>
      </c>
      <c r="AO59" s="345">
        <v>9.3000000000000007</v>
      </c>
      <c r="AP59" s="346">
        <v>68655</v>
      </c>
      <c r="AQ59" s="347">
        <v>4.0999999999999996</v>
      </c>
      <c r="AR59" s="348">
        <v>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9212802</v>
      </c>
      <c r="AN60" s="352">
        <v>69218</v>
      </c>
      <c r="AO60" s="353">
        <v>7.5</v>
      </c>
      <c r="AP60" s="354">
        <v>32316</v>
      </c>
      <c r="AQ60" s="355">
        <v>-1.4</v>
      </c>
      <c r="AR60" s="356">
        <v>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13211666</v>
      </c>
      <c r="AN61" s="359">
        <v>100159</v>
      </c>
      <c r="AO61" s="360">
        <v>-3.6</v>
      </c>
      <c r="AP61" s="361">
        <v>59419</v>
      </c>
      <c r="AQ61" s="362">
        <v>9.6999999999999993</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10029580</v>
      </c>
      <c r="AN62" s="352">
        <v>76030</v>
      </c>
      <c r="AO62" s="353">
        <v>1</v>
      </c>
      <c r="AP62" s="354">
        <v>30189</v>
      </c>
      <c r="AQ62" s="355">
        <v>7</v>
      </c>
      <c r="AR62" s="356">
        <v>-6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nJDENtIEoJgBL7YxTF8TFFH+2xs8YpYfJtU1m8GIFKX8apQ7PO4yA/TvgSzQ4rv9AbuZYwjjQHyRZJibGLGeA==" saltValue="T3tAqECIdUgUksUTcWoI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I+jNDp/N6GauZp/5qiImKrjkin35bQq5j2vilyNvJTGZ8mxZAvEBVP4Xee1OwTj5gRIw+Wz7UEAE3iWOWv0w==" saltValue="y9qaY7eRMfQJh3yxTg0F5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jwSeQmLO/zvcA9WRFsZvy0UKezzNCo6vY8tMabSWcErPTQ/rI26+3cRlN/LyygRHFyPJvuDl7nrprTWECmrdg==" saltValue="jEDS0AC9n+I+P7bSt0f/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13.2</v>
      </c>
      <c r="G47" s="12">
        <v>13.59</v>
      </c>
      <c r="H47" s="12">
        <v>11.94</v>
      </c>
      <c r="I47" s="12">
        <v>15.68</v>
      </c>
      <c r="J47" s="13">
        <v>15.36</v>
      </c>
    </row>
    <row r="48" spans="2:10" ht="57.75" customHeight="1" x14ac:dyDescent="0.15">
      <c r="B48" s="14"/>
      <c r="C48" s="1214" t="s">
        <v>4</v>
      </c>
      <c r="D48" s="1214"/>
      <c r="E48" s="1215"/>
      <c r="F48" s="15">
        <v>4.88</v>
      </c>
      <c r="G48" s="16">
        <v>6.75</v>
      </c>
      <c r="H48" s="16">
        <v>9.6</v>
      </c>
      <c r="I48" s="16">
        <v>6.16</v>
      </c>
      <c r="J48" s="17">
        <v>9.6199999999999992</v>
      </c>
    </row>
    <row r="49" spans="2:10" ht="57.75" customHeight="1" thickBot="1" x14ac:dyDescent="0.2">
      <c r="B49" s="18"/>
      <c r="C49" s="1216" t="s">
        <v>5</v>
      </c>
      <c r="D49" s="1216"/>
      <c r="E49" s="1217"/>
      <c r="F49" s="19" t="s">
        <v>543</v>
      </c>
      <c r="G49" s="20">
        <v>2.87</v>
      </c>
      <c r="H49" s="20">
        <v>1.49</v>
      </c>
      <c r="I49" s="20">
        <v>0.54</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oFSdyofmp7nahvWxWe4xeCwgJjO6hT4nQdsrUK44pn2yx5fk4bZ1D0WUNTbSjVjmIz0hOTvvkOtHfAFG+eOLg==" saltValue="ORKtoJA9JAcXiU5G+O2X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2019-10-21T03:47:46Z</cp:lastPrinted>
  <dcterms:created xsi:type="dcterms:W3CDTF">2019-02-14T02:11:48Z</dcterms:created>
  <dcterms:modified xsi:type="dcterms:W3CDTF">2019-10-24T01:13:16Z</dcterms:modified>
  <cp:category/>
</cp:coreProperties>
</file>