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SRCX0705001.mobara.local\茂原市役所\06.企画財政部\財政課\回答（県）\財政状況資料集\H30決算\3.県回答\2回目\"/>
    </mc:Choice>
  </mc:AlternateContent>
  <xr:revisionPtr revIDLastSave="0" documentId="13_ncr:1_{9BDE6D8F-F32E-4ABC-9CCB-CCB6489F2630}" xr6:coauthVersionLast="36" xr6:coauthVersionMax="36" xr10:uidLastSave="{00000000-0000-0000-0000-000000000000}"/>
  <bookViews>
    <workbookView xWindow="0" yWindow="0" windowWidth="20490" windowHeight="745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<sst xmlns="http://schemas.openxmlformats.org/spreadsheetml/2006/main" count="1111" uniqueCount="630">
  <si>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</si>
  <si>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</si>
  <si>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</si>
  <si>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</si>
  <si>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</si>
  <si>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</si>
  <si>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</si>
  <si>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</si>
  <si>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</si>
  <si>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</si>
  <si>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</si>
  <si>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</si>
  <si>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</si>
  <si>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</si>
  <si>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</si>
  <si>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</si>
  <si>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</si>
  <si>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</si>
  <si>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</si>
  <si>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</si>
  <si>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</si>
  <si>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</si>
  <si>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</si>
  <si>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</si>
  <si>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</si>
  <si>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</si>
  <si>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</si>
  <si>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</si>
  <si>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</si>
  <si>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</si>
  <si>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</si>
  <si>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</si>
  <si>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</si>
  <si>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</si>
  <si>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</si>
  <si>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</si>
  <si>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</si>
  <si>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</si>
  <si>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</si>
  <si>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</si>
  <si>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</si>
  <si>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</si>
  <si>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</si>
  <si>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</si>
  <si>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</si>
  <si>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</si>
  <si>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</si>
  <si>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</si>
  <si>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</si>
  <si>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</si>
  <si>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</si>
  <si>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</si>
  <si>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</si>
  <si>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</si>
  <si>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</si>
  <si>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</si>
  <si>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</si>
  <si>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</si>
  <si>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</si>
  <si>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</si>
  <si>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</si>
  <si>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</si>
  <si>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</si>
  <si>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</si>
  <si>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</si>
  <si>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</si>
  <si>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</si>
  <si>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</si>
  <si>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</si>
  <si>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</si>
  <si>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</si>
  <si>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</si>
  <si>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</si>
  <si>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</si>
  <si>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</si>
  <si>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</si>
  <si>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</si>
  <si>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</si>
  <si>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</si>
  <si>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</si>
  <si>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</si>
  <si>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</si>
  <si>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</si>
  <si>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</si>
  <si>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</si>
  <si>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</si>
  <si>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</si>
  <si>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</si>
  <si>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</si>
  <si>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</si>
  <si>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</si>
  <si>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</si>
  <si>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</si>
  <si>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</si>
  <si>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</si>
  <si>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</si>
  <si>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</si>
  <si>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</si>
  <si>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</si>
  <si>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</si>
  <si>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</si>
  <si>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</si>
  <si>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</si>
  <si>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</si>
  <si>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</si>
  <si>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</si>
  <si>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</si>
  <si>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</si>
  <si>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</si>
  <si>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</si>
  <si>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</si>
  <si>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</si>
  <si>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</si>
  <si>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</si>
  <si>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</si>
  <si>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</si>
  <si>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</si>
  <si>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</si>
  <si>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</si>
  <si>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</si>
  <si>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</si>
  <si>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</si>
  <si>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</si>
  <si>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</si>
  <si>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</si>
  <si>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</si>
  <si>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</si>
  <si>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</si>
  <si>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</si>
  <si>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</si>
  <si>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</si>
  <si>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</si>
  <si>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</si>
  <si>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</si>
  <si>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</si>
  <si>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</si>
  <si>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</si>
  <si>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</si>
  <si>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</si>
  <si>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</si>
  <si>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</si>
  <si>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</si>
  <si>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</si>
  <si>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</si>
  <si>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</si>
  <si>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</si>
  <si>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</si>
  <si>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</si>
  <si>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</si>
  <si>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</si>
  <si>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</si>
  <si>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</si>
  <si>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</si>
  <si>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</si>
  <si>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</si>
  <si>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</si>
  <si>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</si>
  <si>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</si>
  <si>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</si>
  <si>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</si>
  <si>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</si>
  <si>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</si>
  <si>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</si>
  <si>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</si>
  <si>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</si>
  <si>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</si>
  <si>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</si>
  <si>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</si>
  <si>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</si>
  <si>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</si>
  <si>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</si>
  <si>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</si>
  <si>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</si>
  <si>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</si>
  <si>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</si>
  <si>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</si>
  <si>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</si>
  <si>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</si>
  <si>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</si>
  <si>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</si>
  <si>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</si>
  <si>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</si>
  <si>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</si>
  <si>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</si>
  <si>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</si>
  <si>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</si>
  <si>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</si>
  <si>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</si>
  <si>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</si>
  <si>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</si>
  <si>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</si>
  <si>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</si>
  <si>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</si>
  <si>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</si>
  <si>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</si>
  <si>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</si>
  <si>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</si>
  <si>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</si>
  <si>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</si>
  <si>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</si>
  <si>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</si>
  <si>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</si>
  <si>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</si>
  <si>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</si>
  <si>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</si>
  <si>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</si>
  <si>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</si>
  <si>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</si>
  <si>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</si>
  <si>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</si>
  <si>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</si>
  <si>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</si>
  <si>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</si>
  <si>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</si>
  <si>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</si>
  <si>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千葉県茂原市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</si>
  <si>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</si>
  <si>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</si>
  <si>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</si>
  <si>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</si>
  <si>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</si>
  <si>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</si>
  <si>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</si>
  <si>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</si>
  <si>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</si>
  <si>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</si>
  <si>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</si>
  <si>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</si>
  <si>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</si>
  <si>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</si>
  <si>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</si>
  <si>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</si>
  <si>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</si>
  <si>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</si>
  <si>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</si>
  <si>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</si>
  <si>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</si>
  <si>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</si>
  <si>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</si>
  <si>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</si>
  <si>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</si>
  <si>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</si>
  <si>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</si>
  <si>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</si>
  <si>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</si>
  <si>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</si>
  <si>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</si>
  <si>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</si>
  <si>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</si>
  <si>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</si>
  <si>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</si>
  <si>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</si>
  <si>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</si>
  <si>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</si>
  <si>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</si>
  <si>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</si>
  <si>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</si>
  <si>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</si>
  <si>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</si>
  <si>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</si>
  <si>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</si>
  <si>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</si>
  <si>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</si>
  <si>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</si>
  <si>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</si>
  <si>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</si>
  <si>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</si>
  <si>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</si>
  <si>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</si>
  <si>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</si>
  <si>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</si>
  <si>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</si>
  <si>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</si>
  <si>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</si>
  <si>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</si>
  <si>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</si>
  <si>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</si>
  <si>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</si>
  <si>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</si>
  <si>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</si>
  <si>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</si>
  <si>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</si>
  <si>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</si>
  <si>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</si>
  <si>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</si>
  <si>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</si>
  <si>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</si>
  <si>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</si>
  <si>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</si>
  <si>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</si>
  <si>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</si>
  <si>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</si>
  <si>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</si>
  <si>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</si>
  <si>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</si>
  <si>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</si>
  <si>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</si>
  <si>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</si>
  <si>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</si>
  <si>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</si>
  <si>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</si>
  <si>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</si>
  <si>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</si>
  <si>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</si>
  <si>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</si>
  <si>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</si>
  <si>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</si>
  <si>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</si>
  <si>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</si>
  <si>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</si>
  <si>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</si>
  <si>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</si>
  <si>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</si>
  <si>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</si>
  <si>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</si>
  <si>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</si>
  <si>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</si>
  <si>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</si>
  <si>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</si>
  <si>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</si>
  <si>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</si>
  <si>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</si>
  <si>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</si>
  <si>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</si>
  <si>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</si>
  <si>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</si>
  <si>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</si>
  <si>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</si>
  <si>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</si>
  <si>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</si>
  <si>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</si>
  <si>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</si>
  <si>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</si>
  <si>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</si>
  <si>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</si>
  <si>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</si>
  <si>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</si>
  <si>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</si>
  <si>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</si>
  <si>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</si>
  <si>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</si>
  <si>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</si>
  <si>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</si>
  <si>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</si>
  <si>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</si>
  <si>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</si>
  <si>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</si>
  <si>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</si>
  <si>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</si>
  <si>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</si>
  <si>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</si>
  <si>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</si>
  <si>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</si>
  <si>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</si>
  <si>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</si>
  <si>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</si>
  <si>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</si>
  <si>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</si>
  <si>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</si>
  <si>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</si>
  <si>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</si>
  <si>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</si>
  <si>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</si>
  <si>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</si>
  <si>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</si>
  <si>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</si>
  <si>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</si>
  <si>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千葉県茂原市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</si>
  <si>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</si>
  <si>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</si>
  <si>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</si>
  <si>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</si>
  <si>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</si>
  <si>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</si>
  <si>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</si>
  <si>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</si>
  <si>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</si>
  <si>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</si>
  <si>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</si>
  <si>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</si>
  <si>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</si>
  <si>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</si>
  <si>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</si>
  <si>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</si>
  <si>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</si>
  <si>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</si>
  <si>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</si>
  <si>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</si>
  <si>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</si>
  <si>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</si>
  <si>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</si>
  <si>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</si>
  <si>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</si>
  <si>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</si>
  <si>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</si>
  <si>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</si>
  <si>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</si>
  <si>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</si>
  <si>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</si>
  <si>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</si>
  <si>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</si>
  <si>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</si>
  <si>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</si>
  <si>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</si>
  <si>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</si>
  <si>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</si>
  <si>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</si>
  <si>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法非適用企業</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</si>
  <si>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</si>
  <si>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</si>
  <si>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</si>
  <si>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</si>
  <si>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</si>
  <si>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</si>
  <si>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</si>
  <si>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</si>
  <si>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</si>
  <si>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</si>
  <si>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</si>
  <si>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</si>
  <si>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</si>
  <si>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</si>
  <si>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</si>
  <si>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</si>
  <si>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</si>
  <si>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</si>
  <si>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</si>
  <si>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</si>
  <si>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</si>
  <si>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</si>
  <si>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</si>
  <si>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</si>
  <si>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</si>
  <si>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</si>
  <si>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</si>
  <si>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</si>
  <si>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</si>
  <si>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</si>
  <si>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</si>
  <si>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</si>
  <si>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</si>
  <si>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</si>
  <si>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</si>
  <si>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</si>
  <si>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</si>
  <si>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</si>
  <si>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</si>
  <si>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</si>
  <si>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</si>
  <si>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</si>
  <si>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</si>
  <si>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</si>
  <si>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</si>
  <si>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</si>
  <si>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</si>
  <si>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</si>
  <si>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</si>
  <si>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</si>
  <si>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</si>
  <si>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</si>
  <si>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</si>
  <si>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</si>
  <si>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</si>
  <si>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</si>
  <si>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</si>
  <si>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</si>
  <si>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</si>
  <si>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</si>
  <si>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</si>
  <si>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</si>
  <si>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</si>
  <si>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</si>
  <si>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</si>
  <si>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</si>
  <si>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</si>
  <si>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</si>
  <si>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</si>
  <si>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</si>
  <si>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</si>
  <si>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</si>
  <si>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</si>
  <si>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駐車場事業会計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</si>
  <si>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</si>
  <si>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</si>
  <si>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</si>
  <si>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</si>
  <si>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</si>
  <si>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</si>
  <si>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</si>
  <si>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</si>
  <si>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</si>
  <si>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</si>
  <si>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</si>
  <si>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</si>
  <si>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</si>
  <si>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</si>
  <si>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</si>
  <si>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</si>
  <si>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</si>
  <si>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</si>
  <si>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</si>
  <si>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</si>
  <si>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</si>
  <si>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</si>
  <si>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</si>
  <si>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</si>
  <si>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</si>
  <si>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</si>
  <si>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</si>
  <si>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</si>
  <si>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</si>
  <si>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</si>
  <si>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</si>
  <si>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</si>
  <si>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</si>
  <si>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</si>
  <si>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</si>
  <si>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</si>
  <si>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</si>
  <si>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</si>
  <si>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</si>
  <si>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</si>
  <si>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</si>
  <si>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</si>
  <si>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</si>
  <si>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</si>
  <si>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</si>
  <si>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</si>
  <si>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</si>
  <si>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</si>
  <si>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</si>
  <si>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</si>
  <si>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</si>
  <si>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</si>
  <si>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</si>
  <si>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</si>
  <si>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</si>
  <si>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</si>
  <si>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</si>
  <si>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</si>
  <si>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</si>
  <si>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</si>
  <si>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</si>
  <si>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</si>
  <si>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</si>
  <si>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</si>
  <si>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</si>
  <si>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</si>
  <si>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</si>
  <si>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</si>
  <si>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</si>
  <si>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</si>
  <si>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</si>
  <si>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</si>
  <si>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</si>
  <si>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</si>
  <si>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</si>
  <si>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</si>
  <si>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</si>
  <si>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</si>
  <si>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</si>
  <si>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</si>
  <si>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</si>
  <si>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</si>
  <si>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</si>
  <si>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</si>
  <si>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</si>
  <si>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</si>
  <si>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2.42</t>
  </si>
  <si>
    <t>▲ 1.34</t>
  </si>
  <si>
    <t>▲ 1.57</t>
  </si>
  <si>
    <t>国民健康保険事業会計</t>
  </si>
  <si>
    <t>下水道事業会計</t>
  </si>
  <si>
    <t>介護保険事業会計</t>
  </si>
  <si>
    <t>一般会計</t>
  </si>
  <si>
    <t>農業集落排水事業会計</t>
  </si>
  <si>
    <t>後期高齢者医療事業会計</t>
  </si>
  <si>
    <t>駐車場事業会計</t>
  </si>
  <si>
    <t>その他会計（赤字）</t>
  </si>
  <si>
    <t>その他会計（黒字）</t>
  </si>
  <si>
    <t>H25末</t>
    <phoneticPr fontId="5"/>
  </si>
  <si>
    <t>H26末</t>
    <phoneticPr fontId="5"/>
  </si>
  <si>
    <t>H27末</t>
    <phoneticPr fontId="5"/>
  </si>
  <si>
    <t>H28末</t>
    <phoneticPr fontId="5"/>
  </si>
  <si>
    <t>H29末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</si>
  <si>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</si>
  <si>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</si>
  <si>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</si>
  <si>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</si>
  <si>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</si>
  <si>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</si>
  <si>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</si>
  <si>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</si>
  <si>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</si>
  <si>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</si>
  <si>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</si>
  <si>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</si>
  <si>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</si>
  <si>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</si>
  <si>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</si>
  <si>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</si>
  <si>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</si>
  <si>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</si>
  <si>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</si>
  <si>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</si>
  <si>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</si>
  <si>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</si>
  <si>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</si>
  <si>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</si>
  <si>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</si>
  <si>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</si>
  <si>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</si>
  <si>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</si>
  <si>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衛藤五郎音楽文化振興基金</t>
    <rPh sb="0" eb="2">
      <t>エトウ</t>
    </rPh>
    <rPh sb="2" eb="4">
      <t>ゴロウ</t>
    </rPh>
    <rPh sb="4" eb="6">
      <t>オンガク</t>
    </rPh>
    <rPh sb="6" eb="8">
      <t>ブンカ</t>
    </rPh>
    <rPh sb="8" eb="10">
      <t>シンコウ</t>
    </rPh>
    <rPh sb="10" eb="12">
      <t>キキン</t>
    </rPh>
    <phoneticPr fontId="2"/>
  </si>
  <si>
    <t>福祉振興基金</t>
    <rPh sb="0" eb="2">
      <t>フクシ</t>
    </rPh>
    <rPh sb="2" eb="4">
      <t>シンコウ</t>
    </rPh>
    <rPh sb="4" eb="6">
      <t>キキン</t>
    </rPh>
    <phoneticPr fontId="2"/>
  </si>
  <si>
    <t>学校等施設建設改修基金</t>
    <rPh sb="0" eb="2">
      <t>ガッコウ</t>
    </rPh>
    <rPh sb="2" eb="3">
      <t>トウ</t>
    </rPh>
    <rPh sb="3" eb="5">
      <t>シセツ</t>
    </rPh>
    <rPh sb="5" eb="7">
      <t>ケンセツ</t>
    </rPh>
    <rPh sb="7" eb="9">
      <t>カイシュウ</t>
    </rPh>
    <rPh sb="9" eb="11">
      <t>キキン</t>
    </rPh>
    <phoneticPr fontId="2"/>
  </si>
  <si>
    <t>美術品等取得基金</t>
    <rPh sb="0" eb="2">
      <t>ビジュツ</t>
    </rPh>
    <rPh sb="2" eb="3">
      <t>ヒン</t>
    </rPh>
    <rPh sb="3" eb="4">
      <t>ナド</t>
    </rPh>
    <rPh sb="4" eb="6">
      <t>シュトク</t>
    </rPh>
    <rPh sb="6" eb="8">
      <t>キキン</t>
    </rPh>
    <phoneticPr fontId="2"/>
  </si>
  <si>
    <t>茂原市民会館等建設基金</t>
    <rPh sb="0" eb="2">
      <t>モバラ</t>
    </rPh>
    <rPh sb="2" eb="4">
      <t>シミン</t>
    </rPh>
    <rPh sb="4" eb="6">
      <t>カイカン</t>
    </rPh>
    <rPh sb="6" eb="7">
      <t>トウ</t>
    </rPh>
    <rPh sb="7" eb="9">
      <t>ケンセツ</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</si>
  <si>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</si>
  <si>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</si>
  <si>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</si>
  <si>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前年度と比較し、類似団体内平均値は将来負担比率及び有形固定資産減価償却率ともに減少したが、本市の将来負担比率は低下したものの有形固定資産減価償却率は上昇した。これは、本市で投資が行われず公共施設の更新や老朽化対策が先延ばしになっている状況を示している。
本市においては、平成24年度に解散した土地開発公社に係る第三セクター等改革推進債の公債費が大きく、財政運営の負担になっている。
このような状況下で、公共施設の更新を適正に行うためには、公共施設等総合管理計画や各個別施設計画に基づき、計画的に進めていく必要がある。</t>
    <rPh sb="0" eb="3">
      <t>ゼンネンド</t>
    </rPh>
    <rPh sb="4" eb="6">
      <t>ヒカク</t>
    </rPh>
    <rPh sb="8" eb="10">
      <t>ルイジ</t>
    </rPh>
    <rPh sb="10" eb="12">
      <t>ダンタイ</t>
    </rPh>
    <rPh sb="12" eb="13">
      <t>ナイ</t>
    </rPh>
    <rPh sb="13" eb="16">
      <t>ヘイキンチ</t>
    </rPh>
    <rPh sb="17" eb="19">
      <t>ショウライ</t>
    </rPh>
    <rPh sb="19" eb="21">
      <t>フタン</t>
    </rPh>
    <rPh sb="21" eb="23">
      <t>ヒリツ</t>
    </rPh>
    <rPh sb="23" eb="24">
      <t>オヨ</t>
    </rPh>
    <rPh sb="25" eb="27">
      <t>ユウケイ</t>
    </rPh>
    <rPh sb="27" eb="29">
      <t>コテイ</t>
    </rPh>
    <rPh sb="29" eb="31">
      <t>シサン</t>
    </rPh>
    <rPh sb="31" eb="33">
      <t>ゲンカ</t>
    </rPh>
    <rPh sb="33" eb="35">
      <t>ショウキャク</t>
    </rPh>
    <rPh sb="35" eb="36">
      <t>リツ</t>
    </rPh>
    <rPh sb="39" eb="41">
      <t>ゲンショウ</t>
    </rPh>
    <rPh sb="45" eb="47">
      <t>ホンシ</t>
    </rPh>
    <rPh sb="48" eb="50">
      <t>ショウライ</t>
    </rPh>
    <rPh sb="50" eb="52">
      <t>フタン</t>
    </rPh>
    <rPh sb="52" eb="54">
      <t>ヒリツ</t>
    </rPh>
    <rPh sb="55" eb="57">
      <t>テイカ</t>
    </rPh>
    <rPh sb="127" eb="129">
      <t>ホンシ</t>
    </rPh>
    <rPh sb="135" eb="137">
      <t>ヘイセイ</t>
    </rPh>
    <rPh sb="139" eb="141">
      <t>ネンド</t>
    </rPh>
    <rPh sb="142" eb="144">
      <t>カイサン</t>
    </rPh>
    <rPh sb="146" eb="148">
      <t>トチ</t>
    </rPh>
    <rPh sb="148" eb="150">
      <t>カイハツ</t>
    </rPh>
    <rPh sb="150" eb="152">
      <t>コウシャ</t>
    </rPh>
    <rPh sb="153" eb="154">
      <t>カカワ</t>
    </rPh>
    <rPh sb="155" eb="157">
      <t>ダイサン</t>
    </rPh>
    <rPh sb="161" eb="162">
      <t>トウ</t>
    </rPh>
    <rPh sb="162" eb="164">
      <t>カイカク</t>
    </rPh>
    <rPh sb="164" eb="166">
      <t>スイシン</t>
    </rPh>
    <rPh sb="166" eb="167">
      <t>サイ</t>
    </rPh>
    <rPh sb="168" eb="171">
      <t>コウサイヒ</t>
    </rPh>
    <rPh sb="172" eb="173">
      <t>オオ</t>
    </rPh>
    <rPh sb="176" eb="178">
      <t>ザイセイ</t>
    </rPh>
    <rPh sb="178" eb="180">
      <t>ウンエイ</t>
    </rPh>
    <rPh sb="181" eb="183">
      <t>フタン</t>
    </rPh>
    <rPh sb="196" eb="199">
      <t>ジョウキョウカ</t>
    </rPh>
    <rPh sb="201" eb="203">
      <t>コウキョウ</t>
    </rPh>
    <rPh sb="203" eb="205">
      <t>シセツ</t>
    </rPh>
    <rPh sb="206" eb="208">
      <t>コウシン</t>
    </rPh>
    <rPh sb="209" eb="211">
      <t>テキセイ</t>
    </rPh>
    <rPh sb="212" eb="213">
      <t>オコナ</t>
    </rPh>
    <rPh sb="219" eb="221">
      <t>コウキョウ</t>
    </rPh>
    <rPh sb="221" eb="223">
      <t>シセツ</t>
    </rPh>
    <rPh sb="223" eb="224">
      <t>トウ</t>
    </rPh>
    <rPh sb="224" eb="226">
      <t>ソウゴウ</t>
    </rPh>
    <rPh sb="226" eb="228">
      <t>カンリ</t>
    </rPh>
    <rPh sb="228" eb="230">
      <t>ケイカク</t>
    </rPh>
    <rPh sb="231" eb="232">
      <t>カク</t>
    </rPh>
    <rPh sb="232" eb="234">
      <t>コベツ</t>
    </rPh>
    <rPh sb="234" eb="236">
      <t>シセツ</t>
    </rPh>
    <rPh sb="236" eb="238">
      <t>ケイカク</t>
    </rPh>
    <rPh sb="239" eb="240">
      <t>モト</t>
    </rPh>
    <rPh sb="243" eb="246">
      <t>ケイカクテキ</t>
    </rPh>
    <rPh sb="247" eb="248">
      <t>スス</t>
    </rPh>
    <rPh sb="252" eb="25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</si>
  <si>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</si>
  <si>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</si>
  <si>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</si>
  <si>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</si>
  <si>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</si>
  <si>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</si>
  <si>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類似団体内平均値と同様に本市の将来負担比率及び実質公債費率は下降傾向が続いている。これは、地方債の繰上償還や財政調整基金の積み立てを継続的に実施してきたことによるものである。
しかし、依然として類似団体内平均とは大きな差があることから、今後も地方債の繰上償還や財政調整基金の積み立てを継続していく必要がある。
また、近年全国的に災害が多発しており、一たび災害が発生すると多額の災害復旧費等が見込まれ、財政調整基金の取り崩し等も想定されることからも、先述した取り組みを継続していく必要がある。</t>
    <rPh sb="0" eb="2">
      <t>ルイジ</t>
    </rPh>
    <rPh sb="2" eb="4">
      <t>ダンタイ</t>
    </rPh>
    <rPh sb="4" eb="5">
      <t>ナイ</t>
    </rPh>
    <rPh sb="5" eb="8">
      <t>ヘイキンチ</t>
    </rPh>
    <rPh sb="9" eb="11">
      <t>ドウヨウ</t>
    </rPh>
    <rPh sb="12" eb="14">
      <t>ホンシ</t>
    </rPh>
    <rPh sb="15" eb="17">
      <t>ショウライ</t>
    </rPh>
    <rPh sb="17" eb="19">
      <t>フタン</t>
    </rPh>
    <rPh sb="19" eb="21">
      <t>ヒリツ</t>
    </rPh>
    <rPh sb="21" eb="22">
      <t>オヨ</t>
    </rPh>
    <rPh sb="23" eb="25">
      <t>ジッシツ</t>
    </rPh>
    <rPh sb="25" eb="28">
      <t>コウサイヒ</t>
    </rPh>
    <rPh sb="28" eb="29">
      <t>リツ</t>
    </rPh>
    <rPh sb="30" eb="32">
      <t>カコウ</t>
    </rPh>
    <rPh sb="32" eb="34">
      <t>ケイコウ</t>
    </rPh>
    <rPh sb="35" eb="36">
      <t>ツヅ</t>
    </rPh>
    <rPh sb="45" eb="48">
      <t>チホウサイ</t>
    </rPh>
    <rPh sb="49" eb="51">
      <t>クリアゲ</t>
    </rPh>
    <rPh sb="51" eb="53">
      <t>ショウカン</t>
    </rPh>
    <rPh sb="54" eb="56">
      <t>ザイセイ</t>
    </rPh>
    <rPh sb="56" eb="58">
      <t>チョウセイ</t>
    </rPh>
    <rPh sb="58" eb="60">
      <t>キキン</t>
    </rPh>
    <rPh sb="61" eb="62">
      <t>ツ</t>
    </rPh>
    <rPh sb="63" eb="64">
      <t>タ</t>
    </rPh>
    <rPh sb="66" eb="69">
      <t>ケイゾクテキ</t>
    </rPh>
    <rPh sb="70" eb="72">
      <t>ジッシ</t>
    </rPh>
    <rPh sb="92" eb="94">
      <t>イゼン</t>
    </rPh>
    <rPh sb="97" eb="99">
      <t>ルイジ</t>
    </rPh>
    <rPh sb="99" eb="101">
      <t>ダンタイ</t>
    </rPh>
    <rPh sb="101" eb="102">
      <t>ナイ</t>
    </rPh>
    <rPh sb="102" eb="104">
      <t>ヘイキン</t>
    </rPh>
    <rPh sb="106" eb="107">
      <t>オオ</t>
    </rPh>
    <rPh sb="109" eb="110">
      <t>サ</t>
    </rPh>
    <rPh sb="118" eb="120">
      <t>コンゴ</t>
    </rPh>
    <rPh sb="121" eb="124">
      <t>チホウサイ</t>
    </rPh>
    <rPh sb="125" eb="127">
      <t>クリアゲ</t>
    </rPh>
    <rPh sb="127" eb="129">
      <t>ショウカン</t>
    </rPh>
    <rPh sb="130" eb="132">
      <t>ザイセイ</t>
    </rPh>
    <rPh sb="132" eb="134">
      <t>チョウセイ</t>
    </rPh>
    <rPh sb="134" eb="136">
      <t>キキン</t>
    </rPh>
    <rPh sb="137" eb="138">
      <t>ツ</t>
    </rPh>
    <rPh sb="139" eb="140">
      <t>タ</t>
    </rPh>
    <rPh sb="142" eb="144">
      <t>ケイゾク</t>
    </rPh>
    <rPh sb="148" eb="150">
      <t>ヒツヨウ</t>
    </rPh>
    <rPh sb="158" eb="160">
      <t>キンネン</t>
    </rPh>
    <rPh sb="160" eb="163">
      <t>ゼンコクテキ</t>
    </rPh>
    <rPh sb="164" eb="166">
      <t>サイガイ</t>
    </rPh>
    <rPh sb="167" eb="169">
      <t>タハツ</t>
    </rPh>
    <rPh sb="174" eb="175">
      <t>ヒト</t>
    </rPh>
    <rPh sb="177" eb="179">
      <t>サイガイ</t>
    </rPh>
    <rPh sb="180" eb="182">
      <t>ハッセイ</t>
    </rPh>
    <rPh sb="185" eb="187">
      <t>タガク</t>
    </rPh>
    <rPh sb="188" eb="190">
      <t>サイガイ</t>
    </rPh>
    <rPh sb="190" eb="192">
      <t>フッキュウ</t>
    </rPh>
    <rPh sb="192" eb="193">
      <t>ヒ</t>
    </rPh>
    <rPh sb="193" eb="194">
      <t>トウ</t>
    </rPh>
    <rPh sb="195" eb="197">
      <t>ミコ</t>
    </rPh>
    <rPh sb="200" eb="202">
      <t>ザイセイ</t>
    </rPh>
    <rPh sb="202" eb="204">
      <t>チョウセイ</t>
    </rPh>
    <rPh sb="204" eb="206">
      <t>キキン</t>
    </rPh>
    <rPh sb="207" eb="208">
      <t>ト</t>
    </rPh>
    <rPh sb="209" eb="210">
      <t>クズ</t>
    </rPh>
    <rPh sb="211" eb="212">
      <t>トウ</t>
    </rPh>
    <rPh sb="213" eb="215">
      <t>ソウテイ</t>
    </rPh>
    <rPh sb="224" eb="226">
      <t>センジュツ</t>
    </rPh>
    <rPh sb="228" eb="229">
      <t>ト</t>
    </rPh>
    <rPh sb="230" eb="231">
      <t>ク</t>
    </rPh>
    <rPh sb="233" eb="235">
      <t>ケイゾク</t>
    </rPh>
    <rPh sb="239" eb="24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</si>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</sst>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5210ABB-3F54-4185-B530-C993850EFB9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44504</c:v>
                </c:pt>
                <c:pt idx="3">
                  <c:v>47820</c:v>
                </c:pt>
                <c:pt idx="4">
                  <c:v>41934</c:v>
                </c:pt>
              </c:numCache>
            </c:numRef>
          </c:val>
          <c:smooth val="0"/>
          <c:extLst>
            <c:ext xmlns:c16="http://schemas.microsoft.com/office/drawing/2014/chart" uri="{C3380CC4-5D6E-409C-BE32-E72D297353CC}">
              <c16:uniqueId val="{00000000-3F0C-46A0-A54B-D6D9CD4E43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45000</c:v>
                </c:pt>
                <c:pt idx="1">
                  <c:v>34854</c:v>
                </c:pt>
                <c:pt idx="2">
                  <c:v>30805</c:v>
                </c:pt>
                <c:pt idx="3">
                  <c:v>35965</c:v>
                </c:pt>
                <c:pt idx="4">
                  <c:v>27609</c:v>
                </c:pt>
              </c:numCache>
            </c:numRef>
          </c:val>
          <c:smooth val="0"/>
          <c:extLst>
            <c:ext xmlns:c16="http://schemas.microsoft.com/office/drawing/2014/chart" uri="{C3380CC4-5D6E-409C-BE32-E72D297353CC}">
              <c16:uniqueId val="{00000001-3F0C-46A0-A54B-D6D9CD4E43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5.8</c:v>
                </c:pt>
                <c:pt idx="1">
                  <c:v>5.33</c:v>
                </c:pt>
                <c:pt idx="2">
                  <c:v>4.93</c:v>
                </c:pt>
                <c:pt idx="3">
                  <c:v>2.88</c:v>
                </c:pt>
                <c:pt idx="4">
                  <c:v>1.42</c:v>
                </c:pt>
              </c:numCache>
            </c:numRef>
          </c:val>
          <c:extLst>
            <c:ext xmlns:c16="http://schemas.microsoft.com/office/drawing/2014/chart" uri="{C3380CC4-5D6E-409C-BE32-E72D297353CC}">
              <c16:uniqueId val="{00000000-1EFA-4AC8-B118-5E2ED1BE86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18.739999999999998</c:v>
                </c:pt>
                <c:pt idx="1">
                  <c:v>25.67</c:v>
                </c:pt>
                <c:pt idx="2">
                  <c:v>26.26</c:v>
                </c:pt>
                <c:pt idx="3">
                  <c:v>27.08</c:v>
                </c:pt>
                <c:pt idx="4">
                  <c:v>27.56</c:v>
                </c:pt>
              </c:numCache>
            </c:numRef>
          </c:val>
          <c:extLst>
            <c:ext xmlns:c16="http://schemas.microsoft.com/office/drawing/2014/chart" uri="{C3380CC4-5D6E-409C-BE32-E72D297353CC}">
              <c16:uniqueId val="{00000001-1EFA-4AC8-B118-5E2ED1BE86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c:v>
                </c:pt>
                <c:pt idx="1">
                  <c:v>3.99</c:v>
                </c:pt>
                <c:pt idx="2">
                  <c:v>-2.42</c:v>
                </c:pt>
                <c:pt idx="3">
                  <c:v>-1.34</c:v>
                </c:pt>
                <c:pt idx="4">
                  <c:v>-1.57</c:v>
                </c:pt>
              </c:numCache>
            </c:numRef>
          </c:val>
          <c:smooth val="0"/>
          <c:extLst>
            <c:ext xmlns:c16="http://schemas.microsoft.com/office/drawing/2014/chart" uri="{C3380CC4-5D6E-409C-BE32-E72D297353CC}">
              <c16:uniqueId val="{00000002-1EFA-4AC8-B118-5E2ED1BE86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720-455E-8F44-E42E592B5C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20-455E-8F44-E42E592B5C0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720-455E-8F44-E42E592B5C08}"/>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0.01</c:v>
                </c:pt>
                <c:pt idx="4">
                  <c:v>#N/A</c:v>
                </c:pt>
                <c:pt idx="5">
                  <c:v>0.02</c:v>
                </c:pt>
                <c:pt idx="6">
                  <c:v>#N/A</c:v>
                </c:pt>
                <c:pt idx="7">
                  <c:v>0.05</c:v>
                </c:pt>
                <c:pt idx="8">
                  <c:v>#N/A</c:v>
                </c:pt>
                <c:pt idx="9">
                  <c:v>0.03</c:v>
                </c:pt>
              </c:numCache>
            </c:numRef>
          </c:val>
          <c:extLst>
            <c:ext xmlns:c16="http://schemas.microsoft.com/office/drawing/2014/chart" uri="{C3380CC4-5D6E-409C-BE32-E72D297353CC}">
              <c16:uniqueId val="{00000003-7720-455E-8F44-E42E592B5C08}"/>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0.12</c:v>
                </c:pt>
                <c:pt idx="4">
                  <c:v>#N/A</c:v>
                </c:pt>
                <c:pt idx="5">
                  <c:v>0.05</c:v>
                </c:pt>
                <c:pt idx="6">
                  <c:v>#N/A</c:v>
                </c:pt>
                <c:pt idx="7">
                  <c:v>0.12</c:v>
                </c:pt>
                <c:pt idx="8">
                  <c:v>#N/A</c:v>
                </c:pt>
                <c:pt idx="9">
                  <c:v>0.05</c:v>
                </c:pt>
              </c:numCache>
            </c:numRef>
          </c:val>
          <c:extLst>
            <c:ext xmlns:c16="http://schemas.microsoft.com/office/drawing/2014/chart" uri="{C3380CC4-5D6E-409C-BE32-E72D297353CC}">
              <c16:uniqueId val="{00000004-7720-455E-8F44-E42E592B5C08}"/>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0.12</c:v>
                </c:pt>
                <c:pt idx="2">
                  <c:v>#N/A</c:v>
                </c:pt>
                <c:pt idx="3">
                  <c:v>0.14000000000000001</c:v>
                </c:pt>
                <c:pt idx="4">
                  <c:v>#N/A</c:v>
                </c:pt>
                <c:pt idx="5">
                  <c:v>0.14000000000000001</c:v>
                </c:pt>
                <c:pt idx="6">
                  <c:v>#N/A</c:v>
                </c:pt>
                <c:pt idx="7">
                  <c:v>0.13</c:v>
                </c:pt>
                <c:pt idx="8">
                  <c:v>#N/A</c:v>
                </c:pt>
                <c:pt idx="9">
                  <c:v>0.09</c:v>
                </c:pt>
              </c:numCache>
            </c:numRef>
          </c:val>
          <c:extLst>
            <c:ext xmlns:c16="http://schemas.microsoft.com/office/drawing/2014/chart" uri="{C3380CC4-5D6E-409C-BE32-E72D297353CC}">
              <c16:uniqueId val="{00000005-7720-455E-8F44-E42E592B5C0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5.8</c:v>
                </c:pt>
                <c:pt idx="2">
                  <c:v>#N/A</c:v>
                </c:pt>
                <c:pt idx="3">
                  <c:v>5.33</c:v>
                </c:pt>
                <c:pt idx="4">
                  <c:v>#N/A</c:v>
                </c:pt>
                <c:pt idx="5">
                  <c:v>4.92</c:v>
                </c:pt>
                <c:pt idx="6">
                  <c:v>#N/A</c:v>
                </c:pt>
                <c:pt idx="7">
                  <c:v>2.87</c:v>
                </c:pt>
                <c:pt idx="8">
                  <c:v>#N/A</c:v>
                </c:pt>
                <c:pt idx="9">
                  <c:v>1.42</c:v>
                </c:pt>
              </c:numCache>
            </c:numRef>
          </c:val>
          <c:extLst>
            <c:ext xmlns:c16="http://schemas.microsoft.com/office/drawing/2014/chart" uri="{C3380CC4-5D6E-409C-BE32-E72D297353CC}">
              <c16:uniqueId val="{00000006-7720-455E-8F44-E42E592B5C08}"/>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c:v>
                </c:pt>
                <c:pt idx="2">
                  <c:v>#N/A</c:v>
                </c:pt>
                <c:pt idx="3">
                  <c:v>1.05</c:v>
                </c:pt>
                <c:pt idx="4">
                  <c:v>#N/A</c:v>
                </c:pt>
                <c:pt idx="5">
                  <c:v>1.6</c:v>
                </c:pt>
                <c:pt idx="6">
                  <c:v>#N/A</c:v>
                </c:pt>
                <c:pt idx="7">
                  <c:v>0.87</c:v>
                </c:pt>
                <c:pt idx="8">
                  <c:v>#N/A</c:v>
                </c:pt>
                <c:pt idx="9">
                  <c:v>1.6</c:v>
                </c:pt>
              </c:numCache>
            </c:numRef>
          </c:val>
          <c:extLst>
            <c:ext xmlns:c16="http://schemas.microsoft.com/office/drawing/2014/chart" uri="{C3380CC4-5D6E-409C-BE32-E72D297353CC}">
              <c16:uniqueId val="{00000007-7720-455E-8F44-E42E592B5C0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0.96</c:v>
                </c:pt>
                <c:pt idx="2">
                  <c:v>#N/A</c:v>
                </c:pt>
                <c:pt idx="3">
                  <c:v>0.8</c:v>
                </c:pt>
                <c:pt idx="4">
                  <c:v>#N/A</c:v>
                </c:pt>
                <c:pt idx="5">
                  <c:v>0.54</c:v>
                </c:pt>
                <c:pt idx="6">
                  <c:v>#N/A</c:v>
                </c:pt>
                <c:pt idx="7">
                  <c:v>0.35</c:v>
                </c:pt>
                <c:pt idx="8">
                  <c:v>#N/A</c:v>
                </c:pt>
                <c:pt idx="9">
                  <c:v>1.95</c:v>
                </c:pt>
              </c:numCache>
            </c:numRef>
          </c:val>
          <c:extLst>
            <c:ext xmlns:c16="http://schemas.microsoft.com/office/drawing/2014/chart" uri="{C3380CC4-5D6E-409C-BE32-E72D297353CC}">
              <c16:uniqueId val="{00000008-7720-455E-8F44-E42E592B5C08}"/>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5.94</c:v>
                </c:pt>
                <c:pt idx="2">
                  <c:v>#N/A</c:v>
                </c:pt>
                <c:pt idx="3">
                  <c:v>5.19</c:v>
                </c:pt>
                <c:pt idx="4">
                  <c:v>#N/A</c:v>
                </c:pt>
                <c:pt idx="5">
                  <c:v>5.76</c:v>
                </c:pt>
                <c:pt idx="6">
                  <c:v>#N/A</c:v>
                </c:pt>
                <c:pt idx="7">
                  <c:v>7.8</c:v>
                </c:pt>
                <c:pt idx="8">
                  <c:v>#N/A</c:v>
                </c:pt>
                <c:pt idx="9">
                  <c:v>6.7</c:v>
                </c:pt>
              </c:numCache>
            </c:numRef>
          </c:val>
          <c:extLst>
            <c:ext xmlns:c16="http://schemas.microsoft.com/office/drawing/2014/chart" uri="{C3380CC4-5D6E-409C-BE32-E72D297353CC}">
              <c16:uniqueId val="{00000009-7720-455E-8F44-E42E592B5C0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2670</c:v>
                </c:pt>
                <c:pt idx="5">
                  <c:v>2556</c:v>
                </c:pt>
                <c:pt idx="8">
                  <c:v>2560</c:v>
                </c:pt>
                <c:pt idx="11">
                  <c:v>2723</c:v>
                </c:pt>
                <c:pt idx="14">
                  <c:v>2661</c:v>
                </c:pt>
              </c:numCache>
            </c:numRef>
          </c:val>
          <c:extLst>
            <c:ext xmlns:c16="http://schemas.microsoft.com/office/drawing/2014/chart" uri="{C3380CC4-5D6E-409C-BE32-E72D297353CC}">
              <c16:uniqueId val="{00000000-AF19-461F-BF87-67679662F75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1-AF19-461F-BF87-67679662F75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2-AF19-461F-BF87-67679662F75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303</c:v>
                </c:pt>
                <c:pt idx="3">
                  <c:v>304</c:v>
                </c:pt>
                <c:pt idx="6">
                  <c:v>307</c:v>
                </c:pt>
                <c:pt idx="9">
                  <c:v>330</c:v>
                </c:pt>
                <c:pt idx="12">
                  <c:v>376</c:v>
                </c:pt>
              </c:numCache>
            </c:numRef>
          </c:val>
          <c:extLst>
            <c:ext xmlns:c16="http://schemas.microsoft.com/office/drawing/2014/chart" uri="{C3380CC4-5D6E-409C-BE32-E72D297353CC}">
              <c16:uniqueId val="{00000003-AF19-461F-BF87-67679662F75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418</c:v>
                </c:pt>
                <c:pt idx="3">
                  <c:v>409</c:v>
                </c:pt>
                <c:pt idx="6">
                  <c:v>387</c:v>
                </c:pt>
                <c:pt idx="9">
                  <c:v>420</c:v>
                </c:pt>
                <c:pt idx="12">
                  <c:v>404</c:v>
                </c:pt>
              </c:numCache>
            </c:numRef>
          </c:val>
          <c:extLst>
            <c:ext xmlns:c16="http://schemas.microsoft.com/office/drawing/2014/chart" uri="{C3380CC4-5D6E-409C-BE32-E72D297353CC}">
              <c16:uniqueId val="{00000004-AF19-461F-BF87-67679662F75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19-461F-BF87-67679662F75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19-461F-BF87-67679662F75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3565</c:v>
                </c:pt>
                <c:pt idx="3">
                  <c:v>3543</c:v>
                </c:pt>
                <c:pt idx="6">
                  <c:v>3570</c:v>
                </c:pt>
                <c:pt idx="9">
                  <c:v>3487</c:v>
                </c:pt>
                <c:pt idx="12">
                  <c:v>3460</c:v>
                </c:pt>
              </c:numCache>
            </c:numRef>
          </c:val>
          <c:extLst>
            <c:ext xmlns:c16="http://schemas.microsoft.com/office/drawing/2014/chart" uri="{C3380CC4-5D6E-409C-BE32-E72D297353CC}">
              <c16:uniqueId val="{00000007-AF19-461F-BF87-67679662F75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1622</c:v>
                </c:pt>
                <c:pt idx="2">
                  <c:v>#N/A</c:v>
                </c:pt>
                <c:pt idx="3">
                  <c:v>#N/A</c:v>
                </c:pt>
                <c:pt idx="4">
                  <c:v>1701</c:v>
                </c:pt>
                <c:pt idx="5">
                  <c:v>#N/A</c:v>
                </c:pt>
                <c:pt idx="6">
                  <c:v>#N/A</c:v>
                </c:pt>
                <c:pt idx="7">
                  <c:v>1704</c:v>
                </c:pt>
                <c:pt idx="8">
                  <c:v>#N/A</c:v>
                </c:pt>
                <c:pt idx="9">
                  <c:v>#N/A</c:v>
                </c:pt>
                <c:pt idx="10">
                  <c:v>1514</c:v>
                </c:pt>
                <c:pt idx="11">
                  <c:v>#N/A</c:v>
                </c:pt>
                <c:pt idx="12">
                  <c:v>#N/A</c:v>
                </c:pt>
                <c:pt idx="13">
                  <c:v>1579</c:v>
                </c:pt>
                <c:pt idx="14">
                  <c:v>#N/A</c:v>
                </c:pt>
              </c:numCache>
            </c:numRef>
          </c:val>
          <c:smooth val="0"/>
          <c:extLst>
            <c:ext xmlns:c16="http://schemas.microsoft.com/office/drawing/2014/chart" uri="{C3380CC4-5D6E-409C-BE32-E72D297353CC}">
              <c16:uniqueId val="{00000008-AF19-461F-BF87-67679662F75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26662</c:v>
                </c:pt>
                <c:pt idx="5">
                  <c:v>26834</c:v>
                </c:pt>
                <c:pt idx="8">
                  <c:v>26666</c:v>
                </c:pt>
                <c:pt idx="11">
                  <c:v>26821</c:v>
                </c:pt>
                <c:pt idx="14">
                  <c:v>27032</c:v>
                </c:pt>
              </c:numCache>
            </c:numRef>
          </c:val>
          <c:extLst>
            <c:ext xmlns:c16="http://schemas.microsoft.com/office/drawing/2014/chart" uri="{C3380CC4-5D6E-409C-BE32-E72D297353CC}">
              <c16:uniqueId val="{00000000-2AAD-4F51-8429-0D99517C26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2038</c:v>
                </c:pt>
                <c:pt idx="5">
                  <c:v>1979</c:v>
                </c:pt>
                <c:pt idx="8">
                  <c:v>1927</c:v>
                </c:pt>
                <c:pt idx="11">
                  <c:v>3159</c:v>
                </c:pt>
                <c:pt idx="14">
                  <c:v>2971</c:v>
                </c:pt>
              </c:numCache>
            </c:numRef>
          </c:val>
          <c:extLst>
            <c:ext xmlns:c16="http://schemas.microsoft.com/office/drawing/2014/chart" uri="{C3380CC4-5D6E-409C-BE32-E72D297353CC}">
              <c16:uniqueId val="{00000001-2AAD-4F51-8429-0D99517C26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4857</c:v>
                </c:pt>
                <c:pt idx="5">
                  <c:v>6346</c:v>
                </c:pt>
                <c:pt idx="8">
                  <c:v>6622</c:v>
                </c:pt>
                <c:pt idx="11">
                  <c:v>6797</c:v>
                </c:pt>
                <c:pt idx="14">
                  <c:v>7090</c:v>
                </c:pt>
              </c:numCache>
            </c:numRef>
          </c:val>
          <c:extLst>
            <c:ext xmlns:c16="http://schemas.microsoft.com/office/drawing/2014/chart" uri="{C3380CC4-5D6E-409C-BE32-E72D297353CC}">
              <c16:uniqueId val="{00000002-2AAD-4F51-8429-0D99517C26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AD-4F51-8429-0D99517C26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AD-4F51-8429-0D99517C26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5</c:v>
                </c:pt>
                <c:pt idx="6">
                  <c:v>4</c:v>
                </c:pt>
                <c:pt idx="9">
                  <c:v>0</c:v>
                </c:pt>
                <c:pt idx="12">
                  <c:v>0</c:v>
                </c:pt>
              </c:numCache>
            </c:numRef>
          </c:val>
          <c:extLst>
            <c:ext xmlns:c16="http://schemas.microsoft.com/office/drawing/2014/chart" uri="{C3380CC4-5D6E-409C-BE32-E72D297353CC}">
              <c16:uniqueId val="{00000005-2AAD-4F51-8429-0D99517C26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8464</c:v>
                </c:pt>
                <c:pt idx="3">
                  <c:v>7154</c:v>
                </c:pt>
                <c:pt idx="6">
                  <c:v>6846</c:v>
                </c:pt>
                <c:pt idx="9">
                  <c:v>6650</c:v>
                </c:pt>
                <c:pt idx="12">
                  <c:v>6230</c:v>
                </c:pt>
              </c:numCache>
            </c:numRef>
          </c:val>
          <c:extLst>
            <c:ext xmlns:c16="http://schemas.microsoft.com/office/drawing/2014/chart" uri="{C3380CC4-5D6E-409C-BE32-E72D297353CC}">
              <c16:uniqueId val="{00000006-2AAD-4F51-8429-0D99517C26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2328</c:v>
                </c:pt>
                <c:pt idx="3">
                  <c:v>2283</c:v>
                </c:pt>
                <c:pt idx="6">
                  <c:v>2449</c:v>
                </c:pt>
                <c:pt idx="9">
                  <c:v>2477</c:v>
                </c:pt>
                <c:pt idx="12">
                  <c:v>2402</c:v>
                </c:pt>
              </c:numCache>
            </c:numRef>
          </c:val>
          <c:extLst>
            <c:ext xmlns:c16="http://schemas.microsoft.com/office/drawing/2014/chart" uri="{C3380CC4-5D6E-409C-BE32-E72D297353CC}">
              <c16:uniqueId val="{00000007-2AAD-4F51-8429-0D99517C26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4641</c:v>
                </c:pt>
                <c:pt idx="3">
                  <c:v>4646</c:v>
                </c:pt>
                <c:pt idx="6">
                  <c:v>4410</c:v>
                </c:pt>
                <c:pt idx="9">
                  <c:v>4278</c:v>
                </c:pt>
                <c:pt idx="12">
                  <c:v>4078</c:v>
                </c:pt>
              </c:numCache>
            </c:numRef>
          </c:val>
          <c:extLst>
            <c:ext xmlns:c16="http://schemas.microsoft.com/office/drawing/2014/chart" uri="{C3380CC4-5D6E-409C-BE32-E72D297353CC}">
              <c16:uniqueId val="{00000008-2AAD-4F51-8429-0D99517C26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AD-4F51-8429-0D99517C26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40241</c:v>
                </c:pt>
                <c:pt idx="3">
                  <c:v>40366</c:v>
                </c:pt>
                <c:pt idx="6">
                  <c:v>39645</c:v>
                </c:pt>
                <c:pt idx="9">
                  <c:v>39283</c:v>
                </c:pt>
                <c:pt idx="12">
                  <c:v>38634</c:v>
                </c:pt>
              </c:numCache>
            </c:numRef>
          </c:val>
          <c:extLst>
            <c:ext xmlns:c16="http://schemas.microsoft.com/office/drawing/2014/chart" uri="{C3380CC4-5D6E-409C-BE32-E72D297353CC}">
              <c16:uniqueId val="{0000000A-2AAD-4F51-8429-0D99517C26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22117</c:v>
                </c:pt>
                <c:pt idx="2">
                  <c:v>#N/A</c:v>
                </c:pt>
                <c:pt idx="3">
                  <c:v>#N/A</c:v>
                </c:pt>
                <c:pt idx="4">
                  <c:v>19296</c:v>
                </c:pt>
                <c:pt idx="5">
                  <c:v>#N/A</c:v>
                </c:pt>
                <c:pt idx="6">
                  <c:v>#N/A</c:v>
                </c:pt>
                <c:pt idx="7">
                  <c:v>18140</c:v>
                </c:pt>
                <c:pt idx="8">
                  <c:v>#N/A</c:v>
                </c:pt>
                <c:pt idx="9">
                  <c:v>#N/A</c:v>
                </c:pt>
                <c:pt idx="10">
                  <c:v>15912</c:v>
                </c:pt>
                <c:pt idx="11">
                  <c:v>#N/A</c:v>
                </c:pt>
                <c:pt idx="12">
                  <c:v>#N/A</c:v>
                </c:pt>
                <c:pt idx="13">
                  <c:v>14251</c:v>
                </c:pt>
                <c:pt idx="14">
                  <c:v>#N/A</c:v>
                </c:pt>
              </c:numCache>
            </c:numRef>
          </c:val>
          <c:smooth val="0"/>
          <c:extLst>
            <c:ext xmlns:c16="http://schemas.microsoft.com/office/drawing/2014/chart" uri="{C3380CC4-5D6E-409C-BE32-E72D297353CC}">
              <c16:uniqueId val="{0000000B-2AAD-4F51-8429-0D99517C26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4726</c:v>
                </c:pt>
                <c:pt idx="1">
                  <c:v>4926</c:v>
                </c:pt>
                <c:pt idx="2">
                  <c:v>4997</c:v>
                </c:pt>
              </c:numCache>
            </c:numRef>
          </c:val>
          <c:extLst>
            <c:ext xmlns:c16="http://schemas.microsoft.com/office/drawing/2014/chart" uri="{C3380CC4-5D6E-409C-BE32-E72D297353CC}">
              <c16:uniqueId val="{00000000-44E5-4E5F-9F7F-5CF1B7CA08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395</c:v>
                </c:pt>
                <c:pt idx="1">
                  <c:v>187</c:v>
                </c:pt>
                <c:pt idx="2">
                  <c:v>29</c:v>
                </c:pt>
              </c:numCache>
            </c:numRef>
          </c:val>
          <c:extLst>
            <c:ext xmlns:c16="http://schemas.microsoft.com/office/drawing/2014/chart" uri="{C3380CC4-5D6E-409C-BE32-E72D297353CC}">
              <c16:uniqueId val="{00000001-44E5-4E5F-9F7F-5CF1B7CA08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137</c:v>
                </c:pt>
                <c:pt idx="1">
                  <c:v>141</c:v>
                </c:pt>
                <c:pt idx="2">
                  <c:v>176</c:v>
                </c:pt>
              </c:numCache>
            </c:numRef>
          </c:val>
          <c:extLst>
            <c:ext xmlns:c16="http://schemas.microsoft.com/office/drawing/2014/chart" uri="{C3380CC4-5D6E-409C-BE32-E72D297353CC}">
              <c16:uniqueId val="{00000002-44E5-4E5F-9F7F-5CF1B7CA08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{2AF6D4A5-B128-425C-A715-FB2826C33AE5}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A2B-4FC9-AD47-3EC381F249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{3D6F6C82-13B0-434D-854B-1DE89816CDC2}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A2B-4FC9-AD47-3EC381F249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{0F57786D-2976-40E8-A358-D451342D8132}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A2B-4FC9-AD47-3EC381F249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{12755AE3-29EF-4B93-B8C8-E24B7708974D}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A2B-4FC9-AD47-3EC381F249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{D35B26A8-8D68-499F-8022-B94CF319EDD5}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A2B-4FC9-AD47-3EC381F249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{BB373641-D8B8-4FC3-8A42-9156EE237BBF}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A2B-4FC9-AD47-3EC381F249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{0B3EF245-DD8A-4CB9-ABA5-F512C9B80F2B}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A2B-4FC9-AD47-3EC381F249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{A6EAA2CA-D87D-472E-9032-A6F866162FAF}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A2B-4FC9-AD47-3EC381F249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{BDE03E13-DBB3-4088-A62E-4E98170655D8}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A2B-4FC9-AD47-3EC381F249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57.7</c:v>
                </c:pt>
                <c:pt idx="16">
                  <c:v>60.1</c:v>
                </c:pt>
                <c:pt idx="24">
                  <c:v>61.4</c:v>
                </c:pt>
              </c:numCache>
            </c:numRef>
          </c:xVal>
          <c:yVal>
            <c:numRef>
              <c:f>公会計指標分析・財政指標組合せ分析表!$BP$51:$DC$51</c:f>
              <c:numCache>
                <c:formatCode>#,##0.0;"▲ "#,##0.0</c:formatCode>
                <c:ptCount val="40"/>
                <c:pt idx="8">
                  <c:v>120.3</c:v>
                </c:pt>
                <c:pt idx="16">
                  <c:v>115</c:v>
                </c:pt>
                <c:pt idx="24">
                  <c:v>100.3</c:v>
                </c:pt>
              </c:numCache>
            </c:numRef>
          </c:yVal>
          <c:smooth val="0"/>
          <c:extLst>
            <c:ext xmlns:c16="http://schemas.microsoft.com/office/drawing/2014/chart" uri="{C3380CC4-5D6E-409C-BE32-E72D297353CC}">
              <c16:uniqueId val="{00000009-7A2B-4FC9-AD47-3EC381F249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{B0009ACD-DFA3-419B-B95C-F2DE5283DEFF}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A2B-4FC9-AD47-3EC381F249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{18DF1ACD-1910-441D-B184-9022F5BFB6F7}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A2B-4FC9-AD47-3EC381F249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{E37FED3C-4BEA-4609-8310-80D8627AF531}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A2B-4FC9-AD47-3EC381F249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{BBDEF3D8-C3AD-40F3-9B78-499F5EF3323A}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A2B-4FC9-AD47-3EC381F249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{0A6DDF0B-79D2-41B4-84AC-792AA6D68070}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A2B-4FC9-AD47-3EC381F2495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{0981FF50-7EF6-46F3-A554-76F4222755C9}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A2B-4FC9-AD47-3EC381F2495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{5471CB10-1535-45FC-A7FE-6D2F941A6C15}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A2B-4FC9-AD47-3EC381F2495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{4DD78E8A-28D7-4881-B711-746D94E0C315}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A2B-4FC9-AD47-3EC381F2495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{2E04662F-D779-48AF-BAD5-3E27A30CE123}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A2B-4FC9-AD47-3EC381F249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60.4</c:v>
                </c:pt>
                <c:pt idx="24">
                  <c:v>59.3</c:v>
                </c:pt>
              </c:numCache>
            </c:numRef>
          </c:xVal>
          <c:yVal>
            <c:numRef>
              <c:f>公会計指標分析・財政指標組合せ分析表!$BP$55:$DC$55</c:f>
              <c:numCache>
                <c:formatCode>#,##0.0;"▲ "#,##0.0</c:formatCode>
                <c:ptCount val="40"/>
                <c:pt idx="8">
                  <c:v>37.299999999999997</c:v>
                </c:pt>
                <c:pt idx="16">
                  <c:v>35.299999999999997</c:v>
                </c:pt>
                <c:pt idx="24">
                  <c:v>31.9</c:v>
                </c:pt>
              </c:numCache>
            </c:numRef>
          </c:yVal>
          <c:smooth val="0"/>
          <c:extLst>
            <c:ext xmlns:c16="http://schemas.microsoft.com/office/drawing/2014/chart" uri="{C3380CC4-5D6E-409C-BE32-E72D297353CC}">
              <c16:uniqueId val="{00000013-7A2B-4FC9-AD47-3EC381F24951}"/>
            </c:ext>
          </c:extLst>
        </c:ser>
        <c:dLbls>
          <c:showLegendKey val="0"/>
          <c:showVal val="1"/>
          <c:showCatName val="0"/>
          <c:showSerName val="0"/>
          <c:showPercent val="0"/>
          <c:showBubbleSize val="0"/>
        </c:dLbls>
        <c:axId val="46179840"/>
        <c:axId val="46181760"/>
      </c:scatterChart>
      <c:valAx>
        <c:axId val="46179840"/>
        <c:scaling>
          <c:orientation val="minMax"/>
          <c:max val="62"/>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6"/>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{F27430ED-346B-46F7-87AE-DB1475B4C53C}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6DA-48C7-A201-F67B2CD2E9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{85ECBAFA-4D68-4FA2-99FD-C34B1A057AA2}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DA-48C7-A201-F67B2CD2E9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{05FD3A3E-F88C-40FD-A2BA-E9B174AADF6E}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DA-48C7-A201-F67B2CD2E9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{B2970835-9C54-446F-9505-A5EAE387BAAB}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DA-48C7-A201-F67B2CD2E9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{B1EB3100-2008-4436-8477-BE777926FCDD}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DA-48C7-A201-F67B2CD2E9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{69F0D434-ACCD-468F-B1A6-7AAF60019649}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6DA-48C7-A201-F67B2CD2E9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{6871BED0-DBF2-496E-AA3D-4E8952540BD1}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6DA-48C7-A201-F67B2CD2E90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{78499814-9C71-40D0-985C-BE749997DBCA}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6DA-48C7-A201-F67B2CD2E9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{EA1EB46A-EABB-402C-B3DE-39B7ED9AA18C}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6DA-48C7-A201-F67B2CD2E9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10.7</c:v>
                </c:pt>
                <c:pt idx="16">
                  <c:v>10.4</c:v>
                </c:pt>
                <c:pt idx="24">
                  <c:v>10.3</c:v>
                </c:pt>
                <c:pt idx="32">
                  <c:v>10.1</c:v>
                </c:pt>
              </c:numCache>
            </c:numRef>
          </c:xVal>
          <c:yVal>
            <c:numRef>
              <c:f>公会計指標分析・財政指標組合せ分析表!$BP$73:$DC$73</c:f>
              <c:numCache>
                <c:formatCode>#,##0.0;"▲ "#,##0.0</c:formatCode>
                <c:ptCount val="40"/>
                <c:pt idx="0">
                  <c:v>140.6</c:v>
                </c:pt>
                <c:pt idx="8">
                  <c:v>120.3</c:v>
                </c:pt>
                <c:pt idx="16">
                  <c:v>115</c:v>
                </c:pt>
                <c:pt idx="24">
                  <c:v>100.3</c:v>
                </c:pt>
                <c:pt idx="32">
                  <c:v>89.9</c:v>
                </c:pt>
              </c:numCache>
            </c:numRef>
          </c:yVal>
          <c:smooth val="0"/>
          <c:extLst>
            <c:ext xmlns:c16="http://schemas.microsoft.com/office/drawing/2014/chart" uri="{C3380CC4-5D6E-409C-BE32-E72D297353CC}">
              <c16:uniqueId val="{00000009-E6DA-48C7-A201-F67B2CD2E9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{6A828BD7-DCF7-4A4A-89C1-F3C6CA4D832F}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6DA-48C7-A201-F67B2CD2E9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{EE8DECC4-8609-49AE-B18D-91EE376EFFA5}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DA-48C7-A201-F67B2CD2E9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{906424FD-7550-48F9-9D4E-2AA60227D190}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DA-48C7-A201-F67B2CD2E9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{071A5C80-1A53-4516-82CA-04565A9000F6}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DA-48C7-A201-F67B2CD2E9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{B1D8C49A-9304-4879-8C1B-BA2E1CE15510}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DA-48C7-A201-F67B2CD2E90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{1F73E509-612B-40FB-B80B-6277770013B3}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6DA-48C7-A201-F67B2CD2E90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{DBB5FA50-6AD9-4989-A4BD-6E2E67FE5D11}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6DA-48C7-A201-F67B2CD2E90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{E681A5EC-9D16-44BC-9E00-7E24DB31533F}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6DA-48C7-A201-F67B2CD2E90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{322040DB-BB89-4D54-8CDD-4038B7CD6F76}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6DA-48C7-A201-F67B2CD2E9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6.9</c:v>
                </c:pt>
                <c:pt idx="24">
                  <c:v>6.6</c:v>
                </c:pt>
                <c:pt idx="32">
                  <c:v>6.4</c:v>
                </c:pt>
              </c:numCache>
            </c:numRef>
          </c:xVal>
          <c:yVal>
            <c:numRef>
              <c:f>公会計指標分析・財政指標組合せ分析表!$BP$77:$DC$77</c:f>
              <c:numCache>
                <c:formatCode>#,##0.0;"▲ "#,##0.0</c:formatCode>
                <c:ptCount val="40"/>
                <c:pt idx="0">
                  <c:v>45.9</c:v>
                </c:pt>
                <c:pt idx="8">
                  <c:v>37.299999999999997</c:v>
                </c:pt>
                <c:pt idx="16">
                  <c:v>35.299999999999997</c:v>
                </c:pt>
                <c:pt idx="24">
                  <c:v>31.9</c:v>
                </c:pt>
                <c:pt idx="32">
                  <c:v>24.2</c:v>
                </c:pt>
              </c:numCache>
            </c:numRef>
          </c:yVal>
          <c:smooth val="0"/>
          <c:extLst>
            <c:ext xmlns:c16="http://schemas.microsoft.com/office/drawing/2014/chart" uri="{C3380CC4-5D6E-409C-BE32-E72D297353CC}">
              <c16:uniqueId val="{00000013-E6DA-48C7-A201-F67B2CD2E900}"/>
            </c:ext>
          </c:extLst>
        </c:ser>
        <c:dLbls>
          <c:showLegendKey val="0"/>
          <c:showVal val="1"/>
          <c:showCatName val="0"/>
          <c:showSerName val="0"/>
          <c:showPercent val="0"/>
          <c:showBubbleSize val="0"/>
        </c:dLbls>
        <c:axId val="84219776"/>
        <c:axId val="84234240"/>
      </c:scatterChart>
      <c:valAx>
        <c:axId val="84219776"/>
        <c:scaling>
          <c:orientation val="minMax"/>
          <c:max val="11.6"/>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6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元利償還金は減少したものの、組合等が起こした地方債の元利償還金に対する負担金等が増加したことにより、元利償還金等（</a:t>
          </a:r>
          <a:r>
            <a:rPr kumimoji="1" lang="en-US" altLang="ja-JP" sz="1200">
              <a:latin typeface="ＭＳ ゴシック" pitchFamily="49" charset="-128"/>
              <a:ea typeface="ＭＳ ゴシック" pitchFamily="49" charset="-128"/>
            </a:rPr>
            <a:t>A</a:t>
          </a:r>
          <a:r>
            <a:rPr kumimoji="1" lang="ja-JP" altLang="en-US" sz="1200">
              <a:latin typeface="ＭＳ ゴシック" pitchFamily="49" charset="-128"/>
              <a:ea typeface="ＭＳ ゴシック" pitchFamily="49" charset="-128"/>
            </a:rPr>
            <a:t>）は微増している。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一方で、事業費補正により普通交付税に算入された地方債の額が減少したことにより、算入公債費等（</a:t>
          </a:r>
          <a:r>
            <a:rPr kumimoji="1" lang="en-US" altLang="ja-JP" sz="1200">
              <a:latin typeface="ＭＳ ゴシック" pitchFamily="49" charset="-128"/>
              <a:ea typeface="ＭＳ ゴシック" pitchFamily="49" charset="-128"/>
            </a:rPr>
            <a:t>B</a:t>
          </a:r>
          <a:r>
            <a:rPr kumimoji="1" lang="ja-JP" altLang="en-US" sz="1200">
              <a:latin typeface="ＭＳ ゴシック" pitchFamily="49" charset="-128"/>
              <a:ea typeface="ＭＳ ゴシック" pitchFamily="49" charset="-128"/>
            </a:rPr>
            <a:t>）は減少した。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以上より、単年度の実質公債費比率は前年度より</a:t>
          </a:r>
          <a:r>
            <a:rPr kumimoji="1" lang="en-US" altLang="ja-JP" sz="1200">
              <a:latin typeface="ＭＳ ゴシック" pitchFamily="49" charset="-128"/>
              <a:ea typeface="ＭＳ ゴシック" pitchFamily="49" charset="-128"/>
            </a:rPr>
            <a:t>0.42</a:t>
          </a:r>
          <a:r>
            <a:rPr kumimoji="1" lang="ja-JP" altLang="en-US" sz="1200">
              <a:latin typeface="ＭＳ ゴシック" pitchFamily="49" charset="-128"/>
              <a:ea typeface="ＭＳ ゴシック" pitchFamily="49" charset="-128"/>
            </a:rPr>
            <a:t>ポイント増加している。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今後、茂原にいはる工業団地負担金や本納公民館・本納支所複合施設整備に係る元利償還金が発生していくことから、比率の上昇が見込まれる。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に引き続き、第三セクター等改革推進債の繰上償還を実施したことにより、地方債現在高が減少している。また、主に市町村総合事務組合に係る退職手当積立不足額の減少により、退職手当負担見込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その一方で、主に国民健康保険財政調整基金の増に伴い充当可能基金が増加した。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その結果、将来負担比率の分子が減少し、比率の低下につながった。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しかし、今後は小中学校の統廃合や市民体育館の改修工事等が予定されており、地方債残高の増加が見込まれるため、比率は増加に転じると考えられる。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万円を積み立てた一方で、財源不足のため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億円を取り崩した。また、減債基金について、第三セクター等改革推進債の繰上償還を行うため、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万円を取り崩している。その結果、基金全体としては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・各基金の目的に沿って活用していくとともに、歳入の確保や歳出の節減に努めることにより、基金の積み立てを進めていく。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・特に、将来の債務負担軽減に有効であることから、減債基金への積み立てを積極的に進めていく。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・美術品等取得基金：美術品等の取得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事業費充当のための取り崩しによる減少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福祉振興基金：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寄附金の積み立てによる増加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市民会館等建設基金：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新規設置</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寄附金の積み立てによる増加</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・今後の経済情勢の変動や大規模災害、中長期的に見込まれる財源不足に対応するため、できる限り現在の水準を維持する。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・旧土地開発公社保有地の売却収入および貸付収入を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・第三セクター等改革推進債の繰上償還のため、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・将来の債務負担軽減のため、積極的に本基金への積み立てを行い、起債の繰上償還に努める。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5DD5E4F-101B-4AF0-AD9D-1C8C9E95E5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3B1F5C1-33D2-4E63-B0E0-0A2F66A71E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23DA59A-EA9C-4EC7-A51E-CE24E95A533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625428BF-105B-49B0-B39D-056177D32ED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A83A4FC-2B2B-4B7E-826A-BE0888F170E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4345962-834E-48EB-819E-96E199786B2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0E5CA0A-625F-429C-9A2A-9A3FE238772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42C7612-9555-405A-8D44-38732EC8A19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51875C-DF11-403E-B4E3-8636864375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9CECAB-BB3D-4F15-B050-BC2CE1FFF769}"/>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1373AD2-C7EB-47A1-8357-DD4CADF1DAE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ED03CDF-96F1-4FEE-9325-94E6293D244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84AEAE02-97E9-4663-8282-370845ECCF0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006DA67-6647-4797-A2E6-063526FA549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D4E0C80-475D-4599-B3F2-8C6A3616EB2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2A603A2-0568-49FB-846B-C215BF1807F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1D92E4A-EFA2-4165-B77F-5F1AF4F8A77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945D1E39-9CF8-49E5-B522-92F5EB78D6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C4B4463-C3E1-484F-8187-D0EB6C03B6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FC22EC3-ADF3-4020-9D38-CADF9CBDF9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DB23BA7-2CA0-4BF3-B416-2D3159BF24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7CE5EFE-FAF5-4F28-BBA6-51ECC7BBE27C}"/>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1113408-5E94-4E25-9342-5C19BF5DB25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9418EC6-FE84-4111-AC2E-4FBD1A6A44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B62336F-9628-429A-A93F-9E8210AAD05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F379160-AE95-44FB-99EA-A88145C850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EB2A4CB-B6BF-4913-89C9-66ED9C08672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1FCB61A-A3A7-4ABD-B32B-DA701813F98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1563DB4-27EF-40C4-9301-1BC020EA3AC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AE388261-260E-4E8B-8105-865E0DB1C3CF}"/>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15B31356-CC93-4A5D-B844-EE0FD085747D}"/>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75CAA7F-C1E8-4463-A14C-3B3B0CC5954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21E250A7-7B49-4363-B4C6-AC9D31B483E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5A222905-9627-4508-8AFC-58448506C4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6C0A3045-AE4A-4091-88D1-F04B0108445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272A3E65-4611-4816-9AC8-CF128153E7C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33C35FC-B0E6-4E54-B0B3-319EF7079EB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70194FF6-E84D-4921-B17F-2D0B990E0F3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5AD97412-BA91-403F-903D-598C4B583B6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51530A93-DC81-420B-98C4-E78E8D994B3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C31319E2-6736-41DF-92C5-7F39C96ABD0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7E9E0F8A-39B4-411F-8397-A738AD99591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48362798-92D8-4DCB-B94E-B01C0747011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6B87D1B0-C5FC-4CB5-9840-616A2B054FA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A2162D0-E9B1-47E4-A0A2-11DE6DA6659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3876595-A828-4BBE-8635-54C348FFC9D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前年と比較し、類似団体内平均値を上回るようになった。僅かではあるが、他団体よりも施設の老朽化が進んでいる状況である。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年間で延床面積を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％削減することを目標としている。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人口減少、財政状況等を勘案し施設総量の適正化を図るとともに、適切な維持管理や長寿命化を推進していく。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21786146-60B5-4848-8B0E-517FFC8EC56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C0FA0C7B-8B34-49E8-98A7-9E057272255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E7697C62-1405-4906-9145-A75EF77EC48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6AEB99A0-1843-4E8D-B9FF-F7E357B5D1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CB12086-F562-485C-9B4D-1542C8DC466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1602F4C-427C-4AA8-ADAF-FEBECC74465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0A781EB0-3045-4293-B488-802EBAA3AAFE}"/>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C77F51F4-E814-47C4-9BE4-BA17A639817A}"/>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4EB42F18-C4CD-4882-ACF0-5AE3A2E8BA3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C37416E3-6EE1-4AB6-AFB4-8EC5100D2E56}"/>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3A0742F-B629-426A-8A21-BBE53E95505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D6B47446-D1E3-4E9D-8232-82FD0EF4C4F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483864AD-5288-4AD3-A09E-7ABBADEDE2FE}"/>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F02F9A13-177A-4E08-93B3-8D2D2628DC2A}"/>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9D4ADB80-AB57-4F63-A9E9-48B30FF027C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D84CC23D-F68B-413C-9A8B-4C75497EB6D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5865F9F1-E7FF-4E29-8171-0C92A92D8B6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3C235F87-6D66-4822-96E3-CAACAB25019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F11A5B6C-9F00-4138-BB75-7AF79D97C82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191268DE-4D26-4CD8-9B6F-0BAF0E25B538}"/>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460AF7EB-4CBB-4440-98D6-B5EEBD14B599}"/>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8D0F1662-9459-49F5-B039-EDF1E1C067C0}"/>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A7E2004D-5BB2-40B4-8D7F-8921DB2C9D52}"/>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EEFA1FCA-C629-4EE2-8A9D-A2A259C74EC5}"/>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0DB4CFD7-3381-417C-A30E-C0EBCF4E9059}"/>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3F2D17F7-5E9D-4154-8892-B1B4F0068A77}"/>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FE1FF420-EE8E-4130-A40A-3FA9E3B5A15E}"/>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75" name="フローチャート: 判断 74">
          <a:extLst>
            <a:ext uri="{FF2B5EF4-FFF2-40B4-BE49-F238E27FC236}">
              <a16:creationId xmlns:a16="http://schemas.microsoft.com/office/drawing/2014/main" id="{F345F41A-CDF1-4AC5-977E-9A74F8162C71}"/>
            </a:ext>
          </a:extLst>
        </xdr:cNvPr>
        <xdr:cNvSpPr/>
      </xdr:nvSpPr>
      <xdr:spPr>
        <a:xfrm>
          <a:off x="2476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998AB69B-22FF-4180-BDAE-B81845C043C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81E55AC-AFB0-4E33-83DE-A2D9230FB4A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0B62265-A02F-4442-A8F8-1945549FE7F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E6E0582F-C101-4847-93F2-E7C8AF6FE48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8A962F9-632C-4864-9727-74C3E720D2C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40731</xdr:rowOff>
    </xdr:from>
    <xdr:to>
      <xdr:col>19</xdr:col>
      <xdr:colOff>187325</xdr:colOff>
      <xdr:row>29</xdr:row>
      <xdr:rowOff>142331</xdr:rowOff>
    </xdr:to>
    <xdr:sp macro="" textlink="">
      <xdr:nvSpPr>
        <xdr:cNvPr id="81" name="楕円 80">
          <a:extLst>
            <a:ext uri="{FF2B5EF4-FFF2-40B4-BE49-F238E27FC236}">
              <a16:creationId xmlns:a16="http://schemas.microsoft.com/office/drawing/2014/main" id="{6A0AF4A4-C236-4788-A546-CF4170BEF62D}"/>
            </a:ext>
          </a:extLst>
        </xdr:cNvPr>
        <xdr:cNvSpPr/>
      </xdr:nvSpPr>
      <xdr:spPr>
        <a:xfrm>
          <a:off x="4000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80826</xdr:rowOff>
    </xdr:from>
    <xdr:to>
      <xdr:col>15</xdr:col>
      <xdr:colOff>187325</xdr:colOff>
      <xdr:row>30</xdr:row>
      <xdr:rowOff>10976</xdr:rowOff>
    </xdr:to>
    <xdr:sp macro="" textlink="">
      <xdr:nvSpPr>
        <xdr:cNvPr id="82" name="楕円 81">
          <a:extLst>
            <a:ext uri="{FF2B5EF4-FFF2-40B4-BE49-F238E27FC236}">
              <a16:creationId xmlns:a16="http://schemas.microsoft.com/office/drawing/2014/main" id="{59693E95-B598-44B6-BC68-9E1E15193266}"/>
            </a:ext>
          </a:extLst>
        </xdr:cNvPr>
        <xdr:cNvSpPr/>
      </xdr:nvSpPr>
      <xdr:spPr>
        <a:xfrm>
          <a:off x="3238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91531</xdr:rowOff>
    </xdr:from>
    <xdr:to>
      <xdr:col>19</xdr:col>
      <xdr:colOff>136525</xdr:colOff>
      <xdr:row>29</xdr:row>
      <xdr:rowOff>131626</xdr:rowOff>
    </xdr:to>
    <xdr:cxnSp macro="">
      <xdr:nvCxnSpPr>
        <xdr:cNvPr id="83" name="直線コネクタ 82">
          <a:extLst>
            <a:ext uri="{FF2B5EF4-FFF2-40B4-BE49-F238E27FC236}">
              <a16:creationId xmlns:a16="http://schemas.microsoft.com/office/drawing/2014/main" id="{18D17F98-D2CA-4A41-ADB0-C6FBAA6325AA}"/>
            </a:ext>
          </a:extLst>
        </xdr:cNvPr>
        <xdr:cNvCxnSpPr/>
      </xdr:nvCxnSpPr>
      <xdr:spPr>
        <a:xfrm flipV="1">
          <a:off x="3289300" y="583510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154849</xdr:rowOff>
    </xdr:from>
    <xdr:to>
      <xdr:col>11</xdr:col>
      <xdr:colOff>187325</xdr:colOff>
      <xdr:row>30</xdr:row>
      <xdr:rowOff>84999</xdr:rowOff>
    </xdr:to>
    <xdr:sp macro="" textlink="">
      <xdr:nvSpPr>
        <xdr:cNvPr id="84" name="楕円 83">
          <a:extLst>
            <a:ext uri="{FF2B5EF4-FFF2-40B4-BE49-F238E27FC236}">
              <a16:creationId xmlns:a16="http://schemas.microsoft.com/office/drawing/2014/main" id="{266BA287-FD0D-43F5-BAFC-8AA2834B5748}"/>
            </a:ext>
          </a:extLst>
        </xdr:cNvPr>
        <xdr:cNvSpPr/>
      </xdr:nvSpPr>
      <xdr:spPr>
        <a:xfrm>
          <a:off x="2476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131626</xdr:rowOff>
    </xdr:from>
    <xdr:to>
      <xdr:col>15</xdr:col>
      <xdr:colOff>136525</xdr:colOff>
      <xdr:row>30</xdr:row>
      <xdr:rowOff>34199</xdr:rowOff>
    </xdr:to>
    <xdr:cxnSp macro="">
      <xdr:nvCxnSpPr>
        <xdr:cNvPr id="85" name="直線コネクタ 84">
          <a:extLst>
            <a:ext uri="{FF2B5EF4-FFF2-40B4-BE49-F238E27FC236}">
              <a16:creationId xmlns:a16="http://schemas.microsoft.com/office/drawing/2014/main" id="{58A77EEC-89B2-4B70-9373-9195490058AE}"/>
            </a:ext>
          </a:extLst>
        </xdr:cNvPr>
        <xdr:cNvCxnSpPr/>
      </xdr:nvCxnSpPr>
      <xdr:spPr>
        <a:xfrm flipV="1">
          <a:off x="2527300" y="5875201"/>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6" name="n_1aveValue有形固定資産減価償却率">
          <a:extLst>
            <a:ext uri="{FF2B5EF4-FFF2-40B4-BE49-F238E27FC236}">
              <a16:creationId xmlns:a16="http://schemas.microsoft.com/office/drawing/2014/main" id="{059C97FD-B54A-40C7-B6D2-FBB1876DC3CC}"/>
            </a:ext>
          </a:extLst>
        </xdr:cNvPr>
        <xdr:cNvSpPr txBox="1"/>
      </xdr:nvSpPr>
      <xdr:spPr>
        <a:xfrm>
          <a:off x="38360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87" name="n_2aveValue有形固定資産減価償却率">
          <a:extLst>
            <a:ext uri="{FF2B5EF4-FFF2-40B4-BE49-F238E27FC236}">
              <a16:creationId xmlns:a16="http://schemas.microsoft.com/office/drawing/2014/main" id="{EA8CCAB6-387B-4725-9C42-7580BFFB7D54}"/>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88" name="n_3aveValue有形固定資産減価償却率">
          <a:extLst>
            <a:ext uri="{FF2B5EF4-FFF2-40B4-BE49-F238E27FC236}">
              <a16:creationId xmlns:a16="http://schemas.microsoft.com/office/drawing/2014/main" id="{05D60765-FAEE-4D04-BE8D-300A67295D32}"/>
            </a:ext>
          </a:extLst>
        </xdr:cNvPr>
        <xdr:cNvSpPr txBox="1"/>
      </xdr:nvSpPr>
      <xdr:spPr>
        <a:xfrm>
          <a:off x="23247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158858</xdr:rowOff>
    </xdr:from>
    <xdr:ext cx="405111" cy="259045"/>
    <xdr:sp macro="" textlink="">
      <xdr:nvSpPr>
        <xdr:cNvPr id="89" name="n_1mainValue有形固定資産減価償却率">
          <a:extLst>
            <a:ext uri="{FF2B5EF4-FFF2-40B4-BE49-F238E27FC236}">
              <a16:creationId xmlns:a16="http://schemas.microsoft.com/office/drawing/2014/main" id="{57455459-55A7-4E16-9B3A-1E208B4F8C9E}"/>
            </a:ext>
          </a:extLst>
        </xdr:cNvPr>
        <xdr:cNvSpPr txBox="1"/>
      </xdr:nvSpPr>
      <xdr:spPr>
        <a:xfrm>
          <a:off x="3836044" y="5559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2103</xdr:rowOff>
    </xdr:from>
    <xdr:ext cx="405111" cy="259045"/>
    <xdr:sp macro="" textlink="">
      <xdr:nvSpPr>
        <xdr:cNvPr id="90" name="n_2mainValue有形固定資産減価償却率">
          <a:extLst>
            <a:ext uri="{FF2B5EF4-FFF2-40B4-BE49-F238E27FC236}">
              <a16:creationId xmlns:a16="http://schemas.microsoft.com/office/drawing/2014/main" id="{0E760DD9-76B6-425A-B859-4D0426CEF634}"/>
            </a:ext>
          </a:extLst>
        </xdr:cNvPr>
        <xdr:cNvSpPr txBox="1"/>
      </xdr:nvSpPr>
      <xdr:spPr>
        <a:xfrm>
          <a:off x="3086744" y="5917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101526</xdr:rowOff>
    </xdr:from>
    <xdr:ext cx="405111" cy="259045"/>
    <xdr:sp macro="" textlink="">
      <xdr:nvSpPr>
        <xdr:cNvPr id="91" name="n_3mainValue有形固定資産減価償却率">
          <a:extLst>
            <a:ext uri="{FF2B5EF4-FFF2-40B4-BE49-F238E27FC236}">
              <a16:creationId xmlns:a16="http://schemas.microsoft.com/office/drawing/2014/main" id="{A75EF7C1-421A-42AE-A2DC-370B456BB06B}"/>
            </a:ext>
          </a:extLst>
        </xdr:cNvPr>
        <xdr:cNvSpPr txBox="1"/>
      </xdr:nvSpPr>
      <xdr:spPr>
        <a:xfrm>
          <a:off x="2324744" y="567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5E19A735-B783-4F0F-9E93-B22F9ED09CB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4C85AAD1-EF41-4F21-A1FB-925D465072F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02041985-DBF4-4BC6-9CA1-DDA253453AD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C318FB9D-3888-4B09-8EE4-D4A574CE315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56C50769-0ABE-4ECF-97D0-2BBE448D52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B9AD94B1-30E7-4F34-BF71-E5845D42ECA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5397366D-40E0-4FAB-A34F-90A014E608A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861E989E-E50D-451D-83DA-FEBFA2AE9E58}"/>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378F1FAA-31D4-45E9-8817-FA9CBD3F664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3C1358A2-7BD9-421E-84FD-17D269C839E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E8B22A7D-ED6D-4FB8-B1A7-6296DA754182}"/>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3F1B2963-A2A1-4443-8B39-0074C21C7CC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7F7D7B6F-B2AE-457D-A701-C7583277916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分析までは、債務償還可能年数といった指標であったが、「可能」という表現を用いず、債務償還に充当できる一般財源に対する実質債務の比率として、債務償還比率という名称に改められた。なお、算定式は債務償還可能年数</a:t>
          </a:r>
          <a:r>
            <a:rPr kumimoji="1" lang="en-US" altLang="ja-JP" sz="1000">
              <a:latin typeface="ＭＳ Ｐゴシック" panose="020B0600070205080204" pitchFamily="50" charset="-128"/>
              <a:ea typeface="ＭＳ Ｐゴシック" panose="020B0600070205080204" pitchFamily="50" charset="-128"/>
            </a:rPr>
            <a:t>×100</a:t>
          </a:r>
          <a:r>
            <a:rPr kumimoji="1" lang="ja-JP" altLang="en-US" sz="1000">
              <a:latin typeface="ＭＳ Ｐゴシック" panose="020B0600070205080204" pitchFamily="50" charset="-128"/>
              <a:ea typeface="ＭＳ Ｐゴシック" panose="020B0600070205080204" pitchFamily="50" charset="-128"/>
            </a:rPr>
            <a:t>％である。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前年と比較し、類似団体内平均値は下がっている一方、本市の値は上昇しており、状況が悪化している。この上昇は、補助費等や繰出金に係る経常一般財源等の減少等が影響している。今後も、公共施設の老朽化等で一定の起債は発生し続けることが想定され、状況を注視していく必要があ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9783CA0-3645-4257-A3E5-C7567321BF7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D513A7E1-7243-46DB-B9A2-D5803CE53C8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6263F300-5543-4E79-8E46-F8E85E32D474}"/>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6874CB0D-E052-4237-987A-CC7B1CB333B6}"/>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5CD68B2C-1782-44D1-8807-48E37EF534D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2EC6D2C9-7703-4AB3-AC14-03FE3C7EB3B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7691E6F9-5D30-4C45-99E2-793D69E85F1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6E917128-8D9C-4E57-9A27-FD9556A30BD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AB04770E-6457-4E73-88A6-A5E08B9E5FA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E71D3760-7240-4CAA-9939-27EF57256A91}"/>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E1E6DD77-862A-4607-BB8E-1D945B48A08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7D8E75CB-7A33-4C89-A763-817413E164A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6708BCCF-F449-4E75-9668-86B0DD86B92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2209AB63-4673-4EC0-860A-1B523359473B}"/>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2209F0D5-B88F-4E60-B55F-E6468BD662C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97D3E8AC-1C4E-43E0-A1D5-752CED36D53F}"/>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CAAE4372-3C67-4377-BF66-4963972AF26D}"/>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9A243972-B80D-41B8-9FDB-E808F16D4B14}"/>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3" name="債務償還比率最大値テキスト">
          <a:extLst>
            <a:ext uri="{FF2B5EF4-FFF2-40B4-BE49-F238E27FC236}">
              <a16:creationId xmlns:a16="http://schemas.microsoft.com/office/drawing/2014/main" id="{7B9210CE-958B-44F2-90B6-34996B311079}"/>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4" name="直線コネクタ 123">
          <a:extLst>
            <a:ext uri="{FF2B5EF4-FFF2-40B4-BE49-F238E27FC236}">
              <a16:creationId xmlns:a16="http://schemas.microsoft.com/office/drawing/2014/main" id="{C7E185EF-C34D-4051-BE37-7A5048F2C0C3}"/>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5" name="債務償還比率平均値テキスト">
          <a:extLst>
            <a:ext uri="{FF2B5EF4-FFF2-40B4-BE49-F238E27FC236}">
              <a16:creationId xmlns:a16="http://schemas.microsoft.com/office/drawing/2014/main" id="{43E35533-3A86-403F-A1D6-718AAF4A66CC}"/>
            </a:ext>
          </a:extLst>
        </xdr:cNvPr>
        <xdr:cNvSpPr txBox="1"/>
      </xdr:nvSpPr>
      <xdr:spPr>
        <a:xfrm>
          <a:off x="14846300" y="5907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6" name="フローチャート: 判断 125">
          <a:extLst>
            <a:ext uri="{FF2B5EF4-FFF2-40B4-BE49-F238E27FC236}">
              <a16:creationId xmlns:a16="http://schemas.microsoft.com/office/drawing/2014/main" id="{280E9436-2A87-41BC-A507-60F7FE66A75B}"/>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27" name="フローチャート: 判断 126">
          <a:extLst>
            <a:ext uri="{FF2B5EF4-FFF2-40B4-BE49-F238E27FC236}">
              <a16:creationId xmlns:a16="http://schemas.microsoft.com/office/drawing/2014/main" id="{D68A5459-A34B-4134-A0A0-DAFA1B540301}"/>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9F93ABCE-CDCC-4D80-A7C6-AB19284075C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FC2ED3D-53BD-4AF2-83E7-7B3736CA9C9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EAD656BB-2EFB-40C8-AE64-35E85DAE844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53988BA8-5B99-4012-9FF3-D0286320E18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2A12021-0D37-48CD-90A8-F7CA29EC337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121108</xdr:rowOff>
    </xdr:from>
    <xdr:to>
      <xdr:col>76</xdr:col>
      <xdr:colOff>73025</xdr:colOff>
      <xdr:row>29</xdr:row>
      <xdr:rowOff>51258</xdr:rowOff>
    </xdr:to>
    <xdr:sp macro="" textlink="">
      <xdr:nvSpPr>
        <xdr:cNvPr id="133" name="楕円 132">
          <a:extLst>
            <a:ext uri="{FF2B5EF4-FFF2-40B4-BE49-F238E27FC236}">
              <a16:creationId xmlns:a16="http://schemas.microsoft.com/office/drawing/2014/main" id="{83ADDFF0-FC29-4C9F-8325-55AF360A9660}"/>
            </a:ext>
          </a:extLst>
        </xdr:cNvPr>
        <xdr:cNvSpPr/>
      </xdr:nvSpPr>
      <xdr:spPr>
        <a:xfrm>
          <a:off x="14744700" y="569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143985</xdr:rowOff>
    </xdr:from>
    <xdr:ext cx="469744" cy="259045"/>
    <xdr:sp macro="" textlink="">
      <xdr:nvSpPr>
        <xdr:cNvPr id="134" name="債務償還比率該当値テキスト">
          <a:extLst>
            <a:ext uri="{FF2B5EF4-FFF2-40B4-BE49-F238E27FC236}">
              <a16:creationId xmlns:a16="http://schemas.microsoft.com/office/drawing/2014/main" id="{7510C1F3-CA73-41C8-BE96-B7F469F2A50E}"/>
            </a:ext>
          </a:extLst>
        </xdr:cNvPr>
        <xdr:cNvSpPr txBox="1"/>
      </xdr:nvSpPr>
      <xdr:spPr>
        <a:xfrm>
          <a:off x="14846300" y="554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80878</xdr:rowOff>
    </xdr:from>
    <xdr:to>
      <xdr:col>72</xdr:col>
      <xdr:colOff>123825</xdr:colOff>
      <xdr:row>30</xdr:row>
      <xdr:rowOff>11028</xdr:rowOff>
    </xdr:to>
    <xdr:sp macro="" textlink="">
      <xdr:nvSpPr>
        <xdr:cNvPr id="135" name="楕円 134">
          <a:extLst>
            <a:ext uri="{FF2B5EF4-FFF2-40B4-BE49-F238E27FC236}">
              <a16:creationId xmlns:a16="http://schemas.microsoft.com/office/drawing/2014/main" id="{B0ABD98E-56DC-4412-BDC4-865AEFCAF488}"/>
            </a:ext>
          </a:extLst>
        </xdr:cNvPr>
        <xdr:cNvSpPr/>
      </xdr:nvSpPr>
      <xdr:spPr>
        <a:xfrm>
          <a:off x="14033500" y="58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458</xdr:rowOff>
    </xdr:from>
    <xdr:to>
      <xdr:col>76</xdr:col>
      <xdr:colOff>22225</xdr:colOff>
      <xdr:row>29</xdr:row>
      <xdr:rowOff>131678</xdr:rowOff>
    </xdr:to>
    <xdr:cxnSp macro="">
      <xdr:nvCxnSpPr>
        <xdr:cNvPr id="136" name="直線コネクタ 135">
          <a:extLst>
            <a:ext uri="{FF2B5EF4-FFF2-40B4-BE49-F238E27FC236}">
              <a16:creationId xmlns:a16="http://schemas.microsoft.com/office/drawing/2014/main" id="{F072A8FF-4368-47EA-9C3A-DAAD03F3E5E8}"/>
            </a:ext>
          </a:extLst>
        </xdr:cNvPr>
        <xdr:cNvCxnSpPr/>
      </xdr:nvCxnSpPr>
      <xdr:spPr>
        <a:xfrm flipV="1">
          <a:off x="14084300" y="5744033"/>
          <a:ext cx="711200" cy="1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37" name="n_1aveValue債務償還比率">
          <a:extLst>
            <a:ext uri="{FF2B5EF4-FFF2-40B4-BE49-F238E27FC236}">
              <a16:creationId xmlns:a16="http://schemas.microsoft.com/office/drawing/2014/main" id="{999B05F6-3166-4310-A3BA-CC55ECEFB879}"/>
            </a:ext>
          </a:extLst>
        </xdr:cNvPr>
        <xdr:cNvSpPr txBox="1"/>
      </xdr:nvSpPr>
      <xdr:spPr>
        <a:xfrm>
          <a:off x="13836727" y="597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27555</xdr:rowOff>
    </xdr:from>
    <xdr:ext cx="469744" cy="259045"/>
    <xdr:sp macro="" textlink="">
      <xdr:nvSpPr>
        <xdr:cNvPr id="138" name="n_1mainValue債務償還比率">
          <a:extLst>
            <a:ext uri="{FF2B5EF4-FFF2-40B4-BE49-F238E27FC236}">
              <a16:creationId xmlns:a16="http://schemas.microsoft.com/office/drawing/2014/main" id="{C9E544D9-FED2-4A21-A31C-E9EF8E0F1E61}"/>
            </a:ext>
          </a:extLst>
        </xdr:cNvPr>
        <xdr:cNvSpPr txBox="1"/>
      </xdr:nvSpPr>
      <xdr:spPr>
        <a:xfrm>
          <a:off x="13836727" y="559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2C428AEC-0619-4206-8127-308F81911E3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44EC8FD2-B704-4B66-A4A4-BC9E6D74AD9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59428B87-5D8D-4CAD-A784-D77925E8FA7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3B91AF16-44EF-43B2-BEBC-CB81E315917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7DF5CBC2-F0E6-42E5-8BF1-4C0D59ABB03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98E7DF7B-162B-4575-8A50-28ADD2864B4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4A01B4-C585-42A7-95ED-D992DADC2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7F410C-65DB-4506-A9C7-274F2A5CDFF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2F4DA3-A95C-4A6F-88F9-2E33C5A4774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823E3C5-354E-4B23-B81F-E3469DFB491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2001D9-63EA-4686-B4F8-D870971CA3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00A9EB-BB02-4475-8D1D-A59B027A31B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0DF7E22-114B-4AA6-8AA8-4D92A03F25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B70D19-2BDD-4F8B-BBC6-50D975D4C8B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8CB8356-B774-4063-BB93-AFBE07ED8D6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B09944C-B254-4FE7-A2D1-8E43063AD61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57A686-A1B1-4B6B-8BD6-F2A7FE3A4C2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4206503-7ACF-4A50-A7AD-5B1379FE70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ACB2F5-9DDC-4A72-BD90-381ACE56633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E4EFD9-649E-4CD1-9DD4-DE46657D9D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CA55E7-7898-4AF2-B232-2D9433B28D8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BF04357-1A91-4A2B-A540-4F44B5FDF70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EAB53F-09CB-4120-8031-BEB266CABA5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B7AFDE5-9F2A-4CE8-8370-5EA311AFE39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16E9E65-193B-43A7-9D9F-128D4C7E76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90643CC-24B1-4B4E-B2E8-8F4A09A89BB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1029446-83E7-4041-A67F-5E8337F4F06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42DDE48-9354-49B8-B3F2-2BC6E9F2D8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2E2ACB4-3C75-4271-8762-1E2F97C1B34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7C6A50-C118-4015-84D1-56DAD77371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EAB0EAF-C908-4957-9A43-128CF6ACD0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920EF7A-5B34-478B-B751-1BD94E1DC73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8587744-9DDF-405A-A828-C1EE233E60A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383D61E-7F4C-4BC1-A758-01B2999DBD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25AD23-2197-498B-9580-BA7434983D8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CE67CED-E54D-4134-9876-BEEB67C0C5C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A501BC5-0FC8-4A12-A8DA-A32DFF9FAD8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CE36644-CED3-4C45-A855-73394CE4047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2957D91-AF23-49B0-AD46-7A6A279F201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12F1572-8718-419A-AACE-388BD8019C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27F2A46-BB27-4779-8BA6-46032A35E32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19DD4F3-D497-4708-B637-14A84EB5F74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61C50426-BA7F-4142-A450-5DE063AF2EA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84149A-B6DB-454B-8B2A-A78BF6F8DB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CDCB9E3E-A84E-4258-952E-64993C3370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875330-494C-49DE-9574-4ABA916151B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5ABDF371-FD76-4C68-987E-2FE5A22FEC5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77265F6D-5E66-4704-A3A4-87E7B7531987}"/>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1A573259-7DA6-4ECA-88BE-EEDA4886B08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FB9EBCED-C671-4C46-A953-31DBE4C16D5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225B3377-1FB7-410F-B017-668C494BDD7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D3E218BC-D158-4EF5-91AC-575F7F9F335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EC460AE-359F-4337-B787-C5CFF9EF466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80ECE28-3796-43CC-A267-751F67F8E8B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11971FA-2C68-46EC-A9D7-86EC4F550B0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384F4C07-A42F-432A-A931-92E7A1A03DD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532596A-01B4-43DF-B6A5-2E112420426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D46E436-86B9-45BE-ACE6-62FCADBE82CD}"/>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4F9E8BD-8064-415E-9AB8-77210035ED1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BFBCE25E-6552-4ED9-A5C0-53901EC9F85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89FE8271-855A-46B5-9869-1289E30DCC6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1B898753-E3C4-4EC4-B1D8-38FB5051C594}"/>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37EE8356-3D20-4D48-BFAD-08AD3F3F7FE1}"/>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2D33FB90-79D0-46DE-815E-670A6550F7C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0FE64996-7BED-4CD5-84EB-0FAFE32D80ED}"/>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98AB661A-BB6C-455A-AEBD-94933C259C3A}"/>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19B5EBDD-405C-48AF-8383-62D9FD2F702C}"/>
            </a:ext>
          </a:extLst>
        </xdr:cNvPr>
        <xdr:cNvSpPr txBox="1"/>
      </xdr:nvSpPr>
      <xdr:spPr>
        <a:xfrm>
          <a:off x="4673600" y="622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A98CF3EC-7962-470D-A69E-6F074C6E2C7E}"/>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7D58B279-C1BE-4D7C-8F1B-D5C77C131B3B}"/>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A40E12F3-5849-4688-958A-636EE4C58892}"/>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20501</xdr:rowOff>
    </xdr:from>
    <xdr:to>
      <xdr:col>10</xdr:col>
      <xdr:colOff>165100</xdr:colOff>
      <xdr:row>37</xdr:row>
      <xdr:rowOff>122101</xdr:rowOff>
    </xdr:to>
    <xdr:sp macro="" textlink="">
      <xdr:nvSpPr>
        <xdr:cNvPr id="66" name="フローチャート: 判断 65">
          <a:extLst>
            <a:ext uri="{FF2B5EF4-FFF2-40B4-BE49-F238E27FC236}">
              <a16:creationId xmlns:a16="http://schemas.microsoft.com/office/drawing/2014/main" id="{1D8015EF-F582-4847-9C7C-5678105BE018}"/>
            </a:ext>
          </a:extLst>
        </xdr:cNvPr>
        <xdr:cNvSpPr/>
      </xdr:nvSpPr>
      <xdr:spPr>
        <a:xfrm>
          <a:off x="1968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870A5D0-377B-499F-93CC-56E573229DD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3D1317A-91CD-44F4-B299-BD09F39938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03EAE76-5411-472E-B3DF-0CBBED3BC74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7BC9A95-D4F6-4687-AC13-99BE4FB6843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1B2D202-A908-4EFE-9E6E-312B599D7F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62956</xdr:rowOff>
    </xdr:from>
    <xdr:to>
      <xdr:col>20</xdr:col>
      <xdr:colOff>38100</xdr:colOff>
      <xdr:row>36</xdr:row>
      <xdr:rowOff>164556</xdr:rowOff>
    </xdr:to>
    <xdr:sp macro="" textlink="">
      <xdr:nvSpPr>
        <xdr:cNvPr id="72" name="楕円 71">
          <a:extLst>
            <a:ext uri="{FF2B5EF4-FFF2-40B4-BE49-F238E27FC236}">
              <a16:creationId xmlns:a16="http://schemas.microsoft.com/office/drawing/2014/main" id="{08422150-2EF3-41EB-BB78-D5B392E7A533}"/>
            </a:ext>
          </a:extLst>
        </xdr:cNvPr>
        <xdr:cNvSpPr/>
      </xdr:nvSpPr>
      <xdr:spPr>
        <a:xfrm>
          <a:off x="3746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92347</xdr:rowOff>
    </xdr:from>
    <xdr:to>
      <xdr:col>15</xdr:col>
      <xdr:colOff>101600</xdr:colOff>
      <xdr:row>37</xdr:row>
      <xdr:rowOff>22497</xdr:rowOff>
    </xdr:to>
    <xdr:sp macro="" textlink="">
      <xdr:nvSpPr>
        <xdr:cNvPr id="73" name="楕円 72">
          <a:extLst>
            <a:ext uri="{FF2B5EF4-FFF2-40B4-BE49-F238E27FC236}">
              <a16:creationId xmlns:a16="http://schemas.microsoft.com/office/drawing/2014/main" id="{126B6814-F2A9-42DF-86D5-63CD80A85318}"/>
            </a:ext>
          </a:extLst>
        </xdr:cNvPr>
        <xdr:cNvSpPr/>
      </xdr:nvSpPr>
      <xdr:spPr>
        <a:xfrm>
          <a:off x="28575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113756</xdr:rowOff>
    </xdr:from>
    <xdr:to>
      <xdr:col>19</xdr:col>
      <xdr:colOff>177800</xdr:colOff>
      <xdr:row>36</xdr:row>
      <xdr:rowOff>143147</xdr:rowOff>
    </xdr:to>
    <xdr:cxnSp macro="">
      <xdr:nvCxnSpPr>
        <xdr:cNvPr id="74" name="直線コネクタ 73">
          <a:extLst>
            <a:ext uri="{FF2B5EF4-FFF2-40B4-BE49-F238E27FC236}">
              <a16:creationId xmlns:a16="http://schemas.microsoft.com/office/drawing/2014/main" id="{89479EF1-4832-4CE7-91C0-939708CD015F}"/>
            </a:ext>
          </a:extLst>
        </xdr:cNvPr>
        <xdr:cNvCxnSpPr/>
      </xdr:nvCxnSpPr>
      <xdr:spPr>
        <a:xfrm flipV="1">
          <a:off x="2908300" y="628595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123372</xdr:rowOff>
    </xdr:from>
    <xdr:to>
      <xdr:col>10</xdr:col>
      <xdr:colOff>165100</xdr:colOff>
      <xdr:row>37</xdr:row>
      <xdr:rowOff>53522</xdr:rowOff>
    </xdr:to>
    <xdr:sp macro="" textlink="">
      <xdr:nvSpPr>
        <xdr:cNvPr id="75" name="楕円 74">
          <a:extLst>
            <a:ext uri="{FF2B5EF4-FFF2-40B4-BE49-F238E27FC236}">
              <a16:creationId xmlns:a16="http://schemas.microsoft.com/office/drawing/2014/main" id="{B08637C3-97ED-4649-A286-87D037DD3B0F}"/>
            </a:ext>
          </a:extLst>
        </xdr:cNvPr>
        <xdr:cNvSpPr/>
      </xdr:nvSpPr>
      <xdr:spPr>
        <a:xfrm>
          <a:off x="1968500" y="629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143147</xdr:rowOff>
    </xdr:from>
    <xdr:to>
      <xdr:col>15</xdr:col>
      <xdr:colOff>50800</xdr:colOff>
      <xdr:row>37</xdr:row>
      <xdr:rowOff>2722</xdr:rowOff>
    </xdr:to>
    <xdr:cxnSp macro="">
      <xdr:nvCxnSpPr>
        <xdr:cNvPr id="76" name="直線コネクタ 75">
          <a:extLst>
            <a:ext uri="{FF2B5EF4-FFF2-40B4-BE49-F238E27FC236}">
              <a16:creationId xmlns:a16="http://schemas.microsoft.com/office/drawing/2014/main" id="{62302877-4B3E-4D0D-BDEB-5441514851DA}"/>
            </a:ext>
          </a:extLst>
        </xdr:cNvPr>
        <xdr:cNvCxnSpPr/>
      </xdr:nvCxnSpPr>
      <xdr:spPr>
        <a:xfrm flipV="1">
          <a:off x="2019300" y="63153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77" name="n_1aveValue【道路】&#10;有形固定資産減価償却率">
          <a:extLst>
            <a:ext uri="{FF2B5EF4-FFF2-40B4-BE49-F238E27FC236}">
              <a16:creationId xmlns:a16="http://schemas.microsoft.com/office/drawing/2014/main" id="{D943434E-FD66-40E1-98DE-BB6A7848D8EE}"/>
            </a:ext>
          </a:extLst>
        </xdr:cNvPr>
        <xdr:cNvSpPr txBox="1"/>
      </xdr:nvSpPr>
      <xdr:spPr>
        <a:xfrm>
          <a:off x="35820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38117</xdr:rowOff>
    </xdr:from>
    <xdr:ext cx="405111" cy="259045"/>
    <xdr:sp macro="" textlink="">
      <xdr:nvSpPr>
        <xdr:cNvPr id="78" name="n_2aveValue【道路】&#10;有形固定資産減価償却率">
          <a:extLst>
            <a:ext uri="{FF2B5EF4-FFF2-40B4-BE49-F238E27FC236}">
              <a16:creationId xmlns:a16="http://schemas.microsoft.com/office/drawing/2014/main" id="{2FBE6C7A-A38A-49EA-9729-1745FB21B16A}"/>
            </a:ext>
          </a:extLst>
        </xdr:cNvPr>
        <xdr:cNvSpPr txBox="1"/>
      </xdr:nvSpPr>
      <xdr:spPr>
        <a:xfrm>
          <a:off x="27057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113228</xdr:rowOff>
    </xdr:from>
    <xdr:ext cx="405111" cy="259045"/>
    <xdr:sp macro="" textlink="">
      <xdr:nvSpPr>
        <xdr:cNvPr id="79" name="n_3aveValue【道路】&#10;有形固定資産減価償却率">
          <a:extLst>
            <a:ext uri="{FF2B5EF4-FFF2-40B4-BE49-F238E27FC236}">
              <a16:creationId xmlns:a16="http://schemas.microsoft.com/office/drawing/2014/main" id="{18F19B94-2018-44B4-A030-DD406CE68C0F}"/>
            </a:ext>
          </a:extLst>
        </xdr:cNvPr>
        <xdr:cNvSpPr txBox="1"/>
      </xdr:nvSpPr>
      <xdr:spPr>
        <a:xfrm>
          <a:off x="1816744" y="645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9633</xdr:rowOff>
    </xdr:from>
    <xdr:ext cx="405111" cy="259045"/>
    <xdr:sp macro="" textlink="">
      <xdr:nvSpPr>
        <xdr:cNvPr id="80" name="n_1mainValue【道路】&#10;有形固定資産減価償却率">
          <a:extLst>
            <a:ext uri="{FF2B5EF4-FFF2-40B4-BE49-F238E27FC236}">
              <a16:creationId xmlns:a16="http://schemas.microsoft.com/office/drawing/2014/main" id="{1497E3F3-4A8B-4DB9-B885-CDBB9745789C}"/>
            </a:ext>
          </a:extLst>
        </xdr:cNvPr>
        <xdr:cNvSpPr txBox="1"/>
      </xdr:nvSpPr>
      <xdr:spPr>
        <a:xfrm>
          <a:off x="35820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39024</xdr:rowOff>
    </xdr:from>
    <xdr:ext cx="405111" cy="259045"/>
    <xdr:sp macro="" textlink="">
      <xdr:nvSpPr>
        <xdr:cNvPr id="81" name="n_2mainValue【道路】&#10;有形固定資産減価償却率">
          <a:extLst>
            <a:ext uri="{FF2B5EF4-FFF2-40B4-BE49-F238E27FC236}">
              <a16:creationId xmlns:a16="http://schemas.microsoft.com/office/drawing/2014/main" id="{962BDE9E-5703-4F5E-8657-D442161C96AD}"/>
            </a:ext>
          </a:extLst>
        </xdr:cNvPr>
        <xdr:cNvSpPr txBox="1"/>
      </xdr:nvSpPr>
      <xdr:spPr>
        <a:xfrm>
          <a:off x="2705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2" name="n_3mainValue【道路】&#10;有形固定資産減価償却率">
          <a:extLst>
            <a:ext uri="{FF2B5EF4-FFF2-40B4-BE49-F238E27FC236}">
              <a16:creationId xmlns:a16="http://schemas.microsoft.com/office/drawing/2014/main" id="{9747C38E-ECF2-4EB2-9AB5-2F1029B7DC03}"/>
            </a:ext>
          </a:extLst>
        </xdr:cNvPr>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8B1E32FE-3244-47B4-A585-68ADB54DF49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A09A7133-ADF1-4F8F-954A-E186B770818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47D42311-433A-4EC4-8EBF-4D88B47A008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BD54A4B8-92C5-4E5C-AFBB-83AFBAB375C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4D36DD39-8F0E-4C95-B39A-3BE9F28884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4A0B6295-08EA-40B4-A42D-3B5D3A7276D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B7C516C-99DC-4EA5-BC6C-6BFF7A0F485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B0F4DB0A-23F6-4763-9813-50740789B82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BCCB8E0D-E7D1-4305-A5F7-C2C9D03BD20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5CECDEC-830F-43E5-B96F-12150CC2401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349CB0A0-3F20-4A45-BFE5-2F75A37D4FEA}"/>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EFCE6230-77C6-4B68-BA38-BF68C3F93A7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49C67663-4C63-4B38-8273-A3E2996AFA4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3118CB79-BC30-4D32-8143-BE2A1423F648}"/>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C4952E4-963F-49D7-A7E0-D1A1439A656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D8E079C8-4E4E-4036-B8EC-F11796A1CBF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5327D678-A16E-482E-BE52-CE075F76118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8B948456-4D63-464F-9E77-A5DAF0D0DB37}"/>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C8080225-008F-4DB6-9685-3975C882D1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8EC1B1EA-73CB-4787-8EF9-6F700100F95F}"/>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1973A0C6-221E-40A9-9FED-45BD1A69A11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5DD5C15C-C81B-4FD8-A9DA-997418F947B2}"/>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21C0DB0A-736C-4F10-96D4-1A557301C56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6" name="直線コネクタ 105">
          <a:extLst>
            <a:ext uri="{FF2B5EF4-FFF2-40B4-BE49-F238E27FC236}">
              <a16:creationId xmlns:a16="http://schemas.microsoft.com/office/drawing/2014/main" id="{42869FAD-EB07-4A9A-9C08-EEB5B8E8D2E8}"/>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07" name="【道路】&#10;一人当たり延長最小値テキスト">
          <a:extLst>
            <a:ext uri="{FF2B5EF4-FFF2-40B4-BE49-F238E27FC236}">
              <a16:creationId xmlns:a16="http://schemas.microsoft.com/office/drawing/2014/main" id="{E6FD7188-3B33-4FF5-BE41-CB90AE2AC32D}"/>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08" name="直線コネクタ 107">
          <a:extLst>
            <a:ext uri="{FF2B5EF4-FFF2-40B4-BE49-F238E27FC236}">
              <a16:creationId xmlns:a16="http://schemas.microsoft.com/office/drawing/2014/main" id="{F70649AD-768B-44BF-A0ED-208EA83696F7}"/>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09" name="【道路】&#10;一人当たり延長最大値テキスト">
          <a:extLst>
            <a:ext uri="{FF2B5EF4-FFF2-40B4-BE49-F238E27FC236}">
              <a16:creationId xmlns:a16="http://schemas.microsoft.com/office/drawing/2014/main" id="{DEA2B48D-C1D0-4ABA-AFAC-8FD7E98D4496}"/>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0" name="直線コネクタ 109">
          <a:extLst>
            <a:ext uri="{FF2B5EF4-FFF2-40B4-BE49-F238E27FC236}">
              <a16:creationId xmlns:a16="http://schemas.microsoft.com/office/drawing/2014/main" id="{8C2A27AB-15EB-4D20-B8D1-259B02BBA04C}"/>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1" name="【道路】&#10;一人当たり延長平均値テキスト">
          <a:extLst>
            <a:ext uri="{FF2B5EF4-FFF2-40B4-BE49-F238E27FC236}">
              <a16:creationId xmlns:a16="http://schemas.microsoft.com/office/drawing/2014/main" id="{456BE1C2-CE3A-4E4E-8BBD-F82920938281}"/>
            </a:ext>
          </a:extLst>
        </xdr:cNvPr>
        <xdr:cNvSpPr txBox="1"/>
      </xdr:nvSpPr>
      <xdr:spPr>
        <a:xfrm>
          <a:off x="10515600" y="705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2" name="フローチャート: 判断 111">
          <a:extLst>
            <a:ext uri="{FF2B5EF4-FFF2-40B4-BE49-F238E27FC236}">
              <a16:creationId xmlns:a16="http://schemas.microsoft.com/office/drawing/2014/main" id="{94D8AD83-AB1A-481B-9BFD-665BE39940D5}"/>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3" name="フローチャート: 判断 112">
          <a:extLst>
            <a:ext uri="{FF2B5EF4-FFF2-40B4-BE49-F238E27FC236}">
              <a16:creationId xmlns:a16="http://schemas.microsoft.com/office/drawing/2014/main" id="{B6601BAB-148E-41BF-A2F0-BBDF53FDE764}"/>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4" name="フローチャート: 判断 113">
          <a:extLst>
            <a:ext uri="{FF2B5EF4-FFF2-40B4-BE49-F238E27FC236}">
              <a16:creationId xmlns:a16="http://schemas.microsoft.com/office/drawing/2014/main" id="{C7967204-7551-43F9-8002-9CF39E96580A}"/>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161024</xdr:rowOff>
    </xdr:from>
    <xdr:to>
      <xdr:col>41</xdr:col>
      <xdr:colOff>101600</xdr:colOff>
      <xdr:row>41</xdr:row>
      <xdr:rowOff>91174</xdr:rowOff>
    </xdr:to>
    <xdr:sp macro="" textlink="">
      <xdr:nvSpPr>
        <xdr:cNvPr id="115" name="フローチャート: 判断 114">
          <a:extLst>
            <a:ext uri="{FF2B5EF4-FFF2-40B4-BE49-F238E27FC236}">
              <a16:creationId xmlns:a16="http://schemas.microsoft.com/office/drawing/2014/main" id="{FBAD4EF8-7101-4DDB-B2D6-6597D3A967EE}"/>
            </a:ext>
          </a:extLst>
        </xdr:cNvPr>
        <xdr:cNvSpPr/>
      </xdr:nvSpPr>
      <xdr:spPr>
        <a:xfrm>
          <a:off x="7810500" y="701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18FF89FC-85FE-4113-B4B7-3F3FF4377D3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35D5812B-641C-44D1-89AC-623302CF8F9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1F99A7B-2E98-4078-A8CA-D54D59CC15F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0B497FF-81EB-4943-9926-D954346F5E0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24D3E5F-283F-4E60-90C1-956011ACF67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42329</xdr:rowOff>
    </xdr:from>
    <xdr:to>
      <xdr:col>50</xdr:col>
      <xdr:colOff>165100</xdr:colOff>
      <xdr:row>41</xdr:row>
      <xdr:rowOff>143929</xdr:rowOff>
    </xdr:to>
    <xdr:sp macro="" textlink="">
      <xdr:nvSpPr>
        <xdr:cNvPr id="121" name="楕円 120">
          <a:extLst>
            <a:ext uri="{FF2B5EF4-FFF2-40B4-BE49-F238E27FC236}">
              <a16:creationId xmlns:a16="http://schemas.microsoft.com/office/drawing/2014/main" id="{1749A68C-CB0D-48A1-8BF4-E87E0F71BF11}"/>
            </a:ext>
          </a:extLst>
        </xdr:cNvPr>
        <xdr:cNvSpPr/>
      </xdr:nvSpPr>
      <xdr:spPr>
        <a:xfrm>
          <a:off x="9588500" y="707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41453</xdr:rowOff>
    </xdr:from>
    <xdr:to>
      <xdr:col>46</xdr:col>
      <xdr:colOff>38100</xdr:colOff>
      <xdr:row>41</xdr:row>
      <xdr:rowOff>143053</xdr:rowOff>
    </xdr:to>
    <xdr:sp macro="" textlink="">
      <xdr:nvSpPr>
        <xdr:cNvPr id="122" name="楕円 121">
          <a:extLst>
            <a:ext uri="{FF2B5EF4-FFF2-40B4-BE49-F238E27FC236}">
              <a16:creationId xmlns:a16="http://schemas.microsoft.com/office/drawing/2014/main" id="{864FDEA7-BAEC-4FF5-88ED-D7891E898D8D}"/>
            </a:ext>
          </a:extLst>
        </xdr:cNvPr>
        <xdr:cNvSpPr/>
      </xdr:nvSpPr>
      <xdr:spPr>
        <a:xfrm>
          <a:off x="8699500" y="707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92253</xdr:rowOff>
    </xdr:from>
    <xdr:to>
      <xdr:col>50</xdr:col>
      <xdr:colOff>114300</xdr:colOff>
      <xdr:row>41</xdr:row>
      <xdr:rowOff>93129</xdr:rowOff>
    </xdr:to>
    <xdr:cxnSp macro="">
      <xdr:nvCxnSpPr>
        <xdr:cNvPr id="123" name="直線コネクタ 122">
          <a:extLst>
            <a:ext uri="{FF2B5EF4-FFF2-40B4-BE49-F238E27FC236}">
              <a16:creationId xmlns:a16="http://schemas.microsoft.com/office/drawing/2014/main" id="{17E62D33-4E82-4054-BE67-8C70B7D118F7}"/>
            </a:ext>
          </a:extLst>
        </xdr:cNvPr>
        <xdr:cNvCxnSpPr/>
      </xdr:nvCxnSpPr>
      <xdr:spPr>
        <a:xfrm>
          <a:off x="8750300" y="7121703"/>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42253</xdr:rowOff>
    </xdr:from>
    <xdr:to>
      <xdr:col>41</xdr:col>
      <xdr:colOff>101600</xdr:colOff>
      <xdr:row>41</xdr:row>
      <xdr:rowOff>143853</xdr:rowOff>
    </xdr:to>
    <xdr:sp macro="" textlink="">
      <xdr:nvSpPr>
        <xdr:cNvPr id="124" name="楕円 123">
          <a:extLst>
            <a:ext uri="{FF2B5EF4-FFF2-40B4-BE49-F238E27FC236}">
              <a16:creationId xmlns:a16="http://schemas.microsoft.com/office/drawing/2014/main" id="{B2835171-3489-4E1E-AEB0-9FBA243CC8CC}"/>
            </a:ext>
          </a:extLst>
        </xdr:cNvPr>
        <xdr:cNvSpPr/>
      </xdr:nvSpPr>
      <xdr:spPr>
        <a:xfrm>
          <a:off x="7810500" y="70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92253</xdr:rowOff>
    </xdr:from>
    <xdr:to>
      <xdr:col>45</xdr:col>
      <xdr:colOff>177800</xdr:colOff>
      <xdr:row>41</xdr:row>
      <xdr:rowOff>93053</xdr:rowOff>
    </xdr:to>
    <xdr:cxnSp macro="">
      <xdr:nvCxnSpPr>
        <xdr:cNvPr id="125" name="直線コネクタ 124">
          <a:extLst>
            <a:ext uri="{FF2B5EF4-FFF2-40B4-BE49-F238E27FC236}">
              <a16:creationId xmlns:a16="http://schemas.microsoft.com/office/drawing/2014/main" id="{ED99EBD9-F859-483A-8844-D2BBBEAD6220}"/>
            </a:ext>
          </a:extLst>
        </xdr:cNvPr>
        <xdr:cNvCxnSpPr/>
      </xdr:nvCxnSpPr>
      <xdr:spPr>
        <a:xfrm flipV="1">
          <a:off x="7861300" y="7121703"/>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26" name="n_1aveValue【道路】&#10;一人当たり延長">
          <a:extLst>
            <a:ext uri="{FF2B5EF4-FFF2-40B4-BE49-F238E27FC236}">
              <a16:creationId xmlns:a16="http://schemas.microsoft.com/office/drawing/2014/main" id="{A7281815-2C55-42FE-8CF6-C9E9FF94CF28}"/>
            </a:ext>
          </a:extLst>
        </xdr:cNvPr>
        <xdr:cNvSpPr txBox="1"/>
      </xdr:nvSpPr>
      <xdr:spPr>
        <a:xfrm>
          <a:off x="9391727" y="717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27" name="n_2aveValue【道路】&#10;一人当たり延長">
          <a:extLst>
            <a:ext uri="{FF2B5EF4-FFF2-40B4-BE49-F238E27FC236}">
              <a16:creationId xmlns:a16="http://schemas.microsoft.com/office/drawing/2014/main" id="{A02FA379-4850-4A3F-BA4C-522CB26E72AA}"/>
            </a:ext>
          </a:extLst>
        </xdr:cNvPr>
        <xdr:cNvSpPr txBox="1"/>
      </xdr:nvSpPr>
      <xdr:spPr>
        <a:xfrm>
          <a:off x="8515427" y="71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107701</xdr:rowOff>
    </xdr:from>
    <xdr:ext cx="534377" cy="259045"/>
    <xdr:sp macro="" textlink="">
      <xdr:nvSpPr>
        <xdr:cNvPr id="128" name="n_3aveValue【道路】&#10;一人当たり延長">
          <a:extLst>
            <a:ext uri="{FF2B5EF4-FFF2-40B4-BE49-F238E27FC236}">
              <a16:creationId xmlns:a16="http://schemas.microsoft.com/office/drawing/2014/main" id="{B2B78400-EF4D-4014-8C7C-A51D71F40E41}"/>
            </a:ext>
          </a:extLst>
        </xdr:cNvPr>
        <xdr:cNvSpPr txBox="1"/>
      </xdr:nvSpPr>
      <xdr:spPr>
        <a:xfrm>
          <a:off x="7594111" y="679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160456</xdr:rowOff>
    </xdr:from>
    <xdr:ext cx="469744" cy="259045"/>
    <xdr:sp macro="" textlink="">
      <xdr:nvSpPr>
        <xdr:cNvPr id="129" name="n_1mainValue【道路】&#10;一人当たり延長">
          <a:extLst>
            <a:ext uri="{FF2B5EF4-FFF2-40B4-BE49-F238E27FC236}">
              <a16:creationId xmlns:a16="http://schemas.microsoft.com/office/drawing/2014/main" id="{E6816907-E872-4A91-8824-BA4569C0AC46}"/>
            </a:ext>
          </a:extLst>
        </xdr:cNvPr>
        <xdr:cNvSpPr txBox="1"/>
      </xdr:nvSpPr>
      <xdr:spPr>
        <a:xfrm>
          <a:off x="9391727" y="684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159580</xdr:rowOff>
    </xdr:from>
    <xdr:ext cx="469744" cy="259045"/>
    <xdr:sp macro="" textlink="">
      <xdr:nvSpPr>
        <xdr:cNvPr id="130" name="n_2mainValue【道路】&#10;一人当たり延長">
          <a:extLst>
            <a:ext uri="{FF2B5EF4-FFF2-40B4-BE49-F238E27FC236}">
              <a16:creationId xmlns:a16="http://schemas.microsoft.com/office/drawing/2014/main" id="{CB03672C-B1B8-428D-95B5-518008335E13}"/>
            </a:ext>
          </a:extLst>
        </xdr:cNvPr>
        <xdr:cNvSpPr txBox="1"/>
      </xdr:nvSpPr>
      <xdr:spPr>
        <a:xfrm>
          <a:off x="8515427" y="684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134980</xdr:rowOff>
    </xdr:from>
    <xdr:ext cx="469744" cy="259045"/>
    <xdr:sp macro="" textlink="">
      <xdr:nvSpPr>
        <xdr:cNvPr id="131" name="n_3mainValue【道路】&#10;一人当たり延長">
          <a:extLst>
            <a:ext uri="{FF2B5EF4-FFF2-40B4-BE49-F238E27FC236}">
              <a16:creationId xmlns:a16="http://schemas.microsoft.com/office/drawing/2014/main" id="{6BB3F15C-C0A4-433A-BD8C-414618461C5F}"/>
            </a:ext>
          </a:extLst>
        </xdr:cNvPr>
        <xdr:cNvSpPr txBox="1"/>
      </xdr:nvSpPr>
      <xdr:spPr>
        <a:xfrm>
          <a:off x="7626427" y="71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D0322914-E018-4A06-9160-D0403D09C51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5EE10FED-D583-4EEE-AD6C-ED9EB16472C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59814958-BB47-461F-A3F5-59D8886F476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FCA8DDEB-C914-4968-ADB1-F3483A6F08C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613CBF5B-D199-4E72-8D49-58D4AFC495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1DFFFF4F-9F74-4B9B-A92E-FEDC7A277E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7ABA924B-F44F-4673-A661-0C43841FA81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3B97A6B7-B4AA-4C92-AB29-8A967B875EF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833062C4-06CD-47BC-ABC5-6B48E02B65B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66F6999-2325-494E-89E9-019F61F98D1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15D71797-FA95-4EAF-87FC-4CD42D1AC6A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7334A9CB-E180-44D2-9652-F62F27B8C8A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F5987E7B-1066-4CC6-A31F-3F53969593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AE84E2DC-93DD-4E12-8CD2-46D436E47E3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CF21649D-2094-409F-8EC0-8D18305473E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810B1B70-86D2-4BA9-A91E-25B0CBC05C0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19B496AF-0A49-4114-BA47-373614D7B7E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17662B07-CE74-41B7-A332-96E697F57EB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C0F2523-B499-46C5-BD99-4DC688C29F6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E56D79D2-B720-4085-BDCF-5AA19C20EA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495B7C7B-D39A-4B0A-BF25-62E8D0351D1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47F30A5F-8ED8-46E0-A81D-A15F79A1304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EC334D2F-8D54-428E-A774-8ADDBEA8720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37C88199-94DC-44D5-A60B-1BE8BA804C0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EFB42DCD-5D50-43F5-9416-AAB4D1CE9D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57" name="直線コネクタ 156">
          <a:extLst>
            <a:ext uri="{FF2B5EF4-FFF2-40B4-BE49-F238E27FC236}">
              <a16:creationId xmlns:a16="http://schemas.microsoft.com/office/drawing/2014/main" id="{A26D6178-6B94-4869-A51E-7FDDDE015950}"/>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57CAC537-B90D-4A53-AFA4-206307771173}"/>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a:extLst>
            <a:ext uri="{FF2B5EF4-FFF2-40B4-BE49-F238E27FC236}">
              <a16:creationId xmlns:a16="http://schemas.microsoft.com/office/drawing/2014/main" id="{66683640-E3DE-4C86-A230-D766A67EA6D2}"/>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6F2B140B-4597-42BC-BC37-8B93A68019A6}"/>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1" name="直線コネクタ 160">
          <a:extLst>
            <a:ext uri="{FF2B5EF4-FFF2-40B4-BE49-F238E27FC236}">
              <a16:creationId xmlns:a16="http://schemas.microsoft.com/office/drawing/2014/main" id="{B9B5929D-70C8-43FE-BA6C-E8BF4B94EADE}"/>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D12CB491-D8BD-4FB9-A604-82980F6F94E5}"/>
            </a:ext>
          </a:extLst>
        </xdr:cNvPr>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3" name="フローチャート: 判断 162">
          <a:extLst>
            <a:ext uri="{FF2B5EF4-FFF2-40B4-BE49-F238E27FC236}">
              <a16:creationId xmlns:a16="http://schemas.microsoft.com/office/drawing/2014/main" id="{82F1A0DA-F908-427E-A533-AC35F35F3033}"/>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64" name="フローチャート: 判断 163">
          <a:extLst>
            <a:ext uri="{FF2B5EF4-FFF2-40B4-BE49-F238E27FC236}">
              <a16:creationId xmlns:a16="http://schemas.microsoft.com/office/drawing/2014/main" id="{74D9FAA7-954E-405E-96FF-11B30DDDC96D}"/>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65" name="フローチャート: 判断 164">
          <a:extLst>
            <a:ext uri="{FF2B5EF4-FFF2-40B4-BE49-F238E27FC236}">
              <a16:creationId xmlns:a16="http://schemas.microsoft.com/office/drawing/2014/main" id="{BF4E37A0-1359-4A2A-81C9-F5640B2E1AD2}"/>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50437</xdr:rowOff>
    </xdr:from>
    <xdr:to>
      <xdr:col>10</xdr:col>
      <xdr:colOff>165100</xdr:colOff>
      <xdr:row>59</xdr:row>
      <xdr:rowOff>152037</xdr:rowOff>
    </xdr:to>
    <xdr:sp macro="" textlink="">
      <xdr:nvSpPr>
        <xdr:cNvPr id="166" name="フローチャート: 判断 165">
          <a:extLst>
            <a:ext uri="{FF2B5EF4-FFF2-40B4-BE49-F238E27FC236}">
              <a16:creationId xmlns:a16="http://schemas.microsoft.com/office/drawing/2014/main" id="{CD20C9EA-5337-486C-9460-DC6FC544A5AD}"/>
            </a:ext>
          </a:extLst>
        </xdr:cNvPr>
        <xdr:cNvSpPr/>
      </xdr:nvSpPr>
      <xdr:spPr>
        <a:xfrm>
          <a:off x="1968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63CFBED4-C32C-45BE-9385-5C8CCA9B4F0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19B45E33-2E25-4994-BCA9-9162A5E9AB2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B2801BA7-7031-43FB-A433-702B2A005F2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CBEE487D-9CDC-45C1-9C9E-B1A15B5CA9E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8E07EF32-5D60-47C3-AAEF-545EF75B1D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107587</xdr:rowOff>
    </xdr:from>
    <xdr:to>
      <xdr:col>20</xdr:col>
      <xdr:colOff>38100</xdr:colOff>
      <xdr:row>60</xdr:row>
      <xdr:rowOff>37737</xdr:rowOff>
    </xdr:to>
    <xdr:sp macro="" textlink="">
      <xdr:nvSpPr>
        <xdr:cNvPr id="172" name="楕円 171">
          <a:extLst>
            <a:ext uri="{FF2B5EF4-FFF2-40B4-BE49-F238E27FC236}">
              <a16:creationId xmlns:a16="http://schemas.microsoft.com/office/drawing/2014/main" id="{10A9641B-D27B-409C-9CE2-B4E065062BF8}"/>
            </a:ext>
          </a:extLst>
        </xdr:cNvPr>
        <xdr:cNvSpPr/>
      </xdr:nvSpPr>
      <xdr:spPr>
        <a:xfrm>
          <a:off x="37465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3" name="楕円 172">
          <a:extLst>
            <a:ext uri="{FF2B5EF4-FFF2-40B4-BE49-F238E27FC236}">
              <a16:creationId xmlns:a16="http://schemas.microsoft.com/office/drawing/2014/main" id="{FD410B26-5610-4924-ACC9-937DEF445BE9}"/>
            </a:ext>
          </a:extLst>
        </xdr:cNvPr>
        <xdr:cNvSpPr/>
      </xdr:nvSpPr>
      <xdr:spPr>
        <a:xfrm>
          <a:off x="2857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40822</xdr:rowOff>
    </xdr:from>
    <xdr:to>
      <xdr:col>19</xdr:col>
      <xdr:colOff>177800</xdr:colOff>
      <xdr:row>59</xdr:row>
      <xdr:rowOff>158387</xdr:rowOff>
    </xdr:to>
    <xdr:cxnSp macro="">
      <xdr:nvCxnSpPr>
        <xdr:cNvPr id="174" name="直線コネクタ 173">
          <a:extLst>
            <a:ext uri="{FF2B5EF4-FFF2-40B4-BE49-F238E27FC236}">
              <a16:creationId xmlns:a16="http://schemas.microsoft.com/office/drawing/2014/main" id="{859F09B5-7F9C-4842-945B-3FC315EF962B}"/>
            </a:ext>
          </a:extLst>
        </xdr:cNvPr>
        <xdr:cNvCxnSpPr/>
      </xdr:nvCxnSpPr>
      <xdr:spPr>
        <a:xfrm>
          <a:off x="2908300" y="1015637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4717</xdr:rowOff>
    </xdr:from>
    <xdr:to>
      <xdr:col>10</xdr:col>
      <xdr:colOff>165100</xdr:colOff>
      <xdr:row>59</xdr:row>
      <xdr:rowOff>106317</xdr:rowOff>
    </xdr:to>
    <xdr:sp macro="" textlink="">
      <xdr:nvSpPr>
        <xdr:cNvPr id="175" name="楕円 174">
          <a:extLst>
            <a:ext uri="{FF2B5EF4-FFF2-40B4-BE49-F238E27FC236}">
              <a16:creationId xmlns:a16="http://schemas.microsoft.com/office/drawing/2014/main" id="{F373EAA2-BF3F-4FFA-B446-DBF693AF61AA}"/>
            </a:ext>
          </a:extLst>
        </xdr:cNvPr>
        <xdr:cNvSpPr/>
      </xdr:nvSpPr>
      <xdr:spPr>
        <a:xfrm>
          <a:off x="1968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40822</xdr:rowOff>
    </xdr:from>
    <xdr:to>
      <xdr:col>15</xdr:col>
      <xdr:colOff>50800</xdr:colOff>
      <xdr:row>59</xdr:row>
      <xdr:rowOff>55517</xdr:rowOff>
    </xdr:to>
    <xdr:cxnSp macro="">
      <xdr:nvCxnSpPr>
        <xdr:cNvPr id="176" name="直線コネクタ 175">
          <a:extLst>
            <a:ext uri="{FF2B5EF4-FFF2-40B4-BE49-F238E27FC236}">
              <a16:creationId xmlns:a16="http://schemas.microsoft.com/office/drawing/2014/main" id="{C835675C-BD7C-415A-A134-5B3191283783}"/>
            </a:ext>
          </a:extLst>
        </xdr:cNvPr>
        <xdr:cNvCxnSpPr/>
      </xdr:nvCxnSpPr>
      <xdr:spPr>
        <a:xfrm flipV="1">
          <a:off x="2019300" y="101563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E1564839-480A-427C-A1DB-C2F860870122}"/>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5A00C675-43C8-4D10-BAA5-31602CF9178E}"/>
            </a:ext>
          </a:extLst>
        </xdr:cNvPr>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143164</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786666B8-0B0C-4F82-BAC8-88326FD40A55}"/>
            </a:ext>
          </a:extLst>
        </xdr:cNvPr>
        <xdr:cNvSpPr txBox="1"/>
      </xdr:nvSpPr>
      <xdr:spPr>
        <a:xfrm>
          <a:off x="1816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28864</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17052413-29A1-4822-A39E-E4752333832D}"/>
            </a:ext>
          </a:extLst>
        </xdr:cNvPr>
        <xdr:cNvSpPr txBox="1"/>
      </xdr:nvSpPr>
      <xdr:spPr>
        <a:xfrm>
          <a:off x="35820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B478934-AEC7-43FD-81EB-6375F2AD5E77}"/>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122844</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F00E8D4C-66AF-45AD-84CA-58D35A0D6994}"/>
            </a:ext>
          </a:extLst>
        </xdr:cNvPr>
        <xdr:cNvSpPr txBox="1"/>
      </xdr:nvSpPr>
      <xdr:spPr>
        <a:xfrm>
          <a:off x="18167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F94BC342-AD97-4493-82D0-8DD682101B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8ECD9A63-DBD9-464C-A594-2385299230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744145C8-5C4A-49CE-84EC-81E3453FEAE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8B0652C0-160B-4FAF-BFA0-FD0DAA6939A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DCD5553D-F553-49C6-AED7-EEC8A708CA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843A732A-F6CC-42D4-ABB4-3310B5355C6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B9C3FCC-2980-4A24-B9EE-326786EF33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60EA2D54-5356-48C5-AB75-996337C9AF8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2BAEB632-8E0C-413E-9A2F-13598934F03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861E4092-5900-46AD-86A3-66975B1A75B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BE73E326-97E6-493C-A80A-19DB7247CEB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4" name="テキスト ボックス 193">
          <a:extLst>
            <a:ext uri="{FF2B5EF4-FFF2-40B4-BE49-F238E27FC236}">
              <a16:creationId xmlns:a16="http://schemas.microsoft.com/office/drawing/2014/main" id="{0A431431-38EE-4CBD-848E-F8EE692D32F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268E4457-7B48-4932-BAD4-6BC71C2FC9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6" name="テキスト ボックス 195">
          <a:extLst>
            <a:ext uri="{FF2B5EF4-FFF2-40B4-BE49-F238E27FC236}">
              <a16:creationId xmlns:a16="http://schemas.microsoft.com/office/drawing/2014/main" id="{83C14151-467F-490B-AAE7-1725B5A48F67}"/>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F6044693-ACA2-48A7-9CA3-F15DEC1C48AB}"/>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8" name="テキスト ボックス 197">
          <a:extLst>
            <a:ext uri="{FF2B5EF4-FFF2-40B4-BE49-F238E27FC236}">
              <a16:creationId xmlns:a16="http://schemas.microsoft.com/office/drawing/2014/main" id="{70869B45-918F-411A-97DF-902C05F26B19}"/>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A8F51276-E8B3-456E-8BC5-0DC9738DDE2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0" name="テキスト ボックス 199">
          <a:extLst>
            <a:ext uri="{FF2B5EF4-FFF2-40B4-BE49-F238E27FC236}">
              <a16:creationId xmlns:a16="http://schemas.microsoft.com/office/drawing/2014/main" id="{1C7293D3-7E56-453B-82AB-3991B6BC1EE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9675A08B-DDD7-4EE6-870A-61595C7E06E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2" name="テキスト ボックス 201">
          <a:extLst>
            <a:ext uri="{FF2B5EF4-FFF2-40B4-BE49-F238E27FC236}">
              <a16:creationId xmlns:a16="http://schemas.microsoft.com/office/drawing/2014/main" id="{E624FE18-958D-414B-9CED-7942B3F1048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1F82168D-3BED-47E6-BE87-83262B4B35F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a:extLst>
            <a:ext uri="{FF2B5EF4-FFF2-40B4-BE49-F238E27FC236}">
              <a16:creationId xmlns:a16="http://schemas.microsoft.com/office/drawing/2014/main" id="{A65E4AD6-8A5A-40EF-BB95-31D10C17A1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a:extLst>
            <a:ext uri="{FF2B5EF4-FFF2-40B4-BE49-F238E27FC236}">
              <a16:creationId xmlns:a16="http://schemas.microsoft.com/office/drawing/2014/main" id="{FC5F6425-A7A7-4757-ABC6-BD0E4027E11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06" name="直線コネクタ 205">
          <a:extLst>
            <a:ext uri="{FF2B5EF4-FFF2-40B4-BE49-F238E27FC236}">
              <a16:creationId xmlns:a16="http://schemas.microsoft.com/office/drawing/2014/main" id="{04A62136-F486-42EB-84B3-553ABEF3C82F}"/>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07" name="【橋りょう・トンネル】&#10;一人当たり有形固定資産（償却資産）額最小値テキスト">
          <a:extLst>
            <a:ext uri="{FF2B5EF4-FFF2-40B4-BE49-F238E27FC236}">
              <a16:creationId xmlns:a16="http://schemas.microsoft.com/office/drawing/2014/main" id="{CB7020C2-95D9-4F9B-8699-D5584454637D}"/>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08" name="直線コネクタ 207">
          <a:extLst>
            <a:ext uri="{FF2B5EF4-FFF2-40B4-BE49-F238E27FC236}">
              <a16:creationId xmlns:a16="http://schemas.microsoft.com/office/drawing/2014/main" id="{EC88E230-5FB7-4FB9-B52C-1BDDCE8512AD}"/>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09" name="【橋りょう・トンネル】&#10;一人当たり有形固定資産（償却資産）額最大値テキスト">
          <a:extLst>
            <a:ext uri="{FF2B5EF4-FFF2-40B4-BE49-F238E27FC236}">
              <a16:creationId xmlns:a16="http://schemas.microsoft.com/office/drawing/2014/main" id="{1897D70A-7533-40D8-9006-1BA90533C2B1}"/>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0" name="直線コネクタ 209">
          <a:extLst>
            <a:ext uri="{FF2B5EF4-FFF2-40B4-BE49-F238E27FC236}">
              <a16:creationId xmlns:a16="http://schemas.microsoft.com/office/drawing/2014/main" id="{B3F64CFD-9A72-48D7-992E-1E9EB3C76F40}"/>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11" name="【橋りょう・トンネル】&#10;一人当たり有形固定資産（償却資産）額平均値テキスト">
          <a:extLst>
            <a:ext uri="{FF2B5EF4-FFF2-40B4-BE49-F238E27FC236}">
              <a16:creationId xmlns:a16="http://schemas.microsoft.com/office/drawing/2014/main" id="{FE3CA4FC-0C8A-4AC4-951A-247D11BC9411}"/>
            </a:ext>
          </a:extLst>
        </xdr:cNvPr>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12" name="フローチャート: 判断 211">
          <a:extLst>
            <a:ext uri="{FF2B5EF4-FFF2-40B4-BE49-F238E27FC236}">
              <a16:creationId xmlns:a16="http://schemas.microsoft.com/office/drawing/2014/main" id="{0E428EE8-9924-4DE7-A238-ACF80942A3D5}"/>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13" name="フローチャート: 判断 212">
          <a:extLst>
            <a:ext uri="{FF2B5EF4-FFF2-40B4-BE49-F238E27FC236}">
              <a16:creationId xmlns:a16="http://schemas.microsoft.com/office/drawing/2014/main" id="{9F3BCDB1-0121-40F9-B9B8-53E79FD72929}"/>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14" name="フローチャート: 判断 213">
          <a:extLst>
            <a:ext uri="{FF2B5EF4-FFF2-40B4-BE49-F238E27FC236}">
              <a16:creationId xmlns:a16="http://schemas.microsoft.com/office/drawing/2014/main" id="{4A472E0F-535A-43A5-8F9C-3C6306FB9B17}"/>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135010</xdr:rowOff>
    </xdr:from>
    <xdr:to>
      <xdr:col>41</xdr:col>
      <xdr:colOff>101600</xdr:colOff>
      <xdr:row>63</xdr:row>
      <xdr:rowOff>65160</xdr:rowOff>
    </xdr:to>
    <xdr:sp macro="" textlink="">
      <xdr:nvSpPr>
        <xdr:cNvPr id="215" name="フローチャート: 判断 214">
          <a:extLst>
            <a:ext uri="{FF2B5EF4-FFF2-40B4-BE49-F238E27FC236}">
              <a16:creationId xmlns:a16="http://schemas.microsoft.com/office/drawing/2014/main" id="{B86AA14D-E645-4AF6-BE7D-433ECF01BF09}"/>
            </a:ext>
          </a:extLst>
        </xdr:cNvPr>
        <xdr:cNvSpPr/>
      </xdr:nvSpPr>
      <xdr:spPr>
        <a:xfrm>
          <a:off x="7810500" y="107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970414-450B-4A67-BEB4-6A8715BEAB3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BC5D3D82-CFE9-46E5-8D6D-6ED870760F8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7AEBCA41-4796-4C8F-9F67-1D82533FCCA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520ABDC-D24A-4D9C-B6FD-9A9E4D90A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D63C6AEE-B2AC-42D2-B65B-982375AF9A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66750</xdr:rowOff>
    </xdr:from>
    <xdr:to>
      <xdr:col>50</xdr:col>
      <xdr:colOff>165100</xdr:colOff>
      <xdr:row>63</xdr:row>
      <xdr:rowOff>168350</xdr:rowOff>
    </xdr:to>
    <xdr:sp macro="" textlink="">
      <xdr:nvSpPr>
        <xdr:cNvPr id="221" name="楕円 220">
          <a:extLst>
            <a:ext uri="{FF2B5EF4-FFF2-40B4-BE49-F238E27FC236}">
              <a16:creationId xmlns:a16="http://schemas.microsoft.com/office/drawing/2014/main" id="{91142EFB-6800-4844-A283-4859F19A42A4}"/>
            </a:ext>
          </a:extLst>
        </xdr:cNvPr>
        <xdr:cNvSpPr/>
      </xdr:nvSpPr>
      <xdr:spPr>
        <a:xfrm>
          <a:off x="9588500" y="108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66959</xdr:rowOff>
    </xdr:from>
    <xdr:to>
      <xdr:col>46</xdr:col>
      <xdr:colOff>38100</xdr:colOff>
      <xdr:row>63</xdr:row>
      <xdr:rowOff>168559</xdr:rowOff>
    </xdr:to>
    <xdr:sp macro="" textlink="">
      <xdr:nvSpPr>
        <xdr:cNvPr id="222" name="楕円 221">
          <a:extLst>
            <a:ext uri="{FF2B5EF4-FFF2-40B4-BE49-F238E27FC236}">
              <a16:creationId xmlns:a16="http://schemas.microsoft.com/office/drawing/2014/main" id="{01F4D303-FB93-4097-BEF5-2489FCB1538A}"/>
            </a:ext>
          </a:extLst>
        </xdr:cNvPr>
        <xdr:cNvSpPr/>
      </xdr:nvSpPr>
      <xdr:spPr>
        <a:xfrm>
          <a:off x="8699500" y="10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117550</xdr:rowOff>
    </xdr:from>
    <xdr:to>
      <xdr:col>50</xdr:col>
      <xdr:colOff>114300</xdr:colOff>
      <xdr:row>63</xdr:row>
      <xdr:rowOff>117759</xdr:rowOff>
    </xdr:to>
    <xdr:cxnSp macro="">
      <xdr:nvCxnSpPr>
        <xdr:cNvPr id="223" name="直線コネクタ 222">
          <a:extLst>
            <a:ext uri="{FF2B5EF4-FFF2-40B4-BE49-F238E27FC236}">
              <a16:creationId xmlns:a16="http://schemas.microsoft.com/office/drawing/2014/main" id="{ECE5D4B1-9B03-4F70-8185-29FCBF04C7D9}"/>
            </a:ext>
          </a:extLst>
        </xdr:cNvPr>
        <xdr:cNvCxnSpPr/>
      </xdr:nvCxnSpPr>
      <xdr:spPr>
        <a:xfrm flipV="1">
          <a:off x="8750300" y="1091890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69319</xdr:rowOff>
    </xdr:from>
    <xdr:to>
      <xdr:col>41</xdr:col>
      <xdr:colOff>101600</xdr:colOff>
      <xdr:row>63</xdr:row>
      <xdr:rowOff>170919</xdr:rowOff>
    </xdr:to>
    <xdr:sp macro="" textlink="">
      <xdr:nvSpPr>
        <xdr:cNvPr id="224" name="楕円 223">
          <a:extLst>
            <a:ext uri="{FF2B5EF4-FFF2-40B4-BE49-F238E27FC236}">
              <a16:creationId xmlns:a16="http://schemas.microsoft.com/office/drawing/2014/main" id="{858925B3-26B5-46FC-9074-265A79C79822}"/>
            </a:ext>
          </a:extLst>
        </xdr:cNvPr>
        <xdr:cNvSpPr/>
      </xdr:nvSpPr>
      <xdr:spPr>
        <a:xfrm>
          <a:off x="7810500" y="1087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117759</xdr:rowOff>
    </xdr:from>
    <xdr:to>
      <xdr:col>45</xdr:col>
      <xdr:colOff>177800</xdr:colOff>
      <xdr:row>63</xdr:row>
      <xdr:rowOff>120119</xdr:rowOff>
    </xdr:to>
    <xdr:cxnSp macro="">
      <xdr:nvCxnSpPr>
        <xdr:cNvPr id="225" name="直線コネクタ 224">
          <a:extLst>
            <a:ext uri="{FF2B5EF4-FFF2-40B4-BE49-F238E27FC236}">
              <a16:creationId xmlns:a16="http://schemas.microsoft.com/office/drawing/2014/main" id="{535F0FF7-B601-40D8-9C18-2109B7A3BA0C}"/>
            </a:ext>
          </a:extLst>
        </xdr:cNvPr>
        <xdr:cNvCxnSpPr/>
      </xdr:nvCxnSpPr>
      <xdr:spPr>
        <a:xfrm flipV="1">
          <a:off x="7861300" y="10919109"/>
          <a:ext cx="889000" cy="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5CBCC283-74E2-4F1E-92E6-FFCD85E9FA05}"/>
            </a:ext>
          </a:extLst>
        </xdr:cNvPr>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0BAE4A3C-4551-4049-87D2-16BC9D202C83}"/>
            </a:ext>
          </a:extLst>
        </xdr:cNvPr>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81687</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9C2DBA22-98BE-42CD-B050-C172D7C8332F}"/>
            </a:ext>
          </a:extLst>
        </xdr:cNvPr>
        <xdr:cNvSpPr txBox="1"/>
      </xdr:nvSpPr>
      <xdr:spPr>
        <a:xfrm>
          <a:off x="7561795" y="105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159477</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1E556652-AAFC-457E-A9EE-1CFA706EF995}"/>
            </a:ext>
          </a:extLst>
        </xdr:cNvPr>
        <xdr:cNvSpPr txBox="1"/>
      </xdr:nvSpPr>
      <xdr:spPr>
        <a:xfrm>
          <a:off x="9327095" y="109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159686</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289DA5F8-A2CE-45D4-9FB0-FF559B3DDF14}"/>
            </a:ext>
          </a:extLst>
        </xdr:cNvPr>
        <xdr:cNvSpPr txBox="1"/>
      </xdr:nvSpPr>
      <xdr:spPr>
        <a:xfrm>
          <a:off x="8450795" y="109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162046</xdr:rowOff>
    </xdr:from>
    <xdr:ext cx="599010" cy="259045"/>
    <xdr:sp macro="" textlink="">
      <xdr:nvSpPr>
        <xdr:cNvPr id="231" name="n_3mainValue【橋りょう・トンネル】&#10;一人当たり有形固定資産（償却資産）額">
          <a:extLst>
            <a:ext uri="{FF2B5EF4-FFF2-40B4-BE49-F238E27FC236}">
              <a16:creationId xmlns:a16="http://schemas.microsoft.com/office/drawing/2014/main" id="{F9A9A108-F0DC-4DCD-B0CB-58D60353C78B}"/>
            </a:ext>
          </a:extLst>
        </xdr:cNvPr>
        <xdr:cNvSpPr txBox="1"/>
      </xdr:nvSpPr>
      <xdr:spPr>
        <a:xfrm>
          <a:off x="7561795" y="1096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B18BB9D2-BDB9-4858-AAA0-959BC795D75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99BB7681-8351-4C0A-A2B3-AC902CCE8B0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1876F70F-D6A1-458F-8D64-10004DA371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F46A6553-261A-4DF2-81F9-809869BF781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8C6E97DE-BF2F-47F8-B827-215D2CD5E27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BE0193D1-F627-48EC-A9B8-F5DE085AB87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8A61B318-D251-45DC-B1F9-2799294480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BE413618-5425-4AE1-A319-F7DB4388214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884373A5-DABC-4952-9B31-4D8427E985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E88ABD0E-C8D9-49A9-A4B2-EB3F18A1D57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D9F806F7-07E9-4D19-9CAC-9FAEF2D9E69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79177F85-87D2-4D95-895C-AC07EC278C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3FBB8EC7-DFD1-4DAD-9EFF-45D5F66DFC0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53131F47-CA96-4F36-AFA0-23429A2FD31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A82D5549-06B4-4E57-AE19-01E98E48D7E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9EA3BF0F-4FF0-4DF5-BC0E-6AF43C320F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990B1858-79EA-4100-9D89-586D54640F4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251FAFFE-D652-482A-A7A0-7F634BC2C10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EA417AC8-E71C-4A6B-ADF7-4B0F1FDB71AC}"/>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7B057E54-625C-4E3A-B938-019E2C8C22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1C43DA63-1446-4660-85AE-11B1047F5B8E}"/>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23F3F001-B851-4788-89B1-C70B60A1816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FD1B5B9F-174E-43B1-8A60-48DC7BA3E01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公営住宅】&#10;有形固定資産減価償却率グラフ枠">
          <a:extLst>
            <a:ext uri="{FF2B5EF4-FFF2-40B4-BE49-F238E27FC236}">
              <a16:creationId xmlns:a16="http://schemas.microsoft.com/office/drawing/2014/main" id="{E1B79825-2E1A-4ADE-B4C4-EBAA93B6DC7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56" name="直線コネクタ 255">
          <a:extLst>
            <a:ext uri="{FF2B5EF4-FFF2-40B4-BE49-F238E27FC236}">
              <a16:creationId xmlns:a16="http://schemas.microsoft.com/office/drawing/2014/main" id="{E70E4826-C0D2-4D0C-9763-B06E62E3CB91}"/>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57" name="【公営住宅】&#10;有形固定資産減価償却率最小値テキスト">
          <a:extLst>
            <a:ext uri="{FF2B5EF4-FFF2-40B4-BE49-F238E27FC236}">
              <a16:creationId xmlns:a16="http://schemas.microsoft.com/office/drawing/2014/main" id="{4E977472-170F-4A33-8A6F-B0602D71D349}"/>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58" name="直線コネクタ 257">
          <a:extLst>
            <a:ext uri="{FF2B5EF4-FFF2-40B4-BE49-F238E27FC236}">
              <a16:creationId xmlns:a16="http://schemas.microsoft.com/office/drawing/2014/main" id="{609444CC-45F1-430B-9E9A-4477EA058969}"/>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9" name="【公営住宅】&#10;有形固定資産減価償却率最大値テキスト">
          <a:extLst>
            <a:ext uri="{FF2B5EF4-FFF2-40B4-BE49-F238E27FC236}">
              <a16:creationId xmlns:a16="http://schemas.microsoft.com/office/drawing/2014/main" id="{E4AB5E0E-D66D-4EBE-A40B-C7B68F05414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0" name="直線コネクタ 259">
          <a:extLst>
            <a:ext uri="{FF2B5EF4-FFF2-40B4-BE49-F238E27FC236}">
              <a16:creationId xmlns:a16="http://schemas.microsoft.com/office/drawing/2014/main" id="{847F835E-A3C3-4BA2-99B7-F7B97D8510D7}"/>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61" name="【公営住宅】&#10;有形固定資産減価償却率平均値テキスト">
          <a:extLst>
            <a:ext uri="{FF2B5EF4-FFF2-40B4-BE49-F238E27FC236}">
              <a16:creationId xmlns:a16="http://schemas.microsoft.com/office/drawing/2014/main" id="{7BC27EF8-9702-4C99-AAB3-8DEA9D9E8B04}"/>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62" name="フローチャート: 判断 261">
          <a:extLst>
            <a:ext uri="{FF2B5EF4-FFF2-40B4-BE49-F238E27FC236}">
              <a16:creationId xmlns:a16="http://schemas.microsoft.com/office/drawing/2014/main" id="{B5FFAD3F-2340-4E85-B00A-614B48C2300F}"/>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63" name="フローチャート: 判断 262">
          <a:extLst>
            <a:ext uri="{FF2B5EF4-FFF2-40B4-BE49-F238E27FC236}">
              <a16:creationId xmlns:a16="http://schemas.microsoft.com/office/drawing/2014/main" id="{9091302F-E1FC-412E-95BD-3B1282A07EB7}"/>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64" name="フローチャート: 判断 263">
          <a:extLst>
            <a:ext uri="{FF2B5EF4-FFF2-40B4-BE49-F238E27FC236}">
              <a16:creationId xmlns:a16="http://schemas.microsoft.com/office/drawing/2014/main" id="{57FD56D7-83CA-41A2-BE20-B40FB7BA44FA}"/>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65" name="フローチャート: 判断 264">
          <a:extLst>
            <a:ext uri="{FF2B5EF4-FFF2-40B4-BE49-F238E27FC236}">
              <a16:creationId xmlns:a16="http://schemas.microsoft.com/office/drawing/2014/main" id="{BAF2DD0F-DAA8-430E-BDC5-6ABC3D727331}"/>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F7C4A3D-8D47-44DD-82D8-33E336BA1A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C2A69CBB-054E-4C63-904A-00E65E2A96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2E8195DA-A773-43EC-880F-F41355E6AFD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1A9D99A4-4714-42F9-A89D-3A24E969888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CAB58877-EC0B-4AAE-AC40-79972569804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151130</xdr:rowOff>
    </xdr:from>
    <xdr:to>
      <xdr:col>20</xdr:col>
      <xdr:colOff>38100</xdr:colOff>
      <xdr:row>80</xdr:row>
      <xdr:rowOff>81280</xdr:rowOff>
    </xdr:to>
    <xdr:sp macro="" textlink="">
      <xdr:nvSpPr>
        <xdr:cNvPr id="271" name="楕円 270">
          <a:extLst>
            <a:ext uri="{FF2B5EF4-FFF2-40B4-BE49-F238E27FC236}">
              <a16:creationId xmlns:a16="http://schemas.microsoft.com/office/drawing/2014/main" id="{F7E13B1C-086F-4854-94E7-10CA2524D9CF}"/>
            </a:ext>
          </a:extLst>
        </xdr:cNvPr>
        <xdr:cNvSpPr/>
      </xdr:nvSpPr>
      <xdr:spPr>
        <a:xfrm>
          <a:off x="3746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8255</xdr:rowOff>
    </xdr:from>
    <xdr:to>
      <xdr:col>15</xdr:col>
      <xdr:colOff>101600</xdr:colOff>
      <xdr:row>80</xdr:row>
      <xdr:rowOff>109855</xdr:rowOff>
    </xdr:to>
    <xdr:sp macro="" textlink="">
      <xdr:nvSpPr>
        <xdr:cNvPr id="272" name="楕円 271">
          <a:extLst>
            <a:ext uri="{FF2B5EF4-FFF2-40B4-BE49-F238E27FC236}">
              <a16:creationId xmlns:a16="http://schemas.microsoft.com/office/drawing/2014/main" id="{9B67E4BB-F1B8-488D-B86E-A3136A0E5E9D}"/>
            </a:ext>
          </a:extLst>
        </xdr:cNvPr>
        <xdr:cNvSpPr/>
      </xdr:nvSpPr>
      <xdr:spPr>
        <a:xfrm>
          <a:off x="2857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30480</xdr:rowOff>
    </xdr:from>
    <xdr:to>
      <xdr:col>19</xdr:col>
      <xdr:colOff>177800</xdr:colOff>
      <xdr:row>80</xdr:row>
      <xdr:rowOff>59055</xdr:rowOff>
    </xdr:to>
    <xdr:cxnSp macro="">
      <xdr:nvCxnSpPr>
        <xdr:cNvPr id="273" name="直線コネクタ 272">
          <a:extLst>
            <a:ext uri="{FF2B5EF4-FFF2-40B4-BE49-F238E27FC236}">
              <a16:creationId xmlns:a16="http://schemas.microsoft.com/office/drawing/2014/main" id="{7426FA03-1B9F-425F-81F6-CA4AA04392A2}"/>
            </a:ext>
          </a:extLst>
        </xdr:cNvPr>
        <xdr:cNvCxnSpPr/>
      </xdr:nvCxnSpPr>
      <xdr:spPr>
        <a:xfrm flipV="1">
          <a:off x="2908300" y="13746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274" name="楕円 273">
          <a:extLst>
            <a:ext uri="{FF2B5EF4-FFF2-40B4-BE49-F238E27FC236}">
              <a16:creationId xmlns:a16="http://schemas.microsoft.com/office/drawing/2014/main" id="{B50CAB16-96D9-4B0E-A76F-A0A9D215463F}"/>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59055</xdr:rowOff>
    </xdr:from>
    <xdr:to>
      <xdr:col>15</xdr:col>
      <xdr:colOff>50800</xdr:colOff>
      <xdr:row>80</xdr:row>
      <xdr:rowOff>95250</xdr:rowOff>
    </xdr:to>
    <xdr:cxnSp macro="">
      <xdr:nvCxnSpPr>
        <xdr:cNvPr id="275" name="直線コネクタ 274">
          <a:extLst>
            <a:ext uri="{FF2B5EF4-FFF2-40B4-BE49-F238E27FC236}">
              <a16:creationId xmlns:a16="http://schemas.microsoft.com/office/drawing/2014/main" id="{0B2E8A83-DCE5-46C6-B2DB-EF60193D7642}"/>
            </a:ext>
          </a:extLst>
        </xdr:cNvPr>
        <xdr:cNvCxnSpPr/>
      </xdr:nvCxnSpPr>
      <xdr:spPr>
        <a:xfrm flipV="1">
          <a:off x="2019300" y="13775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76" name="n_1aveValue【公営住宅】&#10;有形固定資産減価償却率">
          <a:extLst>
            <a:ext uri="{FF2B5EF4-FFF2-40B4-BE49-F238E27FC236}">
              <a16:creationId xmlns:a16="http://schemas.microsoft.com/office/drawing/2014/main" id="{ACF2BFC9-F735-4EEC-A7F2-D653231C2ED9}"/>
            </a:ext>
          </a:extLst>
        </xdr:cNvPr>
        <xdr:cNvSpPr txBox="1"/>
      </xdr:nvSpPr>
      <xdr:spPr>
        <a:xfrm>
          <a:off x="35820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77" name="n_2aveValue【公営住宅】&#10;有形固定資産減価償却率">
          <a:extLst>
            <a:ext uri="{FF2B5EF4-FFF2-40B4-BE49-F238E27FC236}">
              <a16:creationId xmlns:a16="http://schemas.microsoft.com/office/drawing/2014/main" id="{864180EF-97C0-4B21-B929-5A6D31C73CF4}"/>
            </a:ext>
          </a:extLst>
        </xdr:cNvPr>
        <xdr:cNvSpPr txBox="1"/>
      </xdr:nvSpPr>
      <xdr:spPr>
        <a:xfrm>
          <a:off x="2705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278" name="n_3aveValue【公営住宅】&#10;有形固定資産減価償却率">
          <a:extLst>
            <a:ext uri="{FF2B5EF4-FFF2-40B4-BE49-F238E27FC236}">
              <a16:creationId xmlns:a16="http://schemas.microsoft.com/office/drawing/2014/main" id="{7448F3E4-1B59-47A2-B07D-CAA18607B0E2}"/>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97807</xdr:rowOff>
    </xdr:from>
    <xdr:ext cx="405111" cy="259045"/>
    <xdr:sp macro="" textlink="">
      <xdr:nvSpPr>
        <xdr:cNvPr id="279" name="n_1mainValue【公営住宅】&#10;有形固定資産減価償却率">
          <a:extLst>
            <a:ext uri="{FF2B5EF4-FFF2-40B4-BE49-F238E27FC236}">
              <a16:creationId xmlns:a16="http://schemas.microsoft.com/office/drawing/2014/main" id="{A35ABA44-384A-4F0B-8858-97EA5AA88549}"/>
            </a:ext>
          </a:extLst>
        </xdr:cNvPr>
        <xdr:cNvSpPr txBox="1"/>
      </xdr:nvSpPr>
      <xdr:spPr>
        <a:xfrm>
          <a:off x="35820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126382</xdr:rowOff>
    </xdr:from>
    <xdr:ext cx="405111" cy="259045"/>
    <xdr:sp macro="" textlink="">
      <xdr:nvSpPr>
        <xdr:cNvPr id="280" name="n_2mainValue【公営住宅】&#10;有形固定資産減価償却率">
          <a:extLst>
            <a:ext uri="{FF2B5EF4-FFF2-40B4-BE49-F238E27FC236}">
              <a16:creationId xmlns:a16="http://schemas.microsoft.com/office/drawing/2014/main" id="{B29E2D1C-42AA-44AD-98C5-942B2FCF3BA7}"/>
            </a:ext>
          </a:extLst>
        </xdr:cNvPr>
        <xdr:cNvSpPr txBox="1"/>
      </xdr:nvSpPr>
      <xdr:spPr>
        <a:xfrm>
          <a:off x="2705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281" name="n_3mainValue【公営住宅】&#10;有形固定資産減価償却率">
          <a:extLst>
            <a:ext uri="{FF2B5EF4-FFF2-40B4-BE49-F238E27FC236}">
              <a16:creationId xmlns:a16="http://schemas.microsoft.com/office/drawing/2014/main" id="{F6DDEDE8-2B31-450A-B698-04994EAA5E5D}"/>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BDBF0E69-6B98-4A05-AF90-19822B5E938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249C7F35-8BC2-44CB-8BEB-309930E311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269F6BC-B71D-4724-B9BC-5FF4F906DA6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3E84412-BDA0-48B5-816C-0AD9D90D51B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FF343E99-B11A-48A3-AD64-555D82B77D2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98C20FD9-ABDE-41A2-BC60-F77EF04E20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5CD374DE-4729-46F0-A648-6283B2227B9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3077308F-9579-458B-9CD5-56378455D35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AA4A474-AF57-48EC-9508-5814D6CFD84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A9CAC4CB-7155-47E1-8558-97AEF0B3FFD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D2F21CA1-23E3-4B3F-9B82-8FA7D2A3611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C6F1862D-9D64-4F6A-ACAF-43F8619894C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D836D972-C5FD-4216-93EE-A0F99D29DBC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B6C4DA7B-35BD-45C9-ADC4-E52E89FE03B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AC56C7BF-EF90-4A97-8338-D7D8DE62B6C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82E5BCEA-D8BE-47E5-BEDC-FE40F6798DA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69581DE5-3A3C-4473-BA17-CFFEB4B0CD3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86491335-AB50-42A6-81CF-29A870DB2E2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8757D92A-9192-4EF3-B6AF-658F879377F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1EB0E9EF-4660-4A5F-8564-A423082DB0D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53C24C91-74E8-48D1-89D7-43DC7CE7AC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C6EA380D-352D-4647-BEFB-A19230BCCBD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EA814EE6-D800-4C8C-80A3-89766A30F3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05" name="直線コネクタ 304">
          <a:extLst>
            <a:ext uri="{FF2B5EF4-FFF2-40B4-BE49-F238E27FC236}">
              <a16:creationId xmlns:a16="http://schemas.microsoft.com/office/drawing/2014/main" id="{D221D2F1-B687-4524-A496-2EB3BD1865AA}"/>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06" name="【公営住宅】&#10;一人当たり面積最小値テキスト">
          <a:extLst>
            <a:ext uri="{FF2B5EF4-FFF2-40B4-BE49-F238E27FC236}">
              <a16:creationId xmlns:a16="http://schemas.microsoft.com/office/drawing/2014/main" id="{D797279C-151F-4030-BA13-BA0555619BE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07" name="直線コネクタ 306">
          <a:extLst>
            <a:ext uri="{FF2B5EF4-FFF2-40B4-BE49-F238E27FC236}">
              <a16:creationId xmlns:a16="http://schemas.microsoft.com/office/drawing/2014/main" id="{506E5916-1B29-4B00-8E91-77DBAA7E408C}"/>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08" name="【公営住宅】&#10;一人当たり面積最大値テキスト">
          <a:extLst>
            <a:ext uri="{FF2B5EF4-FFF2-40B4-BE49-F238E27FC236}">
              <a16:creationId xmlns:a16="http://schemas.microsoft.com/office/drawing/2014/main" id="{2C6B01C6-810F-4529-8C99-9AF04B7F083B}"/>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09" name="直線コネクタ 308">
          <a:extLst>
            <a:ext uri="{FF2B5EF4-FFF2-40B4-BE49-F238E27FC236}">
              <a16:creationId xmlns:a16="http://schemas.microsoft.com/office/drawing/2014/main" id="{AFC54B8E-DAA7-46BC-B453-954B00F12266}"/>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10" name="【公営住宅】&#10;一人当たり面積平均値テキスト">
          <a:extLst>
            <a:ext uri="{FF2B5EF4-FFF2-40B4-BE49-F238E27FC236}">
              <a16:creationId xmlns:a16="http://schemas.microsoft.com/office/drawing/2014/main" id="{08D4B0A5-05A6-4FD8-A282-097068C42DB5}"/>
            </a:ext>
          </a:extLst>
        </xdr:cNvPr>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11" name="フローチャート: 判断 310">
          <a:extLst>
            <a:ext uri="{FF2B5EF4-FFF2-40B4-BE49-F238E27FC236}">
              <a16:creationId xmlns:a16="http://schemas.microsoft.com/office/drawing/2014/main" id="{326279DE-0B1A-41EB-A6FF-D207FA0A117F}"/>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12" name="フローチャート: 判断 311">
          <a:extLst>
            <a:ext uri="{FF2B5EF4-FFF2-40B4-BE49-F238E27FC236}">
              <a16:creationId xmlns:a16="http://schemas.microsoft.com/office/drawing/2014/main" id="{19231B24-1268-416F-8F22-E7E520A00D7E}"/>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13" name="フローチャート: 判断 312">
          <a:extLst>
            <a:ext uri="{FF2B5EF4-FFF2-40B4-BE49-F238E27FC236}">
              <a16:creationId xmlns:a16="http://schemas.microsoft.com/office/drawing/2014/main" id="{B46DF696-46EC-481C-96D0-EC4F871F2D0E}"/>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14" name="フローチャート: 判断 313">
          <a:extLst>
            <a:ext uri="{FF2B5EF4-FFF2-40B4-BE49-F238E27FC236}">
              <a16:creationId xmlns:a16="http://schemas.microsoft.com/office/drawing/2014/main" id="{A63F96C7-534C-47A1-995E-61D9B7829E1A}"/>
            </a:ext>
          </a:extLst>
        </xdr:cNvPr>
        <xdr:cNvSpPr/>
      </xdr:nvSpPr>
      <xdr:spPr>
        <a:xfrm>
          <a:off x="7810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8613E1D-D526-41CD-AC1A-2A5D153326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25676624-D680-4D3E-ACCD-7BE07D26C1B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AFE319CB-9142-40D7-9016-A6D421D3785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B9510FA5-2CE1-483E-A0E3-84B016EACA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4B9E1795-E41C-4E3B-9C7B-4268E9CE436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119126</xdr:rowOff>
    </xdr:from>
    <xdr:to>
      <xdr:col>50</xdr:col>
      <xdr:colOff>165100</xdr:colOff>
      <xdr:row>85</xdr:row>
      <xdr:rowOff>49276</xdr:rowOff>
    </xdr:to>
    <xdr:sp macro="" textlink="">
      <xdr:nvSpPr>
        <xdr:cNvPr id="320" name="楕円 319">
          <a:extLst>
            <a:ext uri="{FF2B5EF4-FFF2-40B4-BE49-F238E27FC236}">
              <a16:creationId xmlns:a16="http://schemas.microsoft.com/office/drawing/2014/main" id="{91E8DF1D-F2D5-40CD-9B41-AC62A049A8FC}"/>
            </a:ext>
          </a:extLst>
        </xdr:cNvPr>
        <xdr:cNvSpPr/>
      </xdr:nvSpPr>
      <xdr:spPr>
        <a:xfrm>
          <a:off x="9588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113792</xdr:rowOff>
    </xdr:from>
    <xdr:to>
      <xdr:col>46</xdr:col>
      <xdr:colOff>38100</xdr:colOff>
      <xdr:row>85</xdr:row>
      <xdr:rowOff>43942</xdr:rowOff>
    </xdr:to>
    <xdr:sp macro="" textlink="">
      <xdr:nvSpPr>
        <xdr:cNvPr id="321" name="楕円 320">
          <a:extLst>
            <a:ext uri="{FF2B5EF4-FFF2-40B4-BE49-F238E27FC236}">
              <a16:creationId xmlns:a16="http://schemas.microsoft.com/office/drawing/2014/main" id="{971345BF-7EF9-45EC-9136-97EEED0AF194}"/>
            </a:ext>
          </a:extLst>
        </xdr:cNvPr>
        <xdr:cNvSpPr/>
      </xdr:nvSpPr>
      <xdr:spPr>
        <a:xfrm>
          <a:off x="86995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164592</xdr:rowOff>
    </xdr:from>
    <xdr:to>
      <xdr:col>50</xdr:col>
      <xdr:colOff>114300</xdr:colOff>
      <xdr:row>84</xdr:row>
      <xdr:rowOff>169926</xdr:rowOff>
    </xdr:to>
    <xdr:cxnSp macro="">
      <xdr:nvCxnSpPr>
        <xdr:cNvPr id="322" name="直線コネクタ 321">
          <a:extLst>
            <a:ext uri="{FF2B5EF4-FFF2-40B4-BE49-F238E27FC236}">
              <a16:creationId xmlns:a16="http://schemas.microsoft.com/office/drawing/2014/main" id="{0753126A-C08B-4C05-9CB9-308CB9278362}"/>
            </a:ext>
          </a:extLst>
        </xdr:cNvPr>
        <xdr:cNvCxnSpPr/>
      </xdr:nvCxnSpPr>
      <xdr:spPr>
        <a:xfrm>
          <a:off x="8750300" y="1456639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115315</xdr:rowOff>
    </xdr:from>
    <xdr:to>
      <xdr:col>41</xdr:col>
      <xdr:colOff>101600</xdr:colOff>
      <xdr:row>85</xdr:row>
      <xdr:rowOff>45465</xdr:rowOff>
    </xdr:to>
    <xdr:sp macro="" textlink="">
      <xdr:nvSpPr>
        <xdr:cNvPr id="323" name="楕円 322">
          <a:extLst>
            <a:ext uri="{FF2B5EF4-FFF2-40B4-BE49-F238E27FC236}">
              <a16:creationId xmlns:a16="http://schemas.microsoft.com/office/drawing/2014/main" id="{28FAF71D-4BCA-498B-B45B-983BB9F4788D}"/>
            </a:ext>
          </a:extLst>
        </xdr:cNvPr>
        <xdr:cNvSpPr/>
      </xdr:nvSpPr>
      <xdr:spPr>
        <a:xfrm>
          <a:off x="7810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164592</xdr:rowOff>
    </xdr:from>
    <xdr:to>
      <xdr:col>45</xdr:col>
      <xdr:colOff>177800</xdr:colOff>
      <xdr:row>84</xdr:row>
      <xdr:rowOff>166115</xdr:rowOff>
    </xdr:to>
    <xdr:cxnSp macro="">
      <xdr:nvCxnSpPr>
        <xdr:cNvPr id="324" name="直線コネクタ 323">
          <a:extLst>
            <a:ext uri="{FF2B5EF4-FFF2-40B4-BE49-F238E27FC236}">
              <a16:creationId xmlns:a16="http://schemas.microsoft.com/office/drawing/2014/main" id="{ABD5278A-19C1-4C18-8B26-A886091A3BCF}"/>
            </a:ext>
          </a:extLst>
        </xdr:cNvPr>
        <xdr:cNvCxnSpPr/>
      </xdr:nvCxnSpPr>
      <xdr:spPr>
        <a:xfrm flipV="1">
          <a:off x="7861300" y="14566392"/>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25" name="n_1aveValue【公営住宅】&#10;一人当たり面積">
          <a:extLst>
            <a:ext uri="{FF2B5EF4-FFF2-40B4-BE49-F238E27FC236}">
              <a16:creationId xmlns:a16="http://schemas.microsoft.com/office/drawing/2014/main" id="{0F1009C1-9E4C-4C79-BCF7-696F116672DE}"/>
            </a:ext>
          </a:extLst>
        </xdr:cNvPr>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26" name="n_2aveValue【公営住宅】&#10;一人当たり面積">
          <a:extLst>
            <a:ext uri="{FF2B5EF4-FFF2-40B4-BE49-F238E27FC236}">
              <a16:creationId xmlns:a16="http://schemas.microsoft.com/office/drawing/2014/main" id="{7B1C354C-3D6C-4593-AF40-B141C14A3F76}"/>
            </a:ext>
          </a:extLst>
        </xdr:cNvPr>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124477</xdr:rowOff>
    </xdr:from>
    <xdr:ext cx="469744" cy="259045"/>
    <xdr:sp macro="" textlink="">
      <xdr:nvSpPr>
        <xdr:cNvPr id="327" name="n_3aveValue【公営住宅】&#10;一人当たり面積">
          <a:extLst>
            <a:ext uri="{FF2B5EF4-FFF2-40B4-BE49-F238E27FC236}">
              <a16:creationId xmlns:a16="http://schemas.microsoft.com/office/drawing/2014/main" id="{00B23CDF-E53C-4484-A308-4DDE3C154322}"/>
            </a:ext>
          </a:extLst>
        </xdr:cNvPr>
        <xdr:cNvSpPr txBox="1"/>
      </xdr:nvSpPr>
      <xdr:spPr>
        <a:xfrm>
          <a:off x="7626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40403</xdr:rowOff>
    </xdr:from>
    <xdr:ext cx="469744" cy="259045"/>
    <xdr:sp macro="" textlink="">
      <xdr:nvSpPr>
        <xdr:cNvPr id="328" name="n_1mainValue【公営住宅】&#10;一人当たり面積">
          <a:extLst>
            <a:ext uri="{FF2B5EF4-FFF2-40B4-BE49-F238E27FC236}">
              <a16:creationId xmlns:a16="http://schemas.microsoft.com/office/drawing/2014/main" id="{3A98410C-5E8C-4507-A038-76751016207A}"/>
            </a:ext>
          </a:extLst>
        </xdr:cNvPr>
        <xdr:cNvSpPr txBox="1"/>
      </xdr:nvSpPr>
      <xdr:spPr>
        <a:xfrm>
          <a:off x="93917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35069</xdr:rowOff>
    </xdr:from>
    <xdr:ext cx="469744" cy="259045"/>
    <xdr:sp macro="" textlink="">
      <xdr:nvSpPr>
        <xdr:cNvPr id="329" name="n_2mainValue【公営住宅】&#10;一人当たり面積">
          <a:extLst>
            <a:ext uri="{FF2B5EF4-FFF2-40B4-BE49-F238E27FC236}">
              <a16:creationId xmlns:a16="http://schemas.microsoft.com/office/drawing/2014/main" id="{19ABEEF8-FBFE-4A94-987B-30EBD00EBDC3}"/>
            </a:ext>
          </a:extLst>
        </xdr:cNvPr>
        <xdr:cNvSpPr txBox="1"/>
      </xdr:nvSpPr>
      <xdr:spPr>
        <a:xfrm>
          <a:off x="85154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36592</xdr:rowOff>
    </xdr:from>
    <xdr:ext cx="469744" cy="259045"/>
    <xdr:sp macro="" textlink="">
      <xdr:nvSpPr>
        <xdr:cNvPr id="330" name="n_3mainValue【公営住宅】&#10;一人当たり面積">
          <a:extLst>
            <a:ext uri="{FF2B5EF4-FFF2-40B4-BE49-F238E27FC236}">
              <a16:creationId xmlns:a16="http://schemas.microsoft.com/office/drawing/2014/main" id="{C641335D-96FD-4D7D-A4D5-B72966F1FB7D}"/>
            </a:ext>
          </a:extLst>
        </xdr:cNvPr>
        <xdr:cNvSpPr txBox="1"/>
      </xdr:nvSpPr>
      <xdr:spPr>
        <a:xfrm>
          <a:off x="76264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30CF2F45-7138-4778-8DF2-DB2254B1B33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642A37FC-414C-4FA8-BF64-3E158362A29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673A53F0-5A23-486B-8A3D-8D76B408398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21C74200-32B6-47D9-9214-D81B4FBD4D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95193225-1EF3-4B66-A878-0217E41B07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A64ED32B-C97E-484A-B576-34C87707FE3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8A79228C-63D1-4530-AD27-8AB6EC9FAB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8E4D007E-08E2-4629-8BED-C0E682EA0C0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B416A7F6-F78A-4D9E-9044-CCC056461B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47EB78BE-45B3-4608-B12E-FD6F09DEB3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A3E8FD4B-CB8E-4425-818D-EFA7592E03D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5463412F-020E-4BD8-8AED-7B38A3D1D90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75BA97CB-3A5D-41F3-8E9A-807DE2F6F79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1F74557D-B817-4CA8-B5AA-0237AD83A3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FEC7D0F9-B750-4B16-A5D7-202DB3F270C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D88447C5-216E-4F04-A9E8-88A9BCDD97E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2905552F-2951-49A7-ACFB-9960430B48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A18998FF-2957-4961-B521-B2C557E1408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FF38285-219C-4427-8876-C8C96225F5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21C90CE9-7484-4251-B83A-AFB8AB145A1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3B824617-FCC5-443E-B796-B75FE68833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38DC1E3C-60B4-460E-AA5C-954D9B15F8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F124A46B-2E28-4286-BFF6-6595DCF9C65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A9A1306C-F6D7-49EA-890C-60277C7D172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5" name="テキスト ボックス 354">
          <a:extLst>
            <a:ext uri="{FF2B5EF4-FFF2-40B4-BE49-F238E27FC236}">
              <a16:creationId xmlns:a16="http://schemas.microsoft.com/office/drawing/2014/main" id="{3E695D68-DD1C-4027-828C-753CDC7A0FC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6" name="直線コネクタ 355">
          <a:extLst>
            <a:ext uri="{FF2B5EF4-FFF2-40B4-BE49-F238E27FC236}">
              <a16:creationId xmlns:a16="http://schemas.microsoft.com/office/drawing/2014/main" id="{B7AEB9D1-14B0-4182-8986-91DB06DFB55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7" name="テキスト ボックス 356">
          <a:extLst>
            <a:ext uri="{FF2B5EF4-FFF2-40B4-BE49-F238E27FC236}">
              <a16:creationId xmlns:a16="http://schemas.microsoft.com/office/drawing/2014/main" id="{30A0EC67-4C55-4F8D-B0CC-134B5912B8E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8" name="直線コネクタ 357">
          <a:extLst>
            <a:ext uri="{FF2B5EF4-FFF2-40B4-BE49-F238E27FC236}">
              <a16:creationId xmlns:a16="http://schemas.microsoft.com/office/drawing/2014/main" id="{265057D4-1408-4D32-93A3-AA8A00129341}"/>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9" name="テキスト ボックス 358">
          <a:extLst>
            <a:ext uri="{FF2B5EF4-FFF2-40B4-BE49-F238E27FC236}">
              <a16:creationId xmlns:a16="http://schemas.microsoft.com/office/drawing/2014/main" id="{FDF96710-5F62-4284-BC34-EC2916082A28}"/>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0" name="直線コネクタ 359">
          <a:extLst>
            <a:ext uri="{FF2B5EF4-FFF2-40B4-BE49-F238E27FC236}">
              <a16:creationId xmlns:a16="http://schemas.microsoft.com/office/drawing/2014/main" id="{A9CD41F5-3E03-49C4-9046-92DD99E4C30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1" name="テキスト ボックス 360">
          <a:extLst>
            <a:ext uri="{FF2B5EF4-FFF2-40B4-BE49-F238E27FC236}">
              <a16:creationId xmlns:a16="http://schemas.microsoft.com/office/drawing/2014/main" id="{9BE675C7-AFFD-484D-965B-4784D8374FD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993D2289-83D5-4D1F-B1B5-61CFD3F64CD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DF36F1CB-B5D0-4CB1-BBCA-06A3CBEF94F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4" name="直線コネクタ 363">
          <a:extLst>
            <a:ext uri="{FF2B5EF4-FFF2-40B4-BE49-F238E27FC236}">
              <a16:creationId xmlns:a16="http://schemas.microsoft.com/office/drawing/2014/main" id="{E158BDB0-D91C-436B-A8C0-E52C23CA81E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5" name="テキスト ボックス 364">
          <a:extLst>
            <a:ext uri="{FF2B5EF4-FFF2-40B4-BE49-F238E27FC236}">
              <a16:creationId xmlns:a16="http://schemas.microsoft.com/office/drawing/2014/main" id="{3D0A7B38-6B15-4E92-98BC-077358D96F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6" name="直線コネクタ 365">
          <a:extLst>
            <a:ext uri="{FF2B5EF4-FFF2-40B4-BE49-F238E27FC236}">
              <a16:creationId xmlns:a16="http://schemas.microsoft.com/office/drawing/2014/main" id="{14F90689-4EC6-490C-A5E6-DAD8B7AFE6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7" name="テキスト ボックス 366">
          <a:extLst>
            <a:ext uri="{FF2B5EF4-FFF2-40B4-BE49-F238E27FC236}">
              <a16:creationId xmlns:a16="http://schemas.microsoft.com/office/drawing/2014/main" id="{2F07676F-C585-4DD7-B4DD-6C82A85C88D9}"/>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3F00FD3D-7D81-49D3-961B-4630848FED6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F25DD458-018D-453F-BE90-EE726186275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BC08A3FD-258D-4370-B79D-110773F736F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71" name="直線コネクタ 370">
          <a:extLst>
            <a:ext uri="{FF2B5EF4-FFF2-40B4-BE49-F238E27FC236}">
              <a16:creationId xmlns:a16="http://schemas.microsoft.com/office/drawing/2014/main" id="{D22CB663-B685-4E53-8E90-F8365D8F8A8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F0A06127-A71E-4ACB-8B8A-EDB628621B41}"/>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73" name="直線コネクタ 372">
          <a:extLst>
            <a:ext uri="{FF2B5EF4-FFF2-40B4-BE49-F238E27FC236}">
              <a16:creationId xmlns:a16="http://schemas.microsoft.com/office/drawing/2014/main" id="{B8E9E1F2-FDC0-41E8-805B-60BC51142E7C}"/>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4" name="【認定こども園・幼稚園・保育所】&#10;有形固定資産減価償却率最大値テキスト">
          <a:extLst>
            <a:ext uri="{FF2B5EF4-FFF2-40B4-BE49-F238E27FC236}">
              <a16:creationId xmlns:a16="http://schemas.microsoft.com/office/drawing/2014/main" id="{53A57851-1436-4950-B14E-BCBFD7A65BCD}"/>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5" name="直線コネクタ 374">
          <a:extLst>
            <a:ext uri="{FF2B5EF4-FFF2-40B4-BE49-F238E27FC236}">
              <a16:creationId xmlns:a16="http://schemas.microsoft.com/office/drawing/2014/main" id="{401B3B51-AC14-44BB-A4AA-5875D3F1CA2D}"/>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E42643A9-3789-4263-BA1A-F1D589638D85}"/>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77" name="フローチャート: 判断 376">
          <a:extLst>
            <a:ext uri="{FF2B5EF4-FFF2-40B4-BE49-F238E27FC236}">
              <a16:creationId xmlns:a16="http://schemas.microsoft.com/office/drawing/2014/main" id="{6FABB16B-FE3D-4F8C-811D-CEE59ADDC765}"/>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78" name="フローチャート: 判断 377">
          <a:extLst>
            <a:ext uri="{FF2B5EF4-FFF2-40B4-BE49-F238E27FC236}">
              <a16:creationId xmlns:a16="http://schemas.microsoft.com/office/drawing/2014/main" id="{7F41273A-B20B-4B6D-BF53-6CA82262B6F2}"/>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79" name="フローチャート: 判断 378">
          <a:extLst>
            <a:ext uri="{FF2B5EF4-FFF2-40B4-BE49-F238E27FC236}">
              <a16:creationId xmlns:a16="http://schemas.microsoft.com/office/drawing/2014/main" id="{4146A1CB-B1A2-4A26-AA07-3E58EA99ACE6}"/>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80" name="フローチャート: 判断 379">
          <a:extLst>
            <a:ext uri="{FF2B5EF4-FFF2-40B4-BE49-F238E27FC236}">
              <a16:creationId xmlns:a16="http://schemas.microsoft.com/office/drawing/2014/main" id="{59875B8B-D9EC-4C4F-B41E-C69C4800D73A}"/>
            </a:ext>
          </a:extLst>
        </xdr:cNvPr>
        <xdr:cNvSpPr/>
      </xdr:nvSpPr>
      <xdr:spPr>
        <a:xfrm>
          <a:off x="13652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A0AA2622-A299-4B91-8194-CFB6D4FE657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8783A7F5-9BB1-42D3-A9C3-D977B53120B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E9FBAAAE-C06B-45E2-BFB6-DA987C5A6E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98FC7FDF-BF33-400C-991B-51A617A573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12CF431-7E53-4B42-A2EB-9A6B8FF53D6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107315</xdr:rowOff>
    </xdr:from>
    <xdr:to>
      <xdr:col>81</xdr:col>
      <xdr:colOff>101600</xdr:colOff>
      <xdr:row>36</xdr:row>
      <xdr:rowOff>37465</xdr:rowOff>
    </xdr:to>
    <xdr:sp macro="" textlink="">
      <xdr:nvSpPr>
        <xdr:cNvPr id="386" name="楕円 385">
          <a:extLst>
            <a:ext uri="{FF2B5EF4-FFF2-40B4-BE49-F238E27FC236}">
              <a16:creationId xmlns:a16="http://schemas.microsoft.com/office/drawing/2014/main" id="{6051F5C7-8C0E-4BE8-B8A5-66622C113025}"/>
            </a:ext>
          </a:extLst>
        </xdr:cNvPr>
        <xdr:cNvSpPr/>
      </xdr:nvSpPr>
      <xdr:spPr>
        <a:xfrm>
          <a:off x="15430500" y="610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137795</xdr:rowOff>
    </xdr:from>
    <xdr:to>
      <xdr:col>76</xdr:col>
      <xdr:colOff>165100</xdr:colOff>
      <xdr:row>36</xdr:row>
      <xdr:rowOff>67945</xdr:rowOff>
    </xdr:to>
    <xdr:sp macro="" textlink="">
      <xdr:nvSpPr>
        <xdr:cNvPr id="387" name="楕円 386">
          <a:extLst>
            <a:ext uri="{FF2B5EF4-FFF2-40B4-BE49-F238E27FC236}">
              <a16:creationId xmlns:a16="http://schemas.microsoft.com/office/drawing/2014/main" id="{4B9073C4-3059-4673-A713-7861551912F4}"/>
            </a:ext>
          </a:extLst>
        </xdr:cNvPr>
        <xdr:cNvSpPr/>
      </xdr:nvSpPr>
      <xdr:spPr>
        <a:xfrm>
          <a:off x="145415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158115</xdr:rowOff>
    </xdr:from>
    <xdr:to>
      <xdr:col>81</xdr:col>
      <xdr:colOff>50800</xdr:colOff>
      <xdr:row>36</xdr:row>
      <xdr:rowOff>17145</xdr:rowOff>
    </xdr:to>
    <xdr:cxnSp macro="">
      <xdr:nvCxnSpPr>
        <xdr:cNvPr id="388" name="直線コネクタ 387">
          <a:extLst>
            <a:ext uri="{FF2B5EF4-FFF2-40B4-BE49-F238E27FC236}">
              <a16:creationId xmlns:a16="http://schemas.microsoft.com/office/drawing/2014/main" id="{19F3C041-2E55-4EF6-93CE-EC914585EB7B}"/>
            </a:ext>
          </a:extLst>
        </xdr:cNvPr>
        <xdr:cNvCxnSpPr/>
      </xdr:nvCxnSpPr>
      <xdr:spPr>
        <a:xfrm flipV="1">
          <a:off x="14592300" y="61588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170180</xdr:rowOff>
    </xdr:from>
    <xdr:to>
      <xdr:col>72</xdr:col>
      <xdr:colOff>38100</xdr:colOff>
      <xdr:row>36</xdr:row>
      <xdr:rowOff>100330</xdr:rowOff>
    </xdr:to>
    <xdr:sp macro="" textlink="">
      <xdr:nvSpPr>
        <xdr:cNvPr id="389" name="楕円 388">
          <a:extLst>
            <a:ext uri="{FF2B5EF4-FFF2-40B4-BE49-F238E27FC236}">
              <a16:creationId xmlns:a16="http://schemas.microsoft.com/office/drawing/2014/main" id="{27A3FEF2-1F41-4ACA-B73D-154A5FF8B54D}"/>
            </a:ext>
          </a:extLst>
        </xdr:cNvPr>
        <xdr:cNvSpPr/>
      </xdr:nvSpPr>
      <xdr:spPr>
        <a:xfrm>
          <a:off x="13652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17145</xdr:rowOff>
    </xdr:from>
    <xdr:to>
      <xdr:col>76</xdr:col>
      <xdr:colOff>114300</xdr:colOff>
      <xdr:row>36</xdr:row>
      <xdr:rowOff>49530</xdr:rowOff>
    </xdr:to>
    <xdr:cxnSp macro="">
      <xdr:nvCxnSpPr>
        <xdr:cNvPr id="390" name="直線コネクタ 389">
          <a:extLst>
            <a:ext uri="{FF2B5EF4-FFF2-40B4-BE49-F238E27FC236}">
              <a16:creationId xmlns:a16="http://schemas.microsoft.com/office/drawing/2014/main" id="{1B69E5D3-6427-4CDA-9260-C53C6E2FA7EF}"/>
            </a:ext>
          </a:extLst>
        </xdr:cNvPr>
        <xdr:cNvCxnSpPr/>
      </xdr:nvCxnSpPr>
      <xdr:spPr>
        <a:xfrm flipV="1">
          <a:off x="13703300" y="61893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391" name="n_1aveValue【認定こども園・幼稚園・保育所】&#10;有形固定資産減価償却率">
          <a:extLst>
            <a:ext uri="{FF2B5EF4-FFF2-40B4-BE49-F238E27FC236}">
              <a16:creationId xmlns:a16="http://schemas.microsoft.com/office/drawing/2014/main" id="{1708DC2C-704D-44DB-B651-864652436395}"/>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392" name="n_2aveValue【認定こども園・幼稚園・保育所】&#10;有形固定資産減価償却率">
          <a:extLst>
            <a:ext uri="{FF2B5EF4-FFF2-40B4-BE49-F238E27FC236}">
              <a16:creationId xmlns:a16="http://schemas.microsoft.com/office/drawing/2014/main" id="{16080BD2-1008-407A-9622-C7FA2BF30116}"/>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393" name="n_3aveValue【認定こども園・幼稚園・保育所】&#10;有形固定資産減価償却率">
          <a:extLst>
            <a:ext uri="{FF2B5EF4-FFF2-40B4-BE49-F238E27FC236}">
              <a16:creationId xmlns:a16="http://schemas.microsoft.com/office/drawing/2014/main" id="{160F0286-DADC-4A2D-890D-9443DB482BE8}"/>
            </a:ext>
          </a:extLst>
        </xdr:cNvPr>
        <xdr:cNvSpPr txBox="1"/>
      </xdr:nvSpPr>
      <xdr:spPr>
        <a:xfrm>
          <a:off x="13500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53992</xdr:rowOff>
    </xdr:from>
    <xdr:ext cx="405111" cy="259045"/>
    <xdr:sp macro="" textlink="">
      <xdr:nvSpPr>
        <xdr:cNvPr id="394" name="n_1mainValue【認定こども園・幼稚園・保育所】&#10;有形固定資産減価償却率">
          <a:extLst>
            <a:ext uri="{FF2B5EF4-FFF2-40B4-BE49-F238E27FC236}">
              <a16:creationId xmlns:a16="http://schemas.microsoft.com/office/drawing/2014/main" id="{90013F0F-255A-4457-AAFD-E7D48D51E9C3}"/>
            </a:ext>
          </a:extLst>
        </xdr:cNvPr>
        <xdr:cNvSpPr txBox="1"/>
      </xdr:nvSpPr>
      <xdr:spPr>
        <a:xfrm>
          <a:off x="15266044" y="588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84472</xdr:rowOff>
    </xdr:from>
    <xdr:ext cx="405111" cy="259045"/>
    <xdr:sp macro="" textlink="">
      <xdr:nvSpPr>
        <xdr:cNvPr id="395" name="n_2mainValue【認定こども園・幼稚園・保育所】&#10;有形固定資産減価償却率">
          <a:extLst>
            <a:ext uri="{FF2B5EF4-FFF2-40B4-BE49-F238E27FC236}">
              <a16:creationId xmlns:a16="http://schemas.microsoft.com/office/drawing/2014/main" id="{0AE74021-A5C9-48D9-86F9-4C1792025D1B}"/>
            </a:ext>
          </a:extLst>
        </xdr:cNvPr>
        <xdr:cNvSpPr txBox="1"/>
      </xdr:nvSpPr>
      <xdr:spPr>
        <a:xfrm>
          <a:off x="143897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116857</xdr:rowOff>
    </xdr:from>
    <xdr:ext cx="405111" cy="259045"/>
    <xdr:sp macro="" textlink="">
      <xdr:nvSpPr>
        <xdr:cNvPr id="396" name="n_3mainValue【認定こども園・幼稚園・保育所】&#10;有形固定資産減価償却率">
          <a:extLst>
            <a:ext uri="{FF2B5EF4-FFF2-40B4-BE49-F238E27FC236}">
              <a16:creationId xmlns:a16="http://schemas.microsoft.com/office/drawing/2014/main" id="{F5861349-9F81-41D7-ABC6-224AC5D899EA}"/>
            </a:ext>
          </a:extLst>
        </xdr:cNvPr>
        <xdr:cNvSpPr txBox="1"/>
      </xdr:nvSpPr>
      <xdr:spPr>
        <a:xfrm>
          <a:off x="135007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B78873A1-7F7E-46DB-BA26-5D6442E0D0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42812BBD-B69E-4180-B514-9F2114BAD6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9ED245A8-EED2-4B17-853C-417833FC9C1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08914C4F-1213-4614-938D-BC8F15E07E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02A8416C-BB68-444E-BD92-DC270B72B05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34C29353-23CF-46F7-A7DF-D77D614491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BD4818D3-F9B2-43A3-9DA1-5F7E74588B1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6F791677-02DE-4896-BB8E-5B66DCD2EE4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AAE08A54-4EAC-4B4F-B458-0C73EB696E1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55E1ECAF-9796-4321-9284-BAC345D55C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AC9D520B-64AA-4C4D-9697-F599140B8AE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17A28BD9-E381-474B-AE74-4ED60E4E9F73}"/>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955D9A2E-7FE1-46F3-A0B0-893453D4429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EDB810AE-5ECB-4453-B654-A917400C78B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102F1A26-06F8-4ECF-8188-390AE611D56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B5F1FABB-63F1-4A99-AE81-41B23F8D73C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F9FF1948-8C4B-4904-BE1D-A284DD6675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5ACE521F-7BDB-4DA2-A024-D5245CE1FC7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6578A628-A86F-4094-8306-4FA9C03EDD2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7C049F81-3E99-4891-8B9D-A30BF0695A4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ABB0AE7B-31F4-4B32-BB7F-22F32D36C2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18" name="直線コネクタ 417">
          <a:extLst>
            <a:ext uri="{FF2B5EF4-FFF2-40B4-BE49-F238E27FC236}">
              <a16:creationId xmlns:a16="http://schemas.microsoft.com/office/drawing/2014/main" id="{AD8ACAAA-854D-4137-826D-A99DB7E4C585}"/>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5FF75959-D05A-4395-AE4E-008C7B1856E8}"/>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20" name="直線コネクタ 419">
          <a:extLst>
            <a:ext uri="{FF2B5EF4-FFF2-40B4-BE49-F238E27FC236}">
              <a16:creationId xmlns:a16="http://schemas.microsoft.com/office/drawing/2014/main" id="{F6D49976-91D2-4412-9B23-D3176E54125A}"/>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F1E1D1B5-8182-421B-BD42-C0564E9F61BF}"/>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22" name="直線コネクタ 421">
          <a:extLst>
            <a:ext uri="{FF2B5EF4-FFF2-40B4-BE49-F238E27FC236}">
              <a16:creationId xmlns:a16="http://schemas.microsoft.com/office/drawing/2014/main" id="{4B564ADC-B18F-462D-97E8-EC6F5D99A50D}"/>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CFBEA87C-7C6C-4A6B-B3C0-00FF3661E8BA}"/>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24" name="フローチャート: 判断 423">
          <a:extLst>
            <a:ext uri="{FF2B5EF4-FFF2-40B4-BE49-F238E27FC236}">
              <a16:creationId xmlns:a16="http://schemas.microsoft.com/office/drawing/2014/main" id="{26143076-BE3E-49E0-9408-F5FC22E38E9E}"/>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25" name="フローチャート: 判断 424">
          <a:extLst>
            <a:ext uri="{FF2B5EF4-FFF2-40B4-BE49-F238E27FC236}">
              <a16:creationId xmlns:a16="http://schemas.microsoft.com/office/drawing/2014/main" id="{F2E9F595-4E84-470C-85CE-03A12322E511}"/>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26" name="フローチャート: 判断 425">
          <a:extLst>
            <a:ext uri="{FF2B5EF4-FFF2-40B4-BE49-F238E27FC236}">
              <a16:creationId xmlns:a16="http://schemas.microsoft.com/office/drawing/2014/main" id="{3311A152-8CEC-4301-AC90-F89A8EF99008}"/>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109982</xdr:rowOff>
    </xdr:from>
    <xdr:to>
      <xdr:col>102</xdr:col>
      <xdr:colOff>165100</xdr:colOff>
      <xdr:row>38</xdr:row>
      <xdr:rowOff>40132</xdr:rowOff>
    </xdr:to>
    <xdr:sp macro="" textlink="">
      <xdr:nvSpPr>
        <xdr:cNvPr id="427" name="フローチャート: 判断 426">
          <a:extLst>
            <a:ext uri="{FF2B5EF4-FFF2-40B4-BE49-F238E27FC236}">
              <a16:creationId xmlns:a16="http://schemas.microsoft.com/office/drawing/2014/main" id="{9FE3354A-A1CE-4E80-8F42-04FDBBBB0148}"/>
            </a:ext>
          </a:extLst>
        </xdr:cNvPr>
        <xdr:cNvSpPr/>
      </xdr:nvSpPr>
      <xdr:spPr>
        <a:xfrm>
          <a:off x="19494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7CF9F1F-FD95-443E-AB42-8C05B0DE52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B499CD0E-389A-43CD-90D1-748F3B1259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F9ED912-F2A9-4B0E-A7D9-7B89932EC7B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DAE8661-C1C3-4262-AD2F-3F13B8228B0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55176A11-C488-46A8-9ECE-B1A97307235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48260</xdr:rowOff>
    </xdr:from>
    <xdr:to>
      <xdr:col>112</xdr:col>
      <xdr:colOff>38100</xdr:colOff>
      <xdr:row>38</xdr:row>
      <xdr:rowOff>149860</xdr:rowOff>
    </xdr:to>
    <xdr:sp macro="" textlink="">
      <xdr:nvSpPr>
        <xdr:cNvPr id="433" name="楕円 432">
          <a:extLst>
            <a:ext uri="{FF2B5EF4-FFF2-40B4-BE49-F238E27FC236}">
              <a16:creationId xmlns:a16="http://schemas.microsoft.com/office/drawing/2014/main" id="{F582E44B-F6E2-4578-9C64-65D851854FC4}"/>
            </a:ext>
          </a:extLst>
        </xdr:cNvPr>
        <xdr:cNvSpPr/>
      </xdr:nvSpPr>
      <xdr:spPr>
        <a:xfrm>
          <a:off x="2127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52832</xdr:rowOff>
    </xdr:from>
    <xdr:to>
      <xdr:col>107</xdr:col>
      <xdr:colOff>101600</xdr:colOff>
      <xdr:row>38</xdr:row>
      <xdr:rowOff>154432</xdr:rowOff>
    </xdr:to>
    <xdr:sp macro="" textlink="">
      <xdr:nvSpPr>
        <xdr:cNvPr id="434" name="楕円 433">
          <a:extLst>
            <a:ext uri="{FF2B5EF4-FFF2-40B4-BE49-F238E27FC236}">
              <a16:creationId xmlns:a16="http://schemas.microsoft.com/office/drawing/2014/main" id="{3154FC0A-8363-4169-8F71-CD2CC67AEB66}"/>
            </a:ext>
          </a:extLst>
        </xdr:cNvPr>
        <xdr:cNvSpPr/>
      </xdr:nvSpPr>
      <xdr:spPr>
        <a:xfrm>
          <a:off x="20383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99060</xdr:rowOff>
    </xdr:from>
    <xdr:to>
      <xdr:col>111</xdr:col>
      <xdr:colOff>177800</xdr:colOff>
      <xdr:row>38</xdr:row>
      <xdr:rowOff>103632</xdr:rowOff>
    </xdr:to>
    <xdr:cxnSp macro="">
      <xdr:nvCxnSpPr>
        <xdr:cNvPr id="435" name="直線コネクタ 434">
          <a:extLst>
            <a:ext uri="{FF2B5EF4-FFF2-40B4-BE49-F238E27FC236}">
              <a16:creationId xmlns:a16="http://schemas.microsoft.com/office/drawing/2014/main" id="{4DDC9B41-CEFA-4BE5-9ED0-876C03613D31}"/>
            </a:ext>
          </a:extLst>
        </xdr:cNvPr>
        <xdr:cNvCxnSpPr/>
      </xdr:nvCxnSpPr>
      <xdr:spPr>
        <a:xfrm flipV="1">
          <a:off x="20434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36" name="楕円 435">
          <a:extLst>
            <a:ext uri="{FF2B5EF4-FFF2-40B4-BE49-F238E27FC236}">
              <a16:creationId xmlns:a16="http://schemas.microsoft.com/office/drawing/2014/main" id="{BFB5E390-5B56-4135-85E7-2B1BC2FFF065}"/>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103632</xdr:rowOff>
    </xdr:from>
    <xdr:to>
      <xdr:col>107</xdr:col>
      <xdr:colOff>50800</xdr:colOff>
      <xdr:row>38</xdr:row>
      <xdr:rowOff>103632</xdr:rowOff>
    </xdr:to>
    <xdr:cxnSp macro="">
      <xdr:nvCxnSpPr>
        <xdr:cNvPr id="437" name="直線コネクタ 436">
          <a:extLst>
            <a:ext uri="{FF2B5EF4-FFF2-40B4-BE49-F238E27FC236}">
              <a16:creationId xmlns:a16="http://schemas.microsoft.com/office/drawing/2014/main" id="{D6C0B740-9C4F-4D02-A534-D77E65EB8512}"/>
            </a:ext>
          </a:extLst>
        </xdr:cNvPr>
        <xdr:cNvCxnSpPr/>
      </xdr:nvCxnSpPr>
      <xdr:spPr>
        <a:xfrm>
          <a:off x="19545300" y="6618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438" name="n_1aveValue【認定こども園・幼稚園・保育所】&#10;一人当たり面積">
          <a:extLst>
            <a:ext uri="{FF2B5EF4-FFF2-40B4-BE49-F238E27FC236}">
              <a16:creationId xmlns:a16="http://schemas.microsoft.com/office/drawing/2014/main" id="{AE9C8351-0C2C-4F15-B6E3-6CC512D989D9}"/>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439" name="n_2aveValue【認定こども園・幼稚園・保育所】&#10;一人当たり面積">
          <a:extLst>
            <a:ext uri="{FF2B5EF4-FFF2-40B4-BE49-F238E27FC236}">
              <a16:creationId xmlns:a16="http://schemas.microsoft.com/office/drawing/2014/main" id="{8F7D2742-1390-4BCB-9135-228107A07AD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56659</xdr:rowOff>
    </xdr:from>
    <xdr:ext cx="469744" cy="259045"/>
    <xdr:sp macro="" textlink="">
      <xdr:nvSpPr>
        <xdr:cNvPr id="440" name="n_3aveValue【認定こども園・幼稚園・保育所】&#10;一人当たり面積">
          <a:extLst>
            <a:ext uri="{FF2B5EF4-FFF2-40B4-BE49-F238E27FC236}">
              <a16:creationId xmlns:a16="http://schemas.microsoft.com/office/drawing/2014/main" id="{4A392849-21BD-4B93-B317-E6BFC53D0DC7}"/>
            </a:ext>
          </a:extLst>
        </xdr:cNvPr>
        <xdr:cNvSpPr txBox="1"/>
      </xdr:nvSpPr>
      <xdr:spPr>
        <a:xfrm>
          <a:off x="19310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166387</xdr:rowOff>
    </xdr:from>
    <xdr:ext cx="469744" cy="259045"/>
    <xdr:sp macro="" textlink="">
      <xdr:nvSpPr>
        <xdr:cNvPr id="441" name="n_1mainValue【認定こども園・幼稚園・保育所】&#10;一人当たり面積">
          <a:extLst>
            <a:ext uri="{FF2B5EF4-FFF2-40B4-BE49-F238E27FC236}">
              <a16:creationId xmlns:a16="http://schemas.microsoft.com/office/drawing/2014/main" id="{73798CF4-7C0E-48A7-BDC7-2A24A1308AC3}"/>
            </a:ext>
          </a:extLst>
        </xdr:cNvPr>
        <xdr:cNvSpPr txBox="1"/>
      </xdr:nvSpPr>
      <xdr:spPr>
        <a:xfrm>
          <a:off x="21075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170959</xdr:rowOff>
    </xdr:from>
    <xdr:ext cx="469744" cy="259045"/>
    <xdr:sp macro="" textlink="">
      <xdr:nvSpPr>
        <xdr:cNvPr id="442" name="n_2mainValue【認定こども園・幼稚園・保育所】&#10;一人当たり面積">
          <a:extLst>
            <a:ext uri="{FF2B5EF4-FFF2-40B4-BE49-F238E27FC236}">
              <a16:creationId xmlns:a16="http://schemas.microsoft.com/office/drawing/2014/main" id="{2F454962-6DCD-4303-8E77-4D9A3EB67C24}"/>
            </a:ext>
          </a:extLst>
        </xdr:cNvPr>
        <xdr:cNvSpPr txBox="1"/>
      </xdr:nvSpPr>
      <xdr:spPr>
        <a:xfrm>
          <a:off x="20199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145559</xdr:rowOff>
    </xdr:from>
    <xdr:ext cx="469744" cy="259045"/>
    <xdr:sp macro="" textlink="">
      <xdr:nvSpPr>
        <xdr:cNvPr id="443" name="n_3mainValue【認定こども園・幼稚園・保育所】&#10;一人当たり面積">
          <a:extLst>
            <a:ext uri="{FF2B5EF4-FFF2-40B4-BE49-F238E27FC236}">
              <a16:creationId xmlns:a16="http://schemas.microsoft.com/office/drawing/2014/main" id="{99EC8C4B-B318-4D06-88DD-60217BDEC7F2}"/>
            </a:ext>
          </a:extLst>
        </xdr:cNvPr>
        <xdr:cNvSpPr txBox="1"/>
      </xdr:nvSpPr>
      <xdr:spPr>
        <a:xfrm>
          <a:off x="19310427" y="666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B8314E96-0FC3-4B57-9C96-3A41C8D9A61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368E3131-245D-44E2-9109-495015A5BF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7075B724-EB36-4518-B34D-60EEA16B3A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F25C610D-A68F-440C-B34E-90312DB4BC6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F1919962-5387-46E1-8025-B42D979A8AE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58CAEFD3-459F-45BA-9CE9-ECEB4E4C3BE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9B738788-67A7-4E70-8171-106D0300880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E9DC8A71-9FD1-431C-AAF0-5E855B726D6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63F8DA4F-4456-46F7-BAB0-25B185E8B6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39289181-A31D-4ACC-BEDE-706E3614FC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4" name="テキスト ボックス 453">
          <a:extLst>
            <a:ext uri="{FF2B5EF4-FFF2-40B4-BE49-F238E27FC236}">
              <a16:creationId xmlns:a16="http://schemas.microsoft.com/office/drawing/2014/main" id="{03504F9D-B38C-4384-8A13-7FBA3ACC19B9}"/>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5" name="直線コネクタ 454">
          <a:extLst>
            <a:ext uri="{FF2B5EF4-FFF2-40B4-BE49-F238E27FC236}">
              <a16:creationId xmlns:a16="http://schemas.microsoft.com/office/drawing/2014/main" id="{BC1D7061-AE4E-4C10-992B-DA2D166C5AD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6" name="テキスト ボックス 455">
          <a:extLst>
            <a:ext uri="{FF2B5EF4-FFF2-40B4-BE49-F238E27FC236}">
              <a16:creationId xmlns:a16="http://schemas.microsoft.com/office/drawing/2014/main" id="{E32EB079-7896-4B09-8BDC-A1725A35864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57" name="直線コネクタ 456">
          <a:extLst>
            <a:ext uri="{FF2B5EF4-FFF2-40B4-BE49-F238E27FC236}">
              <a16:creationId xmlns:a16="http://schemas.microsoft.com/office/drawing/2014/main" id="{7BFAF25E-87A6-4D7D-9331-AB750585D3C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58" name="テキスト ボックス 457">
          <a:extLst>
            <a:ext uri="{FF2B5EF4-FFF2-40B4-BE49-F238E27FC236}">
              <a16:creationId xmlns:a16="http://schemas.microsoft.com/office/drawing/2014/main" id="{EF64EF97-50A8-478E-9906-DE901086E24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59" name="直線コネクタ 458">
          <a:extLst>
            <a:ext uri="{FF2B5EF4-FFF2-40B4-BE49-F238E27FC236}">
              <a16:creationId xmlns:a16="http://schemas.microsoft.com/office/drawing/2014/main" id="{DD8C4172-6F12-43B5-8294-FBD16A22CD06}"/>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0" name="テキスト ボックス 459">
          <a:extLst>
            <a:ext uri="{FF2B5EF4-FFF2-40B4-BE49-F238E27FC236}">
              <a16:creationId xmlns:a16="http://schemas.microsoft.com/office/drawing/2014/main" id="{0CFC9BAB-D55D-49FF-9697-10077270CF2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1" name="直線コネクタ 460">
          <a:extLst>
            <a:ext uri="{FF2B5EF4-FFF2-40B4-BE49-F238E27FC236}">
              <a16:creationId xmlns:a16="http://schemas.microsoft.com/office/drawing/2014/main" id="{45B15971-5C5B-4772-9D05-F9F75D029C8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62" name="テキスト ボックス 461">
          <a:extLst>
            <a:ext uri="{FF2B5EF4-FFF2-40B4-BE49-F238E27FC236}">
              <a16:creationId xmlns:a16="http://schemas.microsoft.com/office/drawing/2014/main" id="{A6676686-A6FD-4315-9952-F7303DAC19FE}"/>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a:extLst>
            <a:ext uri="{FF2B5EF4-FFF2-40B4-BE49-F238E27FC236}">
              <a16:creationId xmlns:a16="http://schemas.microsoft.com/office/drawing/2014/main" id="{0B23F664-4014-4EEB-90DF-9005A52767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a:extLst>
            <a:ext uri="{FF2B5EF4-FFF2-40B4-BE49-F238E27FC236}">
              <a16:creationId xmlns:a16="http://schemas.microsoft.com/office/drawing/2014/main" id="{F1A61926-98BF-40D7-90F2-FAF4F21C707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学校施設】&#10;有形固定資産減価償却率グラフ枠">
          <a:extLst>
            <a:ext uri="{FF2B5EF4-FFF2-40B4-BE49-F238E27FC236}">
              <a16:creationId xmlns:a16="http://schemas.microsoft.com/office/drawing/2014/main" id="{87C4C461-8CA0-48B0-8E5A-DD2590690F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66" name="直線コネクタ 465">
          <a:extLst>
            <a:ext uri="{FF2B5EF4-FFF2-40B4-BE49-F238E27FC236}">
              <a16:creationId xmlns:a16="http://schemas.microsoft.com/office/drawing/2014/main" id="{C7BDDFAE-F8EE-4933-825D-0DFECBBF65CF}"/>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67" name="【学校施設】&#10;有形固定資産減価償却率最小値テキスト">
          <a:extLst>
            <a:ext uri="{FF2B5EF4-FFF2-40B4-BE49-F238E27FC236}">
              <a16:creationId xmlns:a16="http://schemas.microsoft.com/office/drawing/2014/main" id="{16453041-79B5-4857-835F-9FC0387DECD7}"/>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68" name="直線コネクタ 467">
          <a:extLst>
            <a:ext uri="{FF2B5EF4-FFF2-40B4-BE49-F238E27FC236}">
              <a16:creationId xmlns:a16="http://schemas.microsoft.com/office/drawing/2014/main" id="{BCC903A2-F7D1-4259-BE03-2FAD7FA0D2F2}"/>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69" name="【学校施設】&#10;有形固定資産減価償却率最大値テキスト">
          <a:extLst>
            <a:ext uri="{FF2B5EF4-FFF2-40B4-BE49-F238E27FC236}">
              <a16:creationId xmlns:a16="http://schemas.microsoft.com/office/drawing/2014/main" id="{B58801C9-B83C-407B-9F08-8A821BC1150B}"/>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70" name="直線コネクタ 469">
          <a:extLst>
            <a:ext uri="{FF2B5EF4-FFF2-40B4-BE49-F238E27FC236}">
              <a16:creationId xmlns:a16="http://schemas.microsoft.com/office/drawing/2014/main" id="{215B376A-C6B1-43FB-9191-C057180538FA}"/>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471" name="【学校施設】&#10;有形固定資産減価償却率平均値テキスト">
          <a:extLst>
            <a:ext uri="{FF2B5EF4-FFF2-40B4-BE49-F238E27FC236}">
              <a16:creationId xmlns:a16="http://schemas.microsoft.com/office/drawing/2014/main" id="{02CF169A-0B79-4C40-A037-67074D42E30A}"/>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72" name="フローチャート: 判断 471">
          <a:extLst>
            <a:ext uri="{FF2B5EF4-FFF2-40B4-BE49-F238E27FC236}">
              <a16:creationId xmlns:a16="http://schemas.microsoft.com/office/drawing/2014/main" id="{A0E0C207-B380-436C-9A8F-FBB3A7400EAD}"/>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73" name="フローチャート: 判断 472">
          <a:extLst>
            <a:ext uri="{FF2B5EF4-FFF2-40B4-BE49-F238E27FC236}">
              <a16:creationId xmlns:a16="http://schemas.microsoft.com/office/drawing/2014/main" id="{58425234-5B99-4553-B2CF-209762314064}"/>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74" name="フローチャート: 判断 473">
          <a:extLst>
            <a:ext uri="{FF2B5EF4-FFF2-40B4-BE49-F238E27FC236}">
              <a16:creationId xmlns:a16="http://schemas.microsoft.com/office/drawing/2014/main" id="{9B59B8A5-BAFC-41C0-A3DE-C971E71B2C47}"/>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13208</xdr:rowOff>
    </xdr:from>
    <xdr:to>
      <xdr:col>72</xdr:col>
      <xdr:colOff>38100</xdr:colOff>
      <xdr:row>61</xdr:row>
      <xdr:rowOff>114808</xdr:rowOff>
    </xdr:to>
    <xdr:sp macro="" textlink="">
      <xdr:nvSpPr>
        <xdr:cNvPr id="475" name="フローチャート: 判断 474">
          <a:extLst>
            <a:ext uri="{FF2B5EF4-FFF2-40B4-BE49-F238E27FC236}">
              <a16:creationId xmlns:a16="http://schemas.microsoft.com/office/drawing/2014/main" id="{32EB59CB-7AE2-4769-919B-536FCEDEF392}"/>
            </a:ext>
          </a:extLst>
        </xdr:cNvPr>
        <xdr:cNvSpPr/>
      </xdr:nvSpPr>
      <xdr:spPr>
        <a:xfrm>
          <a:off x="13652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A0589F16-00B7-4EA7-B35F-42483E72AAF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3059E101-AFBB-4B7A-A63A-4B58A6342F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B330C87-60AA-4EBD-8257-6CB0B7B975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74410EA9-F502-4334-A438-B9CF81FA63C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7A294A8-4AF2-45A4-B2BF-AE7E145B63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116078</xdr:rowOff>
    </xdr:from>
    <xdr:to>
      <xdr:col>81</xdr:col>
      <xdr:colOff>101600</xdr:colOff>
      <xdr:row>60</xdr:row>
      <xdr:rowOff>46228</xdr:rowOff>
    </xdr:to>
    <xdr:sp macro="" textlink="">
      <xdr:nvSpPr>
        <xdr:cNvPr id="481" name="楕円 480">
          <a:extLst>
            <a:ext uri="{FF2B5EF4-FFF2-40B4-BE49-F238E27FC236}">
              <a16:creationId xmlns:a16="http://schemas.microsoft.com/office/drawing/2014/main" id="{E038ED95-7F7F-4005-9C3E-54C8A525EB19}"/>
            </a:ext>
          </a:extLst>
        </xdr:cNvPr>
        <xdr:cNvSpPr/>
      </xdr:nvSpPr>
      <xdr:spPr>
        <a:xfrm>
          <a:off x="15430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82" name="楕円 481">
          <a:extLst>
            <a:ext uri="{FF2B5EF4-FFF2-40B4-BE49-F238E27FC236}">
              <a16:creationId xmlns:a16="http://schemas.microsoft.com/office/drawing/2014/main" id="{8C662FAF-7BA6-4414-8E1E-2497897A0DC8}"/>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166878</xdr:rowOff>
    </xdr:from>
    <xdr:to>
      <xdr:col>81</xdr:col>
      <xdr:colOff>50800</xdr:colOff>
      <xdr:row>60</xdr:row>
      <xdr:rowOff>34290</xdr:rowOff>
    </xdr:to>
    <xdr:cxnSp macro="">
      <xdr:nvCxnSpPr>
        <xdr:cNvPr id="483" name="直線コネクタ 482">
          <a:extLst>
            <a:ext uri="{FF2B5EF4-FFF2-40B4-BE49-F238E27FC236}">
              <a16:creationId xmlns:a16="http://schemas.microsoft.com/office/drawing/2014/main" id="{368FA5AC-C9EA-487D-AA92-BB17FB49F5F3}"/>
            </a:ext>
          </a:extLst>
        </xdr:cNvPr>
        <xdr:cNvCxnSpPr/>
      </xdr:nvCxnSpPr>
      <xdr:spPr>
        <a:xfrm flipV="1">
          <a:off x="14592300" y="1028242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24638</xdr:rowOff>
    </xdr:from>
    <xdr:to>
      <xdr:col>72</xdr:col>
      <xdr:colOff>38100</xdr:colOff>
      <xdr:row>60</xdr:row>
      <xdr:rowOff>126238</xdr:rowOff>
    </xdr:to>
    <xdr:sp macro="" textlink="">
      <xdr:nvSpPr>
        <xdr:cNvPr id="484" name="楕円 483">
          <a:extLst>
            <a:ext uri="{FF2B5EF4-FFF2-40B4-BE49-F238E27FC236}">
              <a16:creationId xmlns:a16="http://schemas.microsoft.com/office/drawing/2014/main" id="{D39E90A7-598E-4BF1-8A66-97FB0027E136}"/>
            </a:ext>
          </a:extLst>
        </xdr:cNvPr>
        <xdr:cNvSpPr/>
      </xdr:nvSpPr>
      <xdr:spPr>
        <a:xfrm>
          <a:off x="13652500" y="103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34290</xdr:rowOff>
    </xdr:from>
    <xdr:to>
      <xdr:col>76</xdr:col>
      <xdr:colOff>114300</xdr:colOff>
      <xdr:row>60</xdr:row>
      <xdr:rowOff>75438</xdr:rowOff>
    </xdr:to>
    <xdr:cxnSp macro="">
      <xdr:nvCxnSpPr>
        <xdr:cNvPr id="485" name="直線コネクタ 484">
          <a:extLst>
            <a:ext uri="{FF2B5EF4-FFF2-40B4-BE49-F238E27FC236}">
              <a16:creationId xmlns:a16="http://schemas.microsoft.com/office/drawing/2014/main" id="{72A3A46D-39F2-4F60-BB13-28544F18EF43}"/>
            </a:ext>
          </a:extLst>
        </xdr:cNvPr>
        <xdr:cNvCxnSpPr/>
      </xdr:nvCxnSpPr>
      <xdr:spPr>
        <a:xfrm flipV="1">
          <a:off x="13703300" y="1032129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486" name="n_1aveValue【学校施設】&#10;有形固定資産減価償却率">
          <a:extLst>
            <a:ext uri="{FF2B5EF4-FFF2-40B4-BE49-F238E27FC236}">
              <a16:creationId xmlns:a16="http://schemas.microsoft.com/office/drawing/2014/main" id="{613224D8-5BC0-45A7-A780-4B8E1FEEB905}"/>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487" name="n_2aveValue【学校施設】&#10;有形固定資産減価償却率">
          <a:extLst>
            <a:ext uri="{FF2B5EF4-FFF2-40B4-BE49-F238E27FC236}">
              <a16:creationId xmlns:a16="http://schemas.microsoft.com/office/drawing/2014/main" id="{137B00A3-CC13-4D22-9CFA-9C5BE48BC4B6}"/>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105935</xdr:rowOff>
    </xdr:from>
    <xdr:ext cx="405111" cy="259045"/>
    <xdr:sp macro="" textlink="">
      <xdr:nvSpPr>
        <xdr:cNvPr id="488" name="n_3aveValue【学校施設】&#10;有形固定資産減価償却率">
          <a:extLst>
            <a:ext uri="{FF2B5EF4-FFF2-40B4-BE49-F238E27FC236}">
              <a16:creationId xmlns:a16="http://schemas.microsoft.com/office/drawing/2014/main" id="{CB8F821D-D985-48EB-8FA8-AD3BF3D34E87}"/>
            </a:ext>
          </a:extLst>
        </xdr:cNvPr>
        <xdr:cNvSpPr txBox="1"/>
      </xdr:nvSpPr>
      <xdr:spPr>
        <a:xfrm>
          <a:off x="13500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62755</xdr:rowOff>
    </xdr:from>
    <xdr:ext cx="405111" cy="259045"/>
    <xdr:sp macro="" textlink="">
      <xdr:nvSpPr>
        <xdr:cNvPr id="489" name="n_1mainValue【学校施設】&#10;有形固定資産減価償却率">
          <a:extLst>
            <a:ext uri="{FF2B5EF4-FFF2-40B4-BE49-F238E27FC236}">
              <a16:creationId xmlns:a16="http://schemas.microsoft.com/office/drawing/2014/main" id="{A16B96D0-8879-457F-BA4A-DE01DA00F8FC}"/>
            </a:ext>
          </a:extLst>
        </xdr:cNvPr>
        <xdr:cNvSpPr txBox="1"/>
      </xdr:nvSpPr>
      <xdr:spPr>
        <a:xfrm>
          <a:off x="152660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490" name="n_2mainValue【学校施設】&#10;有形固定資産減価償却率">
          <a:extLst>
            <a:ext uri="{FF2B5EF4-FFF2-40B4-BE49-F238E27FC236}">
              <a16:creationId xmlns:a16="http://schemas.microsoft.com/office/drawing/2014/main" id="{C981118A-AA2B-47CA-BA6E-8631128C2621}"/>
            </a:ext>
          </a:extLst>
        </xdr:cNvPr>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142765</xdr:rowOff>
    </xdr:from>
    <xdr:ext cx="405111" cy="259045"/>
    <xdr:sp macro="" textlink="">
      <xdr:nvSpPr>
        <xdr:cNvPr id="491" name="n_3mainValue【学校施設】&#10;有形固定資産減価償却率">
          <a:extLst>
            <a:ext uri="{FF2B5EF4-FFF2-40B4-BE49-F238E27FC236}">
              <a16:creationId xmlns:a16="http://schemas.microsoft.com/office/drawing/2014/main" id="{2EF7F9D4-051A-42C2-BAFE-4DDAE9BD90B4}"/>
            </a:ext>
          </a:extLst>
        </xdr:cNvPr>
        <xdr:cNvSpPr txBox="1"/>
      </xdr:nvSpPr>
      <xdr:spPr>
        <a:xfrm>
          <a:off x="13500744" y="1008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DAD13C78-7135-41DB-9DA2-987DC722D75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E468D45E-C49E-4E53-A1B1-79FDCF7C562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A67CD409-5541-4B82-8487-2336847AFD5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5E9635DD-B73B-4D31-9EB9-2A490C452E2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4D4227F1-B667-41AD-B5BB-D705E373BBE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DF157375-3076-4C72-BA3F-D526938E5AE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CBAACEA9-AA7E-4EE4-AF80-B5E36D6BB5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1D908BF4-7750-4260-BBA0-5EB43ED2F4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a:extLst>
            <a:ext uri="{FF2B5EF4-FFF2-40B4-BE49-F238E27FC236}">
              <a16:creationId xmlns:a16="http://schemas.microsoft.com/office/drawing/2014/main" id="{28C3CAB2-24AB-4514-9EEC-0FDEF796DE5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a:extLst>
            <a:ext uri="{FF2B5EF4-FFF2-40B4-BE49-F238E27FC236}">
              <a16:creationId xmlns:a16="http://schemas.microsoft.com/office/drawing/2014/main" id="{426BAE41-6382-4A2F-82C7-F5AE07289A0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a:extLst>
            <a:ext uri="{FF2B5EF4-FFF2-40B4-BE49-F238E27FC236}">
              <a16:creationId xmlns:a16="http://schemas.microsoft.com/office/drawing/2014/main" id="{1A3079BA-E46A-413A-BA76-E169FF2F448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03" name="直線コネクタ 502">
          <a:extLst>
            <a:ext uri="{FF2B5EF4-FFF2-40B4-BE49-F238E27FC236}">
              <a16:creationId xmlns:a16="http://schemas.microsoft.com/office/drawing/2014/main" id="{3160C52C-3FE0-45B8-93F2-BEB867FEB0D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4" name="テキスト ボックス 503">
          <a:extLst>
            <a:ext uri="{FF2B5EF4-FFF2-40B4-BE49-F238E27FC236}">
              <a16:creationId xmlns:a16="http://schemas.microsoft.com/office/drawing/2014/main" id="{A2443A6B-397F-4A0B-8B5E-EEB4760D679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5" name="直線コネクタ 504">
          <a:extLst>
            <a:ext uri="{FF2B5EF4-FFF2-40B4-BE49-F238E27FC236}">
              <a16:creationId xmlns:a16="http://schemas.microsoft.com/office/drawing/2014/main" id="{7C652948-1FF8-4A8C-A388-D1AB77DC456A}"/>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6" name="テキスト ボックス 505">
          <a:extLst>
            <a:ext uri="{FF2B5EF4-FFF2-40B4-BE49-F238E27FC236}">
              <a16:creationId xmlns:a16="http://schemas.microsoft.com/office/drawing/2014/main" id="{C523026D-DBE8-4EA5-A802-BC2849DEB5A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7" name="直線コネクタ 506">
          <a:extLst>
            <a:ext uri="{FF2B5EF4-FFF2-40B4-BE49-F238E27FC236}">
              <a16:creationId xmlns:a16="http://schemas.microsoft.com/office/drawing/2014/main" id="{89094956-52B0-44B1-8A1A-DD97E03C1D0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8" name="テキスト ボックス 507">
          <a:extLst>
            <a:ext uri="{FF2B5EF4-FFF2-40B4-BE49-F238E27FC236}">
              <a16:creationId xmlns:a16="http://schemas.microsoft.com/office/drawing/2014/main" id="{F49421CC-9B32-4BD4-B21A-8F5CDF3A855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9" name="直線コネクタ 508">
          <a:extLst>
            <a:ext uri="{FF2B5EF4-FFF2-40B4-BE49-F238E27FC236}">
              <a16:creationId xmlns:a16="http://schemas.microsoft.com/office/drawing/2014/main" id="{2AB61FDB-8E8E-44C7-958C-B0124D354E9B}"/>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0" name="テキスト ボックス 509">
          <a:extLst>
            <a:ext uri="{FF2B5EF4-FFF2-40B4-BE49-F238E27FC236}">
              <a16:creationId xmlns:a16="http://schemas.microsoft.com/office/drawing/2014/main" id="{5130A68A-1EED-4A9F-914C-BDA77E76803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1" name="直線コネクタ 510">
          <a:extLst>
            <a:ext uri="{FF2B5EF4-FFF2-40B4-BE49-F238E27FC236}">
              <a16:creationId xmlns:a16="http://schemas.microsoft.com/office/drawing/2014/main" id="{8096EFC1-586E-44FB-A81C-EB19D35CD9D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2" name="テキスト ボックス 511">
          <a:extLst>
            <a:ext uri="{FF2B5EF4-FFF2-40B4-BE49-F238E27FC236}">
              <a16:creationId xmlns:a16="http://schemas.microsoft.com/office/drawing/2014/main" id="{A8946AF5-2927-4365-B476-A46BF964CF5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3" name="【学校施設】&#10;一人当たり面積グラフ枠">
          <a:extLst>
            <a:ext uri="{FF2B5EF4-FFF2-40B4-BE49-F238E27FC236}">
              <a16:creationId xmlns:a16="http://schemas.microsoft.com/office/drawing/2014/main" id="{D6E04219-7C96-4B88-8C45-CC5DC58A0EA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14" name="直線コネクタ 513">
          <a:extLst>
            <a:ext uri="{FF2B5EF4-FFF2-40B4-BE49-F238E27FC236}">
              <a16:creationId xmlns:a16="http://schemas.microsoft.com/office/drawing/2014/main" id="{E6818339-11BC-43DE-8040-FE526A55B281}"/>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15" name="【学校施設】&#10;一人当たり面積最小値テキスト">
          <a:extLst>
            <a:ext uri="{FF2B5EF4-FFF2-40B4-BE49-F238E27FC236}">
              <a16:creationId xmlns:a16="http://schemas.microsoft.com/office/drawing/2014/main" id="{6031439D-7F4D-4CFE-AFCE-FBB25F38A5D2}"/>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16" name="直線コネクタ 515">
          <a:extLst>
            <a:ext uri="{FF2B5EF4-FFF2-40B4-BE49-F238E27FC236}">
              <a16:creationId xmlns:a16="http://schemas.microsoft.com/office/drawing/2014/main" id="{59915D56-F647-44AB-8F67-8FC934A80947}"/>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17" name="【学校施設】&#10;一人当たり面積最大値テキスト">
          <a:extLst>
            <a:ext uri="{FF2B5EF4-FFF2-40B4-BE49-F238E27FC236}">
              <a16:creationId xmlns:a16="http://schemas.microsoft.com/office/drawing/2014/main" id="{D5E69827-9F47-4EFC-B98A-39873E477DDB}"/>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18" name="直線コネクタ 517">
          <a:extLst>
            <a:ext uri="{FF2B5EF4-FFF2-40B4-BE49-F238E27FC236}">
              <a16:creationId xmlns:a16="http://schemas.microsoft.com/office/drawing/2014/main" id="{1432499F-66C9-44DB-B365-6F1029478556}"/>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19" name="【学校施設】&#10;一人当たり面積平均値テキスト">
          <a:extLst>
            <a:ext uri="{FF2B5EF4-FFF2-40B4-BE49-F238E27FC236}">
              <a16:creationId xmlns:a16="http://schemas.microsoft.com/office/drawing/2014/main" id="{EFEF5E2D-8FBB-438E-8F0D-E152E1E816FA}"/>
            </a:ext>
          </a:extLst>
        </xdr:cNvPr>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20" name="フローチャート: 判断 519">
          <a:extLst>
            <a:ext uri="{FF2B5EF4-FFF2-40B4-BE49-F238E27FC236}">
              <a16:creationId xmlns:a16="http://schemas.microsoft.com/office/drawing/2014/main" id="{7458432F-1E17-44D0-9285-8AAB39D4EAC1}"/>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21" name="フローチャート: 判断 520">
          <a:extLst>
            <a:ext uri="{FF2B5EF4-FFF2-40B4-BE49-F238E27FC236}">
              <a16:creationId xmlns:a16="http://schemas.microsoft.com/office/drawing/2014/main" id="{82FB8C44-E277-4B35-B2EA-938BC0ED8769}"/>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22" name="フローチャート: 判断 521">
          <a:extLst>
            <a:ext uri="{FF2B5EF4-FFF2-40B4-BE49-F238E27FC236}">
              <a16:creationId xmlns:a16="http://schemas.microsoft.com/office/drawing/2014/main" id="{274BA8ED-0B84-431B-9ABB-BE33BEB1341A}"/>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4064</xdr:rowOff>
    </xdr:from>
    <xdr:to>
      <xdr:col>102</xdr:col>
      <xdr:colOff>165100</xdr:colOff>
      <xdr:row>62</xdr:row>
      <xdr:rowOff>105664</xdr:rowOff>
    </xdr:to>
    <xdr:sp macro="" textlink="">
      <xdr:nvSpPr>
        <xdr:cNvPr id="523" name="フローチャート: 判断 522">
          <a:extLst>
            <a:ext uri="{FF2B5EF4-FFF2-40B4-BE49-F238E27FC236}">
              <a16:creationId xmlns:a16="http://schemas.microsoft.com/office/drawing/2014/main" id="{2DF90346-E0C2-445A-8807-84D581462C2E}"/>
            </a:ext>
          </a:extLst>
        </xdr:cNvPr>
        <xdr:cNvSpPr/>
      </xdr:nvSpPr>
      <xdr:spPr>
        <a:xfrm>
          <a:off x="19494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8D88CDE8-AF0B-419F-8034-491563B79CC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3559D4B6-F0BD-41BC-B7A6-3EF8561BE5E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CA8A030C-299F-4077-93A0-E9CAE1CFEA1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9AB23A41-23A8-4704-AACD-E3BDE8AAFB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85AE9B11-AEDC-4818-A44F-4778A95E221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9551</xdr:rowOff>
    </xdr:from>
    <xdr:to>
      <xdr:col>112</xdr:col>
      <xdr:colOff>38100</xdr:colOff>
      <xdr:row>63</xdr:row>
      <xdr:rowOff>111151</xdr:rowOff>
    </xdr:to>
    <xdr:sp macro="" textlink="">
      <xdr:nvSpPr>
        <xdr:cNvPr id="529" name="楕円 528">
          <a:extLst>
            <a:ext uri="{FF2B5EF4-FFF2-40B4-BE49-F238E27FC236}">
              <a16:creationId xmlns:a16="http://schemas.microsoft.com/office/drawing/2014/main" id="{AB328D4D-6D7C-4773-998A-A983CCA7248E}"/>
            </a:ext>
          </a:extLst>
        </xdr:cNvPr>
        <xdr:cNvSpPr/>
      </xdr:nvSpPr>
      <xdr:spPr>
        <a:xfrm>
          <a:off x="21272500" y="10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12751</xdr:rowOff>
    </xdr:from>
    <xdr:to>
      <xdr:col>107</xdr:col>
      <xdr:colOff>101600</xdr:colOff>
      <xdr:row>63</xdr:row>
      <xdr:rowOff>114351</xdr:rowOff>
    </xdr:to>
    <xdr:sp macro="" textlink="">
      <xdr:nvSpPr>
        <xdr:cNvPr id="530" name="楕円 529">
          <a:extLst>
            <a:ext uri="{FF2B5EF4-FFF2-40B4-BE49-F238E27FC236}">
              <a16:creationId xmlns:a16="http://schemas.microsoft.com/office/drawing/2014/main" id="{D12506F5-2760-4910-9F05-B6436974D309}"/>
            </a:ext>
          </a:extLst>
        </xdr:cNvPr>
        <xdr:cNvSpPr/>
      </xdr:nvSpPr>
      <xdr:spPr>
        <a:xfrm>
          <a:off x="20383500" y="1081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60351</xdr:rowOff>
    </xdr:from>
    <xdr:to>
      <xdr:col>111</xdr:col>
      <xdr:colOff>177800</xdr:colOff>
      <xdr:row>63</xdr:row>
      <xdr:rowOff>63551</xdr:rowOff>
    </xdr:to>
    <xdr:cxnSp macro="">
      <xdr:nvCxnSpPr>
        <xdr:cNvPr id="531" name="直線コネクタ 530">
          <a:extLst>
            <a:ext uri="{FF2B5EF4-FFF2-40B4-BE49-F238E27FC236}">
              <a16:creationId xmlns:a16="http://schemas.microsoft.com/office/drawing/2014/main" id="{3FF73C84-B509-4304-A125-7E054272F24B}"/>
            </a:ext>
          </a:extLst>
        </xdr:cNvPr>
        <xdr:cNvCxnSpPr/>
      </xdr:nvCxnSpPr>
      <xdr:spPr>
        <a:xfrm flipV="1">
          <a:off x="20434300" y="10861701"/>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15494</xdr:rowOff>
    </xdr:from>
    <xdr:to>
      <xdr:col>102</xdr:col>
      <xdr:colOff>165100</xdr:colOff>
      <xdr:row>63</xdr:row>
      <xdr:rowOff>117094</xdr:rowOff>
    </xdr:to>
    <xdr:sp macro="" textlink="">
      <xdr:nvSpPr>
        <xdr:cNvPr id="532" name="楕円 531">
          <a:extLst>
            <a:ext uri="{FF2B5EF4-FFF2-40B4-BE49-F238E27FC236}">
              <a16:creationId xmlns:a16="http://schemas.microsoft.com/office/drawing/2014/main" id="{EC2327AA-B5CB-4E1A-9B77-5C291413B8E2}"/>
            </a:ext>
          </a:extLst>
        </xdr:cNvPr>
        <xdr:cNvSpPr/>
      </xdr:nvSpPr>
      <xdr:spPr>
        <a:xfrm>
          <a:off x="19494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63551</xdr:rowOff>
    </xdr:from>
    <xdr:to>
      <xdr:col>107</xdr:col>
      <xdr:colOff>50800</xdr:colOff>
      <xdr:row>63</xdr:row>
      <xdr:rowOff>66294</xdr:rowOff>
    </xdr:to>
    <xdr:cxnSp macro="">
      <xdr:nvCxnSpPr>
        <xdr:cNvPr id="533" name="直線コネクタ 532">
          <a:extLst>
            <a:ext uri="{FF2B5EF4-FFF2-40B4-BE49-F238E27FC236}">
              <a16:creationId xmlns:a16="http://schemas.microsoft.com/office/drawing/2014/main" id="{B14A12BD-E8B4-45D9-AA5D-0B5BF3070E08}"/>
            </a:ext>
          </a:extLst>
        </xdr:cNvPr>
        <xdr:cNvCxnSpPr/>
      </xdr:nvCxnSpPr>
      <xdr:spPr>
        <a:xfrm flipV="1">
          <a:off x="19545300" y="1086490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534" name="n_1aveValue【学校施設】&#10;一人当たり面積">
          <a:extLst>
            <a:ext uri="{FF2B5EF4-FFF2-40B4-BE49-F238E27FC236}">
              <a16:creationId xmlns:a16="http://schemas.microsoft.com/office/drawing/2014/main" id="{2DD534DC-FCC2-4490-960F-75093EE44A03}"/>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535" name="n_2aveValue【学校施設】&#10;一人当たり面積">
          <a:extLst>
            <a:ext uri="{FF2B5EF4-FFF2-40B4-BE49-F238E27FC236}">
              <a16:creationId xmlns:a16="http://schemas.microsoft.com/office/drawing/2014/main" id="{671CA3CF-21CB-4219-8A38-BB718E483FDB}"/>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122191</xdr:rowOff>
    </xdr:from>
    <xdr:ext cx="469744" cy="259045"/>
    <xdr:sp macro="" textlink="">
      <xdr:nvSpPr>
        <xdr:cNvPr id="536" name="n_3aveValue【学校施設】&#10;一人当たり面積">
          <a:extLst>
            <a:ext uri="{FF2B5EF4-FFF2-40B4-BE49-F238E27FC236}">
              <a16:creationId xmlns:a16="http://schemas.microsoft.com/office/drawing/2014/main" id="{C84459A7-F1EC-4F7D-9D90-D0E755750054}"/>
            </a:ext>
          </a:extLst>
        </xdr:cNvPr>
        <xdr:cNvSpPr txBox="1"/>
      </xdr:nvSpPr>
      <xdr:spPr>
        <a:xfrm>
          <a:off x="19310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102278</xdr:rowOff>
    </xdr:from>
    <xdr:ext cx="469744" cy="259045"/>
    <xdr:sp macro="" textlink="">
      <xdr:nvSpPr>
        <xdr:cNvPr id="537" name="n_1mainValue【学校施設】&#10;一人当たり面積">
          <a:extLst>
            <a:ext uri="{FF2B5EF4-FFF2-40B4-BE49-F238E27FC236}">
              <a16:creationId xmlns:a16="http://schemas.microsoft.com/office/drawing/2014/main" id="{46D4A5F1-398A-42AD-8090-4376BF05185E}"/>
            </a:ext>
          </a:extLst>
        </xdr:cNvPr>
        <xdr:cNvSpPr txBox="1"/>
      </xdr:nvSpPr>
      <xdr:spPr>
        <a:xfrm>
          <a:off x="21075727" y="109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105478</xdr:rowOff>
    </xdr:from>
    <xdr:ext cx="469744" cy="259045"/>
    <xdr:sp macro="" textlink="">
      <xdr:nvSpPr>
        <xdr:cNvPr id="538" name="n_2mainValue【学校施設】&#10;一人当たり面積">
          <a:extLst>
            <a:ext uri="{FF2B5EF4-FFF2-40B4-BE49-F238E27FC236}">
              <a16:creationId xmlns:a16="http://schemas.microsoft.com/office/drawing/2014/main" id="{7E6F58BE-DFDE-402C-B5D0-C5E4803E60FC}"/>
            </a:ext>
          </a:extLst>
        </xdr:cNvPr>
        <xdr:cNvSpPr txBox="1"/>
      </xdr:nvSpPr>
      <xdr:spPr>
        <a:xfrm>
          <a:off x="20199427" y="1090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108221</xdr:rowOff>
    </xdr:from>
    <xdr:ext cx="469744" cy="259045"/>
    <xdr:sp macro="" textlink="">
      <xdr:nvSpPr>
        <xdr:cNvPr id="539" name="n_3mainValue【学校施設】&#10;一人当たり面積">
          <a:extLst>
            <a:ext uri="{FF2B5EF4-FFF2-40B4-BE49-F238E27FC236}">
              <a16:creationId xmlns:a16="http://schemas.microsoft.com/office/drawing/2014/main" id="{869916B0-F554-4F3D-BCBC-5132D7A08AAD}"/>
            </a:ext>
          </a:extLst>
        </xdr:cNvPr>
        <xdr:cNvSpPr txBox="1"/>
      </xdr:nvSpPr>
      <xdr:spPr>
        <a:xfrm>
          <a:off x="19310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7435485F-0303-4F34-8B27-E009AFB525E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AFB6BFFD-AB7F-4DBF-B392-1593BA833F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C2ED4A8A-3788-45C1-B6AB-3C778DB8813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77753CC7-F469-4B1A-AA2E-8267C531464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E3F0611A-6522-4B72-860B-6B6A2203915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14FEB8F7-D337-43AB-B987-16ACBA1B40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F16D50CA-F37B-45BE-A7CA-75FE3EA3936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25D49F04-EDB9-4B80-A023-EA7A11E23F5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1FE664A3-A835-4C53-B4EE-5EE97EA653A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614BC925-769A-4917-9164-EDF074632B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a:extLst>
            <a:ext uri="{FF2B5EF4-FFF2-40B4-BE49-F238E27FC236}">
              <a16:creationId xmlns:a16="http://schemas.microsoft.com/office/drawing/2014/main" id="{CE24DF80-950C-4033-9EAE-68B0CC473F8E}"/>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a:extLst>
            <a:ext uri="{FF2B5EF4-FFF2-40B4-BE49-F238E27FC236}">
              <a16:creationId xmlns:a16="http://schemas.microsoft.com/office/drawing/2014/main" id="{945DF23D-29CD-4BAC-B473-F6091EA8C1F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a:extLst>
            <a:ext uri="{FF2B5EF4-FFF2-40B4-BE49-F238E27FC236}">
              <a16:creationId xmlns:a16="http://schemas.microsoft.com/office/drawing/2014/main" id="{BE11D41C-FD33-4CAA-9661-287FBEB727E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a:extLst>
            <a:ext uri="{FF2B5EF4-FFF2-40B4-BE49-F238E27FC236}">
              <a16:creationId xmlns:a16="http://schemas.microsoft.com/office/drawing/2014/main" id="{C9D69DE9-4308-4850-B250-7B4C82E926D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a:extLst>
            <a:ext uri="{FF2B5EF4-FFF2-40B4-BE49-F238E27FC236}">
              <a16:creationId xmlns:a16="http://schemas.microsoft.com/office/drawing/2014/main" id="{5864AB3B-CB8D-4C1D-9049-BF6A57B282F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a:extLst>
            <a:ext uri="{FF2B5EF4-FFF2-40B4-BE49-F238E27FC236}">
              <a16:creationId xmlns:a16="http://schemas.microsoft.com/office/drawing/2014/main" id="{C1CEBC19-50F1-4CAE-A3E0-C02DC49ED26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a:extLst>
            <a:ext uri="{FF2B5EF4-FFF2-40B4-BE49-F238E27FC236}">
              <a16:creationId xmlns:a16="http://schemas.microsoft.com/office/drawing/2014/main" id="{B1507005-BFE4-4FA2-B8F7-488C043624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a:extLst>
            <a:ext uri="{FF2B5EF4-FFF2-40B4-BE49-F238E27FC236}">
              <a16:creationId xmlns:a16="http://schemas.microsoft.com/office/drawing/2014/main" id="{BD8ED6F6-C103-40FC-8A06-62358DFF46C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a:extLst>
            <a:ext uri="{FF2B5EF4-FFF2-40B4-BE49-F238E27FC236}">
              <a16:creationId xmlns:a16="http://schemas.microsoft.com/office/drawing/2014/main" id="{08E6261C-C1EE-4B11-A461-F363949949F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a:extLst>
            <a:ext uri="{FF2B5EF4-FFF2-40B4-BE49-F238E27FC236}">
              <a16:creationId xmlns:a16="http://schemas.microsoft.com/office/drawing/2014/main" id="{519E70B3-2603-4FAC-A211-9404E3E9D0F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a:extLst>
            <a:ext uri="{FF2B5EF4-FFF2-40B4-BE49-F238E27FC236}">
              <a16:creationId xmlns:a16="http://schemas.microsoft.com/office/drawing/2014/main" id="{EC578C29-E0B3-47CE-862B-FF47566FF61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A6AB8F3F-5D01-4FE5-BC86-B349B9FB6B73}"/>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a:extLst>
            <a:ext uri="{FF2B5EF4-FFF2-40B4-BE49-F238E27FC236}">
              <a16:creationId xmlns:a16="http://schemas.microsoft.com/office/drawing/2014/main" id="{7B187C53-B8E1-4150-8E6A-7F48AD22B4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96D12407-43CD-4C0B-BAE3-37A348B9068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児童館】&#10;有形固定資産減価償却率グラフ枠">
          <a:extLst>
            <a:ext uri="{FF2B5EF4-FFF2-40B4-BE49-F238E27FC236}">
              <a16:creationId xmlns:a16="http://schemas.microsoft.com/office/drawing/2014/main" id="{E771F6E6-0C2F-4971-B35A-0E6EBEB207F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565" name="直線コネクタ 564">
          <a:extLst>
            <a:ext uri="{FF2B5EF4-FFF2-40B4-BE49-F238E27FC236}">
              <a16:creationId xmlns:a16="http://schemas.microsoft.com/office/drawing/2014/main" id="{CCBA0D50-EF23-400F-88FA-DD92BD5E05A3}"/>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566" name="【児童館】&#10;有形固定資産減価償却率最小値テキスト">
          <a:extLst>
            <a:ext uri="{FF2B5EF4-FFF2-40B4-BE49-F238E27FC236}">
              <a16:creationId xmlns:a16="http://schemas.microsoft.com/office/drawing/2014/main" id="{0C50CED5-C8E1-4F20-821E-2FDE30797A7B}"/>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67" name="直線コネクタ 566">
          <a:extLst>
            <a:ext uri="{FF2B5EF4-FFF2-40B4-BE49-F238E27FC236}">
              <a16:creationId xmlns:a16="http://schemas.microsoft.com/office/drawing/2014/main" id="{5F7158EC-F891-4E8D-993F-25EE787ABBFF}"/>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児童館】&#10;有形固定資産減価償却率最大値テキスト">
          <a:extLst>
            <a:ext uri="{FF2B5EF4-FFF2-40B4-BE49-F238E27FC236}">
              <a16:creationId xmlns:a16="http://schemas.microsoft.com/office/drawing/2014/main" id="{08EC1778-91B8-4958-ADC2-8EC981214CB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a:extLst>
            <a:ext uri="{FF2B5EF4-FFF2-40B4-BE49-F238E27FC236}">
              <a16:creationId xmlns:a16="http://schemas.microsoft.com/office/drawing/2014/main" id="{AF359913-D3CC-4076-B846-0398A8F72E9A}"/>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52269</xdr:rowOff>
    </xdr:from>
    <xdr:ext cx="405111" cy="259045"/>
    <xdr:sp macro="" textlink="">
      <xdr:nvSpPr>
        <xdr:cNvPr id="570" name="【児童館】&#10;有形固定資産減価償却率平均値テキスト">
          <a:extLst>
            <a:ext uri="{FF2B5EF4-FFF2-40B4-BE49-F238E27FC236}">
              <a16:creationId xmlns:a16="http://schemas.microsoft.com/office/drawing/2014/main" id="{3BC64807-5FAA-4751-861F-28105EEFCF62}"/>
            </a:ext>
          </a:extLst>
        </xdr:cNvPr>
        <xdr:cNvSpPr txBox="1"/>
      </xdr:nvSpPr>
      <xdr:spPr>
        <a:xfrm>
          <a:off x="16357600" y="13939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571" name="フローチャート: 判断 570">
          <a:extLst>
            <a:ext uri="{FF2B5EF4-FFF2-40B4-BE49-F238E27FC236}">
              <a16:creationId xmlns:a16="http://schemas.microsoft.com/office/drawing/2014/main" id="{A069E638-4186-48AF-8741-0AA4E7F86B67}"/>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72" name="フローチャート: 判断 571">
          <a:extLst>
            <a:ext uri="{FF2B5EF4-FFF2-40B4-BE49-F238E27FC236}">
              <a16:creationId xmlns:a16="http://schemas.microsoft.com/office/drawing/2014/main" id="{D188DD6C-A73E-4A82-83F4-A9820BD26D2A}"/>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573" name="フローチャート: 判断 572">
          <a:extLst>
            <a:ext uri="{FF2B5EF4-FFF2-40B4-BE49-F238E27FC236}">
              <a16:creationId xmlns:a16="http://schemas.microsoft.com/office/drawing/2014/main" id="{CCD8CEF5-310A-4246-9552-5420A7E12014}"/>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109764</xdr:rowOff>
    </xdr:from>
    <xdr:to>
      <xdr:col>72</xdr:col>
      <xdr:colOff>38100</xdr:colOff>
      <xdr:row>82</xdr:row>
      <xdr:rowOff>39914</xdr:rowOff>
    </xdr:to>
    <xdr:sp macro="" textlink="">
      <xdr:nvSpPr>
        <xdr:cNvPr id="574" name="フローチャート: 判断 573">
          <a:extLst>
            <a:ext uri="{FF2B5EF4-FFF2-40B4-BE49-F238E27FC236}">
              <a16:creationId xmlns:a16="http://schemas.microsoft.com/office/drawing/2014/main" id="{4A44C933-28B1-401E-B206-9B5341BA9C7E}"/>
            </a:ext>
          </a:extLst>
        </xdr:cNvPr>
        <xdr:cNvSpPr/>
      </xdr:nvSpPr>
      <xdr:spPr>
        <a:xfrm>
          <a:off x="13652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D1D0B8E9-6573-4266-8809-75A67342F15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CAEF1FA2-CD3E-4A3C-8C76-33CB270EF16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88837FF9-4D7F-49E8-AF7B-518B010C935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02B700CD-C1D0-4FD7-BBD2-CA21709D877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372D276-50AB-4C1B-B3A0-DF0E7B9C7A9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47716</xdr:rowOff>
    </xdr:from>
    <xdr:to>
      <xdr:col>81</xdr:col>
      <xdr:colOff>101600</xdr:colOff>
      <xdr:row>82</xdr:row>
      <xdr:rowOff>149316</xdr:rowOff>
    </xdr:to>
    <xdr:sp macro="" textlink="">
      <xdr:nvSpPr>
        <xdr:cNvPr id="580" name="楕円 579">
          <a:extLst>
            <a:ext uri="{FF2B5EF4-FFF2-40B4-BE49-F238E27FC236}">
              <a16:creationId xmlns:a16="http://schemas.microsoft.com/office/drawing/2014/main" id="{6E1F9B69-EA87-4069-B689-4DB14104F960}"/>
            </a:ext>
          </a:extLst>
        </xdr:cNvPr>
        <xdr:cNvSpPr/>
      </xdr:nvSpPr>
      <xdr:spPr>
        <a:xfrm>
          <a:off x="15430500" y="1410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82006</xdr:rowOff>
    </xdr:from>
    <xdr:to>
      <xdr:col>76</xdr:col>
      <xdr:colOff>165100</xdr:colOff>
      <xdr:row>83</xdr:row>
      <xdr:rowOff>12156</xdr:rowOff>
    </xdr:to>
    <xdr:sp macro="" textlink="">
      <xdr:nvSpPr>
        <xdr:cNvPr id="581" name="楕円 580">
          <a:extLst>
            <a:ext uri="{FF2B5EF4-FFF2-40B4-BE49-F238E27FC236}">
              <a16:creationId xmlns:a16="http://schemas.microsoft.com/office/drawing/2014/main" id="{A626640A-0B39-4979-ADB5-8FAFA292C3C7}"/>
            </a:ext>
          </a:extLst>
        </xdr:cNvPr>
        <xdr:cNvSpPr/>
      </xdr:nvSpPr>
      <xdr:spPr>
        <a:xfrm>
          <a:off x="14541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98516</xdr:rowOff>
    </xdr:from>
    <xdr:to>
      <xdr:col>81</xdr:col>
      <xdr:colOff>50800</xdr:colOff>
      <xdr:row>82</xdr:row>
      <xdr:rowOff>132806</xdr:rowOff>
    </xdr:to>
    <xdr:cxnSp macro="">
      <xdr:nvCxnSpPr>
        <xdr:cNvPr id="582" name="直線コネクタ 581">
          <a:extLst>
            <a:ext uri="{FF2B5EF4-FFF2-40B4-BE49-F238E27FC236}">
              <a16:creationId xmlns:a16="http://schemas.microsoft.com/office/drawing/2014/main" id="{B01B23D6-4C11-46D9-988D-315765C8CAAB}"/>
            </a:ext>
          </a:extLst>
        </xdr:cNvPr>
        <xdr:cNvCxnSpPr/>
      </xdr:nvCxnSpPr>
      <xdr:spPr>
        <a:xfrm flipV="1">
          <a:off x="14592300" y="141574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108131</xdr:rowOff>
    </xdr:from>
    <xdr:to>
      <xdr:col>72</xdr:col>
      <xdr:colOff>38100</xdr:colOff>
      <xdr:row>83</xdr:row>
      <xdr:rowOff>38281</xdr:rowOff>
    </xdr:to>
    <xdr:sp macro="" textlink="">
      <xdr:nvSpPr>
        <xdr:cNvPr id="583" name="楕円 582">
          <a:extLst>
            <a:ext uri="{FF2B5EF4-FFF2-40B4-BE49-F238E27FC236}">
              <a16:creationId xmlns:a16="http://schemas.microsoft.com/office/drawing/2014/main" id="{66952182-3E94-47AF-90B5-52813689FEC4}"/>
            </a:ext>
          </a:extLst>
        </xdr:cNvPr>
        <xdr:cNvSpPr/>
      </xdr:nvSpPr>
      <xdr:spPr>
        <a:xfrm>
          <a:off x="13652500" y="1416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132806</xdr:rowOff>
    </xdr:from>
    <xdr:to>
      <xdr:col>76</xdr:col>
      <xdr:colOff>114300</xdr:colOff>
      <xdr:row>82</xdr:row>
      <xdr:rowOff>158931</xdr:rowOff>
    </xdr:to>
    <xdr:cxnSp macro="">
      <xdr:nvCxnSpPr>
        <xdr:cNvPr id="584" name="直線コネクタ 583">
          <a:extLst>
            <a:ext uri="{FF2B5EF4-FFF2-40B4-BE49-F238E27FC236}">
              <a16:creationId xmlns:a16="http://schemas.microsoft.com/office/drawing/2014/main" id="{6485FDCC-6702-4D95-B6B4-D33849191792}"/>
            </a:ext>
          </a:extLst>
        </xdr:cNvPr>
        <xdr:cNvCxnSpPr/>
      </xdr:nvCxnSpPr>
      <xdr:spPr>
        <a:xfrm flipV="1">
          <a:off x="13703300" y="141917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585" name="n_1aveValue【児童館】&#10;有形固定資産減価償却率">
          <a:extLst>
            <a:ext uri="{FF2B5EF4-FFF2-40B4-BE49-F238E27FC236}">
              <a16:creationId xmlns:a16="http://schemas.microsoft.com/office/drawing/2014/main" id="{008AF4C8-D51B-4DC8-BBE6-FC79E9F80974}"/>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586" name="n_2aveValue【児童館】&#10;有形固定資産減価償却率">
          <a:extLst>
            <a:ext uri="{FF2B5EF4-FFF2-40B4-BE49-F238E27FC236}">
              <a16:creationId xmlns:a16="http://schemas.microsoft.com/office/drawing/2014/main" id="{30D73F1E-F997-41E0-8D70-E00752F18846}"/>
            </a:ext>
          </a:extLst>
        </xdr:cNvPr>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56441</xdr:rowOff>
    </xdr:from>
    <xdr:ext cx="405111" cy="259045"/>
    <xdr:sp macro="" textlink="">
      <xdr:nvSpPr>
        <xdr:cNvPr id="587" name="n_3aveValue【児童館】&#10;有形固定資産減価償却率">
          <a:extLst>
            <a:ext uri="{FF2B5EF4-FFF2-40B4-BE49-F238E27FC236}">
              <a16:creationId xmlns:a16="http://schemas.microsoft.com/office/drawing/2014/main" id="{C09504BA-6873-4345-BDF4-1284439877B2}"/>
            </a:ext>
          </a:extLst>
        </xdr:cNvPr>
        <xdr:cNvSpPr txBox="1"/>
      </xdr:nvSpPr>
      <xdr:spPr>
        <a:xfrm>
          <a:off x="13500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140443</xdr:rowOff>
    </xdr:from>
    <xdr:ext cx="405111" cy="259045"/>
    <xdr:sp macro="" textlink="">
      <xdr:nvSpPr>
        <xdr:cNvPr id="588" name="n_1mainValue【児童館】&#10;有形固定資産減価償却率">
          <a:extLst>
            <a:ext uri="{FF2B5EF4-FFF2-40B4-BE49-F238E27FC236}">
              <a16:creationId xmlns:a16="http://schemas.microsoft.com/office/drawing/2014/main" id="{0F19FAD9-01BC-49A1-930C-DC9778A128C7}"/>
            </a:ext>
          </a:extLst>
        </xdr:cNvPr>
        <xdr:cNvSpPr txBox="1"/>
      </xdr:nvSpPr>
      <xdr:spPr>
        <a:xfrm>
          <a:off x="15266044" y="1419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3283</xdr:rowOff>
    </xdr:from>
    <xdr:ext cx="405111" cy="259045"/>
    <xdr:sp macro="" textlink="">
      <xdr:nvSpPr>
        <xdr:cNvPr id="589" name="n_2mainValue【児童館】&#10;有形固定資産減価償却率">
          <a:extLst>
            <a:ext uri="{FF2B5EF4-FFF2-40B4-BE49-F238E27FC236}">
              <a16:creationId xmlns:a16="http://schemas.microsoft.com/office/drawing/2014/main" id="{3DADFA9F-9607-483C-B490-096AFC684F8A}"/>
            </a:ext>
          </a:extLst>
        </xdr:cNvPr>
        <xdr:cNvSpPr txBox="1"/>
      </xdr:nvSpPr>
      <xdr:spPr>
        <a:xfrm>
          <a:off x="14389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590" name="n_3mainValue【児童館】&#10;有形固定資産減価償却率">
          <a:extLst>
            <a:ext uri="{FF2B5EF4-FFF2-40B4-BE49-F238E27FC236}">
              <a16:creationId xmlns:a16="http://schemas.microsoft.com/office/drawing/2014/main" id="{1C0AA057-9028-4CC5-A457-72F196E66955}"/>
            </a:ext>
          </a:extLst>
        </xdr:cNvPr>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0A724C22-4375-4403-B371-5F1A216DC8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2606388C-9689-4986-9B23-D644CB5DDFA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7E527BD5-4116-47A1-A7BA-CB1589BC7FC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2FE30A8F-6A9E-445E-9FE1-1862D84D151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053034FB-8DC8-4A48-927E-BC7FED46B10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10ADAAA7-0CC9-4126-A9DC-393AF887D12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970954A8-730E-4FA6-BC19-6CF678B3CF0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223CD059-4925-48CA-B30E-82145C005F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141DF752-528C-466F-A239-22F15F1E31C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71787FBC-B81C-45B9-BDDA-7BB0891F20B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1" name="直線コネクタ 600">
          <a:extLst>
            <a:ext uri="{FF2B5EF4-FFF2-40B4-BE49-F238E27FC236}">
              <a16:creationId xmlns:a16="http://schemas.microsoft.com/office/drawing/2014/main" id="{2CCCF395-CF0D-46BB-B984-3023597D339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2" name="テキスト ボックス 601">
          <a:extLst>
            <a:ext uri="{FF2B5EF4-FFF2-40B4-BE49-F238E27FC236}">
              <a16:creationId xmlns:a16="http://schemas.microsoft.com/office/drawing/2014/main" id="{E3207D58-9D09-4640-8C78-EE3587458EF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3" name="直線コネクタ 602">
          <a:extLst>
            <a:ext uri="{FF2B5EF4-FFF2-40B4-BE49-F238E27FC236}">
              <a16:creationId xmlns:a16="http://schemas.microsoft.com/office/drawing/2014/main" id="{2C1A94D1-7A15-405B-9612-637F8CA17BD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4" name="テキスト ボックス 603">
          <a:extLst>
            <a:ext uri="{FF2B5EF4-FFF2-40B4-BE49-F238E27FC236}">
              <a16:creationId xmlns:a16="http://schemas.microsoft.com/office/drawing/2014/main" id="{32F5AAC8-87ED-4FBC-98EC-420AD9C844A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5" name="直線コネクタ 604">
          <a:extLst>
            <a:ext uri="{FF2B5EF4-FFF2-40B4-BE49-F238E27FC236}">
              <a16:creationId xmlns:a16="http://schemas.microsoft.com/office/drawing/2014/main" id="{8396B417-A2DB-4874-A73F-E71F0FCD038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6" name="テキスト ボックス 605">
          <a:extLst>
            <a:ext uri="{FF2B5EF4-FFF2-40B4-BE49-F238E27FC236}">
              <a16:creationId xmlns:a16="http://schemas.microsoft.com/office/drawing/2014/main" id="{FE365B84-F21C-42C2-A93A-19AB7B784AF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7" name="直線コネクタ 606">
          <a:extLst>
            <a:ext uri="{FF2B5EF4-FFF2-40B4-BE49-F238E27FC236}">
              <a16:creationId xmlns:a16="http://schemas.microsoft.com/office/drawing/2014/main" id="{0957549B-B65C-4186-9BEE-21073D3D273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8" name="テキスト ボックス 607">
          <a:extLst>
            <a:ext uri="{FF2B5EF4-FFF2-40B4-BE49-F238E27FC236}">
              <a16:creationId xmlns:a16="http://schemas.microsoft.com/office/drawing/2014/main" id="{E56C2D89-6900-4B45-9B43-C5D0A80114A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a:extLst>
            <a:ext uri="{FF2B5EF4-FFF2-40B4-BE49-F238E27FC236}">
              <a16:creationId xmlns:a16="http://schemas.microsoft.com/office/drawing/2014/main" id="{CD21BA92-AFFB-4322-AD0C-6B98BA072F65}"/>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a:extLst>
            <a:ext uri="{FF2B5EF4-FFF2-40B4-BE49-F238E27FC236}">
              <a16:creationId xmlns:a16="http://schemas.microsoft.com/office/drawing/2014/main" id="{DD59F800-4D8D-435C-BE91-5867D224D9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児童館】&#10;一人当たり面積グラフ枠">
          <a:extLst>
            <a:ext uri="{FF2B5EF4-FFF2-40B4-BE49-F238E27FC236}">
              <a16:creationId xmlns:a16="http://schemas.microsoft.com/office/drawing/2014/main" id="{47CD3D9E-4FEC-4BF8-8B86-156DFF3D97D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612" name="直線コネクタ 611">
          <a:extLst>
            <a:ext uri="{FF2B5EF4-FFF2-40B4-BE49-F238E27FC236}">
              <a16:creationId xmlns:a16="http://schemas.microsoft.com/office/drawing/2014/main" id="{C9881E28-F188-4658-AFF7-4FB0DEAA2AD1}"/>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613" name="【児童館】&#10;一人当たり面積最小値テキスト">
          <a:extLst>
            <a:ext uri="{FF2B5EF4-FFF2-40B4-BE49-F238E27FC236}">
              <a16:creationId xmlns:a16="http://schemas.microsoft.com/office/drawing/2014/main" id="{6489798D-CDD3-426A-91E4-87977DBCE7D3}"/>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614" name="直線コネクタ 613">
          <a:extLst>
            <a:ext uri="{FF2B5EF4-FFF2-40B4-BE49-F238E27FC236}">
              <a16:creationId xmlns:a16="http://schemas.microsoft.com/office/drawing/2014/main" id="{44B49001-59CC-4413-9B58-44D2C7286903}"/>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15" name="【児童館】&#10;一人当たり面積最大値テキスト">
          <a:extLst>
            <a:ext uri="{FF2B5EF4-FFF2-40B4-BE49-F238E27FC236}">
              <a16:creationId xmlns:a16="http://schemas.microsoft.com/office/drawing/2014/main" id="{33FE665A-9E69-471A-AC60-0FF25F3DCBEE}"/>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6" name="直線コネクタ 615">
          <a:extLst>
            <a:ext uri="{FF2B5EF4-FFF2-40B4-BE49-F238E27FC236}">
              <a16:creationId xmlns:a16="http://schemas.microsoft.com/office/drawing/2014/main" id="{EEC5ED7A-1B98-41C2-BB60-8B1827905A64}"/>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17" name="【児童館】&#10;一人当たり面積平均値テキスト">
          <a:extLst>
            <a:ext uri="{FF2B5EF4-FFF2-40B4-BE49-F238E27FC236}">
              <a16:creationId xmlns:a16="http://schemas.microsoft.com/office/drawing/2014/main" id="{6CD2B3B4-6A83-4743-926A-AEE61E49E0B4}"/>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8" name="フローチャート: 判断 617">
          <a:extLst>
            <a:ext uri="{FF2B5EF4-FFF2-40B4-BE49-F238E27FC236}">
              <a16:creationId xmlns:a16="http://schemas.microsoft.com/office/drawing/2014/main" id="{7A2C8C60-8569-4E50-AEF1-372575E616B8}"/>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619" name="フローチャート: 判断 618">
          <a:extLst>
            <a:ext uri="{FF2B5EF4-FFF2-40B4-BE49-F238E27FC236}">
              <a16:creationId xmlns:a16="http://schemas.microsoft.com/office/drawing/2014/main" id="{E573E934-C7B9-4C89-B2CD-B2F313799388}"/>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0" name="フローチャート: 判断 619">
          <a:extLst>
            <a:ext uri="{FF2B5EF4-FFF2-40B4-BE49-F238E27FC236}">
              <a16:creationId xmlns:a16="http://schemas.microsoft.com/office/drawing/2014/main" id="{4CA4AC1E-8C91-43EA-974E-C47E468299E8}"/>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1" name="フローチャート: 判断 620">
          <a:extLst>
            <a:ext uri="{FF2B5EF4-FFF2-40B4-BE49-F238E27FC236}">
              <a16:creationId xmlns:a16="http://schemas.microsoft.com/office/drawing/2014/main" id="{DADE318C-A152-448E-B399-7C427679DFB5}"/>
            </a:ext>
          </a:extLst>
        </xdr:cNvPr>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1ADCD4-A61A-484B-B2E3-F5F2290E26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280716DC-6B2B-4E6D-B596-0C6BCB8E848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33E724CA-153E-4F87-9B62-0B6D1688F4B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90942B3D-4318-4075-96D6-14DA4FC943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9552D87B-DDD8-4109-A552-F47667851E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627" name="楕円 626">
          <a:extLst>
            <a:ext uri="{FF2B5EF4-FFF2-40B4-BE49-F238E27FC236}">
              <a16:creationId xmlns:a16="http://schemas.microsoft.com/office/drawing/2014/main" id="{0D869D8B-DA3D-4D0F-98FB-DBD2E7B524D4}"/>
            </a:ext>
          </a:extLst>
        </xdr:cNvPr>
        <xdr:cNvSpPr/>
      </xdr:nvSpPr>
      <xdr:spPr>
        <a:xfrm>
          <a:off x="21272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28" name="楕円 627">
          <a:extLst>
            <a:ext uri="{FF2B5EF4-FFF2-40B4-BE49-F238E27FC236}">
              <a16:creationId xmlns:a16="http://schemas.microsoft.com/office/drawing/2014/main" id="{1F3C6F31-C1E6-4013-8A1C-992BA3718943}"/>
            </a:ext>
          </a:extLst>
        </xdr:cNvPr>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82</xdr:row>
      <xdr:rowOff>152400</xdr:rowOff>
    </xdr:to>
    <xdr:cxnSp macro="">
      <xdr:nvCxnSpPr>
        <xdr:cNvPr id="629" name="直線コネクタ 628">
          <a:extLst>
            <a:ext uri="{FF2B5EF4-FFF2-40B4-BE49-F238E27FC236}">
              <a16:creationId xmlns:a16="http://schemas.microsoft.com/office/drawing/2014/main" id="{6363BC47-EB82-404C-8000-D0EBA7E8877F}"/>
            </a:ext>
          </a:extLst>
        </xdr:cNvPr>
        <xdr:cNvCxnSpPr/>
      </xdr:nvCxnSpPr>
      <xdr:spPr>
        <a:xfrm>
          <a:off x="20434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30" name="楕円 629">
          <a:extLst>
            <a:ext uri="{FF2B5EF4-FFF2-40B4-BE49-F238E27FC236}">
              <a16:creationId xmlns:a16="http://schemas.microsoft.com/office/drawing/2014/main" id="{BA02F4E5-3A9F-45E4-A3EE-60D1381A2553}"/>
            </a:ext>
          </a:extLst>
        </xdr:cNvPr>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631" name="直線コネクタ 630">
          <a:extLst>
            <a:ext uri="{FF2B5EF4-FFF2-40B4-BE49-F238E27FC236}">
              <a16:creationId xmlns:a16="http://schemas.microsoft.com/office/drawing/2014/main" id="{6D83FED7-8EBB-405E-90BD-DAE3C402076D}"/>
            </a:ext>
          </a:extLst>
        </xdr:cNvPr>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632" name="n_1aveValue【児童館】&#10;一人当たり面積">
          <a:extLst>
            <a:ext uri="{FF2B5EF4-FFF2-40B4-BE49-F238E27FC236}">
              <a16:creationId xmlns:a16="http://schemas.microsoft.com/office/drawing/2014/main" id="{3F4DE19C-1CB2-48E9-BDA0-8AB8FFDB0748}"/>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633" name="n_2aveValue【児童館】&#10;一人当たり面積">
          <a:extLst>
            <a:ext uri="{FF2B5EF4-FFF2-40B4-BE49-F238E27FC236}">
              <a16:creationId xmlns:a16="http://schemas.microsoft.com/office/drawing/2014/main" id="{E8CD12A4-6152-429A-BA83-EAD08C3D0167}"/>
            </a:ext>
          </a:extLst>
        </xdr:cNvPr>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68597</xdr:rowOff>
    </xdr:from>
    <xdr:ext cx="469744" cy="259045"/>
    <xdr:sp macro="" textlink="">
      <xdr:nvSpPr>
        <xdr:cNvPr id="634" name="n_3aveValue【児童館】&#10;一人当たり面積">
          <a:extLst>
            <a:ext uri="{FF2B5EF4-FFF2-40B4-BE49-F238E27FC236}">
              <a16:creationId xmlns:a16="http://schemas.microsoft.com/office/drawing/2014/main" id="{C1D30683-2589-4B03-B689-649056DDEEC7}"/>
            </a:ext>
          </a:extLst>
        </xdr:cNvPr>
        <xdr:cNvSpPr txBox="1"/>
      </xdr:nvSpPr>
      <xdr:spPr>
        <a:xfrm>
          <a:off x="19310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22877</xdr:rowOff>
    </xdr:from>
    <xdr:ext cx="469744" cy="259045"/>
    <xdr:sp macro="" textlink="">
      <xdr:nvSpPr>
        <xdr:cNvPr id="635" name="n_1mainValue【児童館】&#10;一人当たり面積">
          <a:extLst>
            <a:ext uri="{FF2B5EF4-FFF2-40B4-BE49-F238E27FC236}">
              <a16:creationId xmlns:a16="http://schemas.microsoft.com/office/drawing/2014/main" id="{63524973-1B25-459B-91FE-AA3E7C55994B}"/>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36" name="n_2mainValue【児童館】&#10;一人当たり面積">
          <a:extLst>
            <a:ext uri="{FF2B5EF4-FFF2-40B4-BE49-F238E27FC236}">
              <a16:creationId xmlns:a16="http://schemas.microsoft.com/office/drawing/2014/main" id="{CF9B79B6-3DCF-41A6-9EEE-12EBEFB6DFD5}"/>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7" name="n_3mainValue【児童館】&#10;一人当たり面積">
          <a:extLst>
            <a:ext uri="{FF2B5EF4-FFF2-40B4-BE49-F238E27FC236}">
              <a16:creationId xmlns:a16="http://schemas.microsoft.com/office/drawing/2014/main" id="{B722FF98-35DD-4FFB-84AC-3F87A0DBE3E3}"/>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89239CDB-F78E-4DCB-9CAE-1F56304227D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C965D5CD-D213-452E-B543-F79AAC397D2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FA8A8F19-B715-433B-88A5-2C256C8183E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10C34704-E6CA-484E-8793-8F3CFCB5BE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23D1333C-39F9-4C11-B8D1-026585CAC55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334C6F8E-4549-4A19-84C1-E88CA2118C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CAA3EF60-8939-4F16-B71D-7143458798F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2D51B89D-68AD-4058-A943-134ECCDCFBF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F1C84C86-1520-438E-A5E5-C87E9E5094F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956EF47-6CA1-44CB-B24B-8EDD609ED9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a:extLst>
            <a:ext uri="{FF2B5EF4-FFF2-40B4-BE49-F238E27FC236}">
              <a16:creationId xmlns:a16="http://schemas.microsoft.com/office/drawing/2014/main" id="{DC31AB3D-77B9-4D14-BD98-C1CF8128CB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9" name="テキスト ボックス 648">
          <a:extLst>
            <a:ext uri="{FF2B5EF4-FFF2-40B4-BE49-F238E27FC236}">
              <a16:creationId xmlns:a16="http://schemas.microsoft.com/office/drawing/2014/main" id="{DF7C11DA-06A3-4805-AD7B-2DAB13F4505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a:extLst>
            <a:ext uri="{FF2B5EF4-FFF2-40B4-BE49-F238E27FC236}">
              <a16:creationId xmlns:a16="http://schemas.microsoft.com/office/drawing/2014/main" id="{BB96AD82-0E92-4CA2-B025-6447A8E065C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a:extLst>
            <a:ext uri="{FF2B5EF4-FFF2-40B4-BE49-F238E27FC236}">
              <a16:creationId xmlns:a16="http://schemas.microsoft.com/office/drawing/2014/main" id="{606CE0F2-9928-4D19-B30B-B673E407D9F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a:extLst>
            <a:ext uri="{FF2B5EF4-FFF2-40B4-BE49-F238E27FC236}">
              <a16:creationId xmlns:a16="http://schemas.microsoft.com/office/drawing/2014/main" id="{D2F2C7BF-F072-44E5-9BCF-12462D58040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a:extLst>
            <a:ext uri="{FF2B5EF4-FFF2-40B4-BE49-F238E27FC236}">
              <a16:creationId xmlns:a16="http://schemas.microsoft.com/office/drawing/2014/main" id="{408DEC7E-0B5A-4C47-8BC7-3B1BABDD341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a:extLst>
            <a:ext uri="{FF2B5EF4-FFF2-40B4-BE49-F238E27FC236}">
              <a16:creationId xmlns:a16="http://schemas.microsoft.com/office/drawing/2014/main" id="{4C5CE5A3-5E12-4871-9017-EFF4B64019C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a:extLst>
            <a:ext uri="{FF2B5EF4-FFF2-40B4-BE49-F238E27FC236}">
              <a16:creationId xmlns:a16="http://schemas.microsoft.com/office/drawing/2014/main" id="{0676F196-5E9B-4F94-A9E6-6994794C241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a:extLst>
            <a:ext uri="{FF2B5EF4-FFF2-40B4-BE49-F238E27FC236}">
              <a16:creationId xmlns:a16="http://schemas.microsoft.com/office/drawing/2014/main" id="{A3F7B84A-2371-40F8-ADE3-3781D5C2B4D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a:extLst>
            <a:ext uri="{FF2B5EF4-FFF2-40B4-BE49-F238E27FC236}">
              <a16:creationId xmlns:a16="http://schemas.microsoft.com/office/drawing/2014/main" id="{B5655A42-09FD-4A1B-82B6-8D1C29AFAC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a:extLst>
            <a:ext uri="{FF2B5EF4-FFF2-40B4-BE49-F238E27FC236}">
              <a16:creationId xmlns:a16="http://schemas.microsoft.com/office/drawing/2014/main" id="{63722F5F-9186-487E-93BC-F56020FEC7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9" name="テキスト ボックス 658">
          <a:extLst>
            <a:ext uri="{FF2B5EF4-FFF2-40B4-BE49-F238E27FC236}">
              <a16:creationId xmlns:a16="http://schemas.microsoft.com/office/drawing/2014/main" id="{5E7B9E53-CA68-484E-BC8F-95FDEFE8CE0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FAA01B0A-FB8D-4CF0-8885-3E5DC4870D1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1" name="テキスト ボックス 660">
          <a:extLst>
            <a:ext uri="{FF2B5EF4-FFF2-40B4-BE49-F238E27FC236}">
              <a16:creationId xmlns:a16="http://schemas.microsoft.com/office/drawing/2014/main" id="{8781F422-838E-4F3E-8B0B-81F029F9DF26}"/>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93EF75AE-C192-4C4F-ADC0-12FFEA88840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63" name="直線コネクタ 662">
          <a:extLst>
            <a:ext uri="{FF2B5EF4-FFF2-40B4-BE49-F238E27FC236}">
              <a16:creationId xmlns:a16="http://schemas.microsoft.com/office/drawing/2014/main" id="{FF24C71F-C123-4C3E-861A-24B5FCD60BF8}"/>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64" name="【公民館】&#10;有形固定資産減価償却率最小値テキスト">
          <a:extLst>
            <a:ext uri="{FF2B5EF4-FFF2-40B4-BE49-F238E27FC236}">
              <a16:creationId xmlns:a16="http://schemas.microsoft.com/office/drawing/2014/main" id="{B24F82E7-E3D8-4821-9DE1-00DD8080339E}"/>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65" name="直線コネクタ 664">
          <a:extLst>
            <a:ext uri="{FF2B5EF4-FFF2-40B4-BE49-F238E27FC236}">
              <a16:creationId xmlns:a16="http://schemas.microsoft.com/office/drawing/2014/main" id="{F1DA9D34-469C-45F2-B055-9298D18CB87F}"/>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66" name="【公民館】&#10;有形固定資産減価償却率最大値テキスト">
          <a:extLst>
            <a:ext uri="{FF2B5EF4-FFF2-40B4-BE49-F238E27FC236}">
              <a16:creationId xmlns:a16="http://schemas.microsoft.com/office/drawing/2014/main" id="{01A40ED7-3E0D-4309-8401-AC521251591F}"/>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67" name="直線コネクタ 666">
          <a:extLst>
            <a:ext uri="{FF2B5EF4-FFF2-40B4-BE49-F238E27FC236}">
              <a16:creationId xmlns:a16="http://schemas.microsoft.com/office/drawing/2014/main" id="{BBAC07C5-BAB5-4842-991C-6EBBD720CCB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668" name="【公民館】&#10;有形固定資産減価償却率平均値テキスト">
          <a:extLst>
            <a:ext uri="{FF2B5EF4-FFF2-40B4-BE49-F238E27FC236}">
              <a16:creationId xmlns:a16="http://schemas.microsoft.com/office/drawing/2014/main" id="{B7081FCF-D3B0-42A3-AE29-3F8C0FD7EA21}"/>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69" name="フローチャート: 判断 668">
          <a:extLst>
            <a:ext uri="{FF2B5EF4-FFF2-40B4-BE49-F238E27FC236}">
              <a16:creationId xmlns:a16="http://schemas.microsoft.com/office/drawing/2014/main" id="{F2E3E472-8F2A-4118-952C-64C38D4227CF}"/>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70" name="フローチャート: 判断 669">
          <a:extLst>
            <a:ext uri="{FF2B5EF4-FFF2-40B4-BE49-F238E27FC236}">
              <a16:creationId xmlns:a16="http://schemas.microsoft.com/office/drawing/2014/main" id="{DBFAAD50-15AA-43A2-A597-79B8D87E4DA7}"/>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71" name="フローチャート: 判断 670">
          <a:extLst>
            <a:ext uri="{FF2B5EF4-FFF2-40B4-BE49-F238E27FC236}">
              <a16:creationId xmlns:a16="http://schemas.microsoft.com/office/drawing/2014/main" id="{94DC5D51-F455-4B3F-9866-2011C2AB312C}"/>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138068</xdr:rowOff>
    </xdr:from>
    <xdr:to>
      <xdr:col>72</xdr:col>
      <xdr:colOff>38100</xdr:colOff>
      <xdr:row>104</xdr:row>
      <xdr:rowOff>68218</xdr:rowOff>
    </xdr:to>
    <xdr:sp macro="" textlink="">
      <xdr:nvSpPr>
        <xdr:cNvPr id="672" name="フローチャート: 判断 671">
          <a:extLst>
            <a:ext uri="{FF2B5EF4-FFF2-40B4-BE49-F238E27FC236}">
              <a16:creationId xmlns:a16="http://schemas.microsoft.com/office/drawing/2014/main" id="{E2CFCA0E-BEE0-49E3-B407-A84EA993D6F7}"/>
            </a:ext>
          </a:extLst>
        </xdr:cNvPr>
        <xdr:cNvSpPr/>
      </xdr:nvSpPr>
      <xdr:spPr>
        <a:xfrm>
          <a:off x="13652500" y="177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C3CC59BB-EED7-489C-8615-5909FDB0988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D38D284-4C0E-4583-8DF4-7A44907DCA9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5ECC36D-29E2-4F71-8BD4-E428EA87B1C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7D8AD39-784B-4D73-B7F6-0BC9DA5A06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8CA03A71-7B7A-47D0-AECA-4A283A621C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62956</xdr:rowOff>
    </xdr:from>
    <xdr:to>
      <xdr:col>81</xdr:col>
      <xdr:colOff>101600</xdr:colOff>
      <xdr:row>106</xdr:row>
      <xdr:rowOff>164556</xdr:rowOff>
    </xdr:to>
    <xdr:sp macro="" textlink="">
      <xdr:nvSpPr>
        <xdr:cNvPr id="678" name="楕円 677">
          <a:extLst>
            <a:ext uri="{FF2B5EF4-FFF2-40B4-BE49-F238E27FC236}">
              <a16:creationId xmlns:a16="http://schemas.microsoft.com/office/drawing/2014/main" id="{2AE830CD-97AD-49F1-837B-B768EF6544CB}"/>
            </a:ext>
          </a:extLst>
        </xdr:cNvPr>
        <xdr:cNvSpPr/>
      </xdr:nvSpPr>
      <xdr:spPr>
        <a:xfrm>
          <a:off x="15430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31931</xdr:rowOff>
    </xdr:from>
    <xdr:to>
      <xdr:col>76</xdr:col>
      <xdr:colOff>165100</xdr:colOff>
      <xdr:row>101</xdr:row>
      <xdr:rowOff>133531</xdr:rowOff>
    </xdr:to>
    <xdr:sp macro="" textlink="">
      <xdr:nvSpPr>
        <xdr:cNvPr id="679" name="楕円 678">
          <a:extLst>
            <a:ext uri="{FF2B5EF4-FFF2-40B4-BE49-F238E27FC236}">
              <a16:creationId xmlns:a16="http://schemas.microsoft.com/office/drawing/2014/main" id="{11A2EC14-7491-4C2B-885A-86EA18134D96}"/>
            </a:ext>
          </a:extLst>
        </xdr:cNvPr>
        <xdr:cNvSpPr/>
      </xdr:nvSpPr>
      <xdr:spPr>
        <a:xfrm>
          <a:off x="145415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82731</xdr:rowOff>
    </xdr:from>
    <xdr:to>
      <xdr:col>81</xdr:col>
      <xdr:colOff>50800</xdr:colOff>
      <xdr:row>106</xdr:row>
      <xdr:rowOff>113756</xdr:rowOff>
    </xdr:to>
    <xdr:cxnSp macro="">
      <xdr:nvCxnSpPr>
        <xdr:cNvPr id="680" name="直線コネクタ 679">
          <a:extLst>
            <a:ext uri="{FF2B5EF4-FFF2-40B4-BE49-F238E27FC236}">
              <a16:creationId xmlns:a16="http://schemas.microsoft.com/office/drawing/2014/main" id="{980D2988-9CFF-4A68-9640-5BB64C42C7CF}"/>
            </a:ext>
          </a:extLst>
        </xdr:cNvPr>
        <xdr:cNvCxnSpPr/>
      </xdr:nvCxnSpPr>
      <xdr:spPr>
        <a:xfrm>
          <a:off x="14592300" y="17399181"/>
          <a:ext cx="889000" cy="88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64588</xdr:rowOff>
    </xdr:from>
    <xdr:to>
      <xdr:col>72</xdr:col>
      <xdr:colOff>38100</xdr:colOff>
      <xdr:row>101</xdr:row>
      <xdr:rowOff>166188</xdr:rowOff>
    </xdr:to>
    <xdr:sp macro="" textlink="">
      <xdr:nvSpPr>
        <xdr:cNvPr id="681" name="楕円 680">
          <a:extLst>
            <a:ext uri="{FF2B5EF4-FFF2-40B4-BE49-F238E27FC236}">
              <a16:creationId xmlns:a16="http://schemas.microsoft.com/office/drawing/2014/main" id="{89996596-182C-4C61-B349-35C17733E708}"/>
            </a:ext>
          </a:extLst>
        </xdr:cNvPr>
        <xdr:cNvSpPr/>
      </xdr:nvSpPr>
      <xdr:spPr>
        <a:xfrm>
          <a:off x="13652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82731</xdr:rowOff>
    </xdr:from>
    <xdr:to>
      <xdr:col>76</xdr:col>
      <xdr:colOff>114300</xdr:colOff>
      <xdr:row>101</xdr:row>
      <xdr:rowOff>115388</xdr:rowOff>
    </xdr:to>
    <xdr:cxnSp macro="">
      <xdr:nvCxnSpPr>
        <xdr:cNvPr id="682" name="直線コネクタ 681">
          <a:extLst>
            <a:ext uri="{FF2B5EF4-FFF2-40B4-BE49-F238E27FC236}">
              <a16:creationId xmlns:a16="http://schemas.microsoft.com/office/drawing/2014/main" id="{3E69F026-201C-48A2-B3EE-319FBA07D7F7}"/>
            </a:ext>
          </a:extLst>
        </xdr:cNvPr>
        <xdr:cNvCxnSpPr/>
      </xdr:nvCxnSpPr>
      <xdr:spPr>
        <a:xfrm flipV="1">
          <a:off x="13703300" y="173991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83" name="n_1aveValue【公民館】&#10;有形固定資産減価償却率">
          <a:extLst>
            <a:ext uri="{FF2B5EF4-FFF2-40B4-BE49-F238E27FC236}">
              <a16:creationId xmlns:a16="http://schemas.microsoft.com/office/drawing/2014/main" id="{2AC99D26-77F1-404D-9463-28F587DC38E4}"/>
            </a:ext>
          </a:extLst>
        </xdr:cNvPr>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684" name="n_2aveValue【公民館】&#10;有形固定資産減価償却率">
          <a:extLst>
            <a:ext uri="{FF2B5EF4-FFF2-40B4-BE49-F238E27FC236}">
              <a16:creationId xmlns:a16="http://schemas.microsoft.com/office/drawing/2014/main" id="{7BB9CFB9-4415-4BD6-B87C-A82DB08AC374}"/>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59345</xdr:rowOff>
    </xdr:from>
    <xdr:ext cx="405111" cy="259045"/>
    <xdr:sp macro="" textlink="">
      <xdr:nvSpPr>
        <xdr:cNvPr id="685" name="n_3aveValue【公民館】&#10;有形固定資産減価償却率">
          <a:extLst>
            <a:ext uri="{FF2B5EF4-FFF2-40B4-BE49-F238E27FC236}">
              <a16:creationId xmlns:a16="http://schemas.microsoft.com/office/drawing/2014/main" id="{C190C828-954E-4D92-9BD3-291968B89C2F}"/>
            </a:ext>
          </a:extLst>
        </xdr:cNvPr>
        <xdr:cNvSpPr txBox="1"/>
      </xdr:nvSpPr>
      <xdr:spPr>
        <a:xfrm>
          <a:off x="13500744" y="1789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155683</xdr:rowOff>
    </xdr:from>
    <xdr:ext cx="405111" cy="259045"/>
    <xdr:sp macro="" textlink="">
      <xdr:nvSpPr>
        <xdr:cNvPr id="686" name="n_1mainValue【公民館】&#10;有形固定資産減価償却率">
          <a:extLst>
            <a:ext uri="{FF2B5EF4-FFF2-40B4-BE49-F238E27FC236}">
              <a16:creationId xmlns:a16="http://schemas.microsoft.com/office/drawing/2014/main" id="{BD7FABE2-E827-4901-86E4-A3C333A46A9A}"/>
            </a:ext>
          </a:extLst>
        </xdr:cNvPr>
        <xdr:cNvSpPr txBox="1"/>
      </xdr:nvSpPr>
      <xdr:spPr>
        <a:xfrm>
          <a:off x="152660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150058</xdr:rowOff>
    </xdr:from>
    <xdr:ext cx="405111" cy="259045"/>
    <xdr:sp macro="" textlink="">
      <xdr:nvSpPr>
        <xdr:cNvPr id="687" name="n_2mainValue【公民館】&#10;有形固定資産減価償却率">
          <a:extLst>
            <a:ext uri="{FF2B5EF4-FFF2-40B4-BE49-F238E27FC236}">
              <a16:creationId xmlns:a16="http://schemas.microsoft.com/office/drawing/2014/main" id="{652D1AA6-D8BB-4AE2-8602-420B61212BBB}"/>
            </a:ext>
          </a:extLst>
        </xdr:cNvPr>
        <xdr:cNvSpPr txBox="1"/>
      </xdr:nvSpPr>
      <xdr:spPr>
        <a:xfrm>
          <a:off x="14389744" y="1712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11265</xdr:rowOff>
    </xdr:from>
    <xdr:ext cx="405111" cy="259045"/>
    <xdr:sp macro="" textlink="">
      <xdr:nvSpPr>
        <xdr:cNvPr id="688" name="n_3mainValue【公民館】&#10;有形固定資産減価償却率">
          <a:extLst>
            <a:ext uri="{FF2B5EF4-FFF2-40B4-BE49-F238E27FC236}">
              <a16:creationId xmlns:a16="http://schemas.microsoft.com/office/drawing/2014/main" id="{16A3E0F3-8C15-4357-9D8C-DA91A297DC74}"/>
            </a:ext>
          </a:extLst>
        </xdr:cNvPr>
        <xdr:cNvSpPr txBox="1"/>
      </xdr:nvSpPr>
      <xdr:spPr>
        <a:xfrm>
          <a:off x="13500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83A160BE-F524-48DB-B00A-EDFFD4A010A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4654FD8C-FEB8-4D66-B084-9422C183EF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8E7262F3-364B-4742-8C73-567C30309CB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3D941F72-EFEB-447A-AFF9-DE6E06C6AD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3FABBDD4-F458-4EA7-92E8-E842525AC05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806B9773-09CF-4654-BEE0-3B65AC7547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1A3DB1D9-376C-4E91-A790-A0AAB1FCF8B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ED7371D6-4495-4C82-B35B-D2C51AAF8F7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35C53459-E1D1-4860-903F-CA4EA64F90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6F90B532-A1A7-4817-BA42-39AED73302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9BCBF008-A285-47E2-9FD5-BFA045F9E03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B565B251-2A06-47DA-A81D-9B33921F6F1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5B77A85A-3D65-4F0A-835E-B60DA5737A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D2620726-EB3B-416C-BF3B-9DD7840598C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5B7EED20-F4E7-4C25-AD3D-091CF8C79AF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B3FE22CA-BCFD-4AC6-9ED6-656F07A187F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0D2A221B-BE36-4AF5-8EED-8C4169810BE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F682C6F3-7610-4666-93C2-47DD9E4117D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52147E96-7B4C-4865-B718-998D28ADDB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BF15AA2D-388A-4098-9195-320B9A88A5C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EBBD9970-CE17-43BC-9488-A6D7048BCB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E29A8A83-1C8F-4DC5-8678-C2BB7A5451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B226517A-7D33-4FB3-BD05-7A68583208D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712" name="直線コネクタ 711">
          <a:extLst>
            <a:ext uri="{FF2B5EF4-FFF2-40B4-BE49-F238E27FC236}">
              <a16:creationId xmlns:a16="http://schemas.microsoft.com/office/drawing/2014/main" id="{774E0C8F-3714-4430-90E1-41575318AADC}"/>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13" name="【公民館】&#10;一人当たり面積最小値テキスト">
          <a:extLst>
            <a:ext uri="{FF2B5EF4-FFF2-40B4-BE49-F238E27FC236}">
              <a16:creationId xmlns:a16="http://schemas.microsoft.com/office/drawing/2014/main" id="{6C05A5B9-F4C1-47DD-A295-FB692A702898}"/>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14" name="直線コネクタ 713">
          <a:extLst>
            <a:ext uri="{FF2B5EF4-FFF2-40B4-BE49-F238E27FC236}">
              <a16:creationId xmlns:a16="http://schemas.microsoft.com/office/drawing/2014/main" id="{4D3D160D-11EE-488A-823E-657FA6F0122B}"/>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715" name="【公民館】&#10;一人当たり面積最大値テキスト">
          <a:extLst>
            <a:ext uri="{FF2B5EF4-FFF2-40B4-BE49-F238E27FC236}">
              <a16:creationId xmlns:a16="http://schemas.microsoft.com/office/drawing/2014/main" id="{5DE63D07-9636-419D-9F24-5A96C1345125}"/>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716" name="直線コネクタ 715">
          <a:extLst>
            <a:ext uri="{FF2B5EF4-FFF2-40B4-BE49-F238E27FC236}">
              <a16:creationId xmlns:a16="http://schemas.microsoft.com/office/drawing/2014/main" id="{9FB40A87-5BB1-4AD2-B53B-1EA19EBAEE3D}"/>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717" name="【公民館】&#10;一人当たり面積平均値テキスト">
          <a:extLst>
            <a:ext uri="{FF2B5EF4-FFF2-40B4-BE49-F238E27FC236}">
              <a16:creationId xmlns:a16="http://schemas.microsoft.com/office/drawing/2014/main" id="{038434F4-1167-4D3F-AA8A-0E00CB1BE114}"/>
            </a:ext>
          </a:extLst>
        </xdr:cNvPr>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718" name="フローチャート: 判断 717">
          <a:extLst>
            <a:ext uri="{FF2B5EF4-FFF2-40B4-BE49-F238E27FC236}">
              <a16:creationId xmlns:a16="http://schemas.microsoft.com/office/drawing/2014/main" id="{712EB4C9-24EB-4DAC-B300-73C847752661}"/>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719" name="フローチャート: 判断 718">
          <a:extLst>
            <a:ext uri="{FF2B5EF4-FFF2-40B4-BE49-F238E27FC236}">
              <a16:creationId xmlns:a16="http://schemas.microsoft.com/office/drawing/2014/main" id="{EA1A16D4-EBB3-45D0-8C73-ED27AA613DB4}"/>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720" name="フローチャート: 判断 719">
          <a:extLst>
            <a:ext uri="{FF2B5EF4-FFF2-40B4-BE49-F238E27FC236}">
              <a16:creationId xmlns:a16="http://schemas.microsoft.com/office/drawing/2014/main" id="{9EEB0517-E56D-4825-880C-4B059ABDC758}"/>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721" name="フローチャート: 判断 720">
          <a:extLst>
            <a:ext uri="{FF2B5EF4-FFF2-40B4-BE49-F238E27FC236}">
              <a16:creationId xmlns:a16="http://schemas.microsoft.com/office/drawing/2014/main" id="{B5D6AF1C-28BC-4982-B24E-E7B77E42919F}"/>
            </a:ext>
          </a:extLst>
        </xdr:cNvPr>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8DED2753-FC30-467F-9082-88F8829E125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DF71A204-28D8-4EC7-8E0C-A70B91CC147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57AA24F-8ABB-4523-B977-F6997DCB8ED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320166B-79E4-48BE-B009-0740602906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579EBFB8-ABB5-48B3-A086-29CE4BB819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27" name="楕円 726">
          <a:extLst>
            <a:ext uri="{FF2B5EF4-FFF2-40B4-BE49-F238E27FC236}">
              <a16:creationId xmlns:a16="http://schemas.microsoft.com/office/drawing/2014/main" id="{2BA3D9BD-5291-4401-BDF7-BAEFB7EEFB5F}"/>
            </a:ext>
          </a:extLst>
        </xdr:cNvPr>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109220</xdr:rowOff>
    </xdr:from>
    <xdr:to>
      <xdr:col>107</xdr:col>
      <xdr:colOff>101600</xdr:colOff>
      <xdr:row>108</xdr:row>
      <xdr:rowOff>39370</xdr:rowOff>
    </xdr:to>
    <xdr:sp macro="" textlink="">
      <xdr:nvSpPr>
        <xdr:cNvPr id="728" name="楕円 727">
          <a:extLst>
            <a:ext uri="{FF2B5EF4-FFF2-40B4-BE49-F238E27FC236}">
              <a16:creationId xmlns:a16="http://schemas.microsoft.com/office/drawing/2014/main" id="{69DA44B9-1356-4889-9415-9A95640EF34F}"/>
            </a:ext>
          </a:extLst>
        </xdr:cNvPr>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160020</xdr:rowOff>
    </xdr:to>
    <xdr:cxnSp macro="">
      <xdr:nvCxnSpPr>
        <xdr:cNvPr id="729" name="直線コネクタ 728">
          <a:extLst>
            <a:ext uri="{FF2B5EF4-FFF2-40B4-BE49-F238E27FC236}">
              <a16:creationId xmlns:a16="http://schemas.microsoft.com/office/drawing/2014/main" id="{6474FC80-326D-471F-B426-0F7D2933A569}"/>
            </a:ext>
          </a:extLst>
        </xdr:cNvPr>
        <xdr:cNvCxnSpPr/>
      </xdr:nvCxnSpPr>
      <xdr:spPr>
        <a:xfrm flipV="1">
          <a:off x="20434300" y="1845563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39370</xdr:rowOff>
    </xdr:to>
    <xdr:sp macro="" textlink="">
      <xdr:nvSpPr>
        <xdr:cNvPr id="730" name="楕円 729">
          <a:extLst>
            <a:ext uri="{FF2B5EF4-FFF2-40B4-BE49-F238E27FC236}">
              <a16:creationId xmlns:a16="http://schemas.microsoft.com/office/drawing/2014/main" id="{1A613C6B-7B1F-4002-AC4B-A78EBA8CF4D0}"/>
            </a:ext>
          </a:extLst>
        </xdr:cNvPr>
        <xdr:cNvSpPr/>
      </xdr:nvSpPr>
      <xdr:spPr>
        <a:xfrm>
          <a:off x="19494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160020</xdr:rowOff>
    </xdr:from>
    <xdr:to>
      <xdr:col>107</xdr:col>
      <xdr:colOff>50800</xdr:colOff>
      <xdr:row>107</xdr:row>
      <xdr:rowOff>160020</xdr:rowOff>
    </xdr:to>
    <xdr:cxnSp macro="">
      <xdr:nvCxnSpPr>
        <xdr:cNvPr id="731" name="直線コネクタ 730">
          <a:extLst>
            <a:ext uri="{FF2B5EF4-FFF2-40B4-BE49-F238E27FC236}">
              <a16:creationId xmlns:a16="http://schemas.microsoft.com/office/drawing/2014/main" id="{83629A67-48E6-44AB-BE94-32BD6F368577}"/>
            </a:ext>
          </a:extLst>
        </xdr:cNvPr>
        <xdr:cNvCxnSpPr/>
      </xdr:nvCxnSpPr>
      <xdr:spPr>
        <a:xfrm>
          <a:off x="19545300" y="1850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732" name="n_1aveValue【公民館】&#10;一人当たり面積">
          <a:extLst>
            <a:ext uri="{FF2B5EF4-FFF2-40B4-BE49-F238E27FC236}">
              <a16:creationId xmlns:a16="http://schemas.microsoft.com/office/drawing/2014/main" id="{CCD35BDF-60EE-433E-B46C-537B7B7B92E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733" name="n_2aveValue【公民館】&#10;一人当たり面積">
          <a:extLst>
            <a:ext uri="{FF2B5EF4-FFF2-40B4-BE49-F238E27FC236}">
              <a16:creationId xmlns:a16="http://schemas.microsoft.com/office/drawing/2014/main" id="{9AAAE525-8599-4826-852F-C3D2D23B8D37}"/>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734" name="n_3aveValue【公民館】&#10;一人当たり面積">
          <a:extLst>
            <a:ext uri="{FF2B5EF4-FFF2-40B4-BE49-F238E27FC236}">
              <a16:creationId xmlns:a16="http://schemas.microsoft.com/office/drawing/2014/main" id="{3456CAE6-A993-43FF-A8F4-AAE801BDF48A}"/>
            </a:ext>
          </a:extLst>
        </xdr:cNvPr>
        <xdr:cNvSpPr txBox="1"/>
      </xdr:nvSpPr>
      <xdr:spPr>
        <a:xfrm>
          <a:off x="19310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35" name="n_1mainValue【公民館】&#10;一人当たり面積">
          <a:extLst>
            <a:ext uri="{FF2B5EF4-FFF2-40B4-BE49-F238E27FC236}">
              <a16:creationId xmlns:a16="http://schemas.microsoft.com/office/drawing/2014/main" id="{C759868C-6CC7-4750-B49E-AFD8D12A0DA6}"/>
            </a:ext>
          </a:extLst>
        </xdr:cNvPr>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736" name="n_2mainValue【公民館】&#10;一人当たり面積">
          <a:extLst>
            <a:ext uri="{FF2B5EF4-FFF2-40B4-BE49-F238E27FC236}">
              <a16:creationId xmlns:a16="http://schemas.microsoft.com/office/drawing/2014/main" id="{1C07E050-743F-4A00-AF63-367AEAEECC3D}"/>
            </a:ext>
          </a:extLst>
        </xdr:cNvPr>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30497</xdr:rowOff>
    </xdr:from>
    <xdr:ext cx="469744" cy="259045"/>
    <xdr:sp macro="" textlink="">
      <xdr:nvSpPr>
        <xdr:cNvPr id="737" name="n_3mainValue【公民館】&#10;一人当たり面積">
          <a:extLst>
            <a:ext uri="{FF2B5EF4-FFF2-40B4-BE49-F238E27FC236}">
              <a16:creationId xmlns:a16="http://schemas.microsoft.com/office/drawing/2014/main" id="{4A1270D9-7F34-45CF-A00A-A269CA83D93D}"/>
            </a:ext>
          </a:extLst>
        </xdr:cNvPr>
        <xdr:cNvSpPr txBox="1"/>
      </xdr:nvSpPr>
      <xdr:spPr>
        <a:xfrm>
          <a:off x="19310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C6E3806D-F151-4767-8F16-2007F62FC97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2EA99F5D-0132-4AE8-8425-9FB29464B8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5E46A6CC-4D8F-45DE-89B8-E9D25F6CCA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と比較すると、「橋りょう・トンネル」及び「公民館」において有形固定資産減価償却率が類似団体内平均値を下回った。これは、「橋りょう・トンネル」については、大規模な橋梁補修改良があり、「公民館」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年度末に本納公民館及び本納支所の複合施設建設よるものと考えられる。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方で、「認定こども園・幼稚園・保育所」及び「公営住宅」において有形固定資産減価償却率が類似団体内平均を大きく上回り、また、前年度から数値も上昇している。これらの施設については、建設から相当の年数が経過し老朽化が進んでいることから、他施設に比べ大きく差がついている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「認定こども園・幼稚園・保育所」については、市内保育園</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か所及び市内幼稚園</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か所を集約化し、令和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年度に北部認定こども園を、令和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年度に南部認定こども園をそれぞれ開設する予定である。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公営住宅」については、茂原市市営住宅長寿命化計画に基づき老朽化の著しい住宅や利用率の低い施設について、順次対策を進めており、令和元年度に１か所除却したところである。今後も引き続き、除却等の対策を進めていく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58ECCCA-0AAA-4DCE-9BFE-A555B0C114C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F397095-146B-4A2A-A977-C28817B004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B9CF006-D762-4747-99DB-BDD4F9A749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67C748-F420-4A84-89B3-489232E07AF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CA64FF-F724-43C1-A34E-A7EA5B07D6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74CBB2B-DE56-4301-980E-ABE216B226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034650C-3269-4C53-918D-11D0AF5325A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FB1E65-A27B-4D22-8E52-F01865E09FC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57ED59-3D68-4C12-8FA7-31F9F31290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5A75A8-446B-4EDF-886F-74819A423F6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D792417-A3CB-48CB-99E0-4EA14B86527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AC80DC-ABB9-4105-AD2C-81339D9D12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028739-69B4-451C-AEB7-95FEC21E0C8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A290B0F-8989-4985-B790-0F6FA7B4549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2DD14C1-C60C-41FC-846D-28FF5B788E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B27E246-5E49-478B-BE23-822E2BC6DF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40037C2-0AE0-4A11-AE16-B284410D5C4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92C1FB0-3A5B-4E4C-A4BA-E5F7FDE927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8EF20D-1B9D-406E-932D-B0E76CB8763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1F4D61-F34A-436B-9D43-A7DFEA75B46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966B87D-A4E9-4E3C-A74E-F22AF2B090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31A3216-1334-4CEA-9BA2-4569BE481F6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E5B3A2-F6B3-48A7-B883-405A66E885E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CEF9159-8E64-4E36-A4FF-3D6137A31FD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732CAD-7605-4540-9454-B3DB93EFAFF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75DFCB-2F47-42BA-AC77-23F37988EB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582D0B7-F397-4B2F-96C9-8192ADB6E8F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1B0F5AB-EBB1-463B-B309-74CF208B27E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FB3FFA6-5E2C-4EDB-A592-18AB356CF23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C6884B6-62AE-4D4E-848E-B6C44134433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720E903-293F-4628-B058-D826742C44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DBCBC5C-16C4-4327-ACC3-2312E79F3C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EFD9D615-5D3B-49D3-BD8A-4A16E7FE6AF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258B7168-B8E9-474E-9559-7F972190A68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B0551F9-7B30-4A5C-8E1C-6B71FA22CB2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84560E5-5368-4A7F-9562-EDA6BAAB26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8082200-CBB5-4D74-B803-80553F4AAB5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452DFFF-47A5-4BB9-AF13-EF0D989FAC6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2029FD3E-604D-4366-B761-ECF9BEB52E1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C3C37B4-3823-42F0-88B5-20E4B4EDD45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173A3BA6-C1A2-4A2E-82FA-E040C5816D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854DF961-0714-4870-A841-B1AAD996B3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9B67217D-A350-48A4-ABD1-EE671313AB1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83F08E4-5187-42F7-829A-0D7393F5BA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F1195DCB-E27A-4ACB-A379-FABD173FD2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DFA81686-53EF-4AD4-B120-8D1B0D45888C}"/>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A7388D99-F7CA-41C5-A957-A1FBE786086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DAA8327-28AC-418A-91C3-238AA6B586E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264A307B-1AA2-48E4-956B-F3B6CBDCAC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B174AC9E-9B26-4C7E-8DBF-DCF92891D6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12C28E50-4DCB-4ECA-8030-EC9FAE425AB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EAD4C12-5E1B-4982-B6AB-FCA9EB6F96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BBF722C8-609B-46FD-8D7D-42A08126349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21F7E21-BD35-4FD2-9B8A-8CAE6AF95E9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0176E5E-8764-42F0-8D56-64C0A840DCD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A6C647AB-B6F7-42C2-BF12-30FD36FF2CF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9D116067-E62D-4F92-B945-E371DD0AF73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82F0AB45-F80F-4CD6-8C6B-CC0B2D0B3E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B5C23B9C-7DA9-4B05-9E9B-F93049CEDDE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37AA87F3-7BC0-464B-9794-7FED91FD0B7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D69CCEAE-78B3-46A1-AEA6-0C377778184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F8E730E8-B09F-4E64-A930-DC34F772246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BD6D1609-7ADD-4EC1-A358-EDF9EC18D76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28781FD1-0228-4929-8C5D-20D22257702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F6969F12-B793-4782-B3C5-CC6E8CBCC59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D96AE1B-683A-45A7-97EB-F1C7E26D713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3B986AEF-BF67-4C16-BC5C-4607CA2A99D7}"/>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9F87D5FF-03A4-49A5-AE06-72A6A4B24B8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4241CFFE-5B6C-4FE3-9CA2-5602A03542C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1275CACF-3188-445A-8265-69924BDBDC8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72" name="直線コネクタ 71">
          <a:extLst>
            <a:ext uri="{FF2B5EF4-FFF2-40B4-BE49-F238E27FC236}">
              <a16:creationId xmlns:a16="http://schemas.microsoft.com/office/drawing/2014/main" id="{ED782487-2B59-4E5A-A5B5-F7020F1F83B0}"/>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8F506118-0D17-46D8-AF76-F18F2DBB9058}"/>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74" name="直線コネクタ 73">
          <a:extLst>
            <a:ext uri="{FF2B5EF4-FFF2-40B4-BE49-F238E27FC236}">
              <a16:creationId xmlns:a16="http://schemas.microsoft.com/office/drawing/2014/main" id="{A46D8657-226E-402A-BA35-AC02A5A88154}"/>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75" name="【体育館・プール】&#10;有形固定資産減価償却率最大値テキスト">
          <a:extLst>
            <a:ext uri="{FF2B5EF4-FFF2-40B4-BE49-F238E27FC236}">
              <a16:creationId xmlns:a16="http://schemas.microsoft.com/office/drawing/2014/main" id="{93122804-0761-40F3-BECC-988CD51142E1}"/>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76" name="直線コネクタ 75">
          <a:extLst>
            <a:ext uri="{FF2B5EF4-FFF2-40B4-BE49-F238E27FC236}">
              <a16:creationId xmlns:a16="http://schemas.microsoft.com/office/drawing/2014/main" id="{E9C2164F-74B6-493F-BD16-D04A4D3655F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A1BF52D2-B1ED-45EF-809D-F27FB6EAA542}"/>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78" name="フローチャート: 判断 77">
          <a:extLst>
            <a:ext uri="{FF2B5EF4-FFF2-40B4-BE49-F238E27FC236}">
              <a16:creationId xmlns:a16="http://schemas.microsoft.com/office/drawing/2014/main" id="{F0F34A04-660E-44A3-8549-246F81249E7C}"/>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79" name="フローチャート: 判断 78">
          <a:extLst>
            <a:ext uri="{FF2B5EF4-FFF2-40B4-BE49-F238E27FC236}">
              <a16:creationId xmlns:a16="http://schemas.microsoft.com/office/drawing/2014/main" id="{E21561B6-C727-46D3-80D5-F7AF889D84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57167</xdr:rowOff>
    </xdr:from>
    <xdr:ext cx="405111" cy="259045"/>
    <xdr:sp macro="" textlink="">
      <xdr:nvSpPr>
        <xdr:cNvPr id="80" name="n_1aveValue【体育館・プール】&#10;有形固定資産減価償却率">
          <a:extLst>
            <a:ext uri="{FF2B5EF4-FFF2-40B4-BE49-F238E27FC236}">
              <a16:creationId xmlns:a16="http://schemas.microsoft.com/office/drawing/2014/main" id="{CE54A6B4-333C-484D-A7D3-FA16BB1D8888}"/>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a:extLst>
            <a:ext uri="{FF2B5EF4-FFF2-40B4-BE49-F238E27FC236}">
              <a16:creationId xmlns:a16="http://schemas.microsoft.com/office/drawing/2014/main" id="{2C3CF7F0-900F-4EA2-AF3A-6A1E17562C85}"/>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87647</xdr:rowOff>
    </xdr:from>
    <xdr:ext cx="405111" cy="259045"/>
    <xdr:sp macro="" textlink="">
      <xdr:nvSpPr>
        <xdr:cNvPr id="82" name="n_2aveValue【体育館・プール】&#10;有形固定資産減価償却率">
          <a:extLst>
            <a:ext uri="{FF2B5EF4-FFF2-40B4-BE49-F238E27FC236}">
              <a16:creationId xmlns:a16="http://schemas.microsoft.com/office/drawing/2014/main" id="{3507A119-DDB6-4CB6-B8E8-412B324DB47D}"/>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145415</xdr:rowOff>
    </xdr:from>
    <xdr:to>
      <xdr:col>10</xdr:col>
      <xdr:colOff>165100</xdr:colOff>
      <xdr:row>60</xdr:row>
      <xdr:rowOff>75565</xdr:rowOff>
    </xdr:to>
    <xdr:sp macro="" textlink="">
      <xdr:nvSpPr>
        <xdr:cNvPr id="83" name="フローチャート: 判断 82">
          <a:extLst>
            <a:ext uri="{FF2B5EF4-FFF2-40B4-BE49-F238E27FC236}">
              <a16:creationId xmlns:a16="http://schemas.microsoft.com/office/drawing/2014/main" id="{77E02158-F79C-43BC-A214-F84C46C72DC2}"/>
            </a:ext>
          </a:extLst>
        </xdr:cNvPr>
        <xdr:cNvSpPr/>
      </xdr:nvSpPr>
      <xdr:spPr>
        <a:xfrm>
          <a:off x="1968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66692</xdr:rowOff>
    </xdr:from>
    <xdr:ext cx="405111" cy="259045"/>
    <xdr:sp macro="" textlink="">
      <xdr:nvSpPr>
        <xdr:cNvPr id="84" name="n_3aveValue【体育館・プール】&#10;有形固定資産減価償却率">
          <a:extLst>
            <a:ext uri="{FF2B5EF4-FFF2-40B4-BE49-F238E27FC236}">
              <a16:creationId xmlns:a16="http://schemas.microsoft.com/office/drawing/2014/main" id="{9901385C-A981-4CA8-BCF0-37C27A13C627}"/>
            </a:ext>
          </a:extLst>
        </xdr:cNvPr>
        <xdr:cNvSpPr txBox="1"/>
      </xdr:nvSpPr>
      <xdr:spPr>
        <a:xfrm>
          <a:off x="1816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38E64C2-32F2-4BC1-BF73-272F0FEDBB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51ADB66-52EF-4D61-82EC-F61345FB89D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5B82189-51B4-48CD-AE25-1110B99242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0F7ACBF-B696-4EFD-8E40-FFD725B2169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842F25F5-543C-4C27-A5CA-E7F55EF60F9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114935</xdr:rowOff>
    </xdr:from>
    <xdr:to>
      <xdr:col>20</xdr:col>
      <xdr:colOff>38100</xdr:colOff>
      <xdr:row>58</xdr:row>
      <xdr:rowOff>45085</xdr:rowOff>
    </xdr:to>
    <xdr:sp macro="" textlink="">
      <xdr:nvSpPr>
        <xdr:cNvPr id="90" name="楕円 89">
          <a:extLst>
            <a:ext uri="{FF2B5EF4-FFF2-40B4-BE49-F238E27FC236}">
              <a16:creationId xmlns:a16="http://schemas.microsoft.com/office/drawing/2014/main" id="{05FB6A65-B3F2-4C91-9802-C60A39206770}"/>
            </a:ext>
          </a:extLst>
        </xdr:cNvPr>
        <xdr:cNvSpPr/>
      </xdr:nvSpPr>
      <xdr:spPr>
        <a:xfrm>
          <a:off x="3746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156845</xdr:rowOff>
    </xdr:from>
    <xdr:to>
      <xdr:col>15</xdr:col>
      <xdr:colOff>101600</xdr:colOff>
      <xdr:row>58</xdr:row>
      <xdr:rowOff>86995</xdr:rowOff>
    </xdr:to>
    <xdr:sp macro="" textlink="">
      <xdr:nvSpPr>
        <xdr:cNvPr id="91" name="楕円 90">
          <a:extLst>
            <a:ext uri="{FF2B5EF4-FFF2-40B4-BE49-F238E27FC236}">
              <a16:creationId xmlns:a16="http://schemas.microsoft.com/office/drawing/2014/main" id="{E3147891-C610-4A86-8677-8894B03DFD39}"/>
            </a:ext>
          </a:extLst>
        </xdr:cNvPr>
        <xdr:cNvSpPr/>
      </xdr:nvSpPr>
      <xdr:spPr>
        <a:xfrm>
          <a:off x="2857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165735</xdr:rowOff>
    </xdr:from>
    <xdr:to>
      <xdr:col>19</xdr:col>
      <xdr:colOff>177800</xdr:colOff>
      <xdr:row>58</xdr:row>
      <xdr:rowOff>36195</xdr:rowOff>
    </xdr:to>
    <xdr:cxnSp macro="">
      <xdr:nvCxnSpPr>
        <xdr:cNvPr id="92" name="直線コネクタ 91">
          <a:extLst>
            <a:ext uri="{FF2B5EF4-FFF2-40B4-BE49-F238E27FC236}">
              <a16:creationId xmlns:a16="http://schemas.microsoft.com/office/drawing/2014/main" id="{3A31A54A-544D-4B18-BF13-1A16EE0C1597}"/>
            </a:ext>
          </a:extLst>
        </xdr:cNvPr>
        <xdr:cNvCxnSpPr/>
      </xdr:nvCxnSpPr>
      <xdr:spPr>
        <a:xfrm flipV="1">
          <a:off x="2908300" y="99383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93" name="楕円 92">
          <a:extLst>
            <a:ext uri="{FF2B5EF4-FFF2-40B4-BE49-F238E27FC236}">
              <a16:creationId xmlns:a16="http://schemas.microsoft.com/office/drawing/2014/main" id="{BBD59BB4-6E4F-4A6A-B720-14CA37C8A58B}"/>
            </a:ext>
          </a:extLst>
        </xdr:cNvPr>
        <xdr:cNvSpPr/>
      </xdr:nvSpPr>
      <xdr:spPr>
        <a:xfrm>
          <a:off x="1968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36195</xdr:rowOff>
    </xdr:from>
    <xdr:to>
      <xdr:col>15</xdr:col>
      <xdr:colOff>50800</xdr:colOff>
      <xdr:row>58</xdr:row>
      <xdr:rowOff>78105</xdr:rowOff>
    </xdr:to>
    <xdr:cxnSp macro="">
      <xdr:nvCxnSpPr>
        <xdr:cNvPr id="94" name="直線コネクタ 93">
          <a:extLst>
            <a:ext uri="{FF2B5EF4-FFF2-40B4-BE49-F238E27FC236}">
              <a16:creationId xmlns:a16="http://schemas.microsoft.com/office/drawing/2014/main" id="{74C785BA-6545-47E9-85FF-0C37069BABA2}"/>
            </a:ext>
          </a:extLst>
        </xdr:cNvPr>
        <xdr:cNvCxnSpPr/>
      </xdr:nvCxnSpPr>
      <xdr:spPr>
        <a:xfrm flipV="1">
          <a:off x="2019300" y="9980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61612</xdr:rowOff>
    </xdr:from>
    <xdr:ext cx="405111" cy="259045"/>
    <xdr:sp macro="" textlink="">
      <xdr:nvSpPr>
        <xdr:cNvPr id="95" name="n_1mainValue【体育館・プール】&#10;有形固定資産減価償却率">
          <a:extLst>
            <a:ext uri="{FF2B5EF4-FFF2-40B4-BE49-F238E27FC236}">
              <a16:creationId xmlns:a16="http://schemas.microsoft.com/office/drawing/2014/main" id="{3EAD2C36-CDA3-4C76-AA60-8EEAE8197257}"/>
            </a:ext>
          </a:extLst>
        </xdr:cNvPr>
        <xdr:cNvSpPr txBox="1"/>
      </xdr:nvSpPr>
      <xdr:spPr>
        <a:xfrm>
          <a:off x="35820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103522</xdr:rowOff>
    </xdr:from>
    <xdr:ext cx="405111" cy="259045"/>
    <xdr:sp macro="" textlink="">
      <xdr:nvSpPr>
        <xdr:cNvPr id="96" name="n_2mainValue【体育館・プール】&#10;有形固定資産減価償却率">
          <a:extLst>
            <a:ext uri="{FF2B5EF4-FFF2-40B4-BE49-F238E27FC236}">
              <a16:creationId xmlns:a16="http://schemas.microsoft.com/office/drawing/2014/main" id="{8844DAB5-8E90-4133-9770-2AEBA318E48F}"/>
            </a:ext>
          </a:extLst>
        </xdr:cNvPr>
        <xdr:cNvSpPr txBox="1"/>
      </xdr:nvSpPr>
      <xdr:spPr>
        <a:xfrm>
          <a:off x="27057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145432</xdr:rowOff>
    </xdr:from>
    <xdr:ext cx="405111" cy="259045"/>
    <xdr:sp macro="" textlink="">
      <xdr:nvSpPr>
        <xdr:cNvPr id="97" name="n_3mainValue【体育館・プール】&#10;有形固定資産減価償却率">
          <a:extLst>
            <a:ext uri="{FF2B5EF4-FFF2-40B4-BE49-F238E27FC236}">
              <a16:creationId xmlns:a16="http://schemas.microsoft.com/office/drawing/2014/main" id="{2EAD279B-C762-4EAA-89CE-E89279DA582B}"/>
            </a:ext>
          </a:extLst>
        </xdr:cNvPr>
        <xdr:cNvSpPr txBox="1"/>
      </xdr:nvSpPr>
      <xdr:spPr>
        <a:xfrm>
          <a:off x="18167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72B213E8-6BDD-43B3-80B3-A1388DB4CB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5A09DA59-E822-46E4-B8B5-5AAB64B1D4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626360C8-5F66-4D2A-80B4-3DA2F0BBBD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0741E75E-0332-4427-9C5E-453049C96D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DC58AEC3-AAA0-4C2B-8D91-BC5CF7A3929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F9D9F225-ABA7-4B8F-B142-422F9C36037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675B2787-8C8F-4871-91CE-A1434EBFC01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AF8CEF2B-15BC-48B4-A2AF-BD897652F78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BDB86432-C838-4DF8-AF0D-2AC2B50EAC6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5FB3729B-960F-463E-8B9A-A3EE2E4BA55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a:extLst>
            <a:ext uri="{FF2B5EF4-FFF2-40B4-BE49-F238E27FC236}">
              <a16:creationId xmlns:a16="http://schemas.microsoft.com/office/drawing/2014/main" id="{9E3FEFFD-28FB-4B74-91DC-5D4A7EEB9D8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a:extLst>
            <a:ext uri="{FF2B5EF4-FFF2-40B4-BE49-F238E27FC236}">
              <a16:creationId xmlns:a16="http://schemas.microsoft.com/office/drawing/2014/main" id="{5D04A2D5-8CD8-4498-920A-E40EA5E2A6B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a:extLst>
            <a:ext uri="{FF2B5EF4-FFF2-40B4-BE49-F238E27FC236}">
              <a16:creationId xmlns:a16="http://schemas.microsoft.com/office/drawing/2014/main" id="{8BBF562E-0456-4ADD-A7FD-DEA10673B9E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a:extLst>
            <a:ext uri="{FF2B5EF4-FFF2-40B4-BE49-F238E27FC236}">
              <a16:creationId xmlns:a16="http://schemas.microsoft.com/office/drawing/2014/main" id="{D65605C6-466F-4DEC-9F64-887358BC704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a:extLst>
            <a:ext uri="{FF2B5EF4-FFF2-40B4-BE49-F238E27FC236}">
              <a16:creationId xmlns:a16="http://schemas.microsoft.com/office/drawing/2014/main" id="{B293F596-9473-4F79-817D-91C15E8CDEB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a:extLst>
            <a:ext uri="{FF2B5EF4-FFF2-40B4-BE49-F238E27FC236}">
              <a16:creationId xmlns:a16="http://schemas.microsoft.com/office/drawing/2014/main" id="{97D1FC44-7C20-4C5F-83E4-80896F46BA1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a:extLst>
            <a:ext uri="{FF2B5EF4-FFF2-40B4-BE49-F238E27FC236}">
              <a16:creationId xmlns:a16="http://schemas.microsoft.com/office/drawing/2014/main" id="{93B70FBB-1015-4EEE-A482-CC2C99A0C29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a:extLst>
            <a:ext uri="{FF2B5EF4-FFF2-40B4-BE49-F238E27FC236}">
              <a16:creationId xmlns:a16="http://schemas.microsoft.com/office/drawing/2014/main" id="{F8281E48-0DD2-4243-B4E6-07E473A5E84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a:extLst>
            <a:ext uri="{FF2B5EF4-FFF2-40B4-BE49-F238E27FC236}">
              <a16:creationId xmlns:a16="http://schemas.microsoft.com/office/drawing/2014/main" id="{7905A589-8166-4206-BF55-B2A1C6AB84B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a:extLst>
            <a:ext uri="{FF2B5EF4-FFF2-40B4-BE49-F238E27FC236}">
              <a16:creationId xmlns:a16="http://schemas.microsoft.com/office/drawing/2014/main" id="{2D3114D7-DE93-41BB-8279-85B185E034E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FD30E49A-E5DF-439E-B3A8-A14DACC32CF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a:extLst>
            <a:ext uri="{FF2B5EF4-FFF2-40B4-BE49-F238E27FC236}">
              <a16:creationId xmlns:a16="http://schemas.microsoft.com/office/drawing/2014/main" id="{3261D05F-D9CA-4E7A-B10F-52225D49E65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16B07C7F-C0F6-4D06-A276-4363F32BFC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21" name="直線コネクタ 120">
          <a:extLst>
            <a:ext uri="{FF2B5EF4-FFF2-40B4-BE49-F238E27FC236}">
              <a16:creationId xmlns:a16="http://schemas.microsoft.com/office/drawing/2014/main" id="{B54BBE77-AA36-46A3-8AE0-95093A7A4946}"/>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2" name="【体育館・プール】&#10;一人当たり面積最小値テキスト">
          <a:extLst>
            <a:ext uri="{FF2B5EF4-FFF2-40B4-BE49-F238E27FC236}">
              <a16:creationId xmlns:a16="http://schemas.microsoft.com/office/drawing/2014/main" id="{689BD4FF-CC64-4B48-B8AC-988C38E3E202}"/>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3" name="直線コネクタ 122">
          <a:extLst>
            <a:ext uri="{FF2B5EF4-FFF2-40B4-BE49-F238E27FC236}">
              <a16:creationId xmlns:a16="http://schemas.microsoft.com/office/drawing/2014/main" id="{5C3D15CF-9417-42F2-8D79-BCFEC0E90DF5}"/>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124" name="【体育館・プール】&#10;一人当たり面積最大値テキスト">
          <a:extLst>
            <a:ext uri="{FF2B5EF4-FFF2-40B4-BE49-F238E27FC236}">
              <a16:creationId xmlns:a16="http://schemas.microsoft.com/office/drawing/2014/main" id="{7084F213-AE7E-452B-A064-780955EE7323}"/>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125" name="直線コネクタ 124">
          <a:extLst>
            <a:ext uri="{FF2B5EF4-FFF2-40B4-BE49-F238E27FC236}">
              <a16:creationId xmlns:a16="http://schemas.microsoft.com/office/drawing/2014/main" id="{572E0A2B-99D5-4ED9-8C45-F9E3555C88BA}"/>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126" name="【体育館・プール】&#10;一人当たり面積平均値テキスト">
          <a:extLst>
            <a:ext uri="{FF2B5EF4-FFF2-40B4-BE49-F238E27FC236}">
              <a16:creationId xmlns:a16="http://schemas.microsoft.com/office/drawing/2014/main" id="{15905D43-CE5D-43EA-983C-2D81CA8B41C3}"/>
            </a:ext>
          </a:extLst>
        </xdr:cNvPr>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127" name="フローチャート: 判断 126">
          <a:extLst>
            <a:ext uri="{FF2B5EF4-FFF2-40B4-BE49-F238E27FC236}">
              <a16:creationId xmlns:a16="http://schemas.microsoft.com/office/drawing/2014/main" id="{DFEF002C-72E8-42F2-9EDB-12826D1D536D}"/>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28" name="フローチャート: 判断 127">
          <a:extLst>
            <a:ext uri="{FF2B5EF4-FFF2-40B4-BE49-F238E27FC236}">
              <a16:creationId xmlns:a16="http://schemas.microsoft.com/office/drawing/2014/main" id="{9AAF0E0B-845A-460E-82A9-D77738058B2F}"/>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105427</xdr:rowOff>
    </xdr:from>
    <xdr:ext cx="469744" cy="259045"/>
    <xdr:sp macro="" textlink="">
      <xdr:nvSpPr>
        <xdr:cNvPr id="129" name="n_1aveValue【体育館・プール】&#10;一人当たり面積">
          <a:extLst>
            <a:ext uri="{FF2B5EF4-FFF2-40B4-BE49-F238E27FC236}">
              <a16:creationId xmlns:a16="http://schemas.microsoft.com/office/drawing/2014/main" id="{5771C5BE-DA3D-4747-BF9C-522CAB09556F}"/>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130" name="フローチャート: 判断 129">
          <a:extLst>
            <a:ext uri="{FF2B5EF4-FFF2-40B4-BE49-F238E27FC236}">
              <a16:creationId xmlns:a16="http://schemas.microsoft.com/office/drawing/2014/main" id="{50B247F7-3DA1-4428-8AC4-11EA94AE5437}"/>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131" name="n_2aveValue【体育館・プール】&#10;一人当たり面積">
          <a:extLst>
            <a:ext uri="{FF2B5EF4-FFF2-40B4-BE49-F238E27FC236}">
              <a16:creationId xmlns:a16="http://schemas.microsoft.com/office/drawing/2014/main" id="{6A25F555-A397-45A4-9CF6-B315007019D9}"/>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13970</xdr:rowOff>
    </xdr:from>
    <xdr:to>
      <xdr:col>41</xdr:col>
      <xdr:colOff>101600</xdr:colOff>
      <xdr:row>60</xdr:row>
      <xdr:rowOff>115570</xdr:rowOff>
    </xdr:to>
    <xdr:sp macro="" textlink="">
      <xdr:nvSpPr>
        <xdr:cNvPr id="132" name="フローチャート: 判断 131">
          <a:extLst>
            <a:ext uri="{FF2B5EF4-FFF2-40B4-BE49-F238E27FC236}">
              <a16:creationId xmlns:a16="http://schemas.microsoft.com/office/drawing/2014/main" id="{20F22795-80A8-4949-8B22-654FDD41E141}"/>
            </a:ext>
          </a:extLst>
        </xdr:cNvPr>
        <xdr:cNvSpPr/>
      </xdr:nvSpPr>
      <xdr:spPr>
        <a:xfrm>
          <a:off x="781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58</xdr:row>
      <xdr:rowOff>132097</xdr:rowOff>
    </xdr:from>
    <xdr:ext cx="469744" cy="259045"/>
    <xdr:sp macro="" textlink="">
      <xdr:nvSpPr>
        <xdr:cNvPr id="133" name="n_3aveValue【体育館・プール】&#10;一人当たり面積">
          <a:extLst>
            <a:ext uri="{FF2B5EF4-FFF2-40B4-BE49-F238E27FC236}">
              <a16:creationId xmlns:a16="http://schemas.microsoft.com/office/drawing/2014/main" id="{CDCE641A-E2A4-4413-AE28-ADB02F7B2425}"/>
            </a:ext>
          </a:extLst>
        </xdr:cNvPr>
        <xdr:cNvSpPr txBox="1"/>
      </xdr:nvSpPr>
      <xdr:spPr>
        <a:xfrm>
          <a:off x="7626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B66A7868-AC2C-42DA-A609-C1EC8314EA0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BBC37244-501E-4667-A3D0-E0B1C218E2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BE5606E9-F559-41FD-BF86-E582E14C69A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E104810B-D494-46EB-9D28-5203CB34DFE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60475DE-0ECB-43C2-A505-44DECA3B6B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10160</xdr:rowOff>
    </xdr:from>
    <xdr:to>
      <xdr:col>50</xdr:col>
      <xdr:colOff>165100</xdr:colOff>
      <xdr:row>62</xdr:row>
      <xdr:rowOff>111760</xdr:rowOff>
    </xdr:to>
    <xdr:sp macro="" textlink="">
      <xdr:nvSpPr>
        <xdr:cNvPr id="139" name="楕円 138">
          <a:extLst>
            <a:ext uri="{FF2B5EF4-FFF2-40B4-BE49-F238E27FC236}">
              <a16:creationId xmlns:a16="http://schemas.microsoft.com/office/drawing/2014/main" id="{3E5873E3-0231-4A1B-A1AF-57E623709294}"/>
            </a:ext>
          </a:extLst>
        </xdr:cNvPr>
        <xdr:cNvSpPr/>
      </xdr:nvSpPr>
      <xdr:spPr>
        <a:xfrm>
          <a:off x="9588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10160</xdr:rowOff>
    </xdr:from>
    <xdr:to>
      <xdr:col>46</xdr:col>
      <xdr:colOff>38100</xdr:colOff>
      <xdr:row>62</xdr:row>
      <xdr:rowOff>111760</xdr:rowOff>
    </xdr:to>
    <xdr:sp macro="" textlink="">
      <xdr:nvSpPr>
        <xdr:cNvPr id="140" name="楕円 139">
          <a:extLst>
            <a:ext uri="{FF2B5EF4-FFF2-40B4-BE49-F238E27FC236}">
              <a16:creationId xmlns:a16="http://schemas.microsoft.com/office/drawing/2014/main" id="{EE9F7A09-676A-4F36-88B7-F57D9F9F811B}"/>
            </a:ext>
          </a:extLst>
        </xdr:cNvPr>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60960</xdr:rowOff>
    </xdr:from>
    <xdr:to>
      <xdr:col>50</xdr:col>
      <xdr:colOff>114300</xdr:colOff>
      <xdr:row>62</xdr:row>
      <xdr:rowOff>60960</xdr:rowOff>
    </xdr:to>
    <xdr:cxnSp macro="">
      <xdr:nvCxnSpPr>
        <xdr:cNvPr id="141" name="直線コネクタ 140">
          <a:extLst>
            <a:ext uri="{FF2B5EF4-FFF2-40B4-BE49-F238E27FC236}">
              <a16:creationId xmlns:a16="http://schemas.microsoft.com/office/drawing/2014/main" id="{87EC0558-540A-4F1C-B288-3350B74794AC}"/>
            </a:ext>
          </a:extLst>
        </xdr:cNvPr>
        <xdr:cNvCxnSpPr/>
      </xdr:nvCxnSpPr>
      <xdr:spPr>
        <a:xfrm>
          <a:off x="8750300" y="10690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13970</xdr:rowOff>
    </xdr:from>
    <xdr:to>
      <xdr:col>41</xdr:col>
      <xdr:colOff>101600</xdr:colOff>
      <xdr:row>62</xdr:row>
      <xdr:rowOff>115570</xdr:rowOff>
    </xdr:to>
    <xdr:sp macro="" textlink="">
      <xdr:nvSpPr>
        <xdr:cNvPr id="142" name="楕円 141">
          <a:extLst>
            <a:ext uri="{FF2B5EF4-FFF2-40B4-BE49-F238E27FC236}">
              <a16:creationId xmlns:a16="http://schemas.microsoft.com/office/drawing/2014/main" id="{94871291-10A6-4205-98A8-3F3C85EADBD9}"/>
            </a:ext>
          </a:extLst>
        </xdr:cNvPr>
        <xdr:cNvSpPr/>
      </xdr:nvSpPr>
      <xdr:spPr>
        <a:xfrm>
          <a:off x="7810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60960</xdr:rowOff>
    </xdr:from>
    <xdr:to>
      <xdr:col>45</xdr:col>
      <xdr:colOff>177800</xdr:colOff>
      <xdr:row>62</xdr:row>
      <xdr:rowOff>64770</xdr:rowOff>
    </xdr:to>
    <xdr:cxnSp macro="">
      <xdr:nvCxnSpPr>
        <xdr:cNvPr id="143" name="直線コネクタ 142">
          <a:extLst>
            <a:ext uri="{FF2B5EF4-FFF2-40B4-BE49-F238E27FC236}">
              <a16:creationId xmlns:a16="http://schemas.microsoft.com/office/drawing/2014/main" id="{F5920005-62BB-49FC-903C-B5CD9A36CCDF}"/>
            </a:ext>
          </a:extLst>
        </xdr:cNvPr>
        <xdr:cNvCxnSpPr/>
      </xdr:nvCxnSpPr>
      <xdr:spPr>
        <a:xfrm flipV="1">
          <a:off x="7861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102887</xdr:rowOff>
    </xdr:from>
    <xdr:ext cx="469744" cy="259045"/>
    <xdr:sp macro="" textlink="">
      <xdr:nvSpPr>
        <xdr:cNvPr id="144" name="n_1mainValue【体育館・プール】&#10;一人当たり面積">
          <a:extLst>
            <a:ext uri="{FF2B5EF4-FFF2-40B4-BE49-F238E27FC236}">
              <a16:creationId xmlns:a16="http://schemas.microsoft.com/office/drawing/2014/main" id="{5C608646-1138-4580-BC10-9E0AB5C01A3C}"/>
            </a:ext>
          </a:extLst>
        </xdr:cNvPr>
        <xdr:cNvSpPr txBox="1"/>
      </xdr:nvSpPr>
      <xdr:spPr>
        <a:xfrm>
          <a:off x="93917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102887</xdr:rowOff>
    </xdr:from>
    <xdr:ext cx="469744" cy="259045"/>
    <xdr:sp macro="" textlink="">
      <xdr:nvSpPr>
        <xdr:cNvPr id="145" name="n_2mainValue【体育館・プール】&#10;一人当たり面積">
          <a:extLst>
            <a:ext uri="{FF2B5EF4-FFF2-40B4-BE49-F238E27FC236}">
              <a16:creationId xmlns:a16="http://schemas.microsoft.com/office/drawing/2014/main" id="{CFB948CA-B8FC-450C-B98C-E68643A72F2A}"/>
            </a:ext>
          </a:extLst>
        </xdr:cNvPr>
        <xdr:cNvSpPr txBox="1"/>
      </xdr:nvSpPr>
      <xdr:spPr>
        <a:xfrm>
          <a:off x="8515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106697</xdr:rowOff>
    </xdr:from>
    <xdr:ext cx="469744" cy="259045"/>
    <xdr:sp macro="" textlink="">
      <xdr:nvSpPr>
        <xdr:cNvPr id="146" name="n_3mainValue【体育館・プール】&#10;一人当たり面積">
          <a:extLst>
            <a:ext uri="{FF2B5EF4-FFF2-40B4-BE49-F238E27FC236}">
              <a16:creationId xmlns:a16="http://schemas.microsoft.com/office/drawing/2014/main" id="{1025AAFA-D1B4-432C-8B75-9075D272CE66}"/>
            </a:ext>
          </a:extLst>
        </xdr:cNvPr>
        <xdr:cNvSpPr txBox="1"/>
      </xdr:nvSpPr>
      <xdr:spPr>
        <a:xfrm>
          <a:off x="7626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7" name="正方形/長方形 146">
          <a:extLst>
            <a:ext uri="{FF2B5EF4-FFF2-40B4-BE49-F238E27FC236}">
              <a16:creationId xmlns:a16="http://schemas.microsoft.com/office/drawing/2014/main" id="{BF216780-2188-454A-BE7D-5E1B6938F74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8" name="正方形/長方形 147">
          <a:extLst>
            <a:ext uri="{FF2B5EF4-FFF2-40B4-BE49-F238E27FC236}">
              <a16:creationId xmlns:a16="http://schemas.microsoft.com/office/drawing/2014/main" id="{D3FE198E-FCFC-4F5E-9A28-1081C25AC2F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9" name="正方形/長方形 148">
          <a:extLst>
            <a:ext uri="{FF2B5EF4-FFF2-40B4-BE49-F238E27FC236}">
              <a16:creationId xmlns:a16="http://schemas.microsoft.com/office/drawing/2014/main" id="{89C5BA3B-5F8F-415D-BD20-03F3917761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0" name="正方形/長方形 149">
          <a:extLst>
            <a:ext uri="{FF2B5EF4-FFF2-40B4-BE49-F238E27FC236}">
              <a16:creationId xmlns:a16="http://schemas.microsoft.com/office/drawing/2014/main" id="{3C067C54-86E4-4752-8344-1F16D5CAD5B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1" name="正方形/長方形 150">
          <a:extLst>
            <a:ext uri="{FF2B5EF4-FFF2-40B4-BE49-F238E27FC236}">
              <a16:creationId xmlns:a16="http://schemas.microsoft.com/office/drawing/2014/main" id="{25B3F80C-673F-4571-8496-8D3883ADF7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2" name="正方形/長方形 151">
          <a:extLst>
            <a:ext uri="{FF2B5EF4-FFF2-40B4-BE49-F238E27FC236}">
              <a16:creationId xmlns:a16="http://schemas.microsoft.com/office/drawing/2014/main" id="{FB4FF049-6FEC-467A-B43B-256FE6C420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3" name="正方形/長方形 152">
          <a:extLst>
            <a:ext uri="{FF2B5EF4-FFF2-40B4-BE49-F238E27FC236}">
              <a16:creationId xmlns:a16="http://schemas.microsoft.com/office/drawing/2014/main" id="{B6956C0C-600A-40E3-AE8D-DD8AF4BFFD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4" name="正方形/長方形 153">
          <a:extLst>
            <a:ext uri="{FF2B5EF4-FFF2-40B4-BE49-F238E27FC236}">
              <a16:creationId xmlns:a16="http://schemas.microsoft.com/office/drawing/2014/main" id="{8010A33A-D93C-4BB2-A93E-10C5E1EA2EB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5" name="テキスト ボックス 154">
          <a:extLst>
            <a:ext uri="{FF2B5EF4-FFF2-40B4-BE49-F238E27FC236}">
              <a16:creationId xmlns:a16="http://schemas.microsoft.com/office/drawing/2014/main" id="{FAC2650A-C3B7-4597-B1C4-1CD4A9A683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6" name="直線コネクタ 155">
          <a:extLst>
            <a:ext uri="{FF2B5EF4-FFF2-40B4-BE49-F238E27FC236}">
              <a16:creationId xmlns:a16="http://schemas.microsoft.com/office/drawing/2014/main" id="{A5B4A22C-8EA5-48EC-8606-48F3BA57377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7" name="テキスト ボックス 156">
          <a:extLst>
            <a:ext uri="{FF2B5EF4-FFF2-40B4-BE49-F238E27FC236}">
              <a16:creationId xmlns:a16="http://schemas.microsoft.com/office/drawing/2014/main" id="{F9AB3A27-7C4A-4CBA-A6D8-11FE28A619A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8" name="直線コネクタ 157">
          <a:extLst>
            <a:ext uri="{FF2B5EF4-FFF2-40B4-BE49-F238E27FC236}">
              <a16:creationId xmlns:a16="http://schemas.microsoft.com/office/drawing/2014/main" id="{6DF7C853-EA57-4D63-B77A-41E8ADC8FB9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9" name="テキスト ボックス 158">
          <a:extLst>
            <a:ext uri="{FF2B5EF4-FFF2-40B4-BE49-F238E27FC236}">
              <a16:creationId xmlns:a16="http://schemas.microsoft.com/office/drawing/2014/main" id="{4F1890A8-ED88-445B-9CAA-D2845587D4B9}"/>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0" name="直線コネクタ 159">
          <a:extLst>
            <a:ext uri="{FF2B5EF4-FFF2-40B4-BE49-F238E27FC236}">
              <a16:creationId xmlns:a16="http://schemas.microsoft.com/office/drawing/2014/main" id="{2E1BCE39-D640-4666-AC9A-34EA77B2486A}"/>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1" name="テキスト ボックス 160">
          <a:extLst>
            <a:ext uri="{FF2B5EF4-FFF2-40B4-BE49-F238E27FC236}">
              <a16:creationId xmlns:a16="http://schemas.microsoft.com/office/drawing/2014/main" id="{71DD106A-3E4D-4273-8AB0-90522B641C66}"/>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2" name="直線コネクタ 161">
          <a:extLst>
            <a:ext uri="{FF2B5EF4-FFF2-40B4-BE49-F238E27FC236}">
              <a16:creationId xmlns:a16="http://schemas.microsoft.com/office/drawing/2014/main" id="{121D83B9-F71C-4F9F-9850-360A89BDCF4E}"/>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3" name="テキスト ボックス 162">
          <a:extLst>
            <a:ext uri="{FF2B5EF4-FFF2-40B4-BE49-F238E27FC236}">
              <a16:creationId xmlns:a16="http://schemas.microsoft.com/office/drawing/2014/main" id="{21F2C775-CD1A-4563-9743-FBF336E3668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4" name="直線コネクタ 163">
          <a:extLst>
            <a:ext uri="{FF2B5EF4-FFF2-40B4-BE49-F238E27FC236}">
              <a16:creationId xmlns:a16="http://schemas.microsoft.com/office/drawing/2014/main" id="{59E4E671-A94A-474A-B46D-932B8158004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5" name="テキスト ボックス 164">
          <a:extLst>
            <a:ext uri="{FF2B5EF4-FFF2-40B4-BE49-F238E27FC236}">
              <a16:creationId xmlns:a16="http://schemas.microsoft.com/office/drawing/2014/main" id="{12B336A3-F650-4208-A444-5A0887E07BA4}"/>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6" name="直線コネクタ 165">
          <a:extLst>
            <a:ext uri="{FF2B5EF4-FFF2-40B4-BE49-F238E27FC236}">
              <a16:creationId xmlns:a16="http://schemas.microsoft.com/office/drawing/2014/main" id="{23E23771-8A32-46F1-B589-5CFA4CC11E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7" name="テキスト ボックス 166">
          <a:extLst>
            <a:ext uri="{FF2B5EF4-FFF2-40B4-BE49-F238E27FC236}">
              <a16:creationId xmlns:a16="http://schemas.microsoft.com/office/drawing/2014/main" id="{3D902A39-0CB2-4057-ABAB-08CCEA28E88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a:extLst>
            <a:ext uri="{FF2B5EF4-FFF2-40B4-BE49-F238E27FC236}">
              <a16:creationId xmlns:a16="http://schemas.microsoft.com/office/drawing/2014/main" id="{6AA3D146-2651-4F73-8B51-E9657496E64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169" name="直線コネクタ 168">
          <a:extLst>
            <a:ext uri="{FF2B5EF4-FFF2-40B4-BE49-F238E27FC236}">
              <a16:creationId xmlns:a16="http://schemas.microsoft.com/office/drawing/2014/main" id="{CF4FAABB-782D-4B0C-ACB0-5401548A3FEC}"/>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170" name="【福祉施設】&#10;有形固定資産減価償却率最小値テキスト">
          <a:extLst>
            <a:ext uri="{FF2B5EF4-FFF2-40B4-BE49-F238E27FC236}">
              <a16:creationId xmlns:a16="http://schemas.microsoft.com/office/drawing/2014/main" id="{19B96C85-AB87-4BAE-8753-DC153A5733BF}"/>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171" name="直線コネクタ 170">
          <a:extLst>
            <a:ext uri="{FF2B5EF4-FFF2-40B4-BE49-F238E27FC236}">
              <a16:creationId xmlns:a16="http://schemas.microsoft.com/office/drawing/2014/main" id="{C4D8044E-69B7-431A-9ED2-1408B84BC729}"/>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2" name="【福祉施設】&#10;有形固定資産減価償却率最大値テキスト">
          <a:extLst>
            <a:ext uri="{FF2B5EF4-FFF2-40B4-BE49-F238E27FC236}">
              <a16:creationId xmlns:a16="http://schemas.microsoft.com/office/drawing/2014/main" id="{E39B6EE8-E191-4B95-B67A-C47DD5743C29}"/>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3" name="直線コネクタ 172">
          <a:extLst>
            <a:ext uri="{FF2B5EF4-FFF2-40B4-BE49-F238E27FC236}">
              <a16:creationId xmlns:a16="http://schemas.microsoft.com/office/drawing/2014/main" id="{36F19C96-37D4-4404-9D88-0CB2A39888B8}"/>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174" name="【福祉施設】&#10;有形固定資産減価償却率平均値テキスト">
          <a:extLst>
            <a:ext uri="{FF2B5EF4-FFF2-40B4-BE49-F238E27FC236}">
              <a16:creationId xmlns:a16="http://schemas.microsoft.com/office/drawing/2014/main" id="{71604659-C865-452E-9230-6C21F48303B3}"/>
            </a:ext>
          </a:extLst>
        </xdr:cNvPr>
        <xdr:cNvSpPr txBox="1"/>
      </xdr:nvSpPr>
      <xdr:spPr>
        <a:xfrm>
          <a:off x="4673600" y="14303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75" name="フローチャート: 判断 174">
          <a:extLst>
            <a:ext uri="{FF2B5EF4-FFF2-40B4-BE49-F238E27FC236}">
              <a16:creationId xmlns:a16="http://schemas.microsoft.com/office/drawing/2014/main" id="{92166D47-B361-41FD-86F0-FD316B019EFF}"/>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176" name="フローチャート: 判断 175">
          <a:extLst>
            <a:ext uri="{FF2B5EF4-FFF2-40B4-BE49-F238E27FC236}">
              <a16:creationId xmlns:a16="http://schemas.microsoft.com/office/drawing/2014/main" id="{7A34DB52-3D40-4E09-8C8F-1FC199DD50EA}"/>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57166</xdr:rowOff>
    </xdr:from>
    <xdr:ext cx="405111" cy="259045"/>
    <xdr:sp macro="" textlink="">
      <xdr:nvSpPr>
        <xdr:cNvPr id="177" name="n_1aveValue【福祉施設】&#10;有形固定資産減価償却率">
          <a:extLst>
            <a:ext uri="{FF2B5EF4-FFF2-40B4-BE49-F238E27FC236}">
              <a16:creationId xmlns:a16="http://schemas.microsoft.com/office/drawing/2014/main" id="{D2C0E59E-86B5-4FA7-92D0-3EFEE8E8BE99}"/>
            </a:ext>
          </a:extLst>
        </xdr:cNvPr>
        <xdr:cNvSpPr txBox="1"/>
      </xdr:nvSpPr>
      <xdr:spPr>
        <a:xfrm>
          <a:off x="35820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178" name="フローチャート: 判断 177">
          <a:extLst>
            <a:ext uri="{FF2B5EF4-FFF2-40B4-BE49-F238E27FC236}">
              <a16:creationId xmlns:a16="http://schemas.microsoft.com/office/drawing/2014/main" id="{B52E8B0A-3B35-4369-BA58-07C65A63DED2}"/>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91457</xdr:rowOff>
    </xdr:from>
    <xdr:ext cx="405111" cy="259045"/>
    <xdr:sp macro="" textlink="">
      <xdr:nvSpPr>
        <xdr:cNvPr id="179" name="n_2aveValue【福祉施設】&#10;有形固定資産減価償却率">
          <a:extLst>
            <a:ext uri="{FF2B5EF4-FFF2-40B4-BE49-F238E27FC236}">
              <a16:creationId xmlns:a16="http://schemas.microsoft.com/office/drawing/2014/main" id="{5F450F70-CF94-46C5-AA63-69A18BE533E4}"/>
            </a:ext>
          </a:extLst>
        </xdr:cNvPr>
        <xdr:cNvSpPr txBox="1"/>
      </xdr:nvSpPr>
      <xdr:spPr>
        <a:xfrm>
          <a:off x="2705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92456</xdr:rowOff>
    </xdr:from>
    <xdr:to>
      <xdr:col>10</xdr:col>
      <xdr:colOff>165100</xdr:colOff>
      <xdr:row>85</xdr:row>
      <xdr:rowOff>22606</xdr:rowOff>
    </xdr:to>
    <xdr:sp macro="" textlink="">
      <xdr:nvSpPr>
        <xdr:cNvPr id="180" name="フローチャート: 判断 179">
          <a:extLst>
            <a:ext uri="{FF2B5EF4-FFF2-40B4-BE49-F238E27FC236}">
              <a16:creationId xmlns:a16="http://schemas.microsoft.com/office/drawing/2014/main" id="{29CABB5C-D9D7-498B-AB34-D28D88B0A6D2}"/>
            </a:ext>
          </a:extLst>
        </xdr:cNvPr>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85</xdr:row>
      <xdr:rowOff>13733</xdr:rowOff>
    </xdr:from>
    <xdr:ext cx="405111" cy="259045"/>
    <xdr:sp macro="" textlink="">
      <xdr:nvSpPr>
        <xdr:cNvPr id="181" name="n_3aveValue【福祉施設】&#10;有形固定資産減価償却率">
          <a:extLst>
            <a:ext uri="{FF2B5EF4-FFF2-40B4-BE49-F238E27FC236}">
              <a16:creationId xmlns:a16="http://schemas.microsoft.com/office/drawing/2014/main" id="{5C8605ED-59FC-400B-AF7B-B5DD67470497}"/>
            </a:ext>
          </a:extLst>
        </xdr:cNvPr>
        <xdr:cNvSpPr txBox="1"/>
      </xdr:nvSpPr>
      <xdr:spPr>
        <a:xfrm>
          <a:off x="1816744" y="1458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CABBBA94-36CA-4044-A44D-750CBAB0BAA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3" name="テキスト ボックス 182">
          <a:extLst>
            <a:ext uri="{FF2B5EF4-FFF2-40B4-BE49-F238E27FC236}">
              <a16:creationId xmlns:a16="http://schemas.microsoft.com/office/drawing/2014/main" id="{D89A639D-088C-4B92-8D44-B23D6C7DC5C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4" name="テキスト ボックス 183">
          <a:extLst>
            <a:ext uri="{FF2B5EF4-FFF2-40B4-BE49-F238E27FC236}">
              <a16:creationId xmlns:a16="http://schemas.microsoft.com/office/drawing/2014/main" id="{EA0A0686-9F7D-42DD-A73D-274583CE4C9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5" name="テキスト ボックス 184">
          <a:extLst>
            <a:ext uri="{FF2B5EF4-FFF2-40B4-BE49-F238E27FC236}">
              <a16:creationId xmlns:a16="http://schemas.microsoft.com/office/drawing/2014/main" id="{7BBD0521-D13A-4119-9B61-0ADBC4A369C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1AC7CDA3-F5C4-46FB-8C63-E8202B465B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187" name="楕円 186">
          <a:extLst>
            <a:ext uri="{FF2B5EF4-FFF2-40B4-BE49-F238E27FC236}">
              <a16:creationId xmlns:a16="http://schemas.microsoft.com/office/drawing/2014/main" id="{AB84917B-5144-418E-92B9-199BAEE29E6F}"/>
            </a:ext>
          </a:extLst>
        </xdr:cNvPr>
        <xdr:cNvSpPr/>
      </xdr:nvSpPr>
      <xdr:spPr>
        <a:xfrm>
          <a:off x="3746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188" name="楕円 187">
          <a:extLst>
            <a:ext uri="{FF2B5EF4-FFF2-40B4-BE49-F238E27FC236}">
              <a16:creationId xmlns:a16="http://schemas.microsoft.com/office/drawing/2014/main" id="{867A2513-D91A-4D85-A72B-B0DD553DBCA9}"/>
            </a:ext>
          </a:extLst>
        </xdr:cNvPr>
        <xdr:cNvSpPr/>
      </xdr:nvSpPr>
      <xdr:spPr>
        <a:xfrm>
          <a:off x="2857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82</xdr:row>
      <xdr:rowOff>3811</xdr:rowOff>
    </xdr:to>
    <xdr:cxnSp macro="">
      <xdr:nvCxnSpPr>
        <xdr:cNvPr id="189" name="直線コネクタ 188">
          <a:extLst>
            <a:ext uri="{FF2B5EF4-FFF2-40B4-BE49-F238E27FC236}">
              <a16:creationId xmlns:a16="http://schemas.microsoft.com/office/drawing/2014/main" id="{803C645D-B623-4819-BFBB-BB6DF4BD4341}"/>
            </a:ext>
          </a:extLst>
        </xdr:cNvPr>
        <xdr:cNvCxnSpPr/>
      </xdr:nvCxnSpPr>
      <xdr:spPr>
        <a:xfrm flipV="1">
          <a:off x="2908300" y="1402156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117602</xdr:rowOff>
    </xdr:from>
    <xdr:to>
      <xdr:col>10</xdr:col>
      <xdr:colOff>165100</xdr:colOff>
      <xdr:row>82</xdr:row>
      <xdr:rowOff>47752</xdr:rowOff>
    </xdr:to>
    <xdr:sp macro="" textlink="">
      <xdr:nvSpPr>
        <xdr:cNvPr id="190" name="楕円 189">
          <a:extLst>
            <a:ext uri="{FF2B5EF4-FFF2-40B4-BE49-F238E27FC236}">
              <a16:creationId xmlns:a16="http://schemas.microsoft.com/office/drawing/2014/main" id="{5C9B8702-0083-4D64-9F83-2F5910B30519}"/>
            </a:ext>
          </a:extLst>
        </xdr:cNvPr>
        <xdr:cNvSpPr/>
      </xdr:nvSpPr>
      <xdr:spPr>
        <a:xfrm>
          <a:off x="1968500" y="14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168402</xdr:rowOff>
    </xdr:from>
    <xdr:to>
      <xdr:col>15</xdr:col>
      <xdr:colOff>50800</xdr:colOff>
      <xdr:row>82</xdr:row>
      <xdr:rowOff>3811</xdr:rowOff>
    </xdr:to>
    <xdr:cxnSp macro="">
      <xdr:nvCxnSpPr>
        <xdr:cNvPr id="191" name="直線コネクタ 190">
          <a:extLst>
            <a:ext uri="{FF2B5EF4-FFF2-40B4-BE49-F238E27FC236}">
              <a16:creationId xmlns:a16="http://schemas.microsoft.com/office/drawing/2014/main" id="{175F9A35-772D-4E49-BE0F-0B69CC26FCE3}"/>
            </a:ext>
          </a:extLst>
        </xdr:cNvPr>
        <xdr:cNvCxnSpPr/>
      </xdr:nvCxnSpPr>
      <xdr:spPr>
        <a:xfrm>
          <a:off x="2019300" y="1405585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29990</xdr:rowOff>
    </xdr:from>
    <xdr:ext cx="405111" cy="259045"/>
    <xdr:sp macro="" textlink="">
      <xdr:nvSpPr>
        <xdr:cNvPr id="192" name="n_1mainValue【福祉施設】&#10;有形固定資産減価償却率">
          <a:extLst>
            <a:ext uri="{FF2B5EF4-FFF2-40B4-BE49-F238E27FC236}">
              <a16:creationId xmlns:a16="http://schemas.microsoft.com/office/drawing/2014/main" id="{8B6B6DE7-6F91-447C-936B-92A9DB7C1321}"/>
            </a:ext>
          </a:extLst>
        </xdr:cNvPr>
        <xdr:cNvSpPr txBox="1"/>
      </xdr:nvSpPr>
      <xdr:spPr>
        <a:xfrm>
          <a:off x="35820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71138</xdr:rowOff>
    </xdr:from>
    <xdr:ext cx="405111" cy="259045"/>
    <xdr:sp macro="" textlink="">
      <xdr:nvSpPr>
        <xdr:cNvPr id="193" name="n_2mainValue【福祉施設】&#10;有形固定資産減価償却率">
          <a:extLst>
            <a:ext uri="{FF2B5EF4-FFF2-40B4-BE49-F238E27FC236}">
              <a16:creationId xmlns:a16="http://schemas.microsoft.com/office/drawing/2014/main" id="{66D84DEC-4BB4-4FC7-938E-E4BA64486031}"/>
            </a:ext>
          </a:extLst>
        </xdr:cNvPr>
        <xdr:cNvSpPr txBox="1"/>
      </xdr:nvSpPr>
      <xdr:spPr>
        <a:xfrm>
          <a:off x="2705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64279</xdr:rowOff>
    </xdr:from>
    <xdr:ext cx="405111" cy="259045"/>
    <xdr:sp macro="" textlink="">
      <xdr:nvSpPr>
        <xdr:cNvPr id="194" name="n_3mainValue【福祉施設】&#10;有形固定資産減価償却率">
          <a:extLst>
            <a:ext uri="{FF2B5EF4-FFF2-40B4-BE49-F238E27FC236}">
              <a16:creationId xmlns:a16="http://schemas.microsoft.com/office/drawing/2014/main" id="{AEC575E1-A377-4965-A260-4C73DF7800F7}"/>
            </a:ext>
          </a:extLst>
        </xdr:cNvPr>
        <xdr:cNvSpPr txBox="1"/>
      </xdr:nvSpPr>
      <xdr:spPr>
        <a:xfrm>
          <a:off x="1816744" y="137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5" name="正方形/長方形 194">
          <a:extLst>
            <a:ext uri="{FF2B5EF4-FFF2-40B4-BE49-F238E27FC236}">
              <a16:creationId xmlns:a16="http://schemas.microsoft.com/office/drawing/2014/main" id="{EC1A3ED8-091A-4133-8945-F480B863340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6" name="正方形/長方形 195">
          <a:extLst>
            <a:ext uri="{FF2B5EF4-FFF2-40B4-BE49-F238E27FC236}">
              <a16:creationId xmlns:a16="http://schemas.microsoft.com/office/drawing/2014/main" id="{3C4B5071-B8BE-47C5-AEBA-6B96AD07564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7" name="正方形/長方形 196">
          <a:extLst>
            <a:ext uri="{FF2B5EF4-FFF2-40B4-BE49-F238E27FC236}">
              <a16:creationId xmlns:a16="http://schemas.microsoft.com/office/drawing/2014/main" id="{B486C4A9-BD34-4A92-8611-2F976F25E2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8" name="正方形/長方形 197">
          <a:extLst>
            <a:ext uri="{FF2B5EF4-FFF2-40B4-BE49-F238E27FC236}">
              <a16:creationId xmlns:a16="http://schemas.microsoft.com/office/drawing/2014/main" id="{869635AB-1C02-4B61-AE80-D8DD58F8C5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9" name="正方形/長方形 198">
          <a:extLst>
            <a:ext uri="{FF2B5EF4-FFF2-40B4-BE49-F238E27FC236}">
              <a16:creationId xmlns:a16="http://schemas.microsoft.com/office/drawing/2014/main" id="{3FCE8EA3-15AC-4C93-A8EE-3B25E858B6B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0" name="正方形/長方形 199">
          <a:extLst>
            <a:ext uri="{FF2B5EF4-FFF2-40B4-BE49-F238E27FC236}">
              <a16:creationId xmlns:a16="http://schemas.microsoft.com/office/drawing/2014/main" id="{8DD2D228-25FD-4833-BF5A-FA70B47965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1" name="正方形/長方形 200">
          <a:extLst>
            <a:ext uri="{FF2B5EF4-FFF2-40B4-BE49-F238E27FC236}">
              <a16:creationId xmlns:a16="http://schemas.microsoft.com/office/drawing/2014/main" id="{C3AD6B90-445D-456B-AC7F-3D46999F63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2" name="正方形/長方形 201">
          <a:extLst>
            <a:ext uri="{FF2B5EF4-FFF2-40B4-BE49-F238E27FC236}">
              <a16:creationId xmlns:a16="http://schemas.microsoft.com/office/drawing/2014/main" id="{80A638C5-0FB8-4050-8235-102866464B6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3" name="テキスト ボックス 202">
          <a:extLst>
            <a:ext uri="{FF2B5EF4-FFF2-40B4-BE49-F238E27FC236}">
              <a16:creationId xmlns:a16="http://schemas.microsoft.com/office/drawing/2014/main" id="{8A5CADE4-6000-45EA-B48E-CECCFAF9E08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4" name="直線コネクタ 203">
          <a:extLst>
            <a:ext uri="{FF2B5EF4-FFF2-40B4-BE49-F238E27FC236}">
              <a16:creationId xmlns:a16="http://schemas.microsoft.com/office/drawing/2014/main" id="{40686576-93B3-4F72-B3D8-C0775915963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05" name="直線コネクタ 204">
          <a:extLst>
            <a:ext uri="{FF2B5EF4-FFF2-40B4-BE49-F238E27FC236}">
              <a16:creationId xmlns:a16="http://schemas.microsoft.com/office/drawing/2014/main" id="{AB028177-056B-4359-8DEA-502F7E2DA30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06" name="テキスト ボックス 205">
          <a:extLst>
            <a:ext uri="{FF2B5EF4-FFF2-40B4-BE49-F238E27FC236}">
              <a16:creationId xmlns:a16="http://schemas.microsoft.com/office/drawing/2014/main" id="{0DE72DB4-BCB9-44EC-84AC-94A3C73E2955}"/>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7" name="直線コネクタ 206">
          <a:extLst>
            <a:ext uri="{FF2B5EF4-FFF2-40B4-BE49-F238E27FC236}">
              <a16:creationId xmlns:a16="http://schemas.microsoft.com/office/drawing/2014/main" id="{501F4C44-CC56-4481-A977-E0800827633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8" name="テキスト ボックス 207">
          <a:extLst>
            <a:ext uri="{FF2B5EF4-FFF2-40B4-BE49-F238E27FC236}">
              <a16:creationId xmlns:a16="http://schemas.microsoft.com/office/drawing/2014/main" id="{72794323-9FCE-44CD-BD61-EBD507C8C84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09" name="直線コネクタ 208">
          <a:extLst>
            <a:ext uri="{FF2B5EF4-FFF2-40B4-BE49-F238E27FC236}">
              <a16:creationId xmlns:a16="http://schemas.microsoft.com/office/drawing/2014/main" id="{1801614D-3CD1-4B9A-B998-43B5186A722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0" name="テキスト ボックス 209">
          <a:extLst>
            <a:ext uri="{FF2B5EF4-FFF2-40B4-BE49-F238E27FC236}">
              <a16:creationId xmlns:a16="http://schemas.microsoft.com/office/drawing/2014/main" id="{0ECB58AE-6B69-442B-8AED-3A7D8266963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a:extLst>
            <a:ext uri="{FF2B5EF4-FFF2-40B4-BE49-F238E27FC236}">
              <a16:creationId xmlns:a16="http://schemas.microsoft.com/office/drawing/2014/main" id="{982E449A-1473-4BEA-AC9C-CE246BD6010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a:extLst>
            <a:ext uri="{FF2B5EF4-FFF2-40B4-BE49-F238E27FC236}">
              <a16:creationId xmlns:a16="http://schemas.microsoft.com/office/drawing/2014/main" id="{F5398314-0D1E-4559-8FBE-335C916C95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福祉施設】&#10;一人当たり面積グラフ枠">
          <a:extLst>
            <a:ext uri="{FF2B5EF4-FFF2-40B4-BE49-F238E27FC236}">
              <a16:creationId xmlns:a16="http://schemas.microsoft.com/office/drawing/2014/main" id="{BFD62C54-FCCE-4E63-99A9-A3170524846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14" name="直線コネクタ 213">
          <a:extLst>
            <a:ext uri="{FF2B5EF4-FFF2-40B4-BE49-F238E27FC236}">
              <a16:creationId xmlns:a16="http://schemas.microsoft.com/office/drawing/2014/main" id="{996CF4EF-95E4-4810-B71B-22F6435A4F28}"/>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15" name="【福祉施設】&#10;一人当たり面積最小値テキスト">
          <a:extLst>
            <a:ext uri="{FF2B5EF4-FFF2-40B4-BE49-F238E27FC236}">
              <a16:creationId xmlns:a16="http://schemas.microsoft.com/office/drawing/2014/main" id="{6C511734-0C48-4C63-BF31-BD29F86D62D2}"/>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16" name="直線コネクタ 215">
          <a:extLst>
            <a:ext uri="{FF2B5EF4-FFF2-40B4-BE49-F238E27FC236}">
              <a16:creationId xmlns:a16="http://schemas.microsoft.com/office/drawing/2014/main" id="{08E8B823-61CA-4A47-B485-32680151B1F4}"/>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17" name="【福祉施設】&#10;一人当たり面積最大値テキスト">
          <a:extLst>
            <a:ext uri="{FF2B5EF4-FFF2-40B4-BE49-F238E27FC236}">
              <a16:creationId xmlns:a16="http://schemas.microsoft.com/office/drawing/2014/main" id="{8012881B-D759-44D4-9DF0-738D8376A428}"/>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18" name="直線コネクタ 217">
          <a:extLst>
            <a:ext uri="{FF2B5EF4-FFF2-40B4-BE49-F238E27FC236}">
              <a16:creationId xmlns:a16="http://schemas.microsoft.com/office/drawing/2014/main" id="{02E6FFFF-CBDE-47F8-BC04-ACA787A1D29F}"/>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219" name="【福祉施設】&#10;一人当たり面積平均値テキスト">
          <a:extLst>
            <a:ext uri="{FF2B5EF4-FFF2-40B4-BE49-F238E27FC236}">
              <a16:creationId xmlns:a16="http://schemas.microsoft.com/office/drawing/2014/main" id="{E7F178AB-CA09-4AD1-9804-963281C6C3D8}"/>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20" name="フローチャート: 判断 219">
          <a:extLst>
            <a:ext uri="{FF2B5EF4-FFF2-40B4-BE49-F238E27FC236}">
              <a16:creationId xmlns:a16="http://schemas.microsoft.com/office/drawing/2014/main" id="{2548F8A6-5C0B-473D-87D0-70BB0FF38725}"/>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21" name="フローチャート: 判断 220">
          <a:extLst>
            <a:ext uri="{FF2B5EF4-FFF2-40B4-BE49-F238E27FC236}">
              <a16:creationId xmlns:a16="http://schemas.microsoft.com/office/drawing/2014/main" id="{03F4EFB2-349B-44A0-BB4C-E7A6357C3AC1}"/>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222" name="n_1aveValue【福祉施設】&#10;一人当たり面積">
          <a:extLst>
            <a:ext uri="{FF2B5EF4-FFF2-40B4-BE49-F238E27FC236}">
              <a16:creationId xmlns:a16="http://schemas.microsoft.com/office/drawing/2014/main" id="{99633D08-8256-437F-9BB4-19F837F45C36}"/>
            </a:ext>
          </a:extLst>
        </xdr:cNvPr>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223" name="フローチャート: 判断 222">
          <a:extLst>
            <a:ext uri="{FF2B5EF4-FFF2-40B4-BE49-F238E27FC236}">
              <a16:creationId xmlns:a16="http://schemas.microsoft.com/office/drawing/2014/main" id="{A086C472-5432-437C-AD24-D6EF24B1A806}"/>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224" name="n_2aveValue【福祉施設】&#10;一人当たり面積">
          <a:extLst>
            <a:ext uri="{FF2B5EF4-FFF2-40B4-BE49-F238E27FC236}">
              <a16:creationId xmlns:a16="http://schemas.microsoft.com/office/drawing/2014/main" id="{177631BC-3924-4E62-A67F-7D6EC513625B}"/>
            </a:ext>
          </a:extLst>
        </xdr:cNvPr>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101600</xdr:rowOff>
    </xdr:from>
    <xdr:to>
      <xdr:col>41</xdr:col>
      <xdr:colOff>101600</xdr:colOff>
      <xdr:row>83</xdr:row>
      <xdr:rowOff>31750</xdr:rowOff>
    </xdr:to>
    <xdr:sp macro="" textlink="">
      <xdr:nvSpPr>
        <xdr:cNvPr id="225" name="フローチャート: 判断 224">
          <a:extLst>
            <a:ext uri="{FF2B5EF4-FFF2-40B4-BE49-F238E27FC236}">
              <a16:creationId xmlns:a16="http://schemas.microsoft.com/office/drawing/2014/main" id="{04E3C8B9-6CE8-4D1A-A4C7-4487416048AB}"/>
            </a:ext>
          </a:extLst>
        </xdr:cNvPr>
        <xdr:cNvSpPr/>
      </xdr:nvSpPr>
      <xdr:spPr>
        <a:xfrm>
          <a:off x="781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48277</xdr:rowOff>
    </xdr:from>
    <xdr:ext cx="469744" cy="259045"/>
    <xdr:sp macro="" textlink="">
      <xdr:nvSpPr>
        <xdr:cNvPr id="226" name="n_3aveValue【福祉施設】&#10;一人当たり面積">
          <a:extLst>
            <a:ext uri="{FF2B5EF4-FFF2-40B4-BE49-F238E27FC236}">
              <a16:creationId xmlns:a16="http://schemas.microsoft.com/office/drawing/2014/main" id="{A0F186A8-324B-41E6-82A9-E2ACC7FFD743}"/>
            </a:ext>
          </a:extLst>
        </xdr:cNvPr>
        <xdr:cNvSpPr txBox="1"/>
      </xdr:nvSpPr>
      <xdr:spPr>
        <a:xfrm>
          <a:off x="7626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40616BD4-B0EF-436C-9862-F6C4417783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442F6EB6-B217-4AD4-9BBE-D327370B76E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id="{AD578313-AAE4-4706-B818-CC9516161C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C1E5036C-A226-4947-BEB1-CF20E62549A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BDE706AD-4488-420A-82A5-ED7B73702D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32" name="楕円 231">
          <a:extLst>
            <a:ext uri="{FF2B5EF4-FFF2-40B4-BE49-F238E27FC236}">
              <a16:creationId xmlns:a16="http://schemas.microsoft.com/office/drawing/2014/main" id="{018DBDD2-17D1-4BD8-951F-C18C041B9B19}"/>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118745</xdr:rowOff>
    </xdr:from>
    <xdr:to>
      <xdr:col>46</xdr:col>
      <xdr:colOff>38100</xdr:colOff>
      <xdr:row>85</xdr:row>
      <xdr:rowOff>48895</xdr:rowOff>
    </xdr:to>
    <xdr:sp macro="" textlink="">
      <xdr:nvSpPr>
        <xdr:cNvPr id="233" name="楕円 232">
          <a:extLst>
            <a:ext uri="{FF2B5EF4-FFF2-40B4-BE49-F238E27FC236}">
              <a16:creationId xmlns:a16="http://schemas.microsoft.com/office/drawing/2014/main" id="{0CC1FBE6-D22C-474A-9437-E69B62974CAF}"/>
            </a:ext>
          </a:extLst>
        </xdr:cNvPr>
        <xdr:cNvSpPr/>
      </xdr:nvSpPr>
      <xdr:spPr>
        <a:xfrm>
          <a:off x="8699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169545</xdr:rowOff>
    </xdr:to>
    <xdr:cxnSp macro="">
      <xdr:nvCxnSpPr>
        <xdr:cNvPr id="234" name="直線コネクタ 233">
          <a:extLst>
            <a:ext uri="{FF2B5EF4-FFF2-40B4-BE49-F238E27FC236}">
              <a16:creationId xmlns:a16="http://schemas.microsoft.com/office/drawing/2014/main" id="{44490364-95DB-45B9-A739-E5D161F32F2C}"/>
            </a:ext>
          </a:extLst>
        </xdr:cNvPr>
        <xdr:cNvCxnSpPr/>
      </xdr:nvCxnSpPr>
      <xdr:spPr>
        <a:xfrm flipV="1">
          <a:off x="8750300" y="1456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235" name="楕円 234">
          <a:extLst>
            <a:ext uri="{FF2B5EF4-FFF2-40B4-BE49-F238E27FC236}">
              <a16:creationId xmlns:a16="http://schemas.microsoft.com/office/drawing/2014/main" id="{41B20ADA-9F2A-4E95-AF44-792F0B2AE8FE}"/>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169545</xdr:rowOff>
    </xdr:to>
    <xdr:cxnSp macro="">
      <xdr:nvCxnSpPr>
        <xdr:cNvPr id="236" name="直線コネクタ 235">
          <a:extLst>
            <a:ext uri="{FF2B5EF4-FFF2-40B4-BE49-F238E27FC236}">
              <a16:creationId xmlns:a16="http://schemas.microsoft.com/office/drawing/2014/main" id="{A3D51327-1378-4EF6-9116-6C1D4F14340C}"/>
            </a:ext>
          </a:extLst>
        </xdr:cNvPr>
        <xdr:cNvCxnSpPr/>
      </xdr:nvCxnSpPr>
      <xdr:spPr>
        <a:xfrm>
          <a:off x="7861300" y="1456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34307</xdr:rowOff>
    </xdr:from>
    <xdr:ext cx="469744" cy="259045"/>
    <xdr:sp macro="" textlink="">
      <xdr:nvSpPr>
        <xdr:cNvPr id="237" name="n_1mainValue【福祉施設】&#10;一人当たり面積">
          <a:extLst>
            <a:ext uri="{FF2B5EF4-FFF2-40B4-BE49-F238E27FC236}">
              <a16:creationId xmlns:a16="http://schemas.microsoft.com/office/drawing/2014/main" id="{F344100A-A5D1-4DA9-8644-22E39CFD1D73}"/>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40022</xdr:rowOff>
    </xdr:from>
    <xdr:ext cx="469744" cy="259045"/>
    <xdr:sp macro="" textlink="">
      <xdr:nvSpPr>
        <xdr:cNvPr id="238" name="n_2mainValue【福祉施設】&#10;一人当たり面積">
          <a:extLst>
            <a:ext uri="{FF2B5EF4-FFF2-40B4-BE49-F238E27FC236}">
              <a16:creationId xmlns:a16="http://schemas.microsoft.com/office/drawing/2014/main" id="{61C53CAE-FA5A-4D68-A9A2-1922F4519933}"/>
            </a:ext>
          </a:extLst>
        </xdr:cNvPr>
        <xdr:cNvSpPr txBox="1"/>
      </xdr:nvSpPr>
      <xdr:spPr>
        <a:xfrm>
          <a:off x="85154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239" name="n_3mainValue【福祉施設】&#10;一人当たり面積">
          <a:extLst>
            <a:ext uri="{FF2B5EF4-FFF2-40B4-BE49-F238E27FC236}">
              <a16:creationId xmlns:a16="http://schemas.microsoft.com/office/drawing/2014/main" id="{A9C4948A-4EA0-48DD-801E-5D804062E6AB}"/>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a:extLst>
            <a:ext uri="{FF2B5EF4-FFF2-40B4-BE49-F238E27FC236}">
              <a16:creationId xmlns:a16="http://schemas.microsoft.com/office/drawing/2014/main" id="{972212C5-2CFF-460E-9E63-AF6B69B4FCA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a:extLst>
            <a:ext uri="{FF2B5EF4-FFF2-40B4-BE49-F238E27FC236}">
              <a16:creationId xmlns:a16="http://schemas.microsoft.com/office/drawing/2014/main" id="{B38029F5-6D57-4DAE-8FAF-07854ED5FB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a:extLst>
            <a:ext uri="{FF2B5EF4-FFF2-40B4-BE49-F238E27FC236}">
              <a16:creationId xmlns:a16="http://schemas.microsoft.com/office/drawing/2014/main" id="{C3CDA432-E8D7-47AC-AC06-6AE4A44002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a:extLst>
            <a:ext uri="{FF2B5EF4-FFF2-40B4-BE49-F238E27FC236}">
              <a16:creationId xmlns:a16="http://schemas.microsoft.com/office/drawing/2014/main" id="{EDFECBC7-F3C0-4275-83C2-005C8C527C7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a:extLst>
            <a:ext uri="{FF2B5EF4-FFF2-40B4-BE49-F238E27FC236}">
              <a16:creationId xmlns:a16="http://schemas.microsoft.com/office/drawing/2014/main" id="{E4BCF4F2-060F-48A0-9909-AFD6BF37D84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a:extLst>
            <a:ext uri="{FF2B5EF4-FFF2-40B4-BE49-F238E27FC236}">
              <a16:creationId xmlns:a16="http://schemas.microsoft.com/office/drawing/2014/main" id="{BECDD838-A7B5-462E-A669-5A469A897E8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a:extLst>
            <a:ext uri="{FF2B5EF4-FFF2-40B4-BE49-F238E27FC236}">
              <a16:creationId xmlns:a16="http://schemas.microsoft.com/office/drawing/2014/main" id="{330F8C03-6C75-443A-AC0D-3DB627CA90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a:extLst>
            <a:ext uri="{FF2B5EF4-FFF2-40B4-BE49-F238E27FC236}">
              <a16:creationId xmlns:a16="http://schemas.microsoft.com/office/drawing/2014/main" id="{F2AF010C-785C-4A95-BDAC-D6F77C8D494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a:extLst>
            <a:ext uri="{FF2B5EF4-FFF2-40B4-BE49-F238E27FC236}">
              <a16:creationId xmlns:a16="http://schemas.microsoft.com/office/drawing/2014/main" id="{60536385-37F0-444A-BA7C-0842ABD02FC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a:extLst>
            <a:ext uri="{FF2B5EF4-FFF2-40B4-BE49-F238E27FC236}">
              <a16:creationId xmlns:a16="http://schemas.microsoft.com/office/drawing/2014/main" id="{B0DD8CB3-178D-47B9-B32D-4A4764FFA7E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0" name="直線コネクタ 249">
          <a:extLst>
            <a:ext uri="{FF2B5EF4-FFF2-40B4-BE49-F238E27FC236}">
              <a16:creationId xmlns:a16="http://schemas.microsoft.com/office/drawing/2014/main" id="{13457C6A-2043-418B-B331-6A941C9E8FF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1" name="テキスト ボックス 250">
          <a:extLst>
            <a:ext uri="{FF2B5EF4-FFF2-40B4-BE49-F238E27FC236}">
              <a16:creationId xmlns:a16="http://schemas.microsoft.com/office/drawing/2014/main" id="{FBCA7BB2-9E91-4646-9702-C3D0C2AF3A02}"/>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2" name="直線コネクタ 251">
          <a:extLst>
            <a:ext uri="{FF2B5EF4-FFF2-40B4-BE49-F238E27FC236}">
              <a16:creationId xmlns:a16="http://schemas.microsoft.com/office/drawing/2014/main" id="{CBF7EE87-923C-46E9-9E28-C5226376585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3" name="テキスト ボックス 252">
          <a:extLst>
            <a:ext uri="{FF2B5EF4-FFF2-40B4-BE49-F238E27FC236}">
              <a16:creationId xmlns:a16="http://schemas.microsoft.com/office/drawing/2014/main" id="{913D7577-633B-468A-84A6-D2E21CFF3B6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4" name="直線コネクタ 253">
          <a:extLst>
            <a:ext uri="{FF2B5EF4-FFF2-40B4-BE49-F238E27FC236}">
              <a16:creationId xmlns:a16="http://schemas.microsoft.com/office/drawing/2014/main" id="{EA990ED6-BCAE-4933-B1E7-3C13ADB28CF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5" name="テキスト ボックス 254">
          <a:extLst>
            <a:ext uri="{FF2B5EF4-FFF2-40B4-BE49-F238E27FC236}">
              <a16:creationId xmlns:a16="http://schemas.microsoft.com/office/drawing/2014/main" id="{70806FCE-915B-499D-A91C-6F2578B7070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6" name="直線コネクタ 255">
          <a:extLst>
            <a:ext uri="{FF2B5EF4-FFF2-40B4-BE49-F238E27FC236}">
              <a16:creationId xmlns:a16="http://schemas.microsoft.com/office/drawing/2014/main" id="{2602D701-C214-408E-A9C6-C64592C516F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7" name="テキスト ボックス 256">
          <a:extLst>
            <a:ext uri="{FF2B5EF4-FFF2-40B4-BE49-F238E27FC236}">
              <a16:creationId xmlns:a16="http://schemas.microsoft.com/office/drawing/2014/main" id="{C3130732-B729-49BF-9DA4-CF1C27B31079}"/>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8" name="直線コネクタ 257">
          <a:extLst>
            <a:ext uri="{FF2B5EF4-FFF2-40B4-BE49-F238E27FC236}">
              <a16:creationId xmlns:a16="http://schemas.microsoft.com/office/drawing/2014/main" id="{0E23C0F9-26B3-4F7E-AB73-13AD570F1E3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9" name="テキスト ボックス 258">
          <a:extLst>
            <a:ext uri="{FF2B5EF4-FFF2-40B4-BE49-F238E27FC236}">
              <a16:creationId xmlns:a16="http://schemas.microsoft.com/office/drawing/2014/main" id="{CAC364A3-42E4-459C-BF2F-17A9FF9D40C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0" name="直線コネクタ 259">
          <a:extLst>
            <a:ext uri="{FF2B5EF4-FFF2-40B4-BE49-F238E27FC236}">
              <a16:creationId xmlns:a16="http://schemas.microsoft.com/office/drawing/2014/main" id="{CB359297-C0AF-458B-B02D-D20E9571900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1" name="テキスト ボックス 260">
          <a:extLst>
            <a:ext uri="{FF2B5EF4-FFF2-40B4-BE49-F238E27FC236}">
              <a16:creationId xmlns:a16="http://schemas.microsoft.com/office/drawing/2014/main" id="{42B52A67-29CD-4979-990A-0D9E13F0D37D}"/>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2" name="直線コネクタ 261">
          <a:extLst>
            <a:ext uri="{FF2B5EF4-FFF2-40B4-BE49-F238E27FC236}">
              <a16:creationId xmlns:a16="http://schemas.microsoft.com/office/drawing/2014/main" id="{C1E2EACB-A29D-4E12-B9A7-F117A8DD495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3" name="テキスト ボックス 262">
          <a:extLst>
            <a:ext uri="{FF2B5EF4-FFF2-40B4-BE49-F238E27FC236}">
              <a16:creationId xmlns:a16="http://schemas.microsoft.com/office/drawing/2014/main" id="{0767537C-6242-46DA-B6C1-91B1E565B5B5}"/>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a:extLst>
            <a:ext uri="{FF2B5EF4-FFF2-40B4-BE49-F238E27FC236}">
              <a16:creationId xmlns:a16="http://schemas.microsoft.com/office/drawing/2014/main" id="{7146C068-6DA9-40D0-9440-E1229FE72A7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265" name="直線コネクタ 264">
          <a:extLst>
            <a:ext uri="{FF2B5EF4-FFF2-40B4-BE49-F238E27FC236}">
              <a16:creationId xmlns:a16="http://schemas.microsoft.com/office/drawing/2014/main" id="{588FE341-CF1E-4C5D-A250-607F61C1138B}"/>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266" name="【市民会館】&#10;有形固定資産減価償却率最小値テキスト">
          <a:extLst>
            <a:ext uri="{FF2B5EF4-FFF2-40B4-BE49-F238E27FC236}">
              <a16:creationId xmlns:a16="http://schemas.microsoft.com/office/drawing/2014/main" id="{5C1418DE-1BAA-4883-9B8A-2188A96BDD56}"/>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267" name="直線コネクタ 266">
          <a:extLst>
            <a:ext uri="{FF2B5EF4-FFF2-40B4-BE49-F238E27FC236}">
              <a16:creationId xmlns:a16="http://schemas.microsoft.com/office/drawing/2014/main" id="{19C2A9DE-8BED-4006-BCB8-7E27D52F791D}"/>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268" name="【市民会館】&#10;有形固定資産減価償却率最大値テキスト">
          <a:extLst>
            <a:ext uri="{FF2B5EF4-FFF2-40B4-BE49-F238E27FC236}">
              <a16:creationId xmlns:a16="http://schemas.microsoft.com/office/drawing/2014/main" id="{471E6491-502D-4EF8-B248-DFE56BD1E5A7}"/>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269" name="直線コネクタ 268">
          <a:extLst>
            <a:ext uri="{FF2B5EF4-FFF2-40B4-BE49-F238E27FC236}">
              <a16:creationId xmlns:a16="http://schemas.microsoft.com/office/drawing/2014/main" id="{C62A1194-822A-4707-879F-F1E0915C47BE}"/>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270" name="【市民会館】&#10;有形固定資産減価償却率平均値テキスト">
          <a:extLst>
            <a:ext uri="{FF2B5EF4-FFF2-40B4-BE49-F238E27FC236}">
              <a16:creationId xmlns:a16="http://schemas.microsoft.com/office/drawing/2014/main" id="{74866F70-AE8D-4956-9561-054793C2A911}"/>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271" name="フローチャート: 判断 270">
          <a:extLst>
            <a:ext uri="{FF2B5EF4-FFF2-40B4-BE49-F238E27FC236}">
              <a16:creationId xmlns:a16="http://schemas.microsoft.com/office/drawing/2014/main" id="{C22C4D7B-CE79-4B38-946F-C19997BAE135}"/>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272" name="フローチャート: 判断 271">
          <a:extLst>
            <a:ext uri="{FF2B5EF4-FFF2-40B4-BE49-F238E27FC236}">
              <a16:creationId xmlns:a16="http://schemas.microsoft.com/office/drawing/2014/main" id="{306A411D-B3E3-48E8-8B17-1849FF238AF6}"/>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72407</xdr:rowOff>
    </xdr:from>
    <xdr:ext cx="405111" cy="259045"/>
    <xdr:sp macro="" textlink="">
      <xdr:nvSpPr>
        <xdr:cNvPr id="273" name="n_1aveValue【市民会館】&#10;有形固定資産減価償却率">
          <a:extLst>
            <a:ext uri="{FF2B5EF4-FFF2-40B4-BE49-F238E27FC236}">
              <a16:creationId xmlns:a16="http://schemas.microsoft.com/office/drawing/2014/main" id="{E0791BF2-CD73-468F-ACF4-8926C5812588}"/>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116839</xdr:rowOff>
    </xdr:from>
    <xdr:to>
      <xdr:col>15</xdr:col>
      <xdr:colOff>101600</xdr:colOff>
      <xdr:row>104</xdr:row>
      <xdr:rowOff>46989</xdr:rowOff>
    </xdr:to>
    <xdr:sp macro="" textlink="">
      <xdr:nvSpPr>
        <xdr:cNvPr id="274" name="フローチャート: 判断 273">
          <a:extLst>
            <a:ext uri="{FF2B5EF4-FFF2-40B4-BE49-F238E27FC236}">
              <a16:creationId xmlns:a16="http://schemas.microsoft.com/office/drawing/2014/main" id="{FE34789C-BD96-4A2C-986C-57529A7FCA7C}"/>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38116</xdr:rowOff>
    </xdr:from>
    <xdr:ext cx="405111" cy="259045"/>
    <xdr:sp macro="" textlink="">
      <xdr:nvSpPr>
        <xdr:cNvPr id="275" name="n_2aveValue【市民会館】&#10;有形固定資産減価償却率">
          <a:extLst>
            <a:ext uri="{FF2B5EF4-FFF2-40B4-BE49-F238E27FC236}">
              <a16:creationId xmlns:a16="http://schemas.microsoft.com/office/drawing/2014/main" id="{3F2F0FA0-4FE5-479B-989C-D12F79DC49E1}"/>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15602</xdr:rowOff>
    </xdr:from>
    <xdr:to>
      <xdr:col>10</xdr:col>
      <xdr:colOff>165100</xdr:colOff>
      <xdr:row>104</xdr:row>
      <xdr:rowOff>117202</xdr:rowOff>
    </xdr:to>
    <xdr:sp macro="" textlink="">
      <xdr:nvSpPr>
        <xdr:cNvPr id="276" name="フローチャート: 判断 275">
          <a:extLst>
            <a:ext uri="{FF2B5EF4-FFF2-40B4-BE49-F238E27FC236}">
              <a16:creationId xmlns:a16="http://schemas.microsoft.com/office/drawing/2014/main" id="{9ACCE3C7-D7F7-4EFB-8644-4C509E6D1898}"/>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108329</xdr:rowOff>
    </xdr:from>
    <xdr:ext cx="405111" cy="259045"/>
    <xdr:sp macro="" textlink="">
      <xdr:nvSpPr>
        <xdr:cNvPr id="277" name="n_3aveValue【市民会館】&#10;有形固定資産減価償却率">
          <a:extLst>
            <a:ext uri="{FF2B5EF4-FFF2-40B4-BE49-F238E27FC236}">
              <a16:creationId xmlns:a16="http://schemas.microsoft.com/office/drawing/2014/main" id="{5BF21194-4724-4DF8-B7E1-40E63301ECB3}"/>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F8183CF7-C5C1-4DF1-9C0B-F5A19AA18074}"/>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9" name="テキスト ボックス 278">
          <a:extLst>
            <a:ext uri="{FF2B5EF4-FFF2-40B4-BE49-F238E27FC236}">
              <a16:creationId xmlns:a16="http://schemas.microsoft.com/office/drawing/2014/main" id="{EC62ADB0-5539-44AB-AF07-A546F40DCE4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0" name="テキスト ボックス 279">
          <a:extLst>
            <a:ext uri="{FF2B5EF4-FFF2-40B4-BE49-F238E27FC236}">
              <a16:creationId xmlns:a16="http://schemas.microsoft.com/office/drawing/2014/main" id="{2184CCE3-318D-4DAB-BA01-F68E97303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1" name="テキスト ボックス 280">
          <a:extLst>
            <a:ext uri="{FF2B5EF4-FFF2-40B4-BE49-F238E27FC236}">
              <a16:creationId xmlns:a16="http://schemas.microsoft.com/office/drawing/2014/main" id="{623FB2D6-CB53-4EAF-A500-E01D44194E7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2" name="テキスト ボックス 281">
          <a:extLst>
            <a:ext uri="{FF2B5EF4-FFF2-40B4-BE49-F238E27FC236}">
              <a16:creationId xmlns:a16="http://schemas.microsoft.com/office/drawing/2014/main" id="{6AA5C860-6727-41F0-9623-8F7C55D5055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13970</xdr:rowOff>
    </xdr:from>
    <xdr:to>
      <xdr:col>20</xdr:col>
      <xdr:colOff>38100</xdr:colOff>
      <xdr:row>102</xdr:row>
      <xdr:rowOff>115570</xdr:rowOff>
    </xdr:to>
    <xdr:sp macro="" textlink="">
      <xdr:nvSpPr>
        <xdr:cNvPr id="283" name="楕円 282">
          <a:extLst>
            <a:ext uri="{FF2B5EF4-FFF2-40B4-BE49-F238E27FC236}">
              <a16:creationId xmlns:a16="http://schemas.microsoft.com/office/drawing/2014/main" id="{67473DE3-6102-4C31-8F34-4AE5B405849B}"/>
            </a:ext>
          </a:extLst>
        </xdr:cNvPr>
        <xdr:cNvSpPr/>
      </xdr:nvSpPr>
      <xdr:spPr>
        <a:xfrm>
          <a:off x="3746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41729</xdr:rowOff>
    </xdr:from>
    <xdr:to>
      <xdr:col>15</xdr:col>
      <xdr:colOff>101600</xdr:colOff>
      <xdr:row>102</xdr:row>
      <xdr:rowOff>143329</xdr:rowOff>
    </xdr:to>
    <xdr:sp macro="" textlink="">
      <xdr:nvSpPr>
        <xdr:cNvPr id="284" name="楕円 283">
          <a:extLst>
            <a:ext uri="{FF2B5EF4-FFF2-40B4-BE49-F238E27FC236}">
              <a16:creationId xmlns:a16="http://schemas.microsoft.com/office/drawing/2014/main" id="{C7F73165-4ECD-4969-82B0-CA7DC63AA305}"/>
            </a:ext>
          </a:extLst>
        </xdr:cNvPr>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64770</xdr:rowOff>
    </xdr:from>
    <xdr:to>
      <xdr:col>19</xdr:col>
      <xdr:colOff>177800</xdr:colOff>
      <xdr:row>102</xdr:row>
      <xdr:rowOff>92529</xdr:rowOff>
    </xdr:to>
    <xdr:cxnSp macro="">
      <xdr:nvCxnSpPr>
        <xdr:cNvPr id="285" name="直線コネクタ 284">
          <a:extLst>
            <a:ext uri="{FF2B5EF4-FFF2-40B4-BE49-F238E27FC236}">
              <a16:creationId xmlns:a16="http://schemas.microsoft.com/office/drawing/2014/main" id="{CD8ADA85-5F1F-4DCB-B9B0-22E3E7F461BF}"/>
            </a:ext>
          </a:extLst>
        </xdr:cNvPr>
        <xdr:cNvCxnSpPr/>
      </xdr:nvCxnSpPr>
      <xdr:spPr>
        <a:xfrm flipV="1">
          <a:off x="2908300" y="175526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69487</xdr:rowOff>
    </xdr:from>
    <xdr:to>
      <xdr:col>10</xdr:col>
      <xdr:colOff>165100</xdr:colOff>
      <xdr:row>102</xdr:row>
      <xdr:rowOff>171087</xdr:rowOff>
    </xdr:to>
    <xdr:sp macro="" textlink="">
      <xdr:nvSpPr>
        <xdr:cNvPr id="286" name="楕円 285">
          <a:extLst>
            <a:ext uri="{FF2B5EF4-FFF2-40B4-BE49-F238E27FC236}">
              <a16:creationId xmlns:a16="http://schemas.microsoft.com/office/drawing/2014/main" id="{7B3F4E1A-B7E6-48AE-AD24-2F6899A3D0D1}"/>
            </a:ext>
          </a:extLst>
        </xdr:cNvPr>
        <xdr:cNvSpPr/>
      </xdr:nvSpPr>
      <xdr:spPr>
        <a:xfrm>
          <a:off x="1968500" y="1755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120287</xdr:rowOff>
    </xdr:to>
    <xdr:cxnSp macro="">
      <xdr:nvCxnSpPr>
        <xdr:cNvPr id="287" name="直線コネクタ 286">
          <a:extLst>
            <a:ext uri="{FF2B5EF4-FFF2-40B4-BE49-F238E27FC236}">
              <a16:creationId xmlns:a16="http://schemas.microsoft.com/office/drawing/2014/main" id="{8124261A-9566-4768-AF53-9AC8E9F7B7BB}"/>
            </a:ext>
          </a:extLst>
        </xdr:cNvPr>
        <xdr:cNvCxnSpPr/>
      </xdr:nvCxnSpPr>
      <xdr:spPr>
        <a:xfrm flipV="1">
          <a:off x="2019300" y="175804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132097</xdr:rowOff>
    </xdr:from>
    <xdr:ext cx="405111" cy="259045"/>
    <xdr:sp macro="" textlink="">
      <xdr:nvSpPr>
        <xdr:cNvPr id="288" name="n_1mainValue【市民会館】&#10;有形固定資産減価償却率">
          <a:extLst>
            <a:ext uri="{FF2B5EF4-FFF2-40B4-BE49-F238E27FC236}">
              <a16:creationId xmlns:a16="http://schemas.microsoft.com/office/drawing/2014/main" id="{A08D723B-1243-497A-9104-A71791CB7B20}"/>
            </a:ext>
          </a:extLst>
        </xdr:cNvPr>
        <xdr:cNvSpPr txBox="1"/>
      </xdr:nvSpPr>
      <xdr:spPr>
        <a:xfrm>
          <a:off x="3582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289" name="n_2mainValue【市民会館】&#10;有形固定資産減価償却率">
          <a:extLst>
            <a:ext uri="{FF2B5EF4-FFF2-40B4-BE49-F238E27FC236}">
              <a16:creationId xmlns:a16="http://schemas.microsoft.com/office/drawing/2014/main" id="{02533EE5-5FF5-40EC-BDF1-1B2E105F786C}"/>
            </a:ext>
          </a:extLst>
        </xdr:cNvPr>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16164</xdr:rowOff>
    </xdr:from>
    <xdr:ext cx="405111" cy="259045"/>
    <xdr:sp macro="" textlink="">
      <xdr:nvSpPr>
        <xdr:cNvPr id="290" name="n_3mainValue【市民会館】&#10;有形固定資産減価償却率">
          <a:extLst>
            <a:ext uri="{FF2B5EF4-FFF2-40B4-BE49-F238E27FC236}">
              <a16:creationId xmlns:a16="http://schemas.microsoft.com/office/drawing/2014/main" id="{EB767FE4-DD92-435D-A1C3-49E0BAC67B4B}"/>
            </a:ext>
          </a:extLst>
        </xdr:cNvPr>
        <xdr:cNvSpPr txBox="1"/>
      </xdr:nvSpPr>
      <xdr:spPr>
        <a:xfrm>
          <a:off x="18167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a:extLst>
            <a:ext uri="{FF2B5EF4-FFF2-40B4-BE49-F238E27FC236}">
              <a16:creationId xmlns:a16="http://schemas.microsoft.com/office/drawing/2014/main" id="{5DC327EA-C2DA-46E2-9BB0-E6D3CF2633B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a:extLst>
            <a:ext uri="{FF2B5EF4-FFF2-40B4-BE49-F238E27FC236}">
              <a16:creationId xmlns:a16="http://schemas.microsoft.com/office/drawing/2014/main" id="{C2A3784E-A653-41F3-9DFF-D217DA61B1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a:extLst>
            <a:ext uri="{FF2B5EF4-FFF2-40B4-BE49-F238E27FC236}">
              <a16:creationId xmlns:a16="http://schemas.microsoft.com/office/drawing/2014/main" id="{2CEEB26A-B7DF-4C2A-BC0D-445AFB3FCD0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a:extLst>
            <a:ext uri="{FF2B5EF4-FFF2-40B4-BE49-F238E27FC236}">
              <a16:creationId xmlns:a16="http://schemas.microsoft.com/office/drawing/2014/main" id="{74EE7883-5EA5-4D54-AF5E-8AC0FC44E8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a:extLst>
            <a:ext uri="{FF2B5EF4-FFF2-40B4-BE49-F238E27FC236}">
              <a16:creationId xmlns:a16="http://schemas.microsoft.com/office/drawing/2014/main" id="{A1B8CE79-BCBE-4F12-8B21-6C450B13BEE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a:extLst>
            <a:ext uri="{FF2B5EF4-FFF2-40B4-BE49-F238E27FC236}">
              <a16:creationId xmlns:a16="http://schemas.microsoft.com/office/drawing/2014/main" id="{F0B1A413-9DE0-4DAF-B66C-CF5ECCF5E3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a:extLst>
            <a:ext uri="{FF2B5EF4-FFF2-40B4-BE49-F238E27FC236}">
              <a16:creationId xmlns:a16="http://schemas.microsoft.com/office/drawing/2014/main" id="{6F996F60-1152-4BF8-BF6B-1CEB914E693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a:extLst>
            <a:ext uri="{FF2B5EF4-FFF2-40B4-BE49-F238E27FC236}">
              <a16:creationId xmlns:a16="http://schemas.microsoft.com/office/drawing/2014/main" id="{87A33B07-EA74-4527-86DE-03D219D5D63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9" name="テキスト ボックス 298">
          <a:extLst>
            <a:ext uri="{FF2B5EF4-FFF2-40B4-BE49-F238E27FC236}">
              <a16:creationId xmlns:a16="http://schemas.microsoft.com/office/drawing/2014/main" id="{85D084B2-6263-4D3A-ADA4-5EEE8563E8B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0" name="直線コネクタ 299">
          <a:extLst>
            <a:ext uri="{FF2B5EF4-FFF2-40B4-BE49-F238E27FC236}">
              <a16:creationId xmlns:a16="http://schemas.microsoft.com/office/drawing/2014/main" id="{7D58B72A-A115-4548-9E36-0C0E6500171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1" name="直線コネクタ 300">
          <a:extLst>
            <a:ext uri="{FF2B5EF4-FFF2-40B4-BE49-F238E27FC236}">
              <a16:creationId xmlns:a16="http://schemas.microsoft.com/office/drawing/2014/main" id="{30D680D3-4AD5-4179-AC51-5E457E6F907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2" name="テキスト ボックス 301">
          <a:extLst>
            <a:ext uri="{FF2B5EF4-FFF2-40B4-BE49-F238E27FC236}">
              <a16:creationId xmlns:a16="http://schemas.microsoft.com/office/drawing/2014/main" id="{97FD7DBC-BE1C-43AB-AE73-9A10F9EA639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3" name="直線コネクタ 302">
          <a:extLst>
            <a:ext uri="{FF2B5EF4-FFF2-40B4-BE49-F238E27FC236}">
              <a16:creationId xmlns:a16="http://schemas.microsoft.com/office/drawing/2014/main" id="{EAE00A40-CCB3-4336-8BF6-E612739789E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4" name="テキスト ボックス 303">
          <a:extLst>
            <a:ext uri="{FF2B5EF4-FFF2-40B4-BE49-F238E27FC236}">
              <a16:creationId xmlns:a16="http://schemas.microsoft.com/office/drawing/2014/main" id="{78112C6A-E628-4E00-A70C-DCC3D1CB1B47}"/>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5" name="直線コネクタ 304">
          <a:extLst>
            <a:ext uri="{FF2B5EF4-FFF2-40B4-BE49-F238E27FC236}">
              <a16:creationId xmlns:a16="http://schemas.microsoft.com/office/drawing/2014/main" id="{943203C5-1B2A-43A8-895F-699736E6686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6" name="テキスト ボックス 305">
          <a:extLst>
            <a:ext uri="{FF2B5EF4-FFF2-40B4-BE49-F238E27FC236}">
              <a16:creationId xmlns:a16="http://schemas.microsoft.com/office/drawing/2014/main" id="{53555E3E-BBE9-49EB-A072-FBF924DDC9F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7" name="直線コネクタ 306">
          <a:extLst>
            <a:ext uri="{FF2B5EF4-FFF2-40B4-BE49-F238E27FC236}">
              <a16:creationId xmlns:a16="http://schemas.microsoft.com/office/drawing/2014/main" id="{0C62D81F-536C-4532-B4C1-B895380088C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8" name="テキスト ボックス 307">
          <a:extLst>
            <a:ext uri="{FF2B5EF4-FFF2-40B4-BE49-F238E27FC236}">
              <a16:creationId xmlns:a16="http://schemas.microsoft.com/office/drawing/2014/main" id="{97A901F0-46DA-4C6E-B9FD-4257D1D4DD4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9" name="直線コネクタ 308">
          <a:extLst>
            <a:ext uri="{FF2B5EF4-FFF2-40B4-BE49-F238E27FC236}">
              <a16:creationId xmlns:a16="http://schemas.microsoft.com/office/drawing/2014/main" id="{23FFCD55-E042-4454-BE95-8EE207800FC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0" name="テキスト ボックス 309">
          <a:extLst>
            <a:ext uri="{FF2B5EF4-FFF2-40B4-BE49-F238E27FC236}">
              <a16:creationId xmlns:a16="http://schemas.microsoft.com/office/drawing/2014/main" id="{67396034-7B4E-4671-A8D3-4F0106F8149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1" name="直線コネクタ 310">
          <a:extLst>
            <a:ext uri="{FF2B5EF4-FFF2-40B4-BE49-F238E27FC236}">
              <a16:creationId xmlns:a16="http://schemas.microsoft.com/office/drawing/2014/main" id="{C6FB7E82-1095-4D0D-B36A-71FCD726042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2" name="テキスト ボックス 311">
          <a:extLst>
            <a:ext uri="{FF2B5EF4-FFF2-40B4-BE49-F238E27FC236}">
              <a16:creationId xmlns:a16="http://schemas.microsoft.com/office/drawing/2014/main" id="{DE9DE821-C77B-490F-8A4F-0CEBE59BD46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3" name="【市民会館】&#10;一人当たり面積グラフ枠">
          <a:extLst>
            <a:ext uri="{FF2B5EF4-FFF2-40B4-BE49-F238E27FC236}">
              <a16:creationId xmlns:a16="http://schemas.microsoft.com/office/drawing/2014/main" id="{F96FD7B8-369A-4B97-B0C3-F16127D4130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314" name="直線コネクタ 313">
          <a:extLst>
            <a:ext uri="{FF2B5EF4-FFF2-40B4-BE49-F238E27FC236}">
              <a16:creationId xmlns:a16="http://schemas.microsoft.com/office/drawing/2014/main" id="{2FC6F195-DF15-4266-AE9C-7CA9851FBB4A}"/>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15" name="【市民会館】&#10;一人当たり面積最小値テキスト">
          <a:extLst>
            <a:ext uri="{FF2B5EF4-FFF2-40B4-BE49-F238E27FC236}">
              <a16:creationId xmlns:a16="http://schemas.microsoft.com/office/drawing/2014/main" id="{AA72D658-7014-4281-BB0D-EC31E68811F2}"/>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16" name="直線コネクタ 315">
          <a:extLst>
            <a:ext uri="{FF2B5EF4-FFF2-40B4-BE49-F238E27FC236}">
              <a16:creationId xmlns:a16="http://schemas.microsoft.com/office/drawing/2014/main" id="{75AFF14F-D87C-4FBF-8929-32852232B00D}"/>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317" name="【市民会館】&#10;一人当たり面積最大値テキスト">
          <a:extLst>
            <a:ext uri="{FF2B5EF4-FFF2-40B4-BE49-F238E27FC236}">
              <a16:creationId xmlns:a16="http://schemas.microsoft.com/office/drawing/2014/main" id="{E9EC9AB2-8C06-405B-A709-D281BD064152}"/>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18" name="直線コネクタ 317">
          <a:extLst>
            <a:ext uri="{FF2B5EF4-FFF2-40B4-BE49-F238E27FC236}">
              <a16:creationId xmlns:a16="http://schemas.microsoft.com/office/drawing/2014/main" id="{74816BBF-FD18-4A05-8CD6-6EA519364766}"/>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319" name="【市民会館】&#10;一人当たり面積平均値テキスト">
          <a:extLst>
            <a:ext uri="{FF2B5EF4-FFF2-40B4-BE49-F238E27FC236}">
              <a16:creationId xmlns:a16="http://schemas.microsoft.com/office/drawing/2014/main" id="{F0A194E7-04A2-4453-85CF-6BCBD1D07C5B}"/>
            </a:ext>
          </a:extLst>
        </xdr:cNvPr>
        <xdr:cNvSpPr txBox="1"/>
      </xdr:nvSpPr>
      <xdr:spPr>
        <a:xfrm>
          <a:off x="10515600" y="18143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320" name="フローチャート: 判断 319">
          <a:extLst>
            <a:ext uri="{FF2B5EF4-FFF2-40B4-BE49-F238E27FC236}">
              <a16:creationId xmlns:a16="http://schemas.microsoft.com/office/drawing/2014/main" id="{843FE29B-ED60-46F4-8368-57558FAF4029}"/>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321" name="フローチャート: 判断 320">
          <a:extLst>
            <a:ext uri="{FF2B5EF4-FFF2-40B4-BE49-F238E27FC236}">
              <a16:creationId xmlns:a16="http://schemas.microsoft.com/office/drawing/2014/main" id="{C304B069-961F-4AEE-8AFC-51A8CD3657F6}"/>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71138</xdr:rowOff>
    </xdr:from>
    <xdr:ext cx="469744" cy="259045"/>
    <xdr:sp macro="" textlink="">
      <xdr:nvSpPr>
        <xdr:cNvPr id="322" name="n_1aveValue【市民会館】&#10;一人当たり面積">
          <a:extLst>
            <a:ext uri="{FF2B5EF4-FFF2-40B4-BE49-F238E27FC236}">
              <a16:creationId xmlns:a16="http://schemas.microsoft.com/office/drawing/2014/main" id="{611D3A47-174E-4750-AC05-C0F4A80AF40D}"/>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120650</xdr:rowOff>
    </xdr:from>
    <xdr:to>
      <xdr:col>46</xdr:col>
      <xdr:colOff>38100</xdr:colOff>
      <xdr:row>106</xdr:row>
      <xdr:rowOff>50800</xdr:rowOff>
    </xdr:to>
    <xdr:sp macro="" textlink="">
      <xdr:nvSpPr>
        <xdr:cNvPr id="323" name="フローチャート: 判断 322">
          <a:extLst>
            <a:ext uri="{FF2B5EF4-FFF2-40B4-BE49-F238E27FC236}">
              <a16:creationId xmlns:a16="http://schemas.microsoft.com/office/drawing/2014/main" id="{EDD1D552-5873-4481-97C3-55B97D12CBBD}"/>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67327</xdr:rowOff>
    </xdr:from>
    <xdr:ext cx="469744" cy="259045"/>
    <xdr:sp macro="" textlink="">
      <xdr:nvSpPr>
        <xdr:cNvPr id="324" name="n_2aveValue【市民会館】&#10;一人当たり面積">
          <a:extLst>
            <a:ext uri="{FF2B5EF4-FFF2-40B4-BE49-F238E27FC236}">
              <a16:creationId xmlns:a16="http://schemas.microsoft.com/office/drawing/2014/main" id="{0B499754-C250-4E00-9A5D-8B9C9488C2CB}"/>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101600</xdr:rowOff>
    </xdr:from>
    <xdr:to>
      <xdr:col>41</xdr:col>
      <xdr:colOff>101600</xdr:colOff>
      <xdr:row>106</xdr:row>
      <xdr:rowOff>31750</xdr:rowOff>
    </xdr:to>
    <xdr:sp macro="" textlink="">
      <xdr:nvSpPr>
        <xdr:cNvPr id="325" name="フローチャート: 判断 324">
          <a:extLst>
            <a:ext uri="{FF2B5EF4-FFF2-40B4-BE49-F238E27FC236}">
              <a16:creationId xmlns:a16="http://schemas.microsoft.com/office/drawing/2014/main" id="{C89A1652-463F-49E8-A09E-2B295F976B34}"/>
            </a:ext>
          </a:extLst>
        </xdr:cNvPr>
        <xdr:cNvSpPr/>
      </xdr:nvSpPr>
      <xdr:spPr>
        <a:xfrm>
          <a:off x="7810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48277</xdr:rowOff>
    </xdr:from>
    <xdr:ext cx="469744" cy="259045"/>
    <xdr:sp macro="" textlink="">
      <xdr:nvSpPr>
        <xdr:cNvPr id="326" name="n_3aveValue【市民会館】&#10;一人当たり面積">
          <a:extLst>
            <a:ext uri="{FF2B5EF4-FFF2-40B4-BE49-F238E27FC236}">
              <a16:creationId xmlns:a16="http://schemas.microsoft.com/office/drawing/2014/main" id="{013FDC38-9C8D-406A-AC43-4ECE9DE136D1}"/>
            </a:ext>
          </a:extLst>
        </xdr:cNvPr>
        <xdr:cNvSpPr txBox="1"/>
      </xdr:nvSpPr>
      <xdr:spPr>
        <a:xfrm>
          <a:off x="7626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243F0557-6779-481A-9A44-6E1441393E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8" name="テキスト ボックス 327">
          <a:extLst>
            <a:ext uri="{FF2B5EF4-FFF2-40B4-BE49-F238E27FC236}">
              <a16:creationId xmlns:a16="http://schemas.microsoft.com/office/drawing/2014/main" id="{77D35A80-23D4-43EC-8EB9-EC4DCA55CFE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9" name="テキスト ボックス 328">
          <a:extLst>
            <a:ext uri="{FF2B5EF4-FFF2-40B4-BE49-F238E27FC236}">
              <a16:creationId xmlns:a16="http://schemas.microsoft.com/office/drawing/2014/main" id="{D4D8E986-0F8B-4ED6-B1A5-6C961B793F2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0" name="テキスト ボックス 329">
          <a:extLst>
            <a:ext uri="{FF2B5EF4-FFF2-40B4-BE49-F238E27FC236}">
              <a16:creationId xmlns:a16="http://schemas.microsoft.com/office/drawing/2014/main" id="{A502AECE-1CAB-4E5F-9CE1-6E80735E7AF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1" name="テキスト ボックス 330">
          <a:extLst>
            <a:ext uri="{FF2B5EF4-FFF2-40B4-BE49-F238E27FC236}">
              <a16:creationId xmlns:a16="http://schemas.microsoft.com/office/drawing/2014/main" id="{EB759825-BA54-4F6A-912A-789607A33B7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32" name="楕円 331">
          <a:extLst>
            <a:ext uri="{FF2B5EF4-FFF2-40B4-BE49-F238E27FC236}">
              <a16:creationId xmlns:a16="http://schemas.microsoft.com/office/drawing/2014/main" id="{94E9FC83-9B67-4FE4-9095-F6A77803C175}"/>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71120</xdr:rowOff>
    </xdr:from>
    <xdr:to>
      <xdr:col>46</xdr:col>
      <xdr:colOff>38100</xdr:colOff>
      <xdr:row>108</xdr:row>
      <xdr:rowOff>1270</xdr:rowOff>
    </xdr:to>
    <xdr:sp macro="" textlink="">
      <xdr:nvSpPr>
        <xdr:cNvPr id="333" name="楕円 332">
          <a:extLst>
            <a:ext uri="{FF2B5EF4-FFF2-40B4-BE49-F238E27FC236}">
              <a16:creationId xmlns:a16="http://schemas.microsoft.com/office/drawing/2014/main" id="{6C5140CA-3E54-46F6-A5AE-C71F3F090079}"/>
            </a:ext>
          </a:extLst>
        </xdr:cNvPr>
        <xdr:cNvSpPr/>
      </xdr:nvSpPr>
      <xdr:spPr>
        <a:xfrm>
          <a:off x="8699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118111</xdr:rowOff>
    </xdr:from>
    <xdr:to>
      <xdr:col>50</xdr:col>
      <xdr:colOff>114300</xdr:colOff>
      <xdr:row>107</xdr:row>
      <xdr:rowOff>121920</xdr:rowOff>
    </xdr:to>
    <xdr:cxnSp macro="">
      <xdr:nvCxnSpPr>
        <xdr:cNvPr id="334" name="直線コネクタ 333">
          <a:extLst>
            <a:ext uri="{FF2B5EF4-FFF2-40B4-BE49-F238E27FC236}">
              <a16:creationId xmlns:a16="http://schemas.microsoft.com/office/drawing/2014/main" id="{4AF2D1BA-C404-4668-9529-7E4EA63571C1}"/>
            </a:ext>
          </a:extLst>
        </xdr:cNvPr>
        <xdr:cNvCxnSpPr/>
      </xdr:nvCxnSpPr>
      <xdr:spPr>
        <a:xfrm flipV="1">
          <a:off x="8750300" y="184632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71120</xdr:rowOff>
    </xdr:from>
    <xdr:to>
      <xdr:col>41</xdr:col>
      <xdr:colOff>101600</xdr:colOff>
      <xdr:row>108</xdr:row>
      <xdr:rowOff>1270</xdr:rowOff>
    </xdr:to>
    <xdr:sp macro="" textlink="">
      <xdr:nvSpPr>
        <xdr:cNvPr id="335" name="楕円 334">
          <a:extLst>
            <a:ext uri="{FF2B5EF4-FFF2-40B4-BE49-F238E27FC236}">
              <a16:creationId xmlns:a16="http://schemas.microsoft.com/office/drawing/2014/main" id="{DB9BA68B-1E4F-4CC7-BA82-F98E0FA1632E}"/>
            </a:ext>
          </a:extLst>
        </xdr:cNvPr>
        <xdr:cNvSpPr/>
      </xdr:nvSpPr>
      <xdr:spPr>
        <a:xfrm>
          <a:off x="78105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121920</xdr:rowOff>
    </xdr:from>
    <xdr:to>
      <xdr:col>45</xdr:col>
      <xdr:colOff>177800</xdr:colOff>
      <xdr:row>107</xdr:row>
      <xdr:rowOff>121920</xdr:rowOff>
    </xdr:to>
    <xdr:cxnSp macro="">
      <xdr:nvCxnSpPr>
        <xdr:cNvPr id="336" name="直線コネクタ 335">
          <a:extLst>
            <a:ext uri="{FF2B5EF4-FFF2-40B4-BE49-F238E27FC236}">
              <a16:creationId xmlns:a16="http://schemas.microsoft.com/office/drawing/2014/main" id="{7593B1FC-993D-496F-B69F-159FC0BD0227}"/>
            </a:ext>
          </a:extLst>
        </xdr:cNvPr>
        <xdr:cNvCxnSpPr/>
      </xdr:nvCxnSpPr>
      <xdr:spPr>
        <a:xfrm>
          <a:off x="7861300" y="1846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160038</xdr:rowOff>
    </xdr:from>
    <xdr:ext cx="469744" cy="259045"/>
    <xdr:sp macro="" textlink="">
      <xdr:nvSpPr>
        <xdr:cNvPr id="337" name="n_1mainValue【市民会館】&#10;一人当たり面積">
          <a:extLst>
            <a:ext uri="{FF2B5EF4-FFF2-40B4-BE49-F238E27FC236}">
              <a16:creationId xmlns:a16="http://schemas.microsoft.com/office/drawing/2014/main" id="{C91FFA45-068B-4D02-A572-1AFEF6EB92E9}"/>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163847</xdr:rowOff>
    </xdr:from>
    <xdr:ext cx="469744" cy="259045"/>
    <xdr:sp macro="" textlink="">
      <xdr:nvSpPr>
        <xdr:cNvPr id="338" name="n_2mainValue【市民会館】&#10;一人当たり面積">
          <a:extLst>
            <a:ext uri="{FF2B5EF4-FFF2-40B4-BE49-F238E27FC236}">
              <a16:creationId xmlns:a16="http://schemas.microsoft.com/office/drawing/2014/main" id="{712DE2EB-3723-4719-92AF-F7FAC9107E1A}"/>
            </a:ext>
          </a:extLst>
        </xdr:cNvPr>
        <xdr:cNvSpPr txBox="1"/>
      </xdr:nvSpPr>
      <xdr:spPr>
        <a:xfrm>
          <a:off x="8515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163847</xdr:rowOff>
    </xdr:from>
    <xdr:ext cx="469744" cy="259045"/>
    <xdr:sp macro="" textlink="">
      <xdr:nvSpPr>
        <xdr:cNvPr id="339" name="n_3mainValue【市民会館】&#10;一人当たり面積">
          <a:extLst>
            <a:ext uri="{FF2B5EF4-FFF2-40B4-BE49-F238E27FC236}">
              <a16:creationId xmlns:a16="http://schemas.microsoft.com/office/drawing/2014/main" id="{B61670D2-4C1B-46F0-98C8-6C5386211A8F}"/>
            </a:ext>
          </a:extLst>
        </xdr:cNvPr>
        <xdr:cNvSpPr txBox="1"/>
      </xdr:nvSpPr>
      <xdr:spPr>
        <a:xfrm>
          <a:off x="7626427"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a:extLst>
            <a:ext uri="{FF2B5EF4-FFF2-40B4-BE49-F238E27FC236}">
              <a16:creationId xmlns:a16="http://schemas.microsoft.com/office/drawing/2014/main" id="{51D5A820-7DA2-42C1-9047-AE79E9A9F7E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a:extLst>
            <a:ext uri="{FF2B5EF4-FFF2-40B4-BE49-F238E27FC236}">
              <a16:creationId xmlns:a16="http://schemas.microsoft.com/office/drawing/2014/main" id="{3A6CD6A4-6C66-4046-9016-1AB2BB7F9B2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a:extLst>
            <a:ext uri="{FF2B5EF4-FFF2-40B4-BE49-F238E27FC236}">
              <a16:creationId xmlns:a16="http://schemas.microsoft.com/office/drawing/2014/main" id="{85E75E65-BAA9-47C0-A0CB-6B6C5C14109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a:extLst>
            <a:ext uri="{FF2B5EF4-FFF2-40B4-BE49-F238E27FC236}">
              <a16:creationId xmlns:a16="http://schemas.microsoft.com/office/drawing/2014/main" id="{2C6A7BCA-AC9C-4A0E-937A-E05E6A087FB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a:extLst>
            <a:ext uri="{FF2B5EF4-FFF2-40B4-BE49-F238E27FC236}">
              <a16:creationId xmlns:a16="http://schemas.microsoft.com/office/drawing/2014/main" id="{3F0E6252-7BF0-4A77-837C-6EAD5DA500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a:extLst>
            <a:ext uri="{FF2B5EF4-FFF2-40B4-BE49-F238E27FC236}">
              <a16:creationId xmlns:a16="http://schemas.microsoft.com/office/drawing/2014/main" id="{843D0D2F-8201-41BF-A16E-8ACA0FD156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a:extLst>
            <a:ext uri="{FF2B5EF4-FFF2-40B4-BE49-F238E27FC236}">
              <a16:creationId xmlns:a16="http://schemas.microsoft.com/office/drawing/2014/main" id="{F82F7158-773D-4CAA-8510-56F35F9FF8D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a:extLst>
            <a:ext uri="{FF2B5EF4-FFF2-40B4-BE49-F238E27FC236}">
              <a16:creationId xmlns:a16="http://schemas.microsoft.com/office/drawing/2014/main" id="{869A913E-052E-4C31-924E-A592F738AD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a:extLst>
            <a:ext uri="{FF2B5EF4-FFF2-40B4-BE49-F238E27FC236}">
              <a16:creationId xmlns:a16="http://schemas.microsoft.com/office/drawing/2014/main" id="{D624BF58-46DD-4673-A9CB-EF95153631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a:extLst>
            <a:ext uri="{FF2B5EF4-FFF2-40B4-BE49-F238E27FC236}">
              <a16:creationId xmlns:a16="http://schemas.microsoft.com/office/drawing/2014/main" id="{D7E676A7-D1DD-45C7-BD53-CCCCBCCE89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0" name="直線コネクタ 349">
          <a:extLst>
            <a:ext uri="{FF2B5EF4-FFF2-40B4-BE49-F238E27FC236}">
              <a16:creationId xmlns:a16="http://schemas.microsoft.com/office/drawing/2014/main" id="{0B7FDECC-BD45-45BF-865B-260E2DAC5A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1" name="テキスト ボックス 350">
          <a:extLst>
            <a:ext uri="{FF2B5EF4-FFF2-40B4-BE49-F238E27FC236}">
              <a16:creationId xmlns:a16="http://schemas.microsoft.com/office/drawing/2014/main" id="{42BF8FFE-6C12-4830-9F41-1E8DE1126C9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2" name="直線コネクタ 351">
          <a:extLst>
            <a:ext uri="{FF2B5EF4-FFF2-40B4-BE49-F238E27FC236}">
              <a16:creationId xmlns:a16="http://schemas.microsoft.com/office/drawing/2014/main" id="{43F28EDD-BC31-4639-BBB0-C7190829D82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3" name="テキスト ボックス 352">
          <a:extLst>
            <a:ext uri="{FF2B5EF4-FFF2-40B4-BE49-F238E27FC236}">
              <a16:creationId xmlns:a16="http://schemas.microsoft.com/office/drawing/2014/main" id="{FCCA8A0F-29EA-4C70-9400-C8725347A6B7}"/>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4" name="直線コネクタ 353">
          <a:extLst>
            <a:ext uri="{FF2B5EF4-FFF2-40B4-BE49-F238E27FC236}">
              <a16:creationId xmlns:a16="http://schemas.microsoft.com/office/drawing/2014/main" id="{E311EC3F-9623-45C8-94AE-58D751A0F79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5" name="テキスト ボックス 354">
          <a:extLst>
            <a:ext uri="{FF2B5EF4-FFF2-40B4-BE49-F238E27FC236}">
              <a16:creationId xmlns:a16="http://schemas.microsoft.com/office/drawing/2014/main" id="{C13CFCA9-23BD-4F5A-995B-95BBA44353A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6" name="直線コネクタ 355">
          <a:extLst>
            <a:ext uri="{FF2B5EF4-FFF2-40B4-BE49-F238E27FC236}">
              <a16:creationId xmlns:a16="http://schemas.microsoft.com/office/drawing/2014/main" id="{177D272A-AD50-474B-B4BF-9D549AD7C81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7" name="テキスト ボックス 356">
          <a:extLst>
            <a:ext uri="{FF2B5EF4-FFF2-40B4-BE49-F238E27FC236}">
              <a16:creationId xmlns:a16="http://schemas.microsoft.com/office/drawing/2014/main" id="{30132878-21B5-4A51-838A-B8730E526C3B}"/>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8" name="直線コネクタ 357">
          <a:extLst>
            <a:ext uri="{FF2B5EF4-FFF2-40B4-BE49-F238E27FC236}">
              <a16:creationId xmlns:a16="http://schemas.microsoft.com/office/drawing/2014/main" id="{DF32575B-EBBA-48AC-BA1C-558D22A95C7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9" name="テキスト ボックス 358">
          <a:extLst>
            <a:ext uri="{FF2B5EF4-FFF2-40B4-BE49-F238E27FC236}">
              <a16:creationId xmlns:a16="http://schemas.microsoft.com/office/drawing/2014/main" id="{8243DBD1-DFB6-423B-8278-3BFCAD75C27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0" name="直線コネクタ 359">
          <a:extLst>
            <a:ext uri="{FF2B5EF4-FFF2-40B4-BE49-F238E27FC236}">
              <a16:creationId xmlns:a16="http://schemas.microsoft.com/office/drawing/2014/main" id="{D001EB5E-C270-4A5C-8CAB-2C0394A413A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1" name="テキスト ボックス 360">
          <a:extLst>
            <a:ext uri="{FF2B5EF4-FFF2-40B4-BE49-F238E27FC236}">
              <a16:creationId xmlns:a16="http://schemas.microsoft.com/office/drawing/2014/main" id="{188D3485-6D79-431F-A6F2-E68BDCD8F7FA}"/>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2" name="直線コネクタ 361">
          <a:extLst>
            <a:ext uri="{FF2B5EF4-FFF2-40B4-BE49-F238E27FC236}">
              <a16:creationId xmlns:a16="http://schemas.microsoft.com/office/drawing/2014/main" id="{8ADDF833-88C4-46C4-B50E-4D33DD3D4D6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3" name="テキスト ボックス 362">
          <a:extLst>
            <a:ext uri="{FF2B5EF4-FFF2-40B4-BE49-F238E27FC236}">
              <a16:creationId xmlns:a16="http://schemas.microsoft.com/office/drawing/2014/main" id="{29B08397-62ED-471D-A519-2EEEB25956CB}"/>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4" name="【一般廃棄物処理施設】&#10;有形固定資産減価償却率グラフ枠">
          <a:extLst>
            <a:ext uri="{FF2B5EF4-FFF2-40B4-BE49-F238E27FC236}">
              <a16:creationId xmlns:a16="http://schemas.microsoft.com/office/drawing/2014/main" id="{1732F467-07FE-4CF8-9BCF-2741C0AF7F3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365" name="直線コネクタ 364">
          <a:extLst>
            <a:ext uri="{FF2B5EF4-FFF2-40B4-BE49-F238E27FC236}">
              <a16:creationId xmlns:a16="http://schemas.microsoft.com/office/drawing/2014/main" id="{E4852E44-8A95-4837-8D63-501EEF590A66}"/>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366" name="【一般廃棄物処理施設】&#10;有形固定資産減価償却率最小値テキスト">
          <a:extLst>
            <a:ext uri="{FF2B5EF4-FFF2-40B4-BE49-F238E27FC236}">
              <a16:creationId xmlns:a16="http://schemas.microsoft.com/office/drawing/2014/main" id="{0093E54C-33BE-4303-BCC0-2AE81DF8F322}"/>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67" name="直線コネクタ 366">
          <a:extLst>
            <a:ext uri="{FF2B5EF4-FFF2-40B4-BE49-F238E27FC236}">
              <a16:creationId xmlns:a16="http://schemas.microsoft.com/office/drawing/2014/main" id="{A2276085-9839-4342-83D9-7D6CE86118A9}"/>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368" name="【一般廃棄物処理施設】&#10;有形固定資産減価償却率最大値テキスト">
          <a:extLst>
            <a:ext uri="{FF2B5EF4-FFF2-40B4-BE49-F238E27FC236}">
              <a16:creationId xmlns:a16="http://schemas.microsoft.com/office/drawing/2014/main" id="{2F16486C-880B-4B2D-9D4A-A392AFE0BAB5}"/>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69" name="直線コネクタ 368">
          <a:extLst>
            <a:ext uri="{FF2B5EF4-FFF2-40B4-BE49-F238E27FC236}">
              <a16:creationId xmlns:a16="http://schemas.microsoft.com/office/drawing/2014/main" id="{B0BA0F7F-6A1F-40E2-A580-504819B252A2}"/>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370" name="【一般廃棄物処理施設】&#10;有形固定資産減価償却率平均値テキスト">
          <a:extLst>
            <a:ext uri="{FF2B5EF4-FFF2-40B4-BE49-F238E27FC236}">
              <a16:creationId xmlns:a16="http://schemas.microsoft.com/office/drawing/2014/main" id="{69008CDE-84FC-4DF5-8D29-0E0CE9788FFD}"/>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371" name="フローチャート: 判断 370">
          <a:extLst>
            <a:ext uri="{FF2B5EF4-FFF2-40B4-BE49-F238E27FC236}">
              <a16:creationId xmlns:a16="http://schemas.microsoft.com/office/drawing/2014/main" id="{1E8E005B-5A8E-4C62-BA24-69C7DE9E1F9C}"/>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72" name="フローチャート: 判断 371">
          <a:extLst>
            <a:ext uri="{FF2B5EF4-FFF2-40B4-BE49-F238E27FC236}">
              <a16:creationId xmlns:a16="http://schemas.microsoft.com/office/drawing/2014/main" id="{D25A343A-1C98-4EDF-9839-FA07372CAB02}"/>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43923</xdr:rowOff>
    </xdr:from>
    <xdr:ext cx="405111" cy="259045"/>
    <xdr:sp macro="" textlink="">
      <xdr:nvSpPr>
        <xdr:cNvPr id="373" name="n_1aveValue【一般廃棄物処理施設】&#10;有形固定資産減価償却率">
          <a:extLst>
            <a:ext uri="{FF2B5EF4-FFF2-40B4-BE49-F238E27FC236}">
              <a16:creationId xmlns:a16="http://schemas.microsoft.com/office/drawing/2014/main" id="{47DF83A1-37A2-4445-9429-C6A4CCEEDF7D}"/>
            </a:ext>
          </a:extLst>
        </xdr:cNvPr>
        <xdr:cNvSpPr txBox="1"/>
      </xdr:nvSpPr>
      <xdr:spPr>
        <a:xfrm>
          <a:off x="152660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74" name="フローチャート: 判断 373">
          <a:extLst>
            <a:ext uri="{FF2B5EF4-FFF2-40B4-BE49-F238E27FC236}">
              <a16:creationId xmlns:a16="http://schemas.microsoft.com/office/drawing/2014/main" id="{DA7744AF-7322-481A-A08D-E666CFFA9654}"/>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39024</xdr:rowOff>
    </xdr:from>
    <xdr:ext cx="405111" cy="259045"/>
    <xdr:sp macro="" textlink="">
      <xdr:nvSpPr>
        <xdr:cNvPr id="375" name="n_2aveValue【一般廃棄物処理施設】&#10;有形固定資産減価償却率">
          <a:extLst>
            <a:ext uri="{FF2B5EF4-FFF2-40B4-BE49-F238E27FC236}">
              <a16:creationId xmlns:a16="http://schemas.microsoft.com/office/drawing/2014/main" id="{FCF7A928-9250-4FF9-98BB-1967CC80D521}"/>
            </a:ext>
          </a:extLst>
        </xdr:cNvPr>
        <xdr:cNvSpPr txBox="1"/>
      </xdr:nvSpPr>
      <xdr:spPr>
        <a:xfrm>
          <a:off x="14389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102144</xdr:rowOff>
    </xdr:from>
    <xdr:to>
      <xdr:col>72</xdr:col>
      <xdr:colOff>38100</xdr:colOff>
      <xdr:row>37</xdr:row>
      <xdr:rowOff>32294</xdr:rowOff>
    </xdr:to>
    <xdr:sp macro="" textlink="">
      <xdr:nvSpPr>
        <xdr:cNvPr id="376" name="フローチャート: 判断 375">
          <a:extLst>
            <a:ext uri="{FF2B5EF4-FFF2-40B4-BE49-F238E27FC236}">
              <a16:creationId xmlns:a16="http://schemas.microsoft.com/office/drawing/2014/main" id="{98423AC6-D4B3-45E4-B902-1A57ECE52339}"/>
            </a:ext>
          </a:extLst>
        </xdr:cNvPr>
        <xdr:cNvSpPr/>
      </xdr:nvSpPr>
      <xdr:spPr>
        <a:xfrm>
          <a:off x="13652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48821</xdr:rowOff>
    </xdr:from>
    <xdr:ext cx="405111" cy="259045"/>
    <xdr:sp macro="" textlink="">
      <xdr:nvSpPr>
        <xdr:cNvPr id="377" name="n_3aveValue【一般廃棄物処理施設】&#10;有形固定資産減価償却率">
          <a:extLst>
            <a:ext uri="{FF2B5EF4-FFF2-40B4-BE49-F238E27FC236}">
              <a16:creationId xmlns:a16="http://schemas.microsoft.com/office/drawing/2014/main" id="{12D7ADC1-4A7B-478A-A166-7D43C52B2E8E}"/>
            </a:ext>
          </a:extLst>
        </xdr:cNvPr>
        <xdr:cNvSpPr txBox="1"/>
      </xdr:nvSpPr>
      <xdr:spPr>
        <a:xfrm>
          <a:off x="13500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64BE046C-FA4F-4674-8199-56BE4DF3ED4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80BE3679-7FF5-4DF3-9B1F-DB8EDD07B26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A9977F06-17F7-4BAF-8898-561A9989D0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81A04F7A-58FE-473D-B3EA-535BEC40E56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822E3445-9CDB-4B5C-B637-4F147E8216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151130</xdr:rowOff>
    </xdr:from>
    <xdr:to>
      <xdr:col>81</xdr:col>
      <xdr:colOff>101600</xdr:colOff>
      <xdr:row>38</xdr:row>
      <xdr:rowOff>81280</xdr:rowOff>
    </xdr:to>
    <xdr:sp macro="" textlink="">
      <xdr:nvSpPr>
        <xdr:cNvPr id="383" name="楕円 382">
          <a:extLst>
            <a:ext uri="{FF2B5EF4-FFF2-40B4-BE49-F238E27FC236}">
              <a16:creationId xmlns:a16="http://schemas.microsoft.com/office/drawing/2014/main" id="{4D101F8C-AF41-44E2-9304-300D8BB6A8E7}"/>
            </a:ext>
          </a:extLst>
        </xdr:cNvPr>
        <xdr:cNvSpPr/>
      </xdr:nvSpPr>
      <xdr:spPr>
        <a:xfrm>
          <a:off x="15430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97246</xdr:rowOff>
    </xdr:from>
    <xdr:to>
      <xdr:col>76</xdr:col>
      <xdr:colOff>165100</xdr:colOff>
      <xdr:row>38</xdr:row>
      <xdr:rowOff>27395</xdr:rowOff>
    </xdr:to>
    <xdr:sp macro="" textlink="">
      <xdr:nvSpPr>
        <xdr:cNvPr id="384" name="楕円 383">
          <a:extLst>
            <a:ext uri="{FF2B5EF4-FFF2-40B4-BE49-F238E27FC236}">
              <a16:creationId xmlns:a16="http://schemas.microsoft.com/office/drawing/2014/main" id="{DB190AA1-770E-4022-8DED-5CC09E60CA57}"/>
            </a:ext>
          </a:extLst>
        </xdr:cNvPr>
        <xdr:cNvSpPr/>
      </xdr:nvSpPr>
      <xdr:spPr>
        <a:xfrm>
          <a:off x="14541500" y="64408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148046</xdr:rowOff>
    </xdr:from>
    <xdr:to>
      <xdr:col>81</xdr:col>
      <xdr:colOff>50800</xdr:colOff>
      <xdr:row>38</xdr:row>
      <xdr:rowOff>30480</xdr:rowOff>
    </xdr:to>
    <xdr:cxnSp macro="">
      <xdr:nvCxnSpPr>
        <xdr:cNvPr id="385" name="直線コネクタ 384">
          <a:extLst>
            <a:ext uri="{FF2B5EF4-FFF2-40B4-BE49-F238E27FC236}">
              <a16:creationId xmlns:a16="http://schemas.microsoft.com/office/drawing/2014/main" id="{314EDAB3-3E44-4679-ACCC-834E540A4EA2}"/>
            </a:ext>
          </a:extLst>
        </xdr:cNvPr>
        <xdr:cNvCxnSpPr/>
      </xdr:nvCxnSpPr>
      <xdr:spPr>
        <a:xfrm>
          <a:off x="14592300" y="649169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138067</xdr:rowOff>
    </xdr:from>
    <xdr:to>
      <xdr:col>72</xdr:col>
      <xdr:colOff>38100</xdr:colOff>
      <xdr:row>38</xdr:row>
      <xdr:rowOff>68218</xdr:rowOff>
    </xdr:to>
    <xdr:sp macro="" textlink="">
      <xdr:nvSpPr>
        <xdr:cNvPr id="386" name="楕円 385">
          <a:extLst>
            <a:ext uri="{FF2B5EF4-FFF2-40B4-BE49-F238E27FC236}">
              <a16:creationId xmlns:a16="http://schemas.microsoft.com/office/drawing/2014/main" id="{2FA75EFD-3767-4CE3-BBB5-092861EE0AD2}"/>
            </a:ext>
          </a:extLst>
        </xdr:cNvPr>
        <xdr:cNvSpPr/>
      </xdr:nvSpPr>
      <xdr:spPr>
        <a:xfrm>
          <a:off x="13652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148046</xdr:rowOff>
    </xdr:from>
    <xdr:to>
      <xdr:col>76</xdr:col>
      <xdr:colOff>114300</xdr:colOff>
      <xdr:row>38</xdr:row>
      <xdr:rowOff>17417</xdr:rowOff>
    </xdr:to>
    <xdr:cxnSp macro="">
      <xdr:nvCxnSpPr>
        <xdr:cNvPr id="387" name="直線コネクタ 386">
          <a:extLst>
            <a:ext uri="{FF2B5EF4-FFF2-40B4-BE49-F238E27FC236}">
              <a16:creationId xmlns:a16="http://schemas.microsoft.com/office/drawing/2014/main" id="{08A59789-01A6-4D16-B999-12E57D69DCCF}"/>
            </a:ext>
          </a:extLst>
        </xdr:cNvPr>
        <xdr:cNvCxnSpPr/>
      </xdr:nvCxnSpPr>
      <xdr:spPr>
        <a:xfrm flipV="1">
          <a:off x="13703300" y="64916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88" name="n_1mainValue【一般廃棄物処理施設】&#10;有形固定資産減価償却率">
          <a:extLst>
            <a:ext uri="{FF2B5EF4-FFF2-40B4-BE49-F238E27FC236}">
              <a16:creationId xmlns:a16="http://schemas.microsoft.com/office/drawing/2014/main" id="{F84B6DFD-0BE4-4349-A2F6-0E77379CFFF7}"/>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18523</xdr:rowOff>
    </xdr:from>
    <xdr:ext cx="405111" cy="259045"/>
    <xdr:sp macro="" textlink="">
      <xdr:nvSpPr>
        <xdr:cNvPr id="389" name="n_2mainValue【一般廃棄物処理施設】&#10;有形固定資産減価償却率">
          <a:extLst>
            <a:ext uri="{FF2B5EF4-FFF2-40B4-BE49-F238E27FC236}">
              <a16:creationId xmlns:a16="http://schemas.microsoft.com/office/drawing/2014/main" id="{3F8A5367-825E-432F-8E63-CE48EAB8F58F}"/>
            </a:ext>
          </a:extLst>
        </xdr:cNvPr>
        <xdr:cNvSpPr txBox="1"/>
      </xdr:nvSpPr>
      <xdr:spPr>
        <a:xfrm>
          <a:off x="14389744" y="653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390" name="n_3mainValue【一般廃棄物処理施設】&#10;有形固定資産減価償却率">
          <a:extLst>
            <a:ext uri="{FF2B5EF4-FFF2-40B4-BE49-F238E27FC236}">
              <a16:creationId xmlns:a16="http://schemas.microsoft.com/office/drawing/2014/main" id="{8004E5A8-E03C-46F3-91E7-7C47595EBD8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A7200185-520C-4DE2-BC77-FF311700742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B36080ED-081D-4A99-AA8A-EF3C7EA13BD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5F3CD673-DF8D-4416-BA2A-2F34FEB2AF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CB209EBD-29D8-4C4A-AD3B-952484D2C5D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D948BEB1-57B0-43A2-B117-5E0AC5F81A9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8723D7A3-71F0-4146-8DAC-8F27094A71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7166D48A-E227-46D1-B922-283C21456AC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C9CA7AA1-0EEE-45D3-BFA5-707336A56A0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8233801C-31B8-44D5-A811-3757609B146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EF5E3175-01BA-4C0D-BA0F-FFFFED78B7D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1" name="直線コネクタ 400">
          <a:extLst>
            <a:ext uri="{FF2B5EF4-FFF2-40B4-BE49-F238E27FC236}">
              <a16:creationId xmlns:a16="http://schemas.microsoft.com/office/drawing/2014/main" id="{2B94834D-40C5-4EC2-AA08-CAA9F741DD2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2" name="テキスト ボックス 401">
          <a:extLst>
            <a:ext uri="{FF2B5EF4-FFF2-40B4-BE49-F238E27FC236}">
              <a16:creationId xmlns:a16="http://schemas.microsoft.com/office/drawing/2014/main" id="{6B02EEDE-03C3-4305-B370-3882D991A44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3" name="直線コネクタ 402">
          <a:extLst>
            <a:ext uri="{FF2B5EF4-FFF2-40B4-BE49-F238E27FC236}">
              <a16:creationId xmlns:a16="http://schemas.microsoft.com/office/drawing/2014/main" id="{3CD82594-291B-494E-AEBB-3E42B3EBE257}"/>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04" name="テキスト ボックス 403">
          <a:extLst>
            <a:ext uri="{FF2B5EF4-FFF2-40B4-BE49-F238E27FC236}">
              <a16:creationId xmlns:a16="http://schemas.microsoft.com/office/drawing/2014/main" id="{E4A513F0-390F-4518-AE98-927BF80AEC4A}"/>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5" name="直線コネクタ 404">
          <a:extLst>
            <a:ext uri="{FF2B5EF4-FFF2-40B4-BE49-F238E27FC236}">
              <a16:creationId xmlns:a16="http://schemas.microsoft.com/office/drawing/2014/main" id="{9B481309-62C0-45FE-A4B2-8B65DB44D9F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6" name="テキスト ボックス 405">
          <a:extLst>
            <a:ext uri="{FF2B5EF4-FFF2-40B4-BE49-F238E27FC236}">
              <a16:creationId xmlns:a16="http://schemas.microsoft.com/office/drawing/2014/main" id="{9A4B9B7D-FB62-4CB3-B402-D5EB34A00687}"/>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7" name="直線コネクタ 406">
          <a:extLst>
            <a:ext uri="{FF2B5EF4-FFF2-40B4-BE49-F238E27FC236}">
              <a16:creationId xmlns:a16="http://schemas.microsoft.com/office/drawing/2014/main" id="{4F53A2C9-6CED-4112-A5EB-6FE032393C6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8" name="テキスト ボックス 407">
          <a:extLst>
            <a:ext uri="{FF2B5EF4-FFF2-40B4-BE49-F238E27FC236}">
              <a16:creationId xmlns:a16="http://schemas.microsoft.com/office/drawing/2014/main" id="{185F668B-609B-4054-AC36-1380E3B9262D}"/>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9" name="直線コネクタ 408">
          <a:extLst>
            <a:ext uri="{FF2B5EF4-FFF2-40B4-BE49-F238E27FC236}">
              <a16:creationId xmlns:a16="http://schemas.microsoft.com/office/drawing/2014/main" id="{41D17615-DA18-46A8-82BE-95E5A2BF164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0" name="テキスト ボックス 409">
          <a:extLst>
            <a:ext uri="{FF2B5EF4-FFF2-40B4-BE49-F238E27FC236}">
              <a16:creationId xmlns:a16="http://schemas.microsoft.com/office/drawing/2014/main" id="{F344CD02-7958-478C-B0AD-15948483BE3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1" name="直線コネクタ 410">
          <a:extLst>
            <a:ext uri="{FF2B5EF4-FFF2-40B4-BE49-F238E27FC236}">
              <a16:creationId xmlns:a16="http://schemas.microsoft.com/office/drawing/2014/main" id="{4153010F-B6FC-4E64-B4C0-5C9E4D4733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2" name="テキスト ボックス 411">
          <a:extLst>
            <a:ext uri="{FF2B5EF4-FFF2-40B4-BE49-F238E27FC236}">
              <a16:creationId xmlns:a16="http://schemas.microsoft.com/office/drawing/2014/main" id="{A37C1C3C-3C6F-497D-BCDA-FEBDA2C245B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3" name="【一般廃棄物処理施設】&#10;一人当たり有形固定資産（償却資産）額グラフ枠">
          <a:extLst>
            <a:ext uri="{FF2B5EF4-FFF2-40B4-BE49-F238E27FC236}">
              <a16:creationId xmlns:a16="http://schemas.microsoft.com/office/drawing/2014/main" id="{FA5ACAF4-0429-4E6C-BAA0-D0189A0B6F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414" name="直線コネクタ 413">
          <a:extLst>
            <a:ext uri="{FF2B5EF4-FFF2-40B4-BE49-F238E27FC236}">
              <a16:creationId xmlns:a16="http://schemas.microsoft.com/office/drawing/2014/main" id="{974483A7-7782-4C39-A619-196B1C830C53}"/>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15" name="【一般廃棄物処理施設】&#10;一人当たり有形固定資産（償却資産）額最小値テキスト">
          <a:extLst>
            <a:ext uri="{FF2B5EF4-FFF2-40B4-BE49-F238E27FC236}">
              <a16:creationId xmlns:a16="http://schemas.microsoft.com/office/drawing/2014/main" id="{484B26D8-8B51-4829-8345-D1975F522001}"/>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16" name="直線コネクタ 415">
          <a:extLst>
            <a:ext uri="{FF2B5EF4-FFF2-40B4-BE49-F238E27FC236}">
              <a16:creationId xmlns:a16="http://schemas.microsoft.com/office/drawing/2014/main" id="{A64BF5E1-E09A-42A2-9E23-DB5F6988EDB4}"/>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417" name="【一般廃棄物処理施設】&#10;一人当たり有形固定資産（償却資産）額最大値テキスト">
          <a:extLst>
            <a:ext uri="{FF2B5EF4-FFF2-40B4-BE49-F238E27FC236}">
              <a16:creationId xmlns:a16="http://schemas.microsoft.com/office/drawing/2014/main" id="{E3F21B0B-FA7C-43E2-AA84-1515578965D1}"/>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418" name="直線コネクタ 417">
          <a:extLst>
            <a:ext uri="{FF2B5EF4-FFF2-40B4-BE49-F238E27FC236}">
              <a16:creationId xmlns:a16="http://schemas.microsoft.com/office/drawing/2014/main" id="{A0C020D0-FE1B-4412-B467-FFA7917B5BB2}"/>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419" name="【一般廃棄物処理施設】&#10;一人当たり有形固定資産（償却資産）額平均値テキスト">
          <a:extLst>
            <a:ext uri="{FF2B5EF4-FFF2-40B4-BE49-F238E27FC236}">
              <a16:creationId xmlns:a16="http://schemas.microsoft.com/office/drawing/2014/main" id="{6BD4128D-4DBE-48FD-ACF4-ADA6A0F64D3B}"/>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420" name="フローチャート: 判断 419">
          <a:extLst>
            <a:ext uri="{FF2B5EF4-FFF2-40B4-BE49-F238E27FC236}">
              <a16:creationId xmlns:a16="http://schemas.microsoft.com/office/drawing/2014/main" id="{3C55C614-27EE-4293-99A4-DE34A688DAAB}"/>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421" name="フローチャート: 判断 420">
          <a:extLst>
            <a:ext uri="{FF2B5EF4-FFF2-40B4-BE49-F238E27FC236}">
              <a16:creationId xmlns:a16="http://schemas.microsoft.com/office/drawing/2014/main" id="{BC8EDE5E-2B43-4D88-A98C-98A2392E16B0}"/>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84569</xdr:rowOff>
    </xdr:from>
    <xdr:ext cx="534377" cy="259045"/>
    <xdr:sp macro="" textlink="">
      <xdr:nvSpPr>
        <xdr:cNvPr id="422" name="n_1aveValue【一般廃棄物処理施設】&#10;一人当たり有形固定資産（償却資産）額">
          <a:extLst>
            <a:ext uri="{FF2B5EF4-FFF2-40B4-BE49-F238E27FC236}">
              <a16:creationId xmlns:a16="http://schemas.microsoft.com/office/drawing/2014/main" id="{47FDCFE7-608B-4567-BB86-2016719970F4}"/>
            </a:ext>
          </a:extLst>
        </xdr:cNvPr>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423" name="フローチャート: 判断 422">
          <a:extLst>
            <a:ext uri="{FF2B5EF4-FFF2-40B4-BE49-F238E27FC236}">
              <a16:creationId xmlns:a16="http://schemas.microsoft.com/office/drawing/2014/main" id="{ADBB8C44-1D28-48BE-8102-0FDE88F0716C}"/>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92562</xdr:rowOff>
    </xdr:from>
    <xdr:ext cx="534377" cy="259045"/>
    <xdr:sp macro="" textlink="">
      <xdr:nvSpPr>
        <xdr:cNvPr id="424" name="n_2aveValue【一般廃棄物処理施設】&#10;一人当たり有形固定資産（償却資産）額">
          <a:extLst>
            <a:ext uri="{FF2B5EF4-FFF2-40B4-BE49-F238E27FC236}">
              <a16:creationId xmlns:a16="http://schemas.microsoft.com/office/drawing/2014/main" id="{9E8F43ED-8303-45C3-B6DD-4BBF28C2D6F4}"/>
            </a:ext>
          </a:extLst>
        </xdr:cNvPr>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70351</xdr:rowOff>
    </xdr:from>
    <xdr:to>
      <xdr:col>102</xdr:col>
      <xdr:colOff>165100</xdr:colOff>
      <xdr:row>39</xdr:row>
      <xdr:rowOff>501</xdr:rowOff>
    </xdr:to>
    <xdr:sp macro="" textlink="">
      <xdr:nvSpPr>
        <xdr:cNvPr id="425" name="フローチャート: 判断 424">
          <a:extLst>
            <a:ext uri="{FF2B5EF4-FFF2-40B4-BE49-F238E27FC236}">
              <a16:creationId xmlns:a16="http://schemas.microsoft.com/office/drawing/2014/main" id="{692F0520-426E-4EE8-A63E-9EEA7C5B7C84}"/>
            </a:ext>
          </a:extLst>
        </xdr:cNvPr>
        <xdr:cNvSpPr/>
      </xdr:nvSpPr>
      <xdr:spPr>
        <a:xfrm>
          <a:off x="19494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163078</xdr:rowOff>
    </xdr:from>
    <xdr:ext cx="534377" cy="259045"/>
    <xdr:sp macro="" textlink="">
      <xdr:nvSpPr>
        <xdr:cNvPr id="426" name="n_3aveValue【一般廃棄物処理施設】&#10;一人当たり有形固定資産（償却資産）額">
          <a:extLst>
            <a:ext uri="{FF2B5EF4-FFF2-40B4-BE49-F238E27FC236}">
              <a16:creationId xmlns:a16="http://schemas.microsoft.com/office/drawing/2014/main" id="{6DE9C054-61EA-4C28-A75B-EABB2F567230}"/>
            </a:ext>
          </a:extLst>
        </xdr:cNvPr>
        <xdr:cNvSpPr txBox="1"/>
      </xdr:nvSpPr>
      <xdr:spPr>
        <a:xfrm>
          <a:off x="19278111" y="66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54276B1-FB21-403C-82D6-4153F65D87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6A50FAEB-0CAA-42E1-A04F-37700A2FBC8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FCCEEE5-55A7-4196-B99B-386F24300FD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383C5E6-675E-44B8-95C2-2F51A206E99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581BE19D-DCCA-4EE8-8DC6-6DF8F98002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166385</xdr:rowOff>
    </xdr:from>
    <xdr:to>
      <xdr:col>112</xdr:col>
      <xdr:colOff>38100</xdr:colOff>
      <xdr:row>36</xdr:row>
      <xdr:rowOff>96535</xdr:rowOff>
    </xdr:to>
    <xdr:sp macro="" textlink="">
      <xdr:nvSpPr>
        <xdr:cNvPr id="432" name="楕円 431">
          <a:extLst>
            <a:ext uri="{FF2B5EF4-FFF2-40B4-BE49-F238E27FC236}">
              <a16:creationId xmlns:a16="http://schemas.microsoft.com/office/drawing/2014/main" id="{DB1B5925-8209-46BD-946E-2D4B53FAE59E}"/>
            </a:ext>
          </a:extLst>
        </xdr:cNvPr>
        <xdr:cNvSpPr/>
      </xdr:nvSpPr>
      <xdr:spPr>
        <a:xfrm>
          <a:off x="21272500" y="616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18946</xdr:rowOff>
    </xdr:from>
    <xdr:to>
      <xdr:col>107</xdr:col>
      <xdr:colOff>101600</xdr:colOff>
      <xdr:row>36</xdr:row>
      <xdr:rowOff>120546</xdr:rowOff>
    </xdr:to>
    <xdr:sp macro="" textlink="">
      <xdr:nvSpPr>
        <xdr:cNvPr id="433" name="楕円 432">
          <a:extLst>
            <a:ext uri="{FF2B5EF4-FFF2-40B4-BE49-F238E27FC236}">
              <a16:creationId xmlns:a16="http://schemas.microsoft.com/office/drawing/2014/main" id="{CA096135-F764-449A-8DEB-FF550496BC68}"/>
            </a:ext>
          </a:extLst>
        </xdr:cNvPr>
        <xdr:cNvSpPr/>
      </xdr:nvSpPr>
      <xdr:spPr>
        <a:xfrm>
          <a:off x="20383500" y="61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45735</xdr:rowOff>
    </xdr:from>
    <xdr:to>
      <xdr:col>111</xdr:col>
      <xdr:colOff>177800</xdr:colOff>
      <xdr:row>36</xdr:row>
      <xdr:rowOff>69746</xdr:rowOff>
    </xdr:to>
    <xdr:cxnSp macro="">
      <xdr:nvCxnSpPr>
        <xdr:cNvPr id="434" name="直線コネクタ 433">
          <a:extLst>
            <a:ext uri="{FF2B5EF4-FFF2-40B4-BE49-F238E27FC236}">
              <a16:creationId xmlns:a16="http://schemas.microsoft.com/office/drawing/2014/main" id="{3D2BFCF4-E830-4A1D-AC36-14457B39A782}"/>
            </a:ext>
          </a:extLst>
        </xdr:cNvPr>
        <xdr:cNvCxnSpPr/>
      </xdr:nvCxnSpPr>
      <xdr:spPr>
        <a:xfrm flipV="1">
          <a:off x="20434300" y="6217935"/>
          <a:ext cx="889000" cy="2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28844</xdr:rowOff>
    </xdr:from>
    <xdr:to>
      <xdr:col>102</xdr:col>
      <xdr:colOff>165100</xdr:colOff>
      <xdr:row>36</xdr:row>
      <xdr:rowOff>130444</xdr:rowOff>
    </xdr:to>
    <xdr:sp macro="" textlink="">
      <xdr:nvSpPr>
        <xdr:cNvPr id="435" name="楕円 434">
          <a:extLst>
            <a:ext uri="{FF2B5EF4-FFF2-40B4-BE49-F238E27FC236}">
              <a16:creationId xmlns:a16="http://schemas.microsoft.com/office/drawing/2014/main" id="{D9E61EFA-2ACD-4188-8CE1-759A6C13CEFD}"/>
            </a:ext>
          </a:extLst>
        </xdr:cNvPr>
        <xdr:cNvSpPr/>
      </xdr:nvSpPr>
      <xdr:spPr>
        <a:xfrm>
          <a:off x="19494500" y="620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69746</xdr:rowOff>
    </xdr:from>
    <xdr:to>
      <xdr:col>107</xdr:col>
      <xdr:colOff>50800</xdr:colOff>
      <xdr:row>36</xdr:row>
      <xdr:rowOff>79644</xdr:rowOff>
    </xdr:to>
    <xdr:cxnSp macro="">
      <xdr:nvCxnSpPr>
        <xdr:cNvPr id="436" name="直線コネクタ 435">
          <a:extLst>
            <a:ext uri="{FF2B5EF4-FFF2-40B4-BE49-F238E27FC236}">
              <a16:creationId xmlns:a16="http://schemas.microsoft.com/office/drawing/2014/main" id="{4A02207E-0AD1-4287-B1B9-84A42380A8B5}"/>
            </a:ext>
          </a:extLst>
        </xdr:cNvPr>
        <xdr:cNvCxnSpPr/>
      </xdr:nvCxnSpPr>
      <xdr:spPr>
        <a:xfrm flipV="1">
          <a:off x="19545300" y="6241946"/>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34</xdr:row>
      <xdr:rowOff>113062</xdr:rowOff>
    </xdr:from>
    <xdr:ext cx="599010" cy="259045"/>
    <xdr:sp macro="" textlink="">
      <xdr:nvSpPr>
        <xdr:cNvPr id="437" name="n_1mainValue【一般廃棄物処理施設】&#10;一人当たり有形固定資産（償却資産）額">
          <a:extLst>
            <a:ext uri="{FF2B5EF4-FFF2-40B4-BE49-F238E27FC236}">
              <a16:creationId xmlns:a16="http://schemas.microsoft.com/office/drawing/2014/main" id="{D30F720F-6D2C-4BB4-B049-47794AC96B83}"/>
            </a:ext>
          </a:extLst>
        </xdr:cNvPr>
        <xdr:cNvSpPr txBox="1"/>
      </xdr:nvSpPr>
      <xdr:spPr>
        <a:xfrm>
          <a:off x="21011095" y="594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137073</xdr:rowOff>
    </xdr:from>
    <xdr:ext cx="599010" cy="259045"/>
    <xdr:sp macro="" textlink="">
      <xdr:nvSpPr>
        <xdr:cNvPr id="438" name="n_2mainValue【一般廃棄物処理施設】&#10;一人当たり有形固定資産（償却資産）額">
          <a:extLst>
            <a:ext uri="{FF2B5EF4-FFF2-40B4-BE49-F238E27FC236}">
              <a16:creationId xmlns:a16="http://schemas.microsoft.com/office/drawing/2014/main" id="{DC29C235-DF32-401B-A618-33F9CCDE4C44}"/>
            </a:ext>
          </a:extLst>
        </xdr:cNvPr>
        <xdr:cNvSpPr txBox="1"/>
      </xdr:nvSpPr>
      <xdr:spPr>
        <a:xfrm>
          <a:off x="20134795" y="596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146971</xdr:rowOff>
    </xdr:from>
    <xdr:ext cx="599010" cy="259045"/>
    <xdr:sp macro="" textlink="">
      <xdr:nvSpPr>
        <xdr:cNvPr id="439" name="n_3mainValue【一般廃棄物処理施設】&#10;一人当たり有形固定資産（償却資産）額">
          <a:extLst>
            <a:ext uri="{FF2B5EF4-FFF2-40B4-BE49-F238E27FC236}">
              <a16:creationId xmlns:a16="http://schemas.microsoft.com/office/drawing/2014/main" id="{02A5E752-0494-4D7A-B619-9D746E903F8A}"/>
            </a:ext>
          </a:extLst>
        </xdr:cNvPr>
        <xdr:cNvSpPr txBox="1"/>
      </xdr:nvSpPr>
      <xdr:spPr>
        <a:xfrm>
          <a:off x="19245795" y="597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56DA6145-D4AA-4E12-9E85-306996561E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3680423B-E3AE-49C6-8A5F-6BE710F3A66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DFFEA2B4-12D6-4758-9955-94FF0A8A74A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68CDBE72-C0E9-4EB8-80B5-E4B3116378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AFAE42CB-7020-460D-A6A6-E2ACA1022F7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D3CD8899-1779-4DCE-B305-CFC380C2C9E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18F7A0E3-98AC-4588-A0BB-60FBD8B9CA1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37C096C1-52EE-49AE-877B-871799358BD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057CF136-1B0C-473A-91C1-1AF31918087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344ACEF9-0BCF-42BA-953A-439163F38CB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0" name="直線コネクタ 449">
          <a:extLst>
            <a:ext uri="{FF2B5EF4-FFF2-40B4-BE49-F238E27FC236}">
              <a16:creationId xmlns:a16="http://schemas.microsoft.com/office/drawing/2014/main" id="{B2317ED4-F287-4061-890D-661B687EE3F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1" name="テキスト ボックス 450">
          <a:extLst>
            <a:ext uri="{FF2B5EF4-FFF2-40B4-BE49-F238E27FC236}">
              <a16:creationId xmlns:a16="http://schemas.microsoft.com/office/drawing/2014/main" id="{4C21A4DC-5254-49A2-A013-F3EBFAEFED1B}"/>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2" name="直線コネクタ 451">
          <a:extLst>
            <a:ext uri="{FF2B5EF4-FFF2-40B4-BE49-F238E27FC236}">
              <a16:creationId xmlns:a16="http://schemas.microsoft.com/office/drawing/2014/main" id="{20F010EE-F3A3-4B4C-AE99-FD0E1659A53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3" name="テキスト ボックス 452">
          <a:extLst>
            <a:ext uri="{FF2B5EF4-FFF2-40B4-BE49-F238E27FC236}">
              <a16:creationId xmlns:a16="http://schemas.microsoft.com/office/drawing/2014/main" id="{13835E8D-426B-4E68-8920-B4BB994B62A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4" name="直線コネクタ 453">
          <a:extLst>
            <a:ext uri="{FF2B5EF4-FFF2-40B4-BE49-F238E27FC236}">
              <a16:creationId xmlns:a16="http://schemas.microsoft.com/office/drawing/2014/main" id="{B9760088-2819-4204-945E-1787B4090E5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5" name="テキスト ボックス 454">
          <a:extLst>
            <a:ext uri="{FF2B5EF4-FFF2-40B4-BE49-F238E27FC236}">
              <a16:creationId xmlns:a16="http://schemas.microsoft.com/office/drawing/2014/main" id="{3A4B839C-EDEC-48B4-B3C4-95ECB314B92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6" name="直線コネクタ 455">
          <a:extLst>
            <a:ext uri="{FF2B5EF4-FFF2-40B4-BE49-F238E27FC236}">
              <a16:creationId xmlns:a16="http://schemas.microsoft.com/office/drawing/2014/main" id="{A4E00E9D-7877-439E-9CED-78C28E6DD012}"/>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7" name="テキスト ボックス 456">
          <a:extLst>
            <a:ext uri="{FF2B5EF4-FFF2-40B4-BE49-F238E27FC236}">
              <a16:creationId xmlns:a16="http://schemas.microsoft.com/office/drawing/2014/main" id="{7B6AEABD-25D8-47F0-B40B-F6784C32ED4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8" name="直線コネクタ 457">
          <a:extLst>
            <a:ext uri="{FF2B5EF4-FFF2-40B4-BE49-F238E27FC236}">
              <a16:creationId xmlns:a16="http://schemas.microsoft.com/office/drawing/2014/main" id="{DFFF1443-DAAF-48C8-A4E9-932FA247B4C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9" name="テキスト ボックス 458">
          <a:extLst>
            <a:ext uri="{FF2B5EF4-FFF2-40B4-BE49-F238E27FC236}">
              <a16:creationId xmlns:a16="http://schemas.microsoft.com/office/drawing/2014/main" id="{FAAA1430-9BC9-48DD-88D1-CFD8D314775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0" name="直線コネクタ 459">
          <a:extLst>
            <a:ext uri="{FF2B5EF4-FFF2-40B4-BE49-F238E27FC236}">
              <a16:creationId xmlns:a16="http://schemas.microsoft.com/office/drawing/2014/main" id="{6747F789-F932-4340-9C44-49B1876D66A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1" name="テキスト ボックス 460">
          <a:extLst>
            <a:ext uri="{FF2B5EF4-FFF2-40B4-BE49-F238E27FC236}">
              <a16:creationId xmlns:a16="http://schemas.microsoft.com/office/drawing/2014/main" id="{DA50974D-0C31-4E79-BDEC-5B2C213F5B6F}"/>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2" name="直線コネクタ 461">
          <a:extLst>
            <a:ext uri="{FF2B5EF4-FFF2-40B4-BE49-F238E27FC236}">
              <a16:creationId xmlns:a16="http://schemas.microsoft.com/office/drawing/2014/main" id="{EB1AD646-697F-40CA-93C6-A8E6FF3BE94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A4BB5086-FCF1-4439-98A0-771F9B3B769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4" name="【保健センター・保健所】&#10;有形固定資産減価償却率グラフ枠">
          <a:extLst>
            <a:ext uri="{FF2B5EF4-FFF2-40B4-BE49-F238E27FC236}">
              <a16:creationId xmlns:a16="http://schemas.microsoft.com/office/drawing/2014/main" id="{C38F2D0F-4A22-4183-944D-A232D64F12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96338</xdr:rowOff>
    </xdr:from>
    <xdr:to>
      <xdr:col>85</xdr:col>
      <xdr:colOff>126364</xdr:colOff>
      <xdr:row>63</xdr:row>
      <xdr:rowOff>150223</xdr:rowOff>
    </xdr:to>
    <xdr:cxnSp macro="">
      <xdr:nvCxnSpPr>
        <xdr:cNvPr id="465" name="直線コネクタ 464">
          <a:extLst>
            <a:ext uri="{FF2B5EF4-FFF2-40B4-BE49-F238E27FC236}">
              <a16:creationId xmlns:a16="http://schemas.microsoft.com/office/drawing/2014/main" id="{1F94AC44-7323-4533-9782-5D79FEB78296}"/>
            </a:ext>
          </a:extLst>
        </xdr:cNvPr>
        <xdr:cNvCxnSpPr/>
      </xdr:nvCxnSpPr>
      <xdr:spPr>
        <a:xfrm flipV="1">
          <a:off x="16318864" y="9526088"/>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66" name="【保健センター・保健所】&#10;有形固定資産減価償却率最小値テキスト">
          <a:extLst>
            <a:ext uri="{FF2B5EF4-FFF2-40B4-BE49-F238E27FC236}">
              <a16:creationId xmlns:a16="http://schemas.microsoft.com/office/drawing/2014/main" id="{CFD60FEF-A1B4-4099-82E1-7D7908B1C344}"/>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67" name="直線コネクタ 466">
          <a:extLst>
            <a:ext uri="{FF2B5EF4-FFF2-40B4-BE49-F238E27FC236}">
              <a16:creationId xmlns:a16="http://schemas.microsoft.com/office/drawing/2014/main" id="{3258182A-137D-4A04-9BB5-8BFE3EED907E}"/>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43015</xdr:rowOff>
    </xdr:from>
    <xdr:ext cx="405111" cy="259045"/>
    <xdr:sp macro="" textlink="">
      <xdr:nvSpPr>
        <xdr:cNvPr id="468" name="【保健センター・保健所】&#10;有形固定資産減価償却率最大値テキスト">
          <a:extLst>
            <a:ext uri="{FF2B5EF4-FFF2-40B4-BE49-F238E27FC236}">
              <a16:creationId xmlns:a16="http://schemas.microsoft.com/office/drawing/2014/main" id="{1A9BCF3D-8944-4F38-903B-0E1D5CB75275}"/>
            </a:ext>
          </a:extLst>
        </xdr:cNvPr>
        <xdr:cNvSpPr txBox="1"/>
      </xdr:nvSpPr>
      <xdr:spPr>
        <a:xfrm>
          <a:off x="16357600" y="930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96338</xdr:rowOff>
    </xdr:from>
    <xdr:to>
      <xdr:col>86</xdr:col>
      <xdr:colOff>25400</xdr:colOff>
      <xdr:row>55</xdr:row>
      <xdr:rowOff>96338</xdr:rowOff>
    </xdr:to>
    <xdr:cxnSp macro="">
      <xdr:nvCxnSpPr>
        <xdr:cNvPr id="469" name="直線コネクタ 468">
          <a:extLst>
            <a:ext uri="{FF2B5EF4-FFF2-40B4-BE49-F238E27FC236}">
              <a16:creationId xmlns:a16="http://schemas.microsoft.com/office/drawing/2014/main" id="{FEA51D3E-6F44-419C-BB0A-55C8886E2987}"/>
            </a:ext>
          </a:extLst>
        </xdr:cNvPr>
        <xdr:cNvCxnSpPr/>
      </xdr:nvCxnSpPr>
      <xdr:spPr>
        <a:xfrm>
          <a:off x="16230600" y="952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95811</xdr:rowOff>
    </xdr:from>
    <xdr:ext cx="405111" cy="259045"/>
    <xdr:sp macro="" textlink="">
      <xdr:nvSpPr>
        <xdr:cNvPr id="470" name="【保健センター・保健所】&#10;有形固定資産減価償却率平均値テキスト">
          <a:extLst>
            <a:ext uri="{FF2B5EF4-FFF2-40B4-BE49-F238E27FC236}">
              <a16:creationId xmlns:a16="http://schemas.microsoft.com/office/drawing/2014/main" id="{FCDF0D67-6CA4-4710-B441-B7864A2B0CEF}"/>
            </a:ext>
          </a:extLst>
        </xdr:cNvPr>
        <xdr:cNvSpPr txBox="1"/>
      </xdr:nvSpPr>
      <xdr:spPr>
        <a:xfrm>
          <a:off x="16357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117384</xdr:rowOff>
    </xdr:from>
    <xdr:to>
      <xdr:col>85</xdr:col>
      <xdr:colOff>177800</xdr:colOff>
      <xdr:row>61</xdr:row>
      <xdr:rowOff>47534</xdr:rowOff>
    </xdr:to>
    <xdr:sp macro="" textlink="">
      <xdr:nvSpPr>
        <xdr:cNvPr id="471" name="フローチャート: 判断 470">
          <a:extLst>
            <a:ext uri="{FF2B5EF4-FFF2-40B4-BE49-F238E27FC236}">
              <a16:creationId xmlns:a16="http://schemas.microsoft.com/office/drawing/2014/main" id="{DAAE42A2-A8E8-48B2-82FD-31D8E0CCC895}"/>
            </a:ext>
          </a:extLst>
        </xdr:cNvPr>
        <xdr:cNvSpPr/>
      </xdr:nvSpPr>
      <xdr:spPr>
        <a:xfrm>
          <a:off x="16268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472" name="フローチャート: 判断 471">
          <a:extLst>
            <a:ext uri="{FF2B5EF4-FFF2-40B4-BE49-F238E27FC236}">
              <a16:creationId xmlns:a16="http://schemas.microsoft.com/office/drawing/2014/main" id="{F2C59ED8-D27E-41A4-A2E8-7BCBC29E6AF6}"/>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53357</xdr:rowOff>
    </xdr:from>
    <xdr:ext cx="405111" cy="259045"/>
    <xdr:sp macro="" textlink="">
      <xdr:nvSpPr>
        <xdr:cNvPr id="473" name="n_1aveValue【保健センター・保健所】&#10;有形固定資産減価償却率">
          <a:extLst>
            <a:ext uri="{FF2B5EF4-FFF2-40B4-BE49-F238E27FC236}">
              <a16:creationId xmlns:a16="http://schemas.microsoft.com/office/drawing/2014/main" id="{C1FFAEEB-A006-4AE5-962D-D7689A80D145}"/>
            </a:ext>
          </a:extLst>
        </xdr:cNvPr>
        <xdr:cNvSpPr txBox="1"/>
      </xdr:nvSpPr>
      <xdr:spPr>
        <a:xfrm>
          <a:off x="152660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140244</xdr:rowOff>
    </xdr:from>
    <xdr:to>
      <xdr:col>76</xdr:col>
      <xdr:colOff>165100</xdr:colOff>
      <xdr:row>61</xdr:row>
      <xdr:rowOff>70394</xdr:rowOff>
    </xdr:to>
    <xdr:sp macro="" textlink="">
      <xdr:nvSpPr>
        <xdr:cNvPr id="474" name="フローチャート: 判断 473">
          <a:extLst>
            <a:ext uri="{FF2B5EF4-FFF2-40B4-BE49-F238E27FC236}">
              <a16:creationId xmlns:a16="http://schemas.microsoft.com/office/drawing/2014/main" id="{F3225A17-A0BC-4856-A842-A74EA3017073}"/>
            </a:ext>
          </a:extLst>
        </xdr:cNvPr>
        <xdr:cNvSpPr/>
      </xdr:nvSpPr>
      <xdr:spPr>
        <a:xfrm>
          <a:off x="14541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61521</xdr:rowOff>
    </xdr:from>
    <xdr:ext cx="405111" cy="259045"/>
    <xdr:sp macro="" textlink="">
      <xdr:nvSpPr>
        <xdr:cNvPr id="475" name="n_2aveValue【保健センター・保健所】&#10;有形固定資産減価償却率">
          <a:extLst>
            <a:ext uri="{FF2B5EF4-FFF2-40B4-BE49-F238E27FC236}">
              <a16:creationId xmlns:a16="http://schemas.microsoft.com/office/drawing/2014/main" id="{06EBC2D9-69F6-45F0-906F-A250F745B844}"/>
            </a:ext>
          </a:extLst>
        </xdr:cNvPr>
        <xdr:cNvSpPr txBox="1"/>
      </xdr:nvSpPr>
      <xdr:spPr>
        <a:xfrm>
          <a:off x="14389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153307</xdr:rowOff>
    </xdr:from>
    <xdr:to>
      <xdr:col>72</xdr:col>
      <xdr:colOff>38100</xdr:colOff>
      <xdr:row>60</xdr:row>
      <xdr:rowOff>83457</xdr:rowOff>
    </xdr:to>
    <xdr:sp macro="" textlink="">
      <xdr:nvSpPr>
        <xdr:cNvPr id="476" name="フローチャート: 判断 475">
          <a:extLst>
            <a:ext uri="{FF2B5EF4-FFF2-40B4-BE49-F238E27FC236}">
              <a16:creationId xmlns:a16="http://schemas.microsoft.com/office/drawing/2014/main" id="{02C508B1-1DD8-439C-BE59-66C6DB34C415}"/>
            </a:ext>
          </a:extLst>
        </xdr:cNvPr>
        <xdr:cNvSpPr/>
      </xdr:nvSpPr>
      <xdr:spPr>
        <a:xfrm>
          <a:off x="13652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74584</xdr:rowOff>
    </xdr:from>
    <xdr:ext cx="405111" cy="259045"/>
    <xdr:sp macro="" textlink="">
      <xdr:nvSpPr>
        <xdr:cNvPr id="477" name="n_3aveValue【保健センター・保健所】&#10;有形固定資産減価償却率">
          <a:extLst>
            <a:ext uri="{FF2B5EF4-FFF2-40B4-BE49-F238E27FC236}">
              <a16:creationId xmlns:a16="http://schemas.microsoft.com/office/drawing/2014/main" id="{03DF0FEB-E237-47E0-932B-ACFEDD859AD3}"/>
            </a:ext>
          </a:extLst>
        </xdr:cNvPr>
        <xdr:cNvSpPr txBox="1"/>
      </xdr:nvSpPr>
      <xdr:spPr>
        <a:xfrm>
          <a:off x="13500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7E264C41-86AE-4E57-959E-438A7B16C9B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4399EAE5-668F-4260-9E86-8A4F2040E7D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B715232-DC47-4294-B11E-96674812D4F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213B3D95-59C4-440C-A797-336A76A481A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C507A61C-C23D-4263-81C0-A3143C21F1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483" name="楕円 482">
          <a:extLst>
            <a:ext uri="{FF2B5EF4-FFF2-40B4-BE49-F238E27FC236}">
              <a16:creationId xmlns:a16="http://schemas.microsoft.com/office/drawing/2014/main" id="{B7C42C46-8BA7-4AFE-BD1C-8E2B2CB5C39E}"/>
            </a:ext>
          </a:extLst>
        </xdr:cNvPr>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84" name="楕円 483">
          <a:extLst>
            <a:ext uri="{FF2B5EF4-FFF2-40B4-BE49-F238E27FC236}">
              <a16:creationId xmlns:a16="http://schemas.microsoft.com/office/drawing/2014/main" id="{52E0ACA2-17E2-4265-AB37-19A926229E5B}"/>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485" name="直線コネクタ 484">
          <a:extLst>
            <a:ext uri="{FF2B5EF4-FFF2-40B4-BE49-F238E27FC236}">
              <a16:creationId xmlns:a16="http://schemas.microsoft.com/office/drawing/2014/main" id="{C0DC68B8-71B5-4064-9FA0-525FD8DC35C6}"/>
            </a:ext>
          </a:extLst>
        </xdr:cNvPr>
        <xdr:cNvCxnSpPr/>
      </xdr:nvCxnSpPr>
      <xdr:spPr>
        <a:xfrm flipV="1">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153307</xdr:rowOff>
    </xdr:from>
    <xdr:to>
      <xdr:col>72</xdr:col>
      <xdr:colOff>38100</xdr:colOff>
      <xdr:row>60</xdr:row>
      <xdr:rowOff>83457</xdr:rowOff>
    </xdr:to>
    <xdr:sp macro="" textlink="">
      <xdr:nvSpPr>
        <xdr:cNvPr id="486" name="楕円 485">
          <a:extLst>
            <a:ext uri="{FF2B5EF4-FFF2-40B4-BE49-F238E27FC236}">
              <a16:creationId xmlns:a16="http://schemas.microsoft.com/office/drawing/2014/main" id="{C93A19D8-C0E3-4CC0-9B50-6DFDF166B1AE}"/>
            </a:ext>
          </a:extLst>
        </xdr:cNvPr>
        <xdr:cNvSpPr/>
      </xdr:nvSpPr>
      <xdr:spPr>
        <a:xfrm>
          <a:off x="13652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487" name="直線コネクタ 486">
          <a:extLst>
            <a:ext uri="{FF2B5EF4-FFF2-40B4-BE49-F238E27FC236}">
              <a16:creationId xmlns:a16="http://schemas.microsoft.com/office/drawing/2014/main" id="{56972AD2-4ED2-4A1E-8C8E-2E5009E8C597}"/>
            </a:ext>
          </a:extLst>
        </xdr:cNvPr>
        <xdr:cNvCxnSpPr/>
      </xdr:nvCxnSpPr>
      <xdr:spPr>
        <a:xfrm flipV="1">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34670</xdr:rowOff>
    </xdr:from>
    <xdr:ext cx="405111" cy="259045"/>
    <xdr:sp macro="" textlink="">
      <xdr:nvSpPr>
        <xdr:cNvPr id="488" name="n_1mainValue【保健センター・保健所】&#10;有形固定資産減価償却率">
          <a:extLst>
            <a:ext uri="{FF2B5EF4-FFF2-40B4-BE49-F238E27FC236}">
              <a16:creationId xmlns:a16="http://schemas.microsoft.com/office/drawing/2014/main" id="{9B6CF7F5-7663-4254-8377-358E7C212B5B}"/>
            </a:ext>
          </a:extLst>
        </xdr:cNvPr>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89" name="n_2mainValue【保健センター・保健所】&#10;有形固定資産減価償却率">
          <a:extLst>
            <a:ext uri="{FF2B5EF4-FFF2-40B4-BE49-F238E27FC236}">
              <a16:creationId xmlns:a16="http://schemas.microsoft.com/office/drawing/2014/main" id="{EE0E89F3-A117-4B0C-A26F-9A0BE3987D2E}"/>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99984</xdr:rowOff>
    </xdr:from>
    <xdr:ext cx="405111" cy="259045"/>
    <xdr:sp macro="" textlink="">
      <xdr:nvSpPr>
        <xdr:cNvPr id="490" name="n_3mainValue【保健センター・保健所】&#10;有形固定資産減価償却率">
          <a:extLst>
            <a:ext uri="{FF2B5EF4-FFF2-40B4-BE49-F238E27FC236}">
              <a16:creationId xmlns:a16="http://schemas.microsoft.com/office/drawing/2014/main" id="{C6587DCA-CD46-45CB-A677-F7711728D29F}"/>
            </a:ext>
          </a:extLst>
        </xdr:cNvPr>
        <xdr:cNvSpPr txBox="1"/>
      </xdr:nvSpPr>
      <xdr:spPr>
        <a:xfrm>
          <a:off x="13500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a:extLst>
            <a:ext uri="{FF2B5EF4-FFF2-40B4-BE49-F238E27FC236}">
              <a16:creationId xmlns:a16="http://schemas.microsoft.com/office/drawing/2014/main" id="{98221385-6421-478B-BE77-98A1DC88C1C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a:extLst>
            <a:ext uri="{FF2B5EF4-FFF2-40B4-BE49-F238E27FC236}">
              <a16:creationId xmlns:a16="http://schemas.microsoft.com/office/drawing/2014/main" id="{8A15666F-8C52-4E2F-81F3-2CA320F2A03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a:extLst>
            <a:ext uri="{FF2B5EF4-FFF2-40B4-BE49-F238E27FC236}">
              <a16:creationId xmlns:a16="http://schemas.microsoft.com/office/drawing/2014/main" id="{AB04DADF-55E5-40E4-AB69-D2A149E495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a:extLst>
            <a:ext uri="{FF2B5EF4-FFF2-40B4-BE49-F238E27FC236}">
              <a16:creationId xmlns:a16="http://schemas.microsoft.com/office/drawing/2014/main" id="{F77D1BA5-AFC9-4123-BCC6-DEE9C29AABF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a:extLst>
            <a:ext uri="{FF2B5EF4-FFF2-40B4-BE49-F238E27FC236}">
              <a16:creationId xmlns:a16="http://schemas.microsoft.com/office/drawing/2014/main" id="{C93E5848-48E0-4597-8D9E-6249B8090E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a:extLst>
            <a:ext uri="{FF2B5EF4-FFF2-40B4-BE49-F238E27FC236}">
              <a16:creationId xmlns:a16="http://schemas.microsoft.com/office/drawing/2014/main" id="{8F51EF0A-8CEE-4E14-AE08-B0E2B85A21A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a:extLst>
            <a:ext uri="{FF2B5EF4-FFF2-40B4-BE49-F238E27FC236}">
              <a16:creationId xmlns:a16="http://schemas.microsoft.com/office/drawing/2014/main" id="{19C23AAE-7B19-48DF-8BD2-E75CC835762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a:extLst>
            <a:ext uri="{FF2B5EF4-FFF2-40B4-BE49-F238E27FC236}">
              <a16:creationId xmlns:a16="http://schemas.microsoft.com/office/drawing/2014/main" id="{DDB238E1-A443-489D-AA48-2F7E355DA8A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a:extLst>
            <a:ext uri="{FF2B5EF4-FFF2-40B4-BE49-F238E27FC236}">
              <a16:creationId xmlns:a16="http://schemas.microsoft.com/office/drawing/2014/main" id="{EF422D5B-B5E0-4912-8FE0-494F65AE349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a:extLst>
            <a:ext uri="{FF2B5EF4-FFF2-40B4-BE49-F238E27FC236}">
              <a16:creationId xmlns:a16="http://schemas.microsoft.com/office/drawing/2014/main" id="{D48B7EED-B5A6-4BA6-A3FB-CF15FAE20D9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a:extLst>
            <a:ext uri="{FF2B5EF4-FFF2-40B4-BE49-F238E27FC236}">
              <a16:creationId xmlns:a16="http://schemas.microsoft.com/office/drawing/2014/main" id="{32653F55-856B-4974-83CB-E03F0B9AF9D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a:extLst>
            <a:ext uri="{FF2B5EF4-FFF2-40B4-BE49-F238E27FC236}">
              <a16:creationId xmlns:a16="http://schemas.microsoft.com/office/drawing/2014/main" id="{0C494003-3737-4A98-A906-F4F52601E66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a:extLst>
            <a:ext uri="{FF2B5EF4-FFF2-40B4-BE49-F238E27FC236}">
              <a16:creationId xmlns:a16="http://schemas.microsoft.com/office/drawing/2014/main" id="{105D692B-D30A-4624-840A-A42B7532DBF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a:extLst>
            <a:ext uri="{FF2B5EF4-FFF2-40B4-BE49-F238E27FC236}">
              <a16:creationId xmlns:a16="http://schemas.microsoft.com/office/drawing/2014/main" id="{5BE9C04F-95D5-45A4-B44F-A507AF9038C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a:extLst>
            <a:ext uri="{FF2B5EF4-FFF2-40B4-BE49-F238E27FC236}">
              <a16:creationId xmlns:a16="http://schemas.microsoft.com/office/drawing/2014/main" id="{FEC566C5-80C2-4E7F-BBF8-35718B126B9D}"/>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a:extLst>
            <a:ext uri="{FF2B5EF4-FFF2-40B4-BE49-F238E27FC236}">
              <a16:creationId xmlns:a16="http://schemas.microsoft.com/office/drawing/2014/main" id="{848CBF6C-15A7-4484-AB42-64B076BB2CA3}"/>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a:extLst>
            <a:ext uri="{FF2B5EF4-FFF2-40B4-BE49-F238E27FC236}">
              <a16:creationId xmlns:a16="http://schemas.microsoft.com/office/drawing/2014/main" id="{B3675755-27A9-48DE-8338-56DA8B65364E}"/>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a:extLst>
            <a:ext uri="{FF2B5EF4-FFF2-40B4-BE49-F238E27FC236}">
              <a16:creationId xmlns:a16="http://schemas.microsoft.com/office/drawing/2014/main" id="{5E9BD17A-D90A-45ED-A299-4F7FD6D92738}"/>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a:extLst>
            <a:ext uri="{FF2B5EF4-FFF2-40B4-BE49-F238E27FC236}">
              <a16:creationId xmlns:a16="http://schemas.microsoft.com/office/drawing/2014/main" id="{281016F8-E5F1-4D5A-B7EA-7C899F8B7CF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a:extLst>
            <a:ext uri="{FF2B5EF4-FFF2-40B4-BE49-F238E27FC236}">
              <a16:creationId xmlns:a16="http://schemas.microsoft.com/office/drawing/2014/main" id="{176BE837-FFBA-4C9E-B0EE-C3FAD16CE68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a:extLst>
            <a:ext uri="{FF2B5EF4-FFF2-40B4-BE49-F238E27FC236}">
              <a16:creationId xmlns:a16="http://schemas.microsoft.com/office/drawing/2014/main" id="{2A2DC384-E801-4979-87BA-BFC6B91FAAE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153162</xdr:rowOff>
    </xdr:from>
    <xdr:to>
      <xdr:col>116</xdr:col>
      <xdr:colOff>62864</xdr:colOff>
      <xdr:row>63</xdr:row>
      <xdr:rowOff>139446</xdr:rowOff>
    </xdr:to>
    <xdr:cxnSp macro="">
      <xdr:nvCxnSpPr>
        <xdr:cNvPr id="512" name="直線コネクタ 511">
          <a:extLst>
            <a:ext uri="{FF2B5EF4-FFF2-40B4-BE49-F238E27FC236}">
              <a16:creationId xmlns:a16="http://schemas.microsoft.com/office/drawing/2014/main" id="{BF21E811-77F6-43DD-9672-30A0AB08E296}"/>
            </a:ext>
          </a:extLst>
        </xdr:cNvPr>
        <xdr:cNvCxnSpPr/>
      </xdr:nvCxnSpPr>
      <xdr:spPr>
        <a:xfrm flipV="1">
          <a:off x="22160864" y="9582912"/>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143273</xdr:rowOff>
    </xdr:from>
    <xdr:ext cx="469744" cy="259045"/>
    <xdr:sp macro="" textlink="">
      <xdr:nvSpPr>
        <xdr:cNvPr id="513" name="【保健センター・保健所】&#10;一人当たり面積最小値テキスト">
          <a:extLst>
            <a:ext uri="{FF2B5EF4-FFF2-40B4-BE49-F238E27FC236}">
              <a16:creationId xmlns:a16="http://schemas.microsoft.com/office/drawing/2014/main" id="{38C11A56-4184-427B-9FBA-42EB0673ADB9}"/>
            </a:ext>
          </a:extLst>
        </xdr:cNvPr>
        <xdr:cNvSpPr txBox="1"/>
      </xdr:nvSpPr>
      <xdr:spPr>
        <a:xfrm>
          <a:off x="22199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139446</xdr:rowOff>
    </xdr:from>
    <xdr:to>
      <xdr:col>116</xdr:col>
      <xdr:colOff>152400</xdr:colOff>
      <xdr:row>63</xdr:row>
      <xdr:rowOff>139446</xdr:rowOff>
    </xdr:to>
    <xdr:cxnSp macro="">
      <xdr:nvCxnSpPr>
        <xdr:cNvPr id="514" name="直線コネクタ 513">
          <a:extLst>
            <a:ext uri="{FF2B5EF4-FFF2-40B4-BE49-F238E27FC236}">
              <a16:creationId xmlns:a16="http://schemas.microsoft.com/office/drawing/2014/main" id="{6AC92D41-27DF-4B9E-88FE-675EDBC265D7}"/>
            </a:ext>
          </a:extLst>
        </xdr:cNvPr>
        <xdr:cNvCxnSpPr/>
      </xdr:nvCxnSpPr>
      <xdr:spPr>
        <a:xfrm>
          <a:off x="22072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99839</xdr:rowOff>
    </xdr:from>
    <xdr:ext cx="469744" cy="259045"/>
    <xdr:sp macro="" textlink="">
      <xdr:nvSpPr>
        <xdr:cNvPr id="515" name="【保健センター・保健所】&#10;一人当たり面積最大値テキスト">
          <a:extLst>
            <a:ext uri="{FF2B5EF4-FFF2-40B4-BE49-F238E27FC236}">
              <a16:creationId xmlns:a16="http://schemas.microsoft.com/office/drawing/2014/main" id="{3C06EA63-D14E-4C60-9431-D9E22B7B8A7A}"/>
            </a:ext>
          </a:extLst>
        </xdr:cNvPr>
        <xdr:cNvSpPr txBox="1"/>
      </xdr:nvSpPr>
      <xdr:spPr>
        <a:xfrm>
          <a:off x="22199600" y="935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153162</xdr:rowOff>
    </xdr:from>
    <xdr:to>
      <xdr:col>116</xdr:col>
      <xdr:colOff>152400</xdr:colOff>
      <xdr:row>55</xdr:row>
      <xdr:rowOff>153162</xdr:rowOff>
    </xdr:to>
    <xdr:cxnSp macro="">
      <xdr:nvCxnSpPr>
        <xdr:cNvPr id="516" name="直線コネクタ 515">
          <a:extLst>
            <a:ext uri="{FF2B5EF4-FFF2-40B4-BE49-F238E27FC236}">
              <a16:creationId xmlns:a16="http://schemas.microsoft.com/office/drawing/2014/main" id="{89EEE00D-2CD2-411B-94DB-8DDAB9629D8E}"/>
            </a:ext>
          </a:extLst>
        </xdr:cNvPr>
        <xdr:cNvCxnSpPr/>
      </xdr:nvCxnSpPr>
      <xdr:spPr>
        <a:xfrm>
          <a:off x="22072600" y="9582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105935</xdr:rowOff>
    </xdr:from>
    <xdr:ext cx="469744" cy="259045"/>
    <xdr:sp macro="" textlink="">
      <xdr:nvSpPr>
        <xdr:cNvPr id="517" name="【保健センター・保健所】&#10;一人当たり面積平均値テキスト">
          <a:extLst>
            <a:ext uri="{FF2B5EF4-FFF2-40B4-BE49-F238E27FC236}">
              <a16:creationId xmlns:a16="http://schemas.microsoft.com/office/drawing/2014/main" id="{7AAAF914-2CEC-4C49-A8F6-A11F2F39E7E8}"/>
            </a:ext>
          </a:extLst>
        </xdr:cNvPr>
        <xdr:cNvSpPr txBox="1"/>
      </xdr:nvSpPr>
      <xdr:spPr>
        <a:xfrm>
          <a:off x="22199600" y="1073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18" name="フローチャート: 判断 517">
          <a:extLst>
            <a:ext uri="{FF2B5EF4-FFF2-40B4-BE49-F238E27FC236}">
              <a16:creationId xmlns:a16="http://schemas.microsoft.com/office/drawing/2014/main" id="{3A82D233-4ABD-40E3-832E-B56424C27E02}"/>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127508</xdr:rowOff>
    </xdr:from>
    <xdr:to>
      <xdr:col>112</xdr:col>
      <xdr:colOff>38100</xdr:colOff>
      <xdr:row>63</xdr:row>
      <xdr:rowOff>57658</xdr:rowOff>
    </xdr:to>
    <xdr:sp macro="" textlink="">
      <xdr:nvSpPr>
        <xdr:cNvPr id="519" name="フローチャート: 判断 518">
          <a:extLst>
            <a:ext uri="{FF2B5EF4-FFF2-40B4-BE49-F238E27FC236}">
              <a16:creationId xmlns:a16="http://schemas.microsoft.com/office/drawing/2014/main" id="{24565393-4626-4DEB-8329-5FD5DE863989}"/>
            </a:ext>
          </a:extLst>
        </xdr:cNvPr>
        <xdr:cNvSpPr/>
      </xdr:nvSpPr>
      <xdr:spPr>
        <a:xfrm>
          <a:off x="21272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74185</xdr:rowOff>
    </xdr:from>
    <xdr:ext cx="469744" cy="259045"/>
    <xdr:sp macro="" textlink="">
      <xdr:nvSpPr>
        <xdr:cNvPr id="520" name="n_1aveValue【保健センター・保健所】&#10;一人当たり面積">
          <a:extLst>
            <a:ext uri="{FF2B5EF4-FFF2-40B4-BE49-F238E27FC236}">
              <a16:creationId xmlns:a16="http://schemas.microsoft.com/office/drawing/2014/main" id="{9CABFC48-20A8-424D-840F-066D7C35DBA3}"/>
            </a:ext>
          </a:extLst>
        </xdr:cNvPr>
        <xdr:cNvSpPr txBox="1"/>
      </xdr:nvSpPr>
      <xdr:spPr>
        <a:xfrm>
          <a:off x="210757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127508</xdr:rowOff>
    </xdr:from>
    <xdr:to>
      <xdr:col>107</xdr:col>
      <xdr:colOff>101600</xdr:colOff>
      <xdr:row>63</xdr:row>
      <xdr:rowOff>57658</xdr:rowOff>
    </xdr:to>
    <xdr:sp macro="" textlink="">
      <xdr:nvSpPr>
        <xdr:cNvPr id="521" name="フローチャート: 判断 520">
          <a:extLst>
            <a:ext uri="{FF2B5EF4-FFF2-40B4-BE49-F238E27FC236}">
              <a16:creationId xmlns:a16="http://schemas.microsoft.com/office/drawing/2014/main" id="{C998D8C6-C9BF-40CB-B030-9041CBE68FE3}"/>
            </a:ext>
          </a:extLst>
        </xdr:cNvPr>
        <xdr:cNvSpPr/>
      </xdr:nvSpPr>
      <xdr:spPr>
        <a:xfrm>
          <a:off x="20383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74185</xdr:rowOff>
    </xdr:from>
    <xdr:ext cx="469744" cy="259045"/>
    <xdr:sp macro="" textlink="">
      <xdr:nvSpPr>
        <xdr:cNvPr id="522" name="n_2aveValue【保健センター・保健所】&#10;一人当たり面積">
          <a:extLst>
            <a:ext uri="{FF2B5EF4-FFF2-40B4-BE49-F238E27FC236}">
              <a16:creationId xmlns:a16="http://schemas.microsoft.com/office/drawing/2014/main" id="{3B8804A6-81CA-498B-87C2-F37DD0736866}"/>
            </a:ext>
          </a:extLst>
        </xdr:cNvPr>
        <xdr:cNvSpPr txBox="1"/>
      </xdr:nvSpPr>
      <xdr:spPr>
        <a:xfrm>
          <a:off x="20199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104648</xdr:rowOff>
    </xdr:from>
    <xdr:to>
      <xdr:col>102</xdr:col>
      <xdr:colOff>165100</xdr:colOff>
      <xdr:row>63</xdr:row>
      <xdr:rowOff>34798</xdr:rowOff>
    </xdr:to>
    <xdr:sp macro="" textlink="">
      <xdr:nvSpPr>
        <xdr:cNvPr id="523" name="フローチャート: 判断 522">
          <a:extLst>
            <a:ext uri="{FF2B5EF4-FFF2-40B4-BE49-F238E27FC236}">
              <a16:creationId xmlns:a16="http://schemas.microsoft.com/office/drawing/2014/main" id="{107B1153-3224-4B0A-899C-96D16BD8F4CB}"/>
            </a:ext>
          </a:extLst>
        </xdr:cNvPr>
        <xdr:cNvSpPr/>
      </xdr:nvSpPr>
      <xdr:spPr>
        <a:xfrm>
          <a:off x="19494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51325</xdr:rowOff>
    </xdr:from>
    <xdr:ext cx="469744" cy="259045"/>
    <xdr:sp macro="" textlink="">
      <xdr:nvSpPr>
        <xdr:cNvPr id="524" name="n_3aveValue【保健センター・保健所】&#10;一人当たり面積">
          <a:extLst>
            <a:ext uri="{FF2B5EF4-FFF2-40B4-BE49-F238E27FC236}">
              <a16:creationId xmlns:a16="http://schemas.microsoft.com/office/drawing/2014/main" id="{72241AE7-1D73-4BEB-89E1-6DC020B4D727}"/>
            </a:ext>
          </a:extLst>
        </xdr:cNvPr>
        <xdr:cNvSpPr txBox="1"/>
      </xdr:nvSpPr>
      <xdr:spPr>
        <a:xfrm>
          <a:off x="19310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976328CD-3FBE-4167-A757-5B6FC6C424B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110C3062-E2FA-4C2D-9E77-9EFE6A92618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BD94C7E5-7FF4-4F86-968C-0420BBF8465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1C1AAADC-0780-4D79-9AB5-B001386A94E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15567AB-CD78-4FDC-8CA5-AA274C6B4F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530" name="楕円 529">
          <a:extLst>
            <a:ext uri="{FF2B5EF4-FFF2-40B4-BE49-F238E27FC236}">
              <a16:creationId xmlns:a16="http://schemas.microsoft.com/office/drawing/2014/main" id="{73CE88EF-FAA4-4B00-AAC6-2ADF3E18D4D3}"/>
            </a:ext>
          </a:extLst>
        </xdr:cNvPr>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61214</xdr:rowOff>
    </xdr:from>
    <xdr:to>
      <xdr:col>107</xdr:col>
      <xdr:colOff>101600</xdr:colOff>
      <xdr:row>63</xdr:row>
      <xdr:rowOff>162814</xdr:rowOff>
    </xdr:to>
    <xdr:sp macro="" textlink="">
      <xdr:nvSpPr>
        <xdr:cNvPr id="531" name="楕円 530">
          <a:extLst>
            <a:ext uri="{FF2B5EF4-FFF2-40B4-BE49-F238E27FC236}">
              <a16:creationId xmlns:a16="http://schemas.microsoft.com/office/drawing/2014/main" id="{73659532-526F-46E5-836B-E7710FDA4578}"/>
            </a:ext>
          </a:extLst>
        </xdr:cNvPr>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532" name="直線コネクタ 531">
          <a:extLst>
            <a:ext uri="{FF2B5EF4-FFF2-40B4-BE49-F238E27FC236}">
              <a16:creationId xmlns:a16="http://schemas.microsoft.com/office/drawing/2014/main" id="{5B5C2BE6-E3F0-4B66-A16A-7261E3FD36FC}"/>
            </a:ext>
          </a:extLst>
        </xdr:cNvPr>
        <xdr:cNvCxnSpPr/>
      </xdr:nvCxnSpPr>
      <xdr:spPr>
        <a:xfrm>
          <a:off x="20434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33" name="楕円 532">
          <a:extLst>
            <a:ext uri="{FF2B5EF4-FFF2-40B4-BE49-F238E27FC236}">
              <a16:creationId xmlns:a16="http://schemas.microsoft.com/office/drawing/2014/main" id="{AD619531-6705-4DF2-AA58-38F4472E4DEC}"/>
            </a:ext>
          </a:extLst>
        </xdr:cNvPr>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534" name="直線コネクタ 533">
          <a:extLst>
            <a:ext uri="{FF2B5EF4-FFF2-40B4-BE49-F238E27FC236}">
              <a16:creationId xmlns:a16="http://schemas.microsoft.com/office/drawing/2014/main" id="{8DF7610B-13F2-4040-B5FE-E23C7C037E90}"/>
            </a:ext>
          </a:extLst>
        </xdr:cNvPr>
        <xdr:cNvCxnSpPr/>
      </xdr:nvCxnSpPr>
      <xdr:spPr>
        <a:xfrm>
          <a:off x="19545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153941</xdr:rowOff>
    </xdr:from>
    <xdr:ext cx="469744" cy="259045"/>
    <xdr:sp macro="" textlink="">
      <xdr:nvSpPr>
        <xdr:cNvPr id="535" name="n_1mainValue【保健センター・保健所】&#10;一人当たり面積">
          <a:extLst>
            <a:ext uri="{FF2B5EF4-FFF2-40B4-BE49-F238E27FC236}">
              <a16:creationId xmlns:a16="http://schemas.microsoft.com/office/drawing/2014/main" id="{6DB3101E-B1C1-4D94-9C7C-BC708DFAC615}"/>
            </a:ext>
          </a:extLst>
        </xdr:cNvPr>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536" name="n_2mainValue【保健センター・保健所】&#10;一人当たり面積">
          <a:extLst>
            <a:ext uri="{FF2B5EF4-FFF2-40B4-BE49-F238E27FC236}">
              <a16:creationId xmlns:a16="http://schemas.microsoft.com/office/drawing/2014/main" id="{9B16EA5E-1176-4264-B63D-C352E700E98F}"/>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37" name="n_3mainValue【保健センター・保健所】&#10;一人当たり面積">
          <a:extLst>
            <a:ext uri="{FF2B5EF4-FFF2-40B4-BE49-F238E27FC236}">
              <a16:creationId xmlns:a16="http://schemas.microsoft.com/office/drawing/2014/main" id="{612D9395-0884-497C-BFEC-F19F773793AB}"/>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a:extLst>
            <a:ext uri="{FF2B5EF4-FFF2-40B4-BE49-F238E27FC236}">
              <a16:creationId xmlns:a16="http://schemas.microsoft.com/office/drawing/2014/main" id="{5A0FD8E0-ED8B-4009-BF1E-AD0332F9B6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a:extLst>
            <a:ext uri="{FF2B5EF4-FFF2-40B4-BE49-F238E27FC236}">
              <a16:creationId xmlns:a16="http://schemas.microsoft.com/office/drawing/2014/main" id="{D9466428-22F3-4740-AAB8-47EF9507046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a:extLst>
            <a:ext uri="{FF2B5EF4-FFF2-40B4-BE49-F238E27FC236}">
              <a16:creationId xmlns:a16="http://schemas.microsoft.com/office/drawing/2014/main" id="{B8CD2A54-4AA3-4DDF-BC0A-92A5EC5EEDD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a:extLst>
            <a:ext uri="{FF2B5EF4-FFF2-40B4-BE49-F238E27FC236}">
              <a16:creationId xmlns:a16="http://schemas.microsoft.com/office/drawing/2014/main" id="{E54B9100-9AED-489F-9502-71476FBFBCA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a:extLst>
            <a:ext uri="{FF2B5EF4-FFF2-40B4-BE49-F238E27FC236}">
              <a16:creationId xmlns:a16="http://schemas.microsoft.com/office/drawing/2014/main" id="{5E02D888-FE38-4CFF-822C-942C8DFC805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a:extLst>
            <a:ext uri="{FF2B5EF4-FFF2-40B4-BE49-F238E27FC236}">
              <a16:creationId xmlns:a16="http://schemas.microsoft.com/office/drawing/2014/main" id="{183C6AAE-58DD-4A97-A171-85AA7AF22B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a:extLst>
            <a:ext uri="{FF2B5EF4-FFF2-40B4-BE49-F238E27FC236}">
              <a16:creationId xmlns:a16="http://schemas.microsoft.com/office/drawing/2014/main" id="{585D0C14-11A4-4A1A-BFFB-79AC01FBF5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a:extLst>
            <a:ext uri="{FF2B5EF4-FFF2-40B4-BE49-F238E27FC236}">
              <a16:creationId xmlns:a16="http://schemas.microsoft.com/office/drawing/2014/main" id="{399328A6-53AE-43BD-B853-E887939785B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a:extLst>
            <a:ext uri="{FF2B5EF4-FFF2-40B4-BE49-F238E27FC236}">
              <a16:creationId xmlns:a16="http://schemas.microsoft.com/office/drawing/2014/main" id="{4D11B242-DD7F-40EE-8191-81D1B960501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a:extLst>
            <a:ext uri="{FF2B5EF4-FFF2-40B4-BE49-F238E27FC236}">
              <a16:creationId xmlns:a16="http://schemas.microsoft.com/office/drawing/2014/main" id="{196FC940-2E62-4036-B35C-A3D73014D0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a:extLst>
            <a:ext uri="{FF2B5EF4-FFF2-40B4-BE49-F238E27FC236}">
              <a16:creationId xmlns:a16="http://schemas.microsoft.com/office/drawing/2014/main" id="{2903A74C-016E-4930-8607-EFC8AE3540D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a:extLst>
            <a:ext uri="{FF2B5EF4-FFF2-40B4-BE49-F238E27FC236}">
              <a16:creationId xmlns:a16="http://schemas.microsoft.com/office/drawing/2014/main" id="{2EC2680F-EB47-4DBD-89F5-4DED55C3D09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a:extLst>
            <a:ext uri="{FF2B5EF4-FFF2-40B4-BE49-F238E27FC236}">
              <a16:creationId xmlns:a16="http://schemas.microsoft.com/office/drawing/2014/main" id="{9A83B5B7-EFB8-4F7A-A652-A603A7DFFE4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a:extLst>
            <a:ext uri="{FF2B5EF4-FFF2-40B4-BE49-F238E27FC236}">
              <a16:creationId xmlns:a16="http://schemas.microsoft.com/office/drawing/2014/main" id="{CB278E6A-7337-413F-84BB-6C4E8D3B54C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a:extLst>
            <a:ext uri="{FF2B5EF4-FFF2-40B4-BE49-F238E27FC236}">
              <a16:creationId xmlns:a16="http://schemas.microsoft.com/office/drawing/2014/main" id="{652F2A5E-3036-44EA-BFCC-5F3BE192EC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a:extLst>
            <a:ext uri="{FF2B5EF4-FFF2-40B4-BE49-F238E27FC236}">
              <a16:creationId xmlns:a16="http://schemas.microsoft.com/office/drawing/2014/main" id="{B60F3055-3A1D-4FDC-967A-D092CE456EF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a:extLst>
            <a:ext uri="{FF2B5EF4-FFF2-40B4-BE49-F238E27FC236}">
              <a16:creationId xmlns:a16="http://schemas.microsoft.com/office/drawing/2014/main" id="{9F450759-93D8-4A93-A3D1-0EACC44902B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a:extLst>
            <a:ext uri="{FF2B5EF4-FFF2-40B4-BE49-F238E27FC236}">
              <a16:creationId xmlns:a16="http://schemas.microsoft.com/office/drawing/2014/main" id="{6B671617-64C5-4A7E-85AC-A3EFEE59D32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a:extLst>
            <a:ext uri="{FF2B5EF4-FFF2-40B4-BE49-F238E27FC236}">
              <a16:creationId xmlns:a16="http://schemas.microsoft.com/office/drawing/2014/main" id="{06B631FC-84E7-40F8-8FFA-7D54CA6D82E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a:extLst>
            <a:ext uri="{FF2B5EF4-FFF2-40B4-BE49-F238E27FC236}">
              <a16:creationId xmlns:a16="http://schemas.microsoft.com/office/drawing/2014/main" id="{1BCA1CF0-5796-4035-B565-D437E2FD138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a:extLst>
            <a:ext uri="{FF2B5EF4-FFF2-40B4-BE49-F238E27FC236}">
              <a16:creationId xmlns:a16="http://schemas.microsoft.com/office/drawing/2014/main" id="{735B8D25-9FF6-4AFA-807E-1B6DA0D2FB1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a:extLst>
            <a:ext uri="{FF2B5EF4-FFF2-40B4-BE49-F238E27FC236}">
              <a16:creationId xmlns:a16="http://schemas.microsoft.com/office/drawing/2014/main" id="{9412C9B2-F6CA-488F-B1BF-C1FCDF82668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a:extLst>
            <a:ext uri="{FF2B5EF4-FFF2-40B4-BE49-F238E27FC236}">
              <a16:creationId xmlns:a16="http://schemas.microsoft.com/office/drawing/2014/main" id="{550371A1-4E03-49DC-B159-EFA7284D0A7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91CB63F6-79C3-4C40-ABD7-8FB2547504D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a:extLst>
            <a:ext uri="{FF2B5EF4-FFF2-40B4-BE49-F238E27FC236}">
              <a16:creationId xmlns:a16="http://schemas.microsoft.com/office/drawing/2014/main" id="{F409A04D-592E-4A56-89E6-9ED96889C3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63" name="直線コネクタ 562">
          <a:extLst>
            <a:ext uri="{FF2B5EF4-FFF2-40B4-BE49-F238E27FC236}">
              <a16:creationId xmlns:a16="http://schemas.microsoft.com/office/drawing/2014/main" id="{9C4269DD-6962-48A4-B38B-8300B421BF02}"/>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64" name="【消防施設】&#10;有形固定資産減価償却率最小値テキスト">
          <a:extLst>
            <a:ext uri="{FF2B5EF4-FFF2-40B4-BE49-F238E27FC236}">
              <a16:creationId xmlns:a16="http://schemas.microsoft.com/office/drawing/2014/main" id="{DB2A6BD0-0F4F-4F8F-818D-E7915D3FA016}"/>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65" name="直線コネクタ 564">
          <a:extLst>
            <a:ext uri="{FF2B5EF4-FFF2-40B4-BE49-F238E27FC236}">
              <a16:creationId xmlns:a16="http://schemas.microsoft.com/office/drawing/2014/main" id="{6334C0E3-D2C6-4C9E-941B-B5D9E7C107DD}"/>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66" name="【消防施設】&#10;有形固定資産減価償却率最大値テキスト">
          <a:extLst>
            <a:ext uri="{FF2B5EF4-FFF2-40B4-BE49-F238E27FC236}">
              <a16:creationId xmlns:a16="http://schemas.microsoft.com/office/drawing/2014/main" id="{27E8DDE2-186B-4FD7-AAE2-AA94D64952BD}"/>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67" name="直線コネクタ 566">
          <a:extLst>
            <a:ext uri="{FF2B5EF4-FFF2-40B4-BE49-F238E27FC236}">
              <a16:creationId xmlns:a16="http://schemas.microsoft.com/office/drawing/2014/main" id="{008D5105-3F74-49A7-BD41-717E61011F71}"/>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35940</xdr:rowOff>
    </xdr:from>
    <xdr:ext cx="405111" cy="259045"/>
    <xdr:sp macro="" textlink="">
      <xdr:nvSpPr>
        <xdr:cNvPr id="568" name="【消防施設】&#10;有形固定資産減価償却率平均値テキスト">
          <a:extLst>
            <a:ext uri="{FF2B5EF4-FFF2-40B4-BE49-F238E27FC236}">
              <a16:creationId xmlns:a16="http://schemas.microsoft.com/office/drawing/2014/main" id="{B9417472-6FEA-479D-8D9F-9F0169384E62}"/>
            </a:ext>
          </a:extLst>
        </xdr:cNvPr>
        <xdr:cNvSpPr txBox="1"/>
      </xdr:nvSpPr>
      <xdr:spPr>
        <a:xfrm>
          <a:off x="16357600" y="13751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569" name="フローチャート: 判断 568">
          <a:extLst>
            <a:ext uri="{FF2B5EF4-FFF2-40B4-BE49-F238E27FC236}">
              <a16:creationId xmlns:a16="http://schemas.microsoft.com/office/drawing/2014/main" id="{F1D41562-EFC0-4DDB-8E0C-B482913D80B1}"/>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570" name="フローチャート: 判断 569">
          <a:extLst>
            <a:ext uri="{FF2B5EF4-FFF2-40B4-BE49-F238E27FC236}">
              <a16:creationId xmlns:a16="http://schemas.microsoft.com/office/drawing/2014/main" id="{A3F5F278-1289-4D28-982A-0ED2434CDE16}"/>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571" name="n_1aveValue【消防施設】&#10;有形固定資産減価償却率">
          <a:extLst>
            <a:ext uri="{FF2B5EF4-FFF2-40B4-BE49-F238E27FC236}">
              <a16:creationId xmlns:a16="http://schemas.microsoft.com/office/drawing/2014/main" id="{A6C3196A-E6DD-4484-92C6-1BCEF17BE445}"/>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572" name="フローチャート: 判断 571">
          <a:extLst>
            <a:ext uri="{FF2B5EF4-FFF2-40B4-BE49-F238E27FC236}">
              <a16:creationId xmlns:a16="http://schemas.microsoft.com/office/drawing/2014/main" id="{B8A28515-6199-4BB4-B953-99398617226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573" name="n_2aveValue【消防施設】&#10;有形固定資産減価償却率">
          <a:extLst>
            <a:ext uri="{FF2B5EF4-FFF2-40B4-BE49-F238E27FC236}">
              <a16:creationId xmlns:a16="http://schemas.microsoft.com/office/drawing/2014/main" id="{DEE22606-A31D-4292-AF5F-00E0F377F01B}"/>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83638</xdr:rowOff>
    </xdr:from>
    <xdr:to>
      <xdr:col>72</xdr:col>
      <xdr:colOff>38100</xdr:colOff>
      <xdr:row>82</xdr:row>
      <xdr:rowOff>13788</xdr:rowOff>
    </xdr:to>
    <xdr:sp macro="" textlink="">
      <xdr:nvSpPr>
        <xdr:cNvPr id="574" name="フローチャート: 判断 573">
          <a:extLst>
            <a:ext uri="{FF2B5EF4-FFF2-40B4-BE49-F238E27FC236}">
              <a16:creationId xmlns:a16="http://schemas.microsoft.com/office/drawing/2014/main" id="{3EF31D0C-DD4E-4FEB-89FC-58DB9D18DDCD}"/>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30315</xdr:rowOff>
    </xdr:from>
    <xdr:ext cx="405111" cy="259045"/>
    <xdr:sp macro="" textlink="">
      <xdr:nvSpPr>
        <xdr:cNvPr id="575" name="n_3aveValue【消防施設】&#10;有形固定資産減価償却率">
          <a:extLst>
            <a:ext uri="{FF2B5EF4-FFF2-40B4-BE49-F238E27FC236}">
              <a16:creationId xmlns:a16="http://schemas.microsoft.com/office/drawing/2014/main" id="{7057D537-08F4-4353-BE58-14696244FAA3}"/>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04B1A00-02D0-43AF-AEBF-F965C023F11F}"/>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6F2AF797-1B36-459C-84F9-428F6BD199A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BE68315D-4852-4730-A09E-A8F5BAA62C2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E16E32AF-E26E-4BE6-AB8B-FA0742FFA0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3DA39731-E338-443A-842F-CEE7103382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363</xdr:rowOff>
    </xdr:from>
    <xdr:to>
      <xdr:col>81</xdr:col>
      <xdr:colOff>101600</xdr:colOff>
      <xdr:row>83</xdr:row>
      <xdr:rowOff>101963</xdr:rowOff>
    </xdr:to>
    <xdr:sp macro="" textlink="">
      <xdr:nvSpPr>
        <xdr:cNvPr id="581" name="楕円 580">
          <a:extLst>
            <a:ext uri="{FF2B5EF4-FFF2-40B4-BE49-F238E27FC236}">
              <a16:creationId xmlns:a16="http://schemas.microsoft.com/office/drawing/2014/main" id="{7AD16FE8-327E-4F0E-83B0-37EDBAA76B6A}"/>
            </a:ext>
          </a:extLst>
        </xdr:cNvPr>
        <xdr:cNvSpPr/>
      </xdr:nvSpPr>
      <xdr:spPr>
        <a:xfrm>
          <a:off x="15430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582" name="楕円 581">
          <a:extLst>
            <a:ext uri="{FF2B5EF4-FFF2-40B4-BE49-F238E27FC236}">
              <a16:creationId xmlns:a16="http://schemas.microsoft.com/office/drawing/2014/main" id="{A06733E6-5589-43FE-B0D9-111272A07EE8}"/>
            </a:ext>
          </a:extLst>
        </xdr:cNvPr>
        <xdr:cNvSpPr/>
      </xdr:nvSpPr>
      <xdr:spPr>
        <a:xfrm>
          <a:off x="14541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154032</xdr:rowOff>
    </xdr:from>
    <xdr:to>
      <xdr:col>81</xdr:col>
      <xdr:colOff>50800</xdr:colOff>
      <xdr:row>83</xdr:row>
      <xdr:rowOff>51163</xdr:rowOff>
    </xdr:to>
    <xdr:cxnSp macro="">
      <xdr:nvCxnSpPr>
        <xdr:cNvPr id="583" name="直線コネクタ 582">
          <a:extLst>
            <a:ext uri="{FF2B5EF4-FFF2-40B4-BE49-F238E27FC236}">
              <a16:creationId xmlns:a16="http://schemas.microsoft.com/office/drawing/2014/main" id="{2FDE2413-66D9-4423-9D73-BBA86261C0F6}"/>
            </a:ext>
          </a:extLst>
        </xdr:cNvPr>
        <xdr:cNvCxnSpPr/>
      </xdr:nvCxnSpPr>
      <xdr:spPr>
        <a:xfrm>
          <a:off x="14592300" y="142129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584" name="楕円 583">
          <a:extLst>
            <a:ext uri="{FF2B5EF4-FFF2-40B4-BE49-F238E27FC236}">
              <a16:creationId xmlns:a16="http://schemas.microsoft.com/office/drawing/2014/main" id="{B4A4F2C8-C406-4CDC-99C0-556B20B8EEE1}"/>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26670</xdr:rowOff>
    </xdr:to>
    <xdr:cxnSp macro="">
      <xdr:nvCxnSpPr>
        <xdr:cNvPr id="585" name="直線コネクタ 584">
          <a:extLst>
            <a:ext uri="{FF2B5EF4-FFF2-40B4-BE49-F238E27FC236}">
              <a16:creationId xmlns:a16="http://schemas.microsoft.com/office/drawing/2014/main" id="{A692F669-04D7-4786-A84A-6BB78A8D98FF}"/>
            </a:ext>
          </a:extLst>
        </xdr:cNvPr>
        <xdr:cNvCxnSpPr/>
      </xdr:nvCxnSpPr>
      <xdr:spPr>
        <a:xfrm flipV="1">
          <a:off x="13703300" y="142129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93090</xdr:rowOff>
    </xdr:from>
    <xdr:ext cx="405111" cy="259045"/>
    <xdr:sp macro="" textlink="">
      <xdr:nvSpPr>
        <xdr:cNvPr id="586" name="n_1mainValue【消防施設】&#10;有形固定資産減価償却率">
          <a:extLst>
            <a:ext uri="{FF2B5EF4-FFF2-40B4-BE49-F238E27FC236}">
              <a16:creationId xmlns:a16="http://schemas.microsoft.com/office/drawing/2014/main" id="{F515DCAD-5395-47F4-ACBF-86EE84F53AC7}"/>
            </a:ext>
          </a:extLst>
        </xdr:cNvPr>
        <xdr:cNvSpPr txBox="1"/>
      </xdr:nvSpPr>
      <xdr:spPr>
        <a:xfrm>
          <a:off x="152660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24509</xdr:rowOff>
    </xdr:from>
    <xdr:ext cx="405111" cy="259045"/>
    <xdr:sp macro="" textlink="">
      <xdr:nvSpPr>
        <xdr:cNvPr id="587" name="n_2mainValue【消防施設】&#10;有形固定資産減価償却率">
          <a:extLst>
            <a:ext uri="{FF2B5EF4-FFF2-40B4-BE49-F238E27FC236}">
              <a16:creationId xmlns:a16="http://schemas.microsoft.com/office/drawing/2014/main" id="{C8DB5E18-A34A-4902-9474-6990479980BC}"/>
            </a:ext>
          </a:extLst>
        </xdr:cNvPr>
        <xdr:cNvSpPr txBox="1"/>
      </xdr:nvSpPr>
      <xdr:spPr>
        <a:xfrm>
          <a:off x="14389744" y="1425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588" name="n_3mainValue【消防施設】&#10;有形固定資産減価償却率">
          <a:extLst>
            <a:ext uri="{FF2B5EF4-FFF2-40B4-BE49-F238E27FC236}">
              <a16:creationId xmlns:a16="http://schemas.microsoft.com/office/drawing/2014/main" id="{2AD49841-91DA-4378-A0F9-80534DAFF76C}"/>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a:extLst>
            <a:ext uri="{FF2B5EF4-FFF2-40B4-BE49-F238E27FC236}">
              <a16:creationId xmlns:a16="http://schemas.microsoft.com/office/drawing/2014/main" id="{F0DC0DD9-32BA-4B89-938F-E2AC0973AA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a:extLst>
            <a:ext uri="{FF2B5EF4-FFF2-40B4-BE49-F238E27FC236}">
              <a16:creationId xmlns:a16="http://schemas.microsoft.com/office/drawing/2014/main" id="{6CEAA4F3-6FC1-43F8-92E9-731634F746A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a:extLst>
            <a:ext uri="{FF2B5EF4-FFF2-40B4-BE49-F238E27FC236}">
              <a16:creationId xmlns:a16="http://schemas.microsoft.com/office/drawing/2014/main" id="{D6DE16BB-0C41-4CEE-8A4B-CC897D357DB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a:extLst>
            <a:ext uri="{FF2B5EF4-FFF2-40B4-BE49-F238E27FC236}">
              <a16:creationId xmlns:a16="http://schemas.microsoft.com/office/drawing/2014/main" id="{B804B9E9-BE8D-40A6-9414-137FA9B06F6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a:extLst>
            <a:ext uri="{FF2B5EF4-FFF2-40B4-BE49-F238E27FC236}">
              <a16:creationId xmlns:a16="http://schemas.microsoft.com/office/drawing/2014/main" id="{841037F6-5EB1-4A7E-8DC6-17702B6FEF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a:extLst>
            <a:ext uri="{FF2B5EF4-FFF2-40B4-BE49-F238E27FC236}">
              <a16:creationId xmlns:a16="http://schemas.microsoft.com/office/drawing/2014/main" id="{4795CC65-F8E3-44C4-93B4-3EBAAF91E5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a:extLst>
            <a:ext uri="{FF2B5EF4-FFF2-40B4-BE49-F238E27FC236}">
              <a16:creationId xmlns:a16="http://schemas.microsoft.com/office/drawing/2014/main" id="{CF5E513B-88AB-420E-87FE-94304195F8C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a:extLst>
            <a:ext uri="{FF2B5EF4-FFF2-40B4-BE49-F238E27FC236}">
              <a16:creationId xmlns:a16="http://schemas.microsoft.com/office/drawing/2014/main" id="{AC580493-21F7-4621-8B89-F1457964874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a:extLst>
            <a:ext uri="{FF2B5EF4-FFF2-40B4-BE49-F238E27FC236}">
              <a16:creationId xmlns:a16="http://schemas.microsoft.com/office/drawing/2014/main" id="{9790A1A9-DB97-45AB-9C6A-B61AE4708D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a:extLst>
            <a:ext uri="{FF2B5EF4-FFF2-40B4-BE49-F238E27FC236}">
              <a16:creationId xmlns:a16="http://schemas.microsoft.com/office/drawing/2014/main" id="{A06893BB-B54C-415E-BFD6-A4A0DD19547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9" name="直線コネクタ 598">
          <a:extLst>
            <a:ext uri="{FF2B5EF4-FFF2-40B4-BE49-F238E27FC236}">
              <a16:creationId xmlns:a16="http://schemas.microsoft.com/office/drawing/2014/main" id="{4602ACD2-3933-46EC-A3BC-8E761BB7E61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00" name="テキスト ボックス 599">
          <a:extLst>
            <a:ext uri="{FF2B5EF4-FFF2-40B4-BE49-F238E27FC236}">
              <a16:creationId xmlns:a16="http://schemas.microsoft.com/office/drawing/2014/main" id="{3050A629-9662-4BEE-A786-503E7EA0D2D8}"/>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1" name="直線コネクタ 600">
          <a:extLst>
            <a:ext uri="{FF2B5EF4-FFF2-40B4-BE49-F238E27FC236}">
              <a16:creationId xmlns:a16="http://schemas.microsoft.com/office/drawing/2014/main" id="{1397B72F-316E-49A3-B2A5-2DD93F85892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2" name="テキスト ボックス 601">
          <a:extLst>
            <a:ext uri="{FF2B5EF4-FFF2-40B4-BE49-F238E27FC236}">
              <a16:creationId xmlns:a16="http://schemas.microsoft.com/office/drawing/2014/main" id="{FCF3B27B-AA2D-4D8E-A118-0371EB1508E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3" name="直線コネクタ 602">
          <a:extLst>
            <a:ext uri="{FF2B5EF4-FFF2-40B4-BE49-F238E27FC236}">
              <a16:creationId xmlns:a16="http://schemas.microsoft.com/office/drawing/2014/main" id="{BCED2EDC-B339-4CE0-8206-860C5FDC57D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4" name="テキスト ボックス 603">
          <a:extLst>
            <a:ext uri="{FF2B5EF4-FFF2-40B4-BE49-F238E27FC236}">
              <a16:creationId xmlns:a16="http://schemas.microsoft.com/office/drawing/2014/main" id="{7E7604C8-5BA5-426C-8A31-DEACCCC806AE}"/>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5" name="直線コネクタ 604">
          <a:extLst>
            <a:ext uri="{FF2B5EF4-FFF2-40B4-BE49-F238E27FC236}">
              <a16:creationId xmlns:a16="http://schemas.microsoft.com/office/drawing/2014/main" id="{442EEDF5-94B3-40A9-BC94-43C4682617F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6" name="テキスト ボックス 605">
          <a:extLst>
            <a:ext uri="{FF2B5EF4-FFF2-40B4-BE49-F238E27FC236}">
              <a16:creationId xmlns:a16="http://schemas.microsoft.com/office/drawing/2014/main" id="{2E075A6D-331C-4B06-A48D-552040004F08}"/>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a:extLst>
            <a:ext uri="{FF2B5EF4-FFF2-40B4-BE49-F238E27FC236}">
              <a16:creationId xmlns:a16="http://schemas.microsoft.com/office/drawing/2014/main" id="{54511AC1-4378-4C6C-A3C2-1901FE578BE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a:extLst>
            <a:ext uri="{FF2B5EF4-FFF2-40B4-BE49-F238E27FC236}">
              <a16:creationId xmlns:a16="http://schemas.microsoft.com/office/drawing/2014/main" id="{2F842F0C-BD4F-425C-91A3-DB30727FF5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a:extLst>
            <a:ext uri="{FF2B5EF4-FFF2-40B4-BE49-F238E27FC236}">
              <a16:creationId xmlns:a16="http://schemas.microsoft.com/office/drawing/2014/main" id="{095841A5-5455-45C7-B049-6E376D73963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10" name="直線コネクタ 609">
          <a:extLst>
            <a:ext uri="{FF2B5EF4-FFF2-40B4-BE49-F238E27FC236}">
              <a16:creationId xmlns:a16="http://schemas.microsoft.com/office/drawing/2014/main" id="{9E3C7296-367A-407D-8348-0350D642F7BE}"/>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11" name="【消防施設】&#10;一人当たり面積最小値テキスト">
          <a:extLst>
            <a:ext uri="{FF2B5EF4-FFF2-40B4-BE49-F238E27FC236}">
              <a16:creationId xmlns:a16="http://schemas.microsoft.com/office/drawing/2014/main" id="{40704C03-F4AA-48BD-9D49-7AC8DA43D65D}"/>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12" name="直線コネクタ 611">
          <a:extLst>
            <a:ext uri="{FF2B5EF4-FFF2-40B4-BE49-F238E27FC236}">
              <a16:creationId xmlns:a16="http://schemas.microsoft.com/office/drawing/2014/main" id="{EFF93E98-06D7-4976-BF70-B417D469BB8F}"/>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13" name="【消防施設】&#10;一人当たり面積最大値テキスト">
          <a:extLst>
            <a:ext uri="{FF2B5EF4-FFF2-40B4-BE49-F238E27FC236}">
              <a16:creationId xmlns:a16="http://schemas.microsoft.com/office/drawing/2014/main" id="{7BE84E07-FDF5-4929-A604-97709AE60D35}"/>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14" name="直線コネクタ 613">
          <a:extLst>
            <a:ext uri="{FF2B5EF4-FFF2-40B4-BE49-F238E27FC236}">
              <a16:creationId xmlns:a16="http://schemas.microsoft.com/office/drawing/2014/main" id="{38903A62-3456-42E9-A50D-71FBDB9696EF}"/>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15" name="【消防施設】&#10;一人当たり面積平均値テキスト">
          <a:extLst>
            <a:ext uri="{FF2B5EF4-FFF2-40B4-BE49-F238E27FC236}">
              <a16:creationId xmlns:a16="http://schemas.microsoft.com/office/drawing/2014/main" id="{D07578AE-6A5F-4B6B-A0C2-87A94B654E07}"/>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16" name="フローチャート: 判断 615">
          <a:extLst>
            <a:ext uri="{FF2B5EF4-FFF2-40B4-BE49-F238E27FC236}">
              <a16:creationId xmlns:a16="http://schemas.microsoft.com/office/drawing/2014/main" id="{57B3E414-E64D-4D7E-9703-27FAB7B961A2}"/>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17" name="フローチャート: 判断 616">
          <a:extLst>
            <a:ext uri="{FF2B5EF4-FFF2-40B4-BE49-F238E27FC236}">
              <a16:creationId xmlns:a16="http://schemas.microsoft.com/office/drawing/2014/main" id="{19380AA6-5B90-410F-A116-B4F592C3C6BE}"/>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157751</xdr:rowOff>
    </xdr:from>
    <xdr:ext cx="469744" cy="259045"/>
    <xdr:sp macro="" textlink="">
      <xdr:nvSpPr>
        <xdr:cNvPr id="618" name="n_1aveValue【消防施設】&#10;一人当たり面積">
          <a:extLst>
            <a:ext uri="{FF2B5EF4-FFF2-40B4-BE49-F238E27FC236}">
              <a16:creationId xmlns:a16="http://schemas.microsoft.com/office/drawing/2014/main" id="{E47EFA41-4D70-4E9D-B15C-565A2768F202}"/>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619" name="フローチャート: 判断 618">
          <a:extLst>
            <a:ext uri="{FF2B5EF4-FFF2-40B4-BE49-F238E27FC236}">
              <a16:creationId xmlns:a16="http://schemas.microsoft.com/office/drawing/2014/main" id="{3E567134-3AD7-45BE-9031-26ECF7E7928B}"/>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620" name="n_2aveValue【消防施設】&#10;一人当たり面積">
          <a:extLst>
            <a:ext uri="{FF2B5EF4-FFF2-40B4-BE49-F238E27FC236}">
              <a16:creationId xmlns:a16="http://schemas.microsoft.com/office/drawing/2014/main" id="{BEAEFAF3-DD38-4624-9AC2-0F7331D093CF}"/>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108458</xdr:rowOff>
    </xdr:from>
    <xdr:to>
      <xdr:col>102</xdr:col>
      <xdr:colOff>165100</xdr:colOff>
      <xdr:row>84</xdr:row>
      <xdr:rowOff>38608</xdr:rowOff>
    </xdr:to>
    <xdr:sp macro="" textlink="">
      <xdr:nvSpPr>
        <xdr:cNvPr id="621" name="フローチャート: 判断 620">
          <a:extLst>
            <a:ext uri="{FF2B5EF4-FFF2-40B4-BE49-F238E27FC236}">
              <a16:creationId xmlns:a16="http://schemas.microsoft.com/office/drawing/2014/main" id="{1D56BFC0-060F-467C-B728-B60967020F05}"/>
            </a:ext>
          </a:extLst>
        </xdr:cNvPr>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55135</xdr:rowOff>
    </xdr:from>
    <xdr:ext cx="469744" cy="259045"/>
    <xdr:sp macro="" textlink="">
      <xdr:nvSpPr>
        <xdr:cNvPr id="622" name="n_3aveValue【消防施設】&#10;一人当たり面積">
          <a:extLst>
            <a:ext uri="{FF2B5EF4-FFF2-40B4-BE49-F238E27FC236}">
              <a16:creationId xmlns:a16="http://schemas.microsoft.com/office/drawing/2014/main" id="{CAEF2C38-56BA-4745-BCEF-45E60C1364E3}"/>
            </a:ext>
          </a:extLst>
        </xdr:cNvPr>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F9A13161-D5E9-49B3-9A07-A983872700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94A22C-2A39-48C7-8F36-4FDB8697E2B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3BBFA377-9F79-4BDE-AF65-32E22E6A3B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17B6D9D4-FEB3-47B7-8663-164C8B099FF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AF637D1-0F70-4E11-821E-58D99C46B47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628" name="楕円 627">
          <a:extLst>
            <a:ext uri="{FF2B5EF4-FFF2-40B4-BE49-F238E27FC236}">
              <a16:creationId xmlns:a16="http://schemas.microsoft.com/office/drawing/2014/main" id="{68E9EE2D-131F-44F3-B6CE-AED0EAE8AAE3}"/>
            </a:ext>
          </a:extLst>
        </xdr:cNvPr>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629" name="楕円 628">
          <a:extLst>
            <a:ext uri="{FF2B5EF4-FFF2-40B4-BE49-F238E27FC236}">
              <a16:creationId xmlns:a16="http://schemas.microsoft.com/office/drawing/2014/main" id="{2720AEEC-D679-41A9-BB40-8552C29FABD5}"/>
            </a:ext>
          </a:extLst>
        </xdr:cNvPr>
        <xdr:cNvSpPr/>
      </xdr:nvSpPr>
      <xdr:spPr>
        <a:xfrm>
          <a:off x="20383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156972</xdr:rowOff>
    </xdr:to>
    <xdr:cxnSp macro="">
      <xdr:nvCxnSpPr>
        <xdr:cNvPr id="630" name="直線コネクタ 629">
          <a:extLst>
            <a:ext uri="{FF2B5EF4-FFF2-40B4-BE49-F238E27FC236}">
              <a16:creationId xmlns:a16="http://schemas.microsoft.com/office/drawing/2014/main" id="{47B10C34-A860-489A-9E8B-BA116A1E85F3}"/>
            </a:ext>
          </a:extLst>
        </xdr:cNvPr>
        <xdr:cNvCxnSpPr/>
      </xdr:nvCxnSpPr>
      <xdr:spPr>
        <a:xfrm flipV="1">
          <a:off x="20434300" y="14458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31" name="楕円 630">
          <a:extLst>
            <a:ext uri="{FF2B5EF4-FFF2-40B4-BE49-F238E27FC236}">
              <a16:creationId xmlns:a16="http://schemas.microsoft.com/office/drawing/2014/main" id="{21F88EA3-616C-4B88-81D7-3F66885FBEEA}"/>
            </a:ext>
          </a:extLst>
        </xdr:cNvPr>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156972</xdr:rowOff>
    </xdr:from>
    <xdr:to>
      <xdr:col>107</xdr:col>
      <xdr:colOff>50800</xdr:colOff>
      <xdr:row>84</xdr:row>
      <xdr:rowOff>161544</xdr:rowOff>
    </xdr:to>
    <xdr:cxnSp macro="">
      <xdr:nvCxnSpPr>
        <xdr:cNvPr id="632" name="直線コネクタ 631">
          <a:extLst>
            <a:ext uri="{FF2B5EF4-FFF2-40B4-BE49-F238E27FC236}">
              <a16:creationId xmlns:a16="http://schemas.microsoft.com/office/drawing/2014/main" id="{9708C894-0CE8-4358-9EF2-C70BC5AE145C}"/>
            </a:ext>
          </a:extLst>
        </xdr:cNvPr>
        <xdr:cNvCxnSpPr/>
      </xdr:nvCxnSpPr>
      <xdr:spPr>
        <a:xfrm flipV="1">
          <a:off x="19545300" y="1455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123714</xdr:rowOff>
    </xdr:from>
    <xdr:ext cx="469744" cy="259045"/>
    <xdr:sp macro="" textlink="">
      <xdr:nvSpPr>
        <xdr:cNvPr id="633" name="n_1mainValue【消防施設】&#10;一人当たり面積">
          <a:extLst>
            <a:ext uri="{FF2B5EF4-FFF2-40B4-BE49-F238E27FC236}">
              <a16:creationId xmlns:a16="http://schemas.microsoft.com/office/drawing/2014/main" id="{1518A8FE-5D07-4E49-B937-3E7E93FE5F84}"/>
            </a:ext>
          </a:extLst>
        </xdr:cNvPr>
        <xdr:cNvSpPr txBox="1"/>
      </xdr:nvSpPr>
      <xdr:spPr>
        <a:xfrm>
          <a:off x="210757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34" name="n_2mainValue【消防施設】&#10;一人当たり面積">
          <a:extLst>
            <a:ext uri="{FF2B5EF4-FFF2-40B4-BE49-F238E27FC236}">
              <a16:creationId xmlns:a16="http://schemas.microsoft.com/office/drawing/2014/main" id="{27A7D0A6-3763-406E-B2DD-C650F8A2FE5D}"/>
            </a:ext>
          </a:extLst>
        </xdr:cNvPr>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635" name="n_3mainValue【消防施設】&#10;一人当たり面積">
          <a:extLst>
            <a:ext uri="{FF2B5EF4-FFF2-40B4-BE49-F238E27FC236}">
              <a16:creationId xmlns:a16="http://schemas.microsoft.com/office/drawing/2014/main" id="{162D51C0-E40B-4E24-BBAA-315122B4F09A}"/>
            </a:ext>
          </a:extLst>
        </xdr:cNvPr>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87253013-16DD-4798-ACE9-032FBD241D7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22D6CAC0-3091-4EF2-A631-CE46086DD94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CE193622-E0B6-43E3-B8CE-1262EA1EC7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A55A5DC6-D2AF-4B0F-8E52-B54932ADE84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DFC6D401-E62C-45B8-A74A-081A59C321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5ED5297F-6465-4B98-8A98-CA207467B95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FF4C40E1-5902-4CA1-BB56-1BF3F16241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3786159E-C466-4B74-B708-A78C741B35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9E7FFF67-76C6-4575-ADAF-9AB98B4780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84818167-975C-4294-95EE-BE1AD432D96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6" name="直線コネクタ 645">
          <a:extLst>
            <a:ext uri="{FF2B5EF4-FFF2-40B4-BE49-F238E27FC236}">
              <a16:creationId xmlns:a16="http://schemas.microsoft.com/office/drawing/2014/main" id="{D2A1FDD8-0837-4F37-A09B-6DEBFFA444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7" name="テキスト ボックス 646">
          <a:extLst>
            <a:ext uri="{FF2B5EF4-FFF2-40B4-BE49-F238E27FC236}">
              <a16:creationId xmlns:a16="http://schemas.microsoft.com/office/drawing/2014/main" id="{9D33C4BD-60DE-45AB-B425-98BEC924CD5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8" name="直線コネクタ 647">
          <a:extLst>
            <a:ext uri="{FF2B5EF4-FFF2-40B4-BE49-F238E27FC236}">
              <a16:creationId xmlns:a16="http://schemas.microsoft.com/office/drawing/2014/main" id="{1C433B41-3DB8-4527-8D2E-59B811765B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9" name="テキスト ボックス 648">
          <a:extLst>
            <a:ext uri="{FF2B5EF4-FFF2-40B4-BE49-F238E27FC236}">
              <a16:creationId xmlns:a16="http://schemas.microsoft.com/office/drawing/2014/main" id="{B1B9334A-1EA4-46A2-B8DD-64D748B919A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0" name="直線コネクタ 649">
          <a:extLst>
            <a:ext uri="{FF2B5EF4-FFF2-40B4-BE49-F238E27FC236}">
              <a16:creationId xmlns:a16="http://schemas.microsoft.com/office/drawing/2014/main" id="{BB6EB715-9365-46D9-A8D5-2490CA56C26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1" name="テキスト ボックス 650">
          <a:extLst>
            <a:ext uri="{FF2B5EF4-FFF2-40B4-BE49-F238E27FC236}">
              <a16:creationId xmlns:a16="http://schemas.microsoft.com/office/drawing/2014/main" id="{54CE5958-A3E9-4FAC-B10F-B038016B7C9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2" name="直線コネクタ 651">
          <a:extLst>
            <a:ext uri="{FF2B5EF4-FFF2-40B4-BE49-F238E27FC236}">
              <a16:creationId xmlns:a16="http://schemas.microsoft.com/office/drawing/2014/main" id="{43D9513E-4BD7-4F53-B1F6-FED78488CA8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3" name="テキスト ボックス 652">
          <a:extLst>
            <a:ext uri="{FF2B5EF4-FFF2-40B4-BE49-F238E27FC236}">
              <a16:creationId xmlns:a16="http://schemas.microsoft.com/office/drawing/2014/main" id="{7509D3D0-95D3-4712-AB0B-F86815F5045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4" name="直線コネクタ 653">
          <a:extLst>
            <a:ext uri="{FF2B5EF4-FFF2-40B4-BE49-F238E27FC236}">
              <a16:creationId xmlns:a16="http://schemas.microsoft.com/office/drawing/2014/main" id="{68EECEC9-81F1-40A8-8F8D-8CA677C982D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5" name="テキスト ボックス 654">
          <a:extLst>
            <a:ext uri="{FF2B5EF4-FFF2-40B4-BE49-F238E27FC236}">
              <a16:creationId xmlns:a16="http://schemas.microsoft.com/office/drawing/2014/main" id="{EAC444F3-7B46-43D4-B18A-A0B0675BDCD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6" name="直線コネクタ 655">
          <a:extLst>
            <a:ext uri="{FF2B5EF4-FFF2-40B4-BE49-F238E27FC236}">
              <a16:creationId xmlns:a16="http://schemas.microsoft.com/office/drawing/2014/main" id="{17A1AAFE-1870-484B-B8AB-8BD5DFF8976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7" name="テキスト ボックス 656">
          <a:extLst>
            <a:ext uri="{FF2B5EF4-FFF2-40B4-BE49-F238E27FC236}">
              <a16:creationId xmlns:a16="http://schemas.microsoft.com/office/drawing/2014/main" id="{135BDEC0-69B3-4094-ACAE-8D07DF01700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E3833547-CD9A-468B-9664-55E0D00192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5CD2AF4C-7D60-499B-8D15-8DA7236A0CE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庁舎】&#10;有形固定資産減価償却率グラフ枠">
          <a:extLst>
            <a:ext uri="{FF2B5EF4-FFF2-40B4-BE49-F238E27FC236}">
              <a16:creationId xmlns:a16="http://schemas.microsoft.com/office/drawing/2014/main" id="{67E2C2C0-F12C-4DBE-A782-D6E4458988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61" name="直線コネクタ 660">
          <a:extLst>
            <a:ext uri="{FF2B5EF4-FFF2-40B4-BE49-F238E27FC236}">
              <a16:creationId xmlns:a16="http://schemas.microsoft.com/office/drawing/2014/main" id="{0603720D-E4DC-4943-AD3E-DE30B645A297}"/>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62" name="【庁舎】&#10;有形固定資産減価償却率最小値テキスト">
          <a:extLst>
            <a:ext uri="{FF2B5EF4-FFF2-40B4-BE49-F238E27FC236}">
              <a16:creationId xmlns:a16="http://schemas.microsoft.com/office/drawing/2014/main" id="{B05AD7CF-0BD7-4677-937D-73A6E9911E52}"/>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63" name="直線コネクタ 662">
          <a:extLst>
            <a:ext uri="{FF2B5EF4-FFF2-40B4-BE49-F238E27FC236}">
              <a16:creationId xmlns:a16="http://schemas.microsoft.com/office/drawing/2014/main" id="{41348D9E-5BAF-44C3-804F-2E74B77BFC55}"/>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64" name="【庁舎】&#10;有形固定資産減価償却率最大値テキスト">
          <a:extLst>
            <a:ext uri="{FF2B5EF4-FFF2-40B4-BE49-F238E27FC236}">
              <a16:creationId xmlns:a16="http://schemas.microsoft.com/office/drawing/2014/main" id="{960E822A-46DA-40EB-B89F-AF4D7AC9DA61}"/>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65" name="直線コネクタ 664">
          <a:extLst>
            <a:ext uri="{FF2B5EF4-FFF2-40B4-BE49-F238E27FC236}">
              <a16:creationId xmlns:a16="http://schemas.microsoft.com/office/drawing/2014/main" id="{40E6D3DD-67F1-498F-AD11-77AE1FECEE01}"/>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666" name="【庁舎】&#10;有形固定資産減価償却率平均値テキスト">
          <a:extLst>
            <a:ext uri="{FF2B5EF4-FFF2-40B4-BE49-F238E27FC236}">
              <a16:creationId xmlns:a16="http://schemas.microsoft.com/office/drawing/2014/main" id="{27116BA1-CFAC-41AC-9741-19C7D7D526E2}"/>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67" name="フローチャート: 判断 666">
          <a:extLst>
            <a:ext uri="{FF2B5EF4-FFF2-40B4-BE49-F238E27FC236}">
              <a16:creationId xmlns:a16="http://schemas.microsoft.com/office/drawing/2014/main" id="{38166E4F-AD3A-477B-8901-CDA2C6CBF7D8}"/>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68" name="フローチャート: 判断 667">
          <a:extLst>
            <a:ext uri="{FF2B5EF4-FFF2-40B4-BE49-F238E27FC236}">
              <a16:creationId xmlns:a16="http://schemas.microsoft.com/office/drawing/2014/main" id="{54C7897B-2A14-4FDF-97ED-61237C2D707B}"/>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669" name="n_1aveValue【庁舎】&#10;有形固定資産減価償却率">
          <a:extLst>
            <a:ext uri="{FF2B5EF4-FFF2-40B4-BE49-F238E27FC236}">
              <a16:creationId xmlns:a16="http://schemas.microsoft.com/office/drawing/2014/main" id="{463F06F2-9139-443D-8060-DCBDEFE59C23}"/>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670" name="フローチャート: 判断 669">
          <a:extLst>
            <a:ext uri="{FF2B5EF4-FFF2-40B4-BE49-F238E27FC236}">
              <a16:creationId xmlns:a16="http://schemas.microsoft.com/office/drawing/2014/main" id="{A9727120-1764-4C14-9CED-50A71D5E7D54}"/>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79846</xdr:rowOff>
    </xdr:from>
    <xdr:ext cx="405111" cy="259045"/>
    <xdr:sp macro="" textlink="">
      <xdr:nvSpPr>
        <xdr:cNvPr id="671" name="n_2aveValue【庁舎】&#10;有形固定資産減価償却率">
          <a:extLst>
            <a:ext uri="{FF2B5EF4-FFF2-40B4-BE49-F238E27FC236}">
              <a16:creationId xmlns:a16="http://schemas.microsoft.com/office/drawing/2014/main" id="{D50219EA-6697-4362-91C1-BA2687375271}"/>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74386</xdr:rowOff>
    </xdr:from>
    <xdr:to>
      <xdr:col>72</xdr:col>
      <xdr:colOff>38100</xdr:colOff>
      <xdr:row>104</xdr:row>
      <xdr:rowOff>4536</xdr:rowOff>
    </xdr:to>
    <xdr:sp macro="" textlink="">
      <xdr:nvSpPr>
        <xdr:cNvPr id="672" name="フローチャート: 判断 671">
          <a:extLst>
            <a:ext uri="{FF2B5EF4-FFF2-40B4-BE49-F238E27FC236}">
              <a16:creationId xmlns:a16="http://schemas.microsoft.com/office/drawing/2014/main" id="{C03CF254-3977-4FE3-8902-26ABABAF694B}"/>
            </a:ext>
          </a:extLst>
        </xdr:cNvPr>
        <xdr:cNvSpPr/>
      </xdr:nvSpPr>
      <xdr:spPr>
        <a:xfrm>
          <a:off x="13652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21063</xdr:rowOff>
    </xdr:from>
    <xdr:ext cx="405111" cy="259045"/>
    <xdr:sp macro="" textlink="">
      <xdr:nvSpPr>
        <xdr:cNvPr id="673" name="n_3aveValue【庁舎】&#10;有形固定資産減価償却率">
          <a:extLst>
            <a:ext uri="{FF2B5EF4-FFF2-40B4-BE49-F238E27FC236}">
              <a16:creationId xmlns:a16="http://schemas.microsoft.com/office/drawing/2014/main" id="{C8FDAF72-0AC8-4E88-BA38-FC32BF40210C}"/>
            </a:ext>
          </a:extLst>
        </xdr:cNvPr>
        <xdr:cNvSpPr txBox="1"/>
      </xdr:nvSpPr>
      <xdr:spPr>
        <a:xfrm>
          <a:off x="13500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F2EDFEFA-EA9D-4454-A84E-B80D05057F5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4C70F90A-8B8B-4AD7-AE37-3866101FE13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F327A39-7172-4241-986A-8B390D1B188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E9619C34-0197-4ECD-97B1-C68DD470502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3D4CF713-B2B0-4207-B60A-F5659B37C67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165826</xdr:rowOff>
    </xdr:from>
    <xdr:to>
      <xdr:col>81</xdr:col>
      <xdr:colOff>101600</xdr:colOff>
      <xdr:row>105</xdr:row>
      <xdr:rowOff>95976</xdr:rowOff>
    </xdr:to>
    <xdr:sp macro="" textlink="">
      <xdr:nvSpPr>
        <xdr:cNvPr id="679" name="楕円 678">
          <a:extLst>
            <a:ext uri="{FF2B5EF4-FFF2-40B4-BE49-F238E27FC236}">
              <a16:creationId xmlns:a16="http://schemas.microsoft.com/office/drawing/2014/main" id="{402BD37C-56C2-4C4C-BA09-7B97BAA4F223}"/>
            </a:ext>
          </a:extLst>
        </xdr:cNvPr>
        <xdr:cNvSpPr/>
      </xdr:nvSpPr>
      <xdr:spPr>
        <a:xfrm>
          <a:off x="15430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680" name="楕円 679">
          <a:extLst>
            <a:ext uri="{FF2B5EF4-FFF2-40B4-BE49-F238E27FC236}">
              <a16:creationId xmlns:a16="http://schemas.microsoft.com/office/drawing/2014/main" id="{E7F17B82-A868-405D-B0CF-E7D62E4DFE96}"/>
            </a:ext>
          </a:extLst>
        </xdr:cNvPr>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45176</xdr:rowOff>
    </xdr:from>
    <xdr:to>
      <xdr:col>81</xdr:col>
      <xdr:colOff>50800</xdr:colOff>
      <xdr:row>105</xdr:row>
      <xdr:rowOff>68036</xdr:rowOff>
    </xdr:to>
    <xdr:cxnSp macro="">
      <xdr:nvCxnSpPr>
        <xdr:cNvPr id="681" name="直線コネクタ 680">
          <a:extLst>
            <a:ext uri="{FF2B5EF4-FFF2-40B4-BE49-F238E27FC236}">
              <a16:creationId xmlns:a16="http://schemas.microsoft.com/office/drawing/2014/main" id="{7EF2CC68-1099-46B1-ACFF-4E7033BA5972}"/>
            </a:ext>
          </a:extLst>
        </xdr:cNvPr>
        <xdr:cNvCxnSpPr/>
      </xdr:nvCxnSpPr>
      <xdr:spPr>
        <a:xfrm flipV="1">
          <a:off x="14592300" y="1804742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682" name="楕円 681">
          <a:extLst>
            <a:ext uri="{FF2B5EF4-FFF2-40B4-BE49-F238E27FC236}">
              <a16:creationId xmlns:a16="http://schemas.microsoft.com/office/drawing/2014/main" id="{3AB8B5E5-5ECA-4975-B444-3029798B99A7}"/>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68036</xdr:rowOff>
    </xdr:from>
    <xdr:to>
      <xdr:col>76</xdr:col>
      <xdr:colOff>114300</xdr:colOff>
      <xdr:row>105</xdr:row>
      <xdr:rowOff>100693</xdr:rowOff>
    </xdr:to>
    <xdr:cxnSp macro="">
      <xdr:nvCxnSpPr>
        <xdr:cNvPr id="683" name="直線コネクタ 682">
          <a:extLst>
            <a:ext uri="{FF2B5EF4-FFF2-40B4-BE49-F238E27FC236}">
              <a16:creationId xmlns:a16="http://schemas.microsoft.com/office/drawing/2014/main" id="{39736CB1-2E50-4932-AA31-65243D4756A1}"/>
            </a:ext>
          </a:extLst>
        </xdr:cNvPr>
        <xdr:cNvCxnSpPr/>
      </xdr:nvCxnSpPr>
      <xdr:spPr>
        <a:xfrm flipV="1">
          <a:off x="13703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87103</xdr:rowOff>
    </xdr:from>
    <xdr:ext cx="405111" cy="259045"/>
    <xdr:sp macro="" textlink="">
      <xdr:nvSpPr>
        <xdr:cNvPr id="684" name="n_1mainValue【庁舎】&#10;有形固定資産減価償却率">
          <a:extLst>
            <a:ext uri="{FF2B5EF4-FFF2-40B4-BE49-F238E27FC236}">
              <a16:creationId xmlns:a16="http://schemas.microsoft.com/office/drawing/2014/main" id="{2A4D1886-F161-4502-942B-3D7313604184}"/>
            </a:ext>
          </a:extLst>
        </xdr:cNvPr>
        <xdr:cNvSpPr txBox="1"/>
      </xdr:nvSpPr>
      <xdr:spPr>
        <a:xfrm>
          <a:off x="15266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685" name="n_2mainValue【庁舎】&#10;有形固定資産減価償却率">
          <a:extLst>
            <a:ext uri="{FF2B5EF4-FFF2-40B4-BE49-F238E27FC236}">
              <a16:creationId xmlns:a16="http://schemas.microsoft.com/office/drawing/2014/main" id="{E8DB6C28-27BD-41FD-90A7-5984ADBA8D19}"/>
            </a:ext>
          </a:extLst>
        </xdr:cNvPr>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686" name="n_3mainValue【庁舎】&#10;有形固定資産減価償却率">
          <a:extLst>
            <a:ext uri="{FF2B5EF4-FFF2-40B4-BE49-F238E27FC236}">
              <a16:creationId xmlns:a16="http://schemas.microsoft.com/office/drawing/2014/main" id="{27717170-E6E6-4E04-8173-9AD08DABE24B}"/>
            </a:ext>
          </a:extLst>
        </xdr:cNvPr>
        <xdr:cNvSpPr txBox="1"/>
      </xdr:nvSpPr>
      <xdr:spPr>
        <a:xfrm>
          <a:off x="13500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7" name="正方形/長方形 686">
          <a:extLst>
            <a:ext uri="{FF2B5EF4-FFF2-40B4-BE49-F238E27FC236}">
              <a16:creationId xmlns:a16="http://schemas.microsoft.com/office/drawing/2014/main" id="{404F10EE-A263-4ECE-8CE6-03384817542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8" name="正方形/長方形 687">
          <a:extLst>
            <a:ext uri="{FF2B5EF4-FFF2-40B4-BE49-F238E27FC236}">
              <a16:creationId xmlns:a16="http://schemas.microsoft.com/office/drawing/2014/main" id="{482BB5C6-D3AB-4F62-B422-995C0CD32D7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9" name="正方形/長方形 688">
          <a:extLst>
            <a:ext uri="{FF2B5EF4-FFF2-40B4-BE49-F238E27FC236}">
              <a16:creationId xmlns:a16="http://schemas.microsoft.com/office/drawing/2014/main" id="{F84D7E9B-4FD6-4D78-B5E8-19ECD6A731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0" name="正方形/長方形 689">
          <a:extLst>
            <a:ext uri="{FF2B5EF4-FFF2-40B4-BE49-F238E27FC236}">
              <a16:creationId xmlns:a16="http://schemas.microsoft.com/office/drawing/2014/main" id="{FCC73021-712B-4834-9CA2-536127AF2E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1" name="正方形/長方形 690">
          <a:extLst>
            <a:ext uri="{FF2B5EF4-FFF2-40B4-BE49-F238E27FC236}">
              <a16:creationId xmlns:a16="http://schemas.microsoft.com/office/drawing/2014/main" id="{4ECA5CDC-0A8C-4C07-8561-19FF11BE3E3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2" name="正方形/長方形 691">
          <a:extLst>
            <a:ext uri="{FF2B5EF4-FFF2-40B4-BE49-F238E27FC236}">
              <a16:creationId xmlns:a16="http://schemas.microsoft.com/office/drawing/2014/main" id="{DBF93A24-7FE0-4D63-A39B-622A3B6C2EC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3" name="正方形/長方形 692">
          <a:extLst>
            <a:ext uri="{FF2B5EF4-FFF2-40B4-BE49-F238E27FC236}">
              <a16:creationId xmlns:a16="http://schemas.microsoft.com/office/drawing/2014/main" id="{F096C064-7745-4E32-9C16-C4F890AAE9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4" name="正方形/長方形 693">
          <a:extLst>
            <a:ext uri="{FF2B5EF4-FFF2-40B4-BE49-F238E27FC236}">
              <a16:creationId xmlns:a16="http://schemas.microsoft.com/office/drawing/2014/main" id="{80C52392-1FB8-479A-99B2-A25D73CC762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5" name="テキスト ボックス 694">
          <a:extLst>
            <a:ext uri="{FF2B5EF4-FFF2-40B4-BE49-F238E27FC236}">
              <a16:creationId xmlns:a16="http://schemas.microsoft.com/office/drawing/2014/main" id="{854AB971-79C3-419D-A243-984938ACFD3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6" name="直線コネクタ 695">
          <a:extLst>
            <a:ext uri="{FF2B5EF4-FFF2-40B4-BE49-F238E27FC236}">
              <a16:creationId xmlns:a16="http://schemas.microsoft.com/office/drawing/2014/main" id="{AE4A66C9-7182-4E23-9826-116E564AA2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7" name="直線コネクタ 696">
          <a:extLst>
            <a:ext uri="{FF2B5EF4-FFF2-40B4-BE49-F238E27FC236}">
              <a16:creationId xmlns:a16="http://schemas.microsoft.com/office/drawing/2014/main" id="{D126A0C9-540D-46CE-A919-789ACF9D54A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8" name="テキスト ボックス 697">
          <a:extLst>
            <a:ext uri="{FF2B5EF4-FFF2-40B4-BE49-F238E27FC236}">
              <a16:creationId xmlns:a16="http://schemas.microsoft.com/office/drawing/2014/main" id="{C481489D-22CC-4276-A161-D0A24456118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9" name="直線コネクタ 698">
          <a:extLst>
            <a:ext uri="{FF2B5EF4-FFF2-40B4-BE49-F238E27FC236}">
              <a16:creationId xmlns:a16="http://schemas.microsoft.com/office/drawing/2014/main" id="{F6635688-CD60-4308-B7DF-87EEAF10122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0" name="テキスト ボックス 699">
          <a:extLst>
            <a:ext uri="{FF2B5EF4-FFF2-40B4-BE49-F238E27FC236}">
              <a16:creationId xmlns:a16="http://schemas.microsoft.com/office/drawing/2014/main" id="{BC054AFB-6EDE-4E91-8A2C-A1D4E0EF8C0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1" name="直線コネクタ 700">
          <a:extLst>
            <a:ext uri="{FF2B5EF4-FFF2-40B4-BE49-F238E27FC236}">
              <a16:creationId xmlns:a16="http://schemas.microsoft.com/office/drawing/2014/main" id="{A4E56EFC-3765-4BCE-8A81-71EEDA7B848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2" name="テキスト ボックス 701">
          <a:extLst>
            <a:ext uri="{FF2B5EF4-FFF2-40B4-BE49-F238E27FC236}">
              <a16:creationId xmlns:a16="http://schemas.microsoft.com/office/drawing/2014/main" id="{8616B98E-DDE8-4F81-9E82-38C2D668358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3" name="直線コネクタ 702">
          <a:extLst>
            <a:ext uri="{FF2B5EF4-FFF2-40B4-BE49-F238E27FC236}">
              <a16:creationId xmlns:a16="http://schemas.microsoft.com/office/drawing/2014/main" id="{18DEDF4C-61BB-4463-80B7-18399E1CDA9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4" name="テキスト ボックス 703">
          <a:extLst>
            <a:ext uri="{FF2B5EF4-FFF2-40B4-BE49-F238E27FC236}">
              <a16:creationId xmlns:a16="http://schemas.microsoft.com/office/drawing/2014/main" id="{F02178A1-A04A-4AA8-BED9-EA527F9B286B}"/>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5" name="直線コネクタ 704">
          <a:extLst>
            <a:ext uri="{FF2B5EF4-FFF2-40B4-BE49-F238E27FC236}">
              <a16:creationId xmlns:a16="http://schemas.microsoft.com/office/drawing/2014/main" id="{B45A3C22-8122-4F80-9223-679C6E23BEA6}"/>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6" name="テキスト ボックス 705">
          <a:extLst>
            <a:ext uri="{FF2B5EF4-FFF2-40B4-BE49-F238E27FC236}">
              <a16:creationId xmlns:a16="http://schemas.microsoft.com/office/drawing/2014/main" id="{4DA4D542-1688-49C2-9F71-9E4B32982D8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7" name="直線コネクタ 706">
          <a:extLst>
            <a:ext uri="{FF2B5EF4-FFF2-40B4-BE49-F238E27FC236}">
              <a16:creationId xmlns:a16="http://schemas.microsoft.com/office/drawing/2014/main" id="{684FD0BA-9BD3-467B-98B3-4FAEB1C8BE3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8" name="テキスト ボックス 707">
          <a:extLst>
            <a:ext uri="{FF2B5EF4-FFF2-40B4-BE49-F238E27FC236}">
              <a16:creationId xmlns:a16="http://schemas.microsoft.com/office/drawing/2014/main" id="{93B70CC9-9412-4FB6-9DF8-773629EC505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C90A1279-897C-473B-98E3-CD63F2DB53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974E0EAB-F3A4-4349-B701-7E582282807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2E6B9FEB-72CB-4EFB-9349-BBED10C0044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12" name="直線コネクタ 711">
          <a:extLst>
            <a:ext uri="{FF2B5EF4-FFF2-40B4-BE49-F238E27FC236}">
              <a16:creationId xmlns:a16="http://schemas.microsoft.com/office/drawing/2014/main" id="{4698F2CB-2039-432B-938C-9B3AF8353390}"/>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13" name="【庁舎】&#10;一人当たり面積最小値テキスト">
          <a:extLst>
            <a:ext uri="{FF2B5EF4-FFF2-40B4-BE49-F238E27FC236}">
              <a16:creationId xmlns:a16="http://schemas.microsoft.com/office/drawing/2014/main" id="{54E00EA3-EBA2-4233-928A-B7EA2FE1EC14}"/>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14" name="直線コネクタ 713">
          <a:extLst>
            <a:ext uri="{FF2B5EF4-FFF2-40B4-BE49-F238E27FC236}">
              <a16:creationId xmlns:a16="http://schemas.microsoft.com/office/drawing/2014/main" id="{4B345400-6710-46F6-9F18-0FDA8662DA18}"/>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15" name="【庁舎】&#10;一人当たり面積最大値テキスト">
          <a:extLst>
            <a:ext uri="{FF2B5EF4-FFF2-40B4-BE49-F238E27FC236}">
              <a16:creationId xmlns:a16="http://schemas.microsoft.com/office/drawing/2014/main" id="{B4DEC699-5960-48ED-B627-0CE2C9D5AA51}"/>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16" name="直線コネクタ 715">
          <a:extLst>
            <a:ext uri="{FF2B5EF4-FFF2-40B4-BE49-F238E27FC236}">
              <a16:creationId xmlns:a16="http://schemas.microsoft.com/office/drawing/2014/main" id="{3643FC7C-20B7-4CF9-9213-D8305151B4D9}"/>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17" name="【庁舎】&#10;一人当たり面積平均値テキスト">
          <a:extLst>
            <a:ext uri="{FF2B5EF4-FFF2-40B4-BE49-F238E27FC236}">
              <a16:creationId xmlns:a16="http://schemas.microsoft.com/office/drawing/2014/main" id="{D1800966-8197-476F-B2D8-2CCD56C12D75}"/>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18" name="フローチャート: 判断 717">
          <a:extLst>
            <a:ext uri="{FF2B5EF4-FFF2-40B4-BE49-F238E27FC236}">
              <a16:creationId xmlns:a16="http://schemas.microsoft.com/office/drawing/2014/main" id="{762EA08C-0965-4F56-A57A-B7D12B78CB09}"/>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19" name="フローチャート: 判断 718">
          <a:extLst>
            <a:ext uri="{FF2B5EF4-FFF2-40B4-BE49-F238E27FC236}">
              <a16:creationId xmlns:a16="http://schemas.microsoft.com/office/drawing/2014/main" id="{7E3F6565-F35C-4C80-B616-6C2CF228FE09}"/>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23421</xdr:rowOff>
    </xdr:from>
    <xdr:ext cx="469744" cy="259045"/>
    <xdr:sp macro="" textlink="">
      <xdr:nvSpPr>
        <xdr:cNvPr id="720" name="n_1aveValue【庁舎】&#10;一人当たり面積">
          <a:extLst>
            <a:ext uri="{FF2B5EF4-FFF2-40B4-BE49-F238E27FC236}">
              <a16:creationId xmlns:a16="http://schemas.microsoft.com/office/drawing/2014/main" id="{35691B3E-15DC-42C6-8AD3-F476B3A41D9D}"/>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21" name="フローチャート: 判断 720">
          <a:extLst>
            <a:ext uri="{FF2B5EF4-FFF2-40B4-BE49-F238E27FC236}">
              <a16:creationId xmlns:a16="http://schemas.microsoft.com/office/drawing/2014/main" id="{0FC73F51-564C-4A6F-A1A1-3A1D81FED53E}"/>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722" name="n_2aveValue【庁舎】&#10;一人当たり面積">
          <a:extLst>
            <a:ext uri="{FF2B5EF4-FFF2-40B4-BE49-F238E27FC236}">
              <a16:creationId xmlns:a16="http://schemas.microsoft.com/office/drawing/2014/main" id="{C3F09DED-205E-4045-95BF-693C721DCD79}"/>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136434</xdr:rowOff>
    </xdr:from>
    <xdr:to>
      <xdr:col>102</xdr:col>
      <xdr:colOff>165100</xdr:colOff>
      <xdr:row>105</xdr:row>
      <xdr:rowOff>66584</xdr:rowOff>
    </xdr:to>
    <xdr:sp macro="" textlink="">
      <xdr:nvSpPr>
        <xdr:cNvPr id="723" name="フローチャート: 判断 722">
          <a:extLst>
            <a:ext uri="{FF2B5EF4-FFF2-40B4-BE49-F238E27FC236}">
              <a16:creationId xmlns:a16="http://schemas.microsoft.com/office/drawing/2014/main" id="{0A1A10BA-F361-41C1-AD27-962EBC8C8236}"/>
            </a:ext>
          </a:extLst>
        </xdr:cNvPr>
        <xdr:cNvSpPr/>
      </xdr:nvSpPr>
      <xdr:spPr>
        <a:xfrm>
          <a:off x="19494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83111</xdr:rowOff>
    </xdr:from>
    <xdr:ext cx="469744" cy="259045"/>
    <xdr:sp macro="" textlink="">
      <xdr:nvSpPr>
        <xdr:cNvPr id="724" name="n_3aveValue【庁舎】&#10;一人当たり面積">
          <a:extLst>
            <a:ext uri="{FF2B5EF4-FFF2-40B4-BE49-F238E27FC236}">
              <a16:creationId xmlns:a16="http://schemas.microsoft.com/office/drawing/2014/main" id="{B5407BA1-96A2-456A-86E1-E3F39AE08BA6}"/>
            </a:ext>
          </a:extLst>
        </xdr:cNvPr>
        <xdr:cNvSpPr txBox="1"/>
      </xdr:nvSpPr>
      <xdr:spPr>
        <a:xfrm>
          <a:off x="193104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B503BBD-6878-49E3-92F3-316C110A19C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27683B65-5553-4E76-A7F8-C7F82D88728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8A6D174-B979-4BF3-B5CF-B1D2DFD35BB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3C5577CD-28DC-4E4C-900D-5693C62256D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71026356-801D-4DD9-92AE-A35E97C5F3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30" name="楕円 729">
          <a:extLst>
            <a:ext uri="{FF2B5EF4-FFF2-40B4-BE49-F238E27FC236}">
              <a16:creationId xmlns:a16="http://schemas.microsoft.com/office/drawing/2014/main" id="{8C04CDD2-BEE4-47E6-869B-CDC9C27DDF30}"/>
            </a:ext>
          </a:extLst>
        </xdr:cNvPr>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85816</xdr:rowOff>
    </xdr:from>
    <xdr:to>
      <xdr:col>107</xdr:col>
      <xdr:colOff>101600</xdr:colOff>
      <xdr:row>106</xdr:row>
      <xdr:rowOff>15966</xdr:rowOff>
    </xdr:to>
    <xdr:sp macro="" textlink="">
      <xdr:nvSpPr>
        <xdr:cNvPr id="731" name="楕円 730">
          <a:extLst>
            <a:ext uri="{FF2B5EF4-FFF2-40B4-BE49-F238E27FC236}">
              <a16:creationId xmlns:a16="http://schemas.microsoft.com/office/drawing/2014/main" id="{1416A28B-480D-47A4-A0A5-955BABD1C755}"/>
            </a:ext>
          </a:extLst>
        </xdr:cNvPr>
        <xdr:cNvSpPr/>
      </xdr:nvSpPr>
      <xdr:spPr>
        <a:xfrm>
          <a:off x="20383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136616</xdr:rowOff>
    </xdr:to>
    <xdr:cxnSp macro="">
      <xdr:nvCxnSpPr>
        <xdr:cNvPr id="732" name="直線コネクタ 731">
          <a:extLst>
            <a:ext uri="{FF2B5EF4-FFF2-40B4-BE49-F238E27FC236}">
              <a16:creationId xmlns:a16="http://schemas.microsoft.com/office/drawing/2014/main" id="{EE7DA13F-03EE-4EF8-86AC-7AE913557FBA}"/>
            </a:ext>
          </a:extLst>
        </xdr:cNvPr>
        <xdr:cNvCxnSpPr/>
      </xdr:nvCxnSpPr>
      <xdr:spPr>
        <a:xfrm flipV="1">
          <a:off x="20434300" y="181356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89081</xdr:rowOff>
    </xdr:from>
    <xdr:to>
      <xdr:col>102</xdr:col>
      <xdr:colOff>165100</xdr:colOff>
      <xdr:row>106</xdr:row>
      <xdr:rowOff>19231</xdr:rowOff>
    </xdr:to>
    <xdr:sp macro="" textlink="">
      <xdr:nvSpPr>
        <xdr:cNvPr id="733" name="楕円 732">
          <a:extLst>
            <a:ext uri="{FF2B5EF4-FFF2-40B4-BE49-F238E27FC236}">
              <a16:creationId xmlns:a16="http://schemas.microsoft.com/office/drawing/2014/main" id="{D681B178-D72B-46E9-BC1E-90A941AFF6C2}"/>
            </a:ext>
          </a:extLst>
        </xdr:cNvPr>
        <xdr:cNvSpPr/>
      </xdr:nvSpPr>
      <xdr:spPr>
        <a:xfrm>
          <a:off x="19494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136616</xdr:rowOff>
    </xdr:from>
    <xdr:to>
      <xdr:col>107</xdr:col>
      <xdr:colOff>50800</xdr:colOff>
      <xdr:row>105</xdr:row>
      <xdr:rowOff>139881</xdr:rowOff>
    </xdr:to>
    <xdr:cxnSp macro="">
      <xdr:nvCxnSpPr>
        <xdr:cNvPr id="734" name="直線コネクタ 733">
          <a:extLst>
            <a:ext uri="{FF2B5EF4-FFF2-40B4-BE49-F238E27FC236}">
              <a16:creationId xmlns:a16="http://schemas.microsoft.com/office/drawing/2014/main" id="{70E40348-852D-4BFA-86A6-92D65612729F}"/>
            </a:ext>
          </a:extLst>
        </xdr:cNvPr>
        <xdr:cNvCxnSpPr/>
      </xdr:nvCxnSpPr>
      <xdr:spPr>
        <a:xfrm flipV="1">
          <a:off x="19545300" y="181388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735" name="n_1mainValue【庁舎】&#10;一人当たり面積">
          <a:extLst>
            <a:ext uri="{FF2B5EF4-FFF2-40B4-BE49-F238E27FC236}">
              <a16:creationId xmlns:a16="http://schemas.microsoft.com/office/drawing/2014/main" id="{9F1597F6-AA55-4204-B6FA-716D81143628}"/>
            </a:ext>
          </a:extLst>
        </xdr:cNvPr>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32493</xdr:rowOff>
    </xdr:from>
    <xdr:ext cx="469744" cy="259045"/>
    <xdr:sp macro="" textlink="">
      <xdr:nvSpPr>
        <xdr:cNvPr id="736" name="n_2mainValue【庁舎】&#10;一人当たり面積">
          <a:extLst>
            <a:ext uri="{FF2B5EF4-FFF2-40B4-BE49-F238E27FC236}">
              <a16:creationId xmlns:a16="http://schemas.microsoft.com/office/drawing/2014/main" id="{C099EF03-CD61-4422-9A97-984D662B5B8D}"/>
            </a:ext>
          </a:extLst>
        </xdr:cNvPr>
        <xdr:cNvSpPr txBox="1"/>
      </xdr:nvSpPr>
      <xdr:spPr>
        <a:xfrm>
          <a:off x="20199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10358</xdr:rowOff>
    </xdr:from>
    <xdr:ext cx="469744" cy="259045"/>
    <xdr:sp macro="" textlink="">
      <xdr:nvSpPr>
        <xdr:cNvPr id="737" name="n_3mainValue【庁舎】&#10;一人当たり面積">
          <a:extLst>
            <a:ext uri="{FF2B5EF4-FFF2-40B4-BE49-F238E27FC236}">
              <a16:creationId xmlns:a16="http://schemas.microsoft.com/office/drawing/2014/main" id="{8E3F0607-C997-4BFC-B34E-A774D1EECF4E}"/>
            </a:ext>
          </a:extLst>
        </xdr:cNvPr>
        <xdr:cNvSpPr txBox="1"/>
      </xdr:nvSpPr>
      <xdr:spPr>
        <a:xfrm>
          <a:off x="193104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679623D7-84A7-42FC-B0C4-D5D95580B9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C5FF3BE1-8577-466A-B124-E7067094F1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A2D02D7F-3E6E-43D0-B08D-C41F3D44FF8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大半の施設において前年度と比較し数値の上昇が見られた。特に「体育館・プール」、「福祉施設」及び「市民会館」について類似団体内平均値と特に乖離が大きい。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「体育館・プール」については、市民体育館が建設から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年以上経過し老朽化も進んでおり、令和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年度に改修工事を行っている。「福祉施設」については、令和元年度に作業所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か所を用途廃止し解体を行った。また、「市民会館」については、平成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年度末に閉館しており、今後、解体や建替え等を含め検討を進めていく予定である。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農地から宅地への用途変更に伴う固定資産税（土地）の増があったものの、市内大手企業において新規の設備投資が行われないことによる固定資産税（償却資産）の減等の影響により、昨年度に比べ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昨年同様、類似団体平均を上回っているものの、少子高齢化に伴う扶助費の増や、老朽化したインフラの更新整備等に対応していく必要があり、財源に余裕があるとは言えない状態である。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や扶助費の増等により分子である経常経費充当一般財源が増加し、なおかつ市税の減等により分母である経常一般財源が減少したことにより、昨年度と比べ大きく増加し、類似団体平均値も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今後も扶助費をはじめとする経常的な義務的経費は増加見込みであり、比率は高止まりすると予想される。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155448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4404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61</xdr:row>
      <xdr:rowOff>104902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440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37338</xdr:rowOff>
    </xdr:from>
    <xdr:to>
      <xdr:col>15</xdr:col>
      <xdr:colOff>82550</xdr:colOff>
      <xdr:row>61</xdr:row>
      <xdr:rowOff>104902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9578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37338</xdr:rowOff>
    </xdr:from>
    <xdr:to>
      <xdr:col>11</xdr:col>
      <xdr:colOff>31750</xdr:colOff>
      <xdr:row>61</xdr:row>
      <xdr:rowOff>157988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49578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153162</xdr:rowOff>
    </xdr:from>
    <xdr:to>
      <xdr:col>11</xdr:col>
      <xdr:colOff>82550</xdr:colOff>
      <xdr:row>61</xdr:row>
      <xdr:rowOff>83312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93489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76725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157988</xdr:rowOff>
    </xdr:from>
    <xdr:to>
      <xdr:col>11</xdr:col>
      <xdr:colOff>82550</xdr:colOff>
      <xdr:row>61</xdr:row>
      <xdr:rowOff>88138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72915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53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22115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ごみ処理業務や消防等について、一部事務組合により支出していることから、類似団体平均を下回っているが、近年、市内人口の減少が続いており、一人当たり決算額は増加傾向にある。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総額としての人件費も、人事院勧告の増額改定が続いており増加が見込まれる。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82241</xdr:rowOff>
    </xdr:from>
    <xdr:to>
      <xdr:col>23</xdr:col>
      <xdr:colOff>133350</xdr:colOff>
      <xdr:row>82</xdr:row>
      <xdr:rowOff>89399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41141"/>
          <a:ext cx="8382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72817</xdr:rowOff>
    </xdr:from>
    <xdr:to>
      <xdr:col>19</xdr:col>
      <xdr:colOff>133350</xdr:colOff>
      <xdr:row>82</xdr:row>
      <xdr:rowOff>82241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31717"/>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72817</xdr:rowOff>
    </xdr:from>
    <xdr:to>
      <xdr:col>15</xdr:col>
      <xdr:colOff>82550</xdr:colOff>
      <xdr:row>82</xdr:row>
      <xdr:rowOff>81490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31717"/>
          <a:ext cx="889000" cy="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58097</xdr:rowOff>
    </xdr:from>
    <xdr:to>
      <xdr:col>11</xdr:col>
      <xdr:colOff>31750</xdr:colOff>
      <xdr:row>82</xdr:row>
      <xdr:rowOff>81490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16997"/>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132587</xdr:rowOff>
    </xdr:from>
    <xdr:to>
      <xdr:col>11</xdr:col>
      <xdr:colOff>82550</xdr:colOff>
      <xdr:row>85</xdr:row>
      <xdr:rowOff>62737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47514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62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38599</xdr:rowOff>
    </xdr:from>
    <xdr:to>
      <xdr:col>23</xdr:col>
      <xdr:colOff>184150</xdr:colOff>
      <xdr:row>82</xdr:row>
      <xdr:rowOff>140199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131326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1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31441</xdr:rowOff>
    </xdr:from>
    <xdr:to>
      <xdr:col>19</xdr:col>
      <xdr:colOff>184150</xdr:colOff>
      <xdr:row>82</xdr:row>
      <xdr:rowOff>133041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143218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9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22017</xdr:rowOff>
    </xdr:from>
    <xdr:to>
      <xdr:col>15</xdr:col>
      <xdr:colOff>133350</xdr:colOff>
      <xdr:row>82</xdr:row>
      <xdr:rowOff>123617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8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133794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30690</xdr:rowOff>
    </xdr:from>
    <xdr:to>
      <xdr:col>11</xdr:col>
      <xdr:colOff>82550</xdr:colOff>
      <xdr:row>82</xdr:row>
      <xdr:rowOff>132290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142467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5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7297</xdr:rowOff>
    </xdr:from>
    <xdr:to>
      <xdr:col>7</xdr:col>
      <xdr:colOff>31750</xdr:colOff>
      <xdr:row>82</xdr:row>
      <xdr:rowOff>108897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6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119074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3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永年勤続の特別昇給を廃止するなど、長期的な視点で改善を図っていく。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121557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3116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34471</xdr:rowOff>
    </xdr:from>
    <xdr:to>
      <xdr:col>77</xdr:col>
      <xdr:colOff>44450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34471</xdr:rowOff>
    </xdr:from>
    <xdr:to>
      <xdr:col>72</xdr:col>
      <xdr:colOff>203200</xdr:colOff>
      <xdr:row>88</xdr:row>
      <xdr:rowOff>86179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1220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86179</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1737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70757</xdr:rowOff>
    </xdr:from>
    <xdr:to>
      <xdr:col>81</xdr:col>
      <xdr:colOff>95250</xdr:colOff>
      <xdr:row>90</xdr:row>
      <xdr:rowOff>907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42834</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30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155121</xdr:rowOff>
    </xdr:from>
    <xdr:to>
      <xdr:col>73</xdr:col>
      <xdr:colOff>44450</xdr:colOff>
      <xdr:row>88</xdr:row>
      <xdr:rowOff>85271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70048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住民ニーズの複雑化、多様化に対応するため、平成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月に策定した定員管理計画に沿って、引き続き適正な管理に努めていく。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144039</xdr:rowOff>
    </xdr:from>
    <xdr:to>
      <xdr:col>81</xdr:col>
      <xdr:colOff>44450</xdr:colOff>
      <xdr:row>60</xdr:row>
      <xdr:rowOff>160126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103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60</xdr:row>
      <xdr:rowOff>152082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152082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1495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99801</xdr:rowOff>
    </xdr:from>
    <xdr:to>
      <xdr:col>68</xdr:col>
      <xdr:colOff>152400</xdr:colOff>
      <xdr:row>60</xdr:row>
      <xdr:rowOff>127953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8680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109326</xdr:rowOff>
    </xdr:from>
    <xdr:to>
      <xdr:col>81</xdr:col>
      <xdr:colOff>95250</xdr:colOff>
      <xdr:row>61</xdr:row>
      <xdr:rowOff>39476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81403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93239</xdr:rowOff>
    </xdr:from>
    <xdr:to>
      <xdr:col>77</xdr:col>
      <xdr:colOff>95250</xdr:colOff>
      <xdr:row>61</xdr:row>
      <xdr:rowOff>23389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33566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4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101282</xdr:rowOff>
    </xdr:from>
    <xdr:to>
      <xdr:col>73</xdr:col>
      <xdr:colOff>44450</xdr:colOff>
      <xdr:row>61</xdr:row>
      <xdr:rowOff>31432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77153</xdr:rowOff>
    </xdr:from>
    <xdr:to>
      <xdr:col>68</xdr:col>
      <xdr:colOff>203200</xdr:colOff>
      <xdr:row>61</xdr:row>
      <xdr:rowOff>7303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17480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49001</xdr:rowOff>
    </xdr:from>
    <xdr:to>
      <xdr:col>64</xdr:col>
      <xdr:colOff>152400</xdr:colOff>
      <xdr:row>60</xdr:row>
      <xdr:rowOff>150601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3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160778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10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元利償還金の減等により算式上の分子が小さくなり、昨年度と比べ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ポイント減少した。しかし、</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方式により整備した学校給食センターや小中学校の統廃合、一部事務組合で実施する新最終処分場建設に係る新たな地方債の発行等により、今後は上昇に転じることが見込まれる。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事業の選択と集中、交付税措置のある地方債の活用により、負担の軽減を図っていく。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30226</xdr:rowOff>
    </xdr:from>
    <xdr:to>
      <xdr:col>81</xdr:col>
      <xdr:colOff>44450</xdr:colOff>
      <xdr:row>42</xdr:row>
      <xdr:rowOff>39878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23112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44704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2407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44704</xdr:rowOff>
    </xdr:from>
    <xdr:to>
      <xdr:col>72</xdr:col>
      <xdr:colOff>203200</xdr:colOff>
      <xdr:row>42</xdr:row>
      <xdr:rowOff>59182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4560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59182</xdr:rowOff>
    </xdr:from>
    <xdr:to>
      <xdr:col>68</xdr:col>
      <xdr:colOff>152400</xdr:colOff>
      <xdr:row>42</xdr:row>
      <xdr:rowOff>83312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6008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28465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150876</xdr:rowOff>
    </xdr:from>
    <xdr:to>
      <xdr:col>81</xdr:col>
      <xdr:colOff>95250</xdr:colOff>
      <xdr:row>42</xdr:row>
      <xdr:rowOff>81026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122953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160528</xdr:rowOff>
    </xdr:from>
    <xdr:to>
      <xdr:col>77</xdr:col>
      <xdr:colOff>95250</xdr:colOff>
      <xdr:row>42</xdr:row>
      <xdr:rowOff>90678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75455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76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8382</xdr:rowOff>
    </xdr:from>
    <xdr:to>
      <xdr:col>68</xdr:col>
      <xdr:colOff>203200</xdr:colOff>
      <xdr:row>42</xdr:row>
      <xdr:rowOff>109982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94759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32512</xdr:rowOff>
    </xdr:from>
    <xdr:to>
      <xdr:col>64</xdr:col>
      <xdr:colOff>152400</xdr:colOff>
      <xdr:row>42</xdr:row>
      <xdr:rowOff>134112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118889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年度に発行した第三セクター等改革推進債によるところが大きい。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昨年度に引き続き、第三セクター等改革推進債の繰上償還を行ったことや、ほのおか館や茂原にいはる工業団地の完成により新規発行地方債が減少したことに伴う地方債現在高の減が影響し、</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61265</xdr:rowOff>
    </xdr:from>
    <xdr:to>
      <xdr:col>81</xdr:col>
      <xdr:colOff>44450</xdr:colOff>
      <xdr:row>19</xdr:row>
      <xdr:rowOff>161646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318815"/>
          <a:ext cx="838200" cy="10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161646</xdr:rowOff>
    </xdr:from>
    <xdr:to>
      <xdr:col>77</xdr:col>
      <xdr:colOff>44450</xdr:colOff>
      <xdr:row>20</xdr:row>
      <xdr:rowOff>132080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3419196"/>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132080</xdr:rowOff>
    </xdr:from>
    <xdr:to>
      <xdr:col>72</xdr:col>
      <xdr:colOff>203200</xdr:colOff>
      <xdr:row>21</xdr:row>
      <xdr:rowOff>11786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561080"/>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11786</xdr:rowOff>
    </xdr:from>
    <xdr:to>
      <xdr:col>68</xdr:col>
      <xdr:colOff>152400</xdr:colOff>
      <xdr:row>22</xdr:row>
      <xdr:rowOff>36271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612236"/>
          <a:ext cx="8890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17120</xdr:rowOff>
    </xdr:from>
    <xdr:to>
      <xdr:col>68</xdr:col>
      <xdr:colOff>203200</xdr:colOff>
      <xdr:row>16</xdr:row>
      <xdr:rowOff>118720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128897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10465</xdr:rowOff>
    </xdr:from>
    <xdr:to>
      <xdr:col>81</xdr:col>
      <xdr:colOff>95250</xdr:colOff>
      <xdr:row>19</xdr:row>
      <xdr:rowOff>112065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2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153992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2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110846</xdr:rowOff>
    </xdr:from>
    <xdr:to>
      <xdr:col>77</xdr:col>
      <xdr:colOff>95250</xdr:colOff>
      <xdr:row>20</xdr:row>
      <xdr:rowOff>40996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3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25773</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454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81280</xdr:rowOff>
    </xdr:from>
    <xdr:to>
      <xdr:col>73</xdr:col>
      <xdr:colOff>44450</xdr:colOff>
      <xdr:row>21</xdr:row>
      <xdr:rowOff>11430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51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167657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132436</xdr:rowOff>
    </xdr:from>
    <xdr:to>
      <xdr:col>68</xdr:col>
      <xdr:colOff>203200</xdr:colOff>
      <xdr:row>21</xdr:row>
      <xdr:rowOff>62586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5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47363</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64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156921</xdr:rowOff>
    </xdr:from>
    <xdr:to>
      <xdr:col>64</xdr:col>
      <xdr:colOff>152400</xdr:colOff>
      <xdr:row>22</xdr:row>
      <xdr:rowOff>87071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75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71848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84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県人事委員会勧告による増額改定が続き、期末勤勉手当等が伸びたことにより、数値も上昇傾向が続いている。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千葉県平均は下回っているものの、類似団体平均は継続して上回っており、職員数の適正管理や業務委託の推進、業務の効率化等により人件費の削減を図っていく。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0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ごみ処理や消防等に係る業務を一部事務組合で実施していることから、類似団体平均を大きく下回っているが、若干の増加傾向が見られる。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公共施設の統廃合を進める等、長期的な抑制に努める。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106426</xdr:rowOff>
    </xdr:from>
    <xdr:to>
      <xdr:col>82</xdr:col>
      <xdr:colOff>107950</xdr:colOff>
      <xdr:row>13</xdr:row>
      <xdr:rowOff>161290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352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106426</xdr:rowOff>
    </xdr:from>
    <xdr:to>
      <xdr:col>78</xdr:col>
      <xdr:colOff>69850</xdr:colOff>
      <xdr:row>13</xdr:row>
      <xdr:rowOff>106426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3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60706</xdr:rowOff>
    </xdr:from>
    <xdr:to>
      <xdr:col>73</xdr:col>
      <xdr:colOff>180975</xdr:colOff>
      <xdr:row>13</xdr:row>
      <xdr:rowOff>106426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60706</xdr:rowOff>
    </xdr:from>
    <xdr:to>
      <xdr:col>69</xdr:col>
      <xdr:colOff>92075</xdr:colOff>
      <xdr:row>13</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895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169926</xdr:rowOff>
    </xdr:from>
    <xdr:to>
      <xdr:col>69</xdr:col>
      <xdr:colOff>142875</xdr:colOff>
      <xdr:row>16</xdr:row>
      <xdr:rowOff>100076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84853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110490</xdr:rowOff>
    </xdr:from>
    <xdr:to>
      <xdr:col>82</xdr:col>
      <xdr:colOff>158750</xdr:colOff>
      <xdr:row>14</xdr:row>
      <xdr:rowOff>40640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127017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55626</xdr:rowOff>
    </xdr:from>
    <xdr:to>
      <xdr:col>78</xdr:col>
      <xdr:colOff>120650</xdr:colOff>
      <xdr:row>13</xdr:row>
      <xdr:rowOff>157226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167403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5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55626</xdr:rowOff>
    </xdr:from>
    <xdr:to>
      <xdr:col>74</xdr:col>
      <xdr:colOff>31750</xdr:colOff>
      <xdr:row>13</xdr:row>
      <xdr:rowOff>157226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167403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9906</xdr:rowOff>
    </xdr:from>
    <xdr:to>
      <xdr:col>69</xdr:col>
      <xdr:colOff>142875</xdr:colOff>
      <xdr:row>13</xdr:row>
      <xdr:rowOff>111506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121683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扶助費に係る経常収支比率は上昇傾向である。生活保護に係る医療扶助の増や、障害福祉サービス利用者数の増加に伴う生活介護費の増等が影響していると考えられる。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少子高齢化が進み、今後の扶助費の増加は避けられないと見込まれるが、不適切な支出とならないよう利用資格等の審査を引き続き適正に行っていく。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148772</xdr:rowOff>
    </xdr:from>
    <xdr:to>
      <xdr:col>24</xdr:col>
      <xdr:colOff>25400</xdr:colOff>
      <xdr:row>55</xdr:row>
      <xdr:rowOff>42635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070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105228</xdr:rowOff>
    </xdr:from>
    <xdr:to>
      <xdr:col>19</xdr:col>
      <xdr:colOff>187325</xdr:colOff>
      <xdr:row>54</xdr:row>
      <xdr:rowOff>148772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3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94343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56442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54428</xdr:rowOff>
    </xdr:from>
    <xdr:to>
      <xdr:col>15</xdr:col>
      <xdr:colOff>149225</xdr:colOff>
      <xdr:row>54</xdr:row>
      <xdr:rowOff>156028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166205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高齢化により給付が伸びたことにより、介護保険事業特別会計や後期高齢者医療特別会計への繰出金が増加し、昨年度より比率が上昇した。そのほか、維持補修費に係る経常収支比率も微増している。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その結果、昨年度までと逆転し、類似団体平均を上回ることとなった。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保険料徴収率の改善等に努め、一般会計の負担軽減に努める。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171087</xdr:rowOff>
    </xdr:from>
    <xdr:to>
      <xdr:col>82</xdr:col>
      <xdr:colOff>107950</xdr:colOff>
      <xdr:row>56</xdr:row>
      <xdr:rowOff>110672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00837"/>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55</xdr:row>
      <xdr:rowOff>171087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5877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131899</xdr:rowOff>
    </xdr:from>
    <xdr:to>
      <xdr:col>73</xdr:col>
      <xdr:colOff>180975</xdr:colOff>
      <xdr:row>55</xdr:row>
      <xdr:rowOff>158024</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112304</xdr:rowOff>
    </xdr:from>
    <xdr:to>
      <xdr:col>69</xdr:col>
      <xdr:colOff>92075</xdr:colOff>
      <xdr:row>55</xdr:row>
      <xdr:rowOff>131899</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420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120287</xdr:rowOff>
    </xdr:from>
    <xdr:to>
      <xdr:col>69</xdr:col>
      <xdr:colOff>142875</xdr:colOff>
      <xdr:row>56</xdr:row>
      <xdr:rowOff>50437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5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35214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3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31949</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120287</xdr:rowOff>
    </xdr:from>
    <xdr:to>
      <xdr:col>78</xdr:col>
      <xdr:colOff>120650</xdr:colOff>
      <xdr:row>56</xdr:row>
      <xdr:rowOff>50437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60614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81099</xdr:rowOff>
    </xdr:from>
    <xdr:to>
      <xdr:col>69</xdr:col>
      <xdr:colOff>142875</xdr:colOff>
      <xdr:row>56</xdr:row>
      <xdr:rowOff>11249</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21426</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61504</xdr:rowOff>
    </xdr:from>
    <xdr:to>
      <xdr:col>65</xdr:col>
      <xdr:colOff>53975</xdr:colOff>
      <xdr:row>55</xdr:row>
      <xdr:rowOff>163104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9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1831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6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汚泥再生処理センターの建設工事や消防分署の建設工事等の臨時的な支出が事業完了により減少し、一部事務組合負担金に占める経常的経費の割合が相対的に増加したことにより、補助費等に係る経常収支比率が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組合の支出に関しては市に対する影響が大きいため、過大な支出とならないよう注視していく。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63319</xdr:rowOff>
    </xdr:from>
    <xdr:to>
      <xdr:col>82</xdr:col>
      <xdr:colOff>107950</xdr:colOff>
      <xdr:row>37</xdr:row>
      <xdr:rowOff>167822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406969"/>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69850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069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135164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1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135164</xdr:rowOff>
    </xdr:from>
    <xdr:to>
      <xdr:col>69</xdr:col>
      <xdr:colOff>92075</xdr:colOff>
      <xdr:row>38</xdr:row>
      <xdr:rowOff>29028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4788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85997</xdr:rowOff>
    </xdr:from>
    <xdr:to>
      <xdr:col>69</xdr:col>
      <xdr:colOff>142875</xdr:colOff>
      <xdr:row>37</xdr:row>
      <xdr:rowOff>16147</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26324</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7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今の低金利の恩恵を受け、利子に係る分については昨年度より低減したが、過去に借り入れた地方債の据置期間が終了し償還が開始したことにより、元金に係る分については上昇した。その結果全体として昨年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今後も小中学校の空調整備や公共施設の改修等、大型の起債を予定しており比率が高い状態が続くと見込まれる。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4269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53848</xdr:rowOff>
    </xdr:from>
    <xdr:to>
      <xdr:col>19</xdr:col>
      <xdr:colOff>187325</xdr:colOff>
      <xdr:row>78</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94996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72137</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315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44196</xdr:rowOff>
    </xdr:from>
    <xdr:to>
      <xdr:col>15</xdr:col>
      <xdr:colOff>149225</xdr:colOff>
      <xdr:row>78</xdr:row>
      <xdr:rowOff>145796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130573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扶助費について類似団体内平均を下回っているため、類似団体内順位は上位であるが、今年度はすべての項目について、昨年度よりも比率が上昇しており、その結果類似団体平均との差が大きく縮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各項目について、それぞれ上昇圧力が高まっており、今後より一層の経費削減努力が求められる。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76708</xdr:rowOff>
    </xdr:from>
    <xdr:to>
      <xdr:col>82</xdr:col>
      <xdr:colOff>107950</xdr:colOff>
      <xdr:row>77</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06908"/>
          <a:ext cx="8382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26415</xdr:rowOff>
    </xdr:from>
    <xdr:to>
      <xdr:col>73</xdr:col>
      <xdr:colOff>180975</xdr:colOff>
      <xdr:row>76</xdr:row>
      <xdr:rowOff>53848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566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056615"/>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271</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90440</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25908</xdr:rowOff>
    </xdr:from>
    <xdr:to>
      <xdr:col>78</xdr:col>
      <xdr:colOff>120650</xdr:colOff>
      <xdr:row>76</xdr:row>
      <xdr:rowOff>127508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137685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xdr:rowOff>
    </xdr:from>
    <xdr:to>
      <xdr:col>74</xdr:col>
      <xdr:colOff>31750</xdr:colOff>
      <xdr:row>76</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114825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17558</xdr:rowOff>
    </xdr:from>
    <xdr:to>
      <xdr:col>29</xdr:col>
      <xdr:colOff>127000</xdr:colOff>
      <xdr:row>17</xdr:row>
      <xdr:rowOff>63259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9833"/>
          <a:ext cx="647700" cy="45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2335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4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63259</xdr:rowOff>
    </xdr:from>
    <xdr:to>
      <xdr:col>26</xdr:col>
      <xdr:colOff>50800</xdr:colOff>
      <xdr:row>17</xdr:row>
      <xdr:rowOff>97415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25534"/>
          <a:ext cx="6985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75851</xdr:rowOff>
    </xdr:from>
    <xdr:to>
      <xdr:col>22</xdr:col>
      <xdr:colOff>114300</xdr:colOff>
      <xdr:row>17</xdr:row>
      <xdr:rowOff>97415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038126"/>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44075</xdr:rowOff>
    </xdr:from>
    <xdr:to>
      <xdr:col>18</xdr:col>
      <xdr:colOff>177800</xdr:colOff>
      <xdr:row>17</xdr:row>
      <xdr:rowOff>75851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006350"/>
          <a:ext cx="698500" cy="3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103651</xdr:rowOff>
    </xdr:from>
    <xdr:to>
      <xdr:col>19</xdr:col>
      <xdr:colOff>38100</xdr:colOff>
      <xdr:row>17</xdr:row>
      <xdr:rowOff>33801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43978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6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138208</xdr:rowOff>
    </xdr:from>
    <xdr:to>
      <xdr:col>29</xdr:col>
      <xdr:colOff>177800</xdr:colOff>
      <xdr:row>17</xdr:row>
      <xdr:rowOff>68358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154735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12459</xdr:rowOff>
    </xdr:from>
    <xdr:to>
      <xdr:col>26</xdr:col>
      <xdr:colOff>101600</xdr:colOff>
      <xdr:row>17</xdr:row>
      <xdr:rowOff>114059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98836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61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46615</xdr:rowOff>
    </xdr:from>
    <xdr:to>
      <xdr:col>22</xdr:col>
      <xdr:colOff>165100</xdr:colOff>
      <xdr:row>17</xdr:row>
      <xdr:rowOff>148215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132992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25051</xdr:rowOff>
    </xdr:from>
    <xdr:to>
      <xdr:col>19</xdr:col>
      <xdr:colOff>38100</xdr:colOff>
      <xdr:row>17</xdr:row>
      <xdr:rowOff>126651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111428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164725</xdr:rowOff>
    </xdr:from>
    <xdr:to>
      <xdr:col>15</xdr:col>
      <xdr:colOff>101600</xdr:colOff>
      <xdr:row>17</xdr:row>
      <xdr:rowOff>94875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79652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99405</xdr:rowOff>
    </xdr:from>
    <xdr:to>
      <xdr:col>29</xdr:col>
      <xdr:colOff>127000</xdr:colOff>
      <xdr:row>35</xdr:row>
      <xdr:rowOff>127620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9755"/>
          <a:ext cx="6477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61914</xdr:rowOff>
    </xdr:from>
    <xdr:to>
      <xdr:col>26</xdr:col>
      <xdr:colOff>50800</xdr:colOff>
      <xdr:row>35</xdr:row>
      <xdr:rowOff>127620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72264"/>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61914</xdr:rowOff>
    </xdr:from>
    <xdr:to>
      <xdr:col>22</xdr:col>
      <xdr:colOff>114300</xdr:colOff>
      <xdr:row>35</xdr:row>
      <xdr:rowOff>66062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72264"/>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66062</xdr:rowOff>
    </xdr:from>
    <xdr:to>
      <xdr:col>18</xdr:col>
      <xdr:colOff>177800</xdr:colOff>
      <xdr:row>35</xdr:row>
      <xdr:rowOff>97151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76412"/>
          <a:ext cx="698500" cy="31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221294</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48605</xdr:rowOff>
    </xdr:from>
    <xdr:to>
      <xdr:col>29</xdr:col>
      <xdr:colOff>177800</xdr:colOff>
      <xdr:row>35</xdr:row>
      <xdr:rowOff>150205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236582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0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76820</xdr:rowOff>
    </xdr:from>
    <xdr:to>
      <xdr:col>26</xdr:col>
      <xdr:colOff>101600</xdr:colOff>
      <xdr:row>35</xdr:row>
      <xdr:rowOff>178420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188597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5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11114</xdr:rowOff>
    </xdr:from>
    <xdr:to>
      <xdr:col>22</xdr:col>
      <xdr:colOff>165100</xdr:colOff>
      <xdr:row>35</xdr:row>
      <xdr:rowOff>112714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122891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15262</xdr:rowOff>
    </xdr:from>
    <xdr:to>
      <xdr:col>19</xdr:col>
      <xdr:colOff>38100</xdr:colOff>
      <xdr:row>35</xdr:row>
      <xdr:rowOff>116862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25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127039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46351</xdr:rowOff>
    </xdr:from>
    <xdr:to>
      <xdr:col>15</xdr:col>
      <xdr:colOff>101600</xdr:colOff>
      <xdr:row>35</xdr:row>
      <xdr:rowOff>147951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158128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2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46584</xdr:rowOff>
    </xdr:from>
    <xdr:to>
      <xdr:col>24</xdr:col>
      <xdr:colOff>63500</xdr:colOff>
      <xdr:row>37</xdr:row>
      <xdr:rowOff>49708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90234"/>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46584</xdr:rowOff>
    </xdr:from>
    <xdr:to>
      <xdr:col>19</xdr:col>
      <xdr:colOff>177800</xdr:colOff>
      <xdr:row>37</xdr:row>
      <xdr:rowOff>66281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0234"/>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65824</xdr:rowOff>
    </xdr:from>
    <xdr:to>
      <xdr:col>15</xdr:col>
      <xdr:colOff>50800</xdr:colOff>
      <xdr:row>37</xdr:row>
      <xdr:rowOff>66281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947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64910</xdr:rowOff>
    </xdr:from>
    <xdr:to>
      <xdr:col>10</xdr:col>
      <xdr:colOff>114300</xdr:colOff>
      <xdr:row>37</xdr:row>
      <xdr:rowOff>65824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856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80975</xdr:rowOff>
    </xdr:from>
    <xdr:to>
      <xdr:col>10</xdr:col>
      <xdr:colOff>165100</xdr:colOff>
      <xdr:row>37</xdr:row>
      <xdr:rowOff>11125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27652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170358</xdr:rowOff>
    </xdr:from>
    <xdr:to>
      <xdr:col>24</xdr:col>
      <xdr:colOff>114300</xdr:colOff>
      <xdr:row>37</xdr:row>
      <xdr:rowOff>100508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21785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167234</xdr:rowOff>
    </xdr:from>
    <xdr:to>
      <xdr:col>20</xdr:col>
      <xdr:colOff>38100</xdr:colOff>
      <xdr:row>37</xdr:row>
      <xdr:rowOff>97384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113911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15481</xdr:rowOff>
    </xdr:from>
    <xdr:to>
      <xdr:col>15</xdr:col>
      <xdr:colOff>101600</xdr:colOff>
      <xdr:row>37</xdr:row>
      <xdr:rowOff>117081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108208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15024</xdr:rowOff>
    </xdr:from>
    <xdr:to>
      <xdr:col>10</xdr:col>
      <xdr:colOff>165100</xdr:colOff>
      <xdr:row>37</xdr:row>
      <xdr:rowOff>116624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107751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5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14110</xdr:rowOff>
    </xdr:from>
    <xdr:to>
      <xdr:col>6</xdr:col>
      <xdr:colOff>38100</xdr:colOff>
      <xdr:row>37</xdr:row>
      <xdr:rowOff>115710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106837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29241</xdr:rowOff>
    </xdr:from>
    <xdr:to>
      <xdr:col>24</xdr:col>
      <xdr:colOff>63500</xdr:colOff>
      <xdr:row>57</xdr:row>
      <xdr:rowOff>35299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01891"/>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30383</xdr:rowOff>
    </xdr:from>
    <xdr:to>
      <xdr:col>19</xdr:col>
      <xdr:colOff>177800</xdr:colOff>
      <xdr:row>57</xdr:row>
      <xdr:rowOff>35299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03033"/>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21171</xdr:rowOff>
    </xdr:from>
    <xdr:to>
      <xdr:col>15</xdr:col>
      <xdr:colOff>50800</xdr:colOff>
      <xdr:row>57</xdr:row>
      <xdr:rowOff>30383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93821"/>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21171</xdr:rowOff>
    </xdr:from>
    <xdr:to>
      <xdr:col>10</xdr:col>
      <xdr:colOff>114300</xdr:colOff>
      <xdr:row>57</xdr:row>
      <xdr:rowOff>59553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3821"/>
          <a:ext cx="889000" cy="3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100947</xdr:rowOff>
    </xdr:from>
    <xdr:to>
      <xdr:col>10</xdr:col>
      <xdr:colOff>165100</xdr:colOff>
      <xdr:row>54</xdr:row>
      <xdr:rowOff>31097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187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47624</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89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149891</xdr:rowOff>
    </xdr:from>
    <xdr:to>
      <xdr:col>24</xdr:col>
      <xdr:colOff>114300</xdr:colOff>
      <xdr:row>57</xdr:row>
      <xdr:rowOff>80041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64818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6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155949</xdr:rowOff>
    </xdr:from>
    <xdr:to>
      <xdr:col>20</xdr:col>
      <xdr:colOff>38100</xdr:colOff>
      <xdr:row>57</xdr:row>
      <xdr:rowOff>86099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77226</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151033</xdr:rowOff>
    </xdr:from>
    <xdr:to>
      <xdr:col>15</xdr:col>
      <xdr:colOff>101600</xdr:colOff>
      <xdr:row>57</xdr:row>
      <xdr:rowOff>81183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72310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141821</xdr:rowOff>
    </xdr:from>
    <xdr:to>
      <xdr:col>10</xdr:col>
      <xdr:colOff>165100</xdr:colOff>
      <xdr:row>57</xdr:row>
      <xdr:rowOff>71971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63098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8753</xdr:rowOff>
    </xdr:from>
    <xdr:to>
      <xdr:col>6</xdr:col>
      <xdr:colOff>38100</xdr:colOff>
      <xdr:row>57</xdr:row>
      <xdr:rowOff>110353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8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101480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87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88722</xdr:rowOff>
    </xdr:from>
    <xdr:to>
      <xdr:col>24</xdr:col>
      <xdr:colOff>63500</xdr:colOff>
      <xdr:row>78</xdr:row>
      <xdr:rowOff>101203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461822"/>
          <a:ext cx="8382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112920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98871</xdr:rowOff>
    </xdr:from>
    <xdr:to>
      <xdr:col>19</xdr:col>
      <xdr:colOff>177800</xdr:colOff>
      <xdr:row>78</xdr:row>
      <xdr:rowOff>101203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7197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30410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94255</xdr:rowOff>
    </xdr:from>
    <xdr:to>
      <xdr:col>15</xdr:col>
      <xdr:colOff>50800</xdr:colOff>
      <xdr:row>78</xdr:row>
      <xdr:rowOff>98871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467355"/>
          <a:ext cx="889000" cy="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45042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94255</xdr:rowOff>
    </xdr:from>
    <xdr:to>
      <xdr:col>10</xdr:col>
      <xdr:colOff>114300</xdr:colOff>
      <xdr:row>78</xdr:row>
      <xdr:rowOff>98597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67355"/>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85471</xdr:rowOff>
    </xdr:from>
    <xdr:to>
      <xdr:col>10</xdr:col>
      <xdr:colOff>165100</xdr:colOff>
      <xdr:row>78</xdr:row>
      <xdr:rowOff>15621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32148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062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37922</xdr:rowOff>
    </xdr:from>
    <xdr:to>
      <xdr:col>24</xdr:col>
      <xdr:colOff>114300</xdr:colOff>
      <xdr:row>78</xdr:row>
      <xdr:rowOff>139522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124299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50403</xdr:rowOff>
    </xdr:from>
    <xdr:to>
      <xdr:col>20</xdr:col>
      <xdr:colOff>38100</xdr:colOff>
      <xdr:row>78</xdr:row>
      <xdr:rowOff>152003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143130</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8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48071</xdr:rowOff>
    </xdr:from>
    <xdr:to>
      <xdr:col>15</xdr:col>
      <xdr:colOff>101600</xdr:colOff>
      <xdr:row>78</xdr:row>
      <xdr:rowOff>149671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140798</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9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43455</xdr:rowOff>
    </xdr:from>
    <xdr:to>
      <xdr:col>10</xdr:col>
      <xdr:colOff>165100</xdr:colOff>
      <xdr:row>78</xdr:row>
      <xdr:rowOff>145055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1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136182</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830017" y="13509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47797</xdr:rowOff>
    </xdr:from>
    <xdr:to>
      <xdr:col>6</xdr:col>
      <xdr:colOff>38100</xdr:colOff>
      <xdr:row>78</xdr:row>
      <xdr:rowOff>149397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2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140524</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41017" y="135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158217</xdr:rowOff>
    </xdr:from>
    <xdr:to>
      <xdr:col>24</xdr:col>
      <xdr:colOff>63500</xdr:colOff>
      <xdr:row>98</xdr:row>
      <xdr:rowOff>7676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88867"/>
          <a:ext cx="8382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7676</xdr:rowOff>
    </xdr:from>
    <xdr:to>
      <xdr:col>19</xdr:col>
      <xdr:colOff>177800</xdr:colOff>
      <xdr:row>98</xdr:row>
      <xdr:rowOff>25065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09776"/>
          <a:ext cx="889000" cy="1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25065</xdr:rowOff>
    </xdr:from>
    <xdr:to>
      <xdr:col>15</xdr:col>
      <xdr:colOff>50800</xdr:colOff>
      <xdr:row>98</xdr:row>
      <xdr:rowOff>66487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27165"/>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66487</xdr:rowOff>
    </xdr:from>
    <xdr:to>
      <xdr:col>10</xdr:col>
      <xdr:colOff>114300</xdr:colOff>
      <xdr:row>98</xdr:row>
      <xdr:rowOff>81606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68587"/>
          <a:ext cx="889000" cy="15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43210</xdr:rowOff>
    </xdr:from>
    <xdr:to>
      <xdr:col>10</xdr:col>
      <xdr:colOff>165100</xdr:colOff>
      <xdr:row>97</xdr:row>
      <xdr:rowOff>144810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161337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107417</xdr:rowOff>
    </xdr:from>
    <xdr:to>
      <xdr:col>24</xdr:col>
      <xdr:colOff>114300</xdr:colOff>
      <xdr:row>98</xdr:row>
      <xdr:rowOff>37567</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85844</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1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128326</xdr:rowOff>
    </xdr:from>
    <xdr:to>
      <xdr:col>20</xdr:col>
      <xdr:colOff>38100</xdr:colOff>
      <xdr:row>98</xdr:row>
      <xdr:rowOff>58476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5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49603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5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145715</xdr:rowOff>
    </xdr:from>
    <xdr:to>
      <xdr:col>15</xdr:col>
      <xdr:colOff>101600</xdr:colOff>
      <xdr:row>98</xdr:row>
      <xdr:rowOff>75865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66992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15687</xdr:rowOff>
    </xdr:from>
    <xdr:to>
      <xdr:col>10</xdr:col>
      <xdr:colOff>165100</xdr:colOff>
      <xdr:row>98</xdr:row>
      <xdr:rowOff>117287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108414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30806</xdr:rowOff>
    </xdr:from>
    <xdr:to>
      <xdr:col>6</xdr:col>
      <xdr:colOff>38100</xdr:colOff>
      <xdr:row>98</xdr:row>
      <xdr:rowOff>132406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123533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2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113968</xdr:rowOff>
    </xdr:from>
    <xdr:to>
      <xdr:col>55</xdr:col>
      <xdr:colOff>0</xdr:colOff>
      <xdr:row>36</xdr:row>
      <xdr:rowOff>2897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14718"/>
          <a:ext cx="838200" cy="6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113968</xdr:rowOff>
    </xdr:from>
    <xdr:to>
      <xdr:col>50</xdr:col>
      <xdr:colOff>114300</xdr:colOff>
      <xdr:row>36</xdr:row>
      <xdr:rowOff>26100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14718"/>
          <a:ext cx="889000" cy="8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154445</xdr:rowOff>
    </xdr:from>
    <xdr:to>
      <xdr:col>45</xdr:col>
      <xdr:colOff>177800</xdr:colOff>
      <xdr:row>36</xdr:row>
      <xdr:rowOff>26100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155195"/>
          <a:ext cx="889000" cy="4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154445</xdr:rowOff>
    </xdr:from>
    <xdr:to>
      <xdr:col>41</xdr:col>
      <xdr:colOff>50800</xdr:colOff>
      <xdr:row>36</xdr:row>
      <xdr:rowOff>68620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155195"/>
          <a:ext cx="889000" cy="85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148093</xdr:rowOff>
    </xdr:from>
    <xdr:to>
      <xdr:col>41</xdr:col>
      <xdr:colOff>101600</xdr:colOff>
      <xdr:row>36</xdr:row>
      <xdr:rowOff>78243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4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69370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24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123547</xdr:rowOff>
    </xdr:from>
    <xdr:to>
      <xdr:col>55</xdr:col>
      <xdr:colOff>50800</xdr:colOff>
      <xdr:row>36</xdr:row>
      <xdr:rowOff>53697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2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146424</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7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63168</xdr:rowOff>
    </xdr:from>
    <xdr:to>
      <xdr:col>50</xdr:col>
      <xdr:colOff>165100</xdr:colOff>
      <xdr:row>35</xdr:row>
      <xdr:rowOff>164768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9845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83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146750</xdr:rowOff>
    </xdr:from>
    <xdr:to>
      <xdr:col>46</xdr:col>
      <xdr:colOff>38100</xdr:colOff>
      <xdr:row>36</xdr:row>
      <xdr:rowOff>76900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93427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9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103645</xdr:rowOff>
    </xdr:from>
    <xdr:to>
      <xdr:col>41</xdr:col>
      <xdr:colOff>101600</xdr:colOff>
      <xdr:row>36</xdr:row>
      <xdr:rowOff>33795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50322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87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17820</xdr:rowOff>
    </xdr:from>
    <xdr:to>
      <xdr:col>36</xdr:col>
      <xdr:colOff>165100</xdr:colOff>
      <xdr:row>36</xdr:row>
      <xdr:rowOff>119420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9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135947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96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146718</xdr:rowOff>
    </xdr:from>
    <xdr:to>
      <xdr:col>55</xdr:col>
      <xdr:colOff>0</xdr:colOff>
      <xdr:row>58</xdr:row>
      <xdr:rowOff>13471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19368"/>
          <a:ext cx="838200" cy="3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146718</xdr:rowOff>
    </xdr:from>
    <xdr:to>
      <xdr:col>50</xdr:col>
      <xdr:colOff>114300</xdr:colOff>
      <xdr:row>57</xdr:row>
      <xdr:rowOff>170310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919368"/>
          <a:ext cx="889000" cy="2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151798</xdr:rowOff>
    </xdr:from>
    <xdr:to>
      <xdr:col>45</xdr:col>
      <xdr:colOff>177800</xdr:colOff>
      <xdr:row>57</xdr:row>
      <xdr:rowOff>170310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924448"/>
          <a:ext cx="889000" cy="1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105410</xdr:rowOff>
    </xdr:from>
    <xdr:to>
      <xdr:col>41</xdr:col>
      <xdr:colOff>50800</xdr:colOff>
      <xdr:row>57</xdr:row>
      <xdr:rowOff>151798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78060"/>
          <a:ext cx="889000" cy="4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12424</xdr:rowOff>
    </xdr:from>
    <xdr:to>
      <xdr:col>41</xdr:col>
      <xdr:colOff>101600</xdr:colOff>
      <xdr:row>57</xdr:row>
      <xdr:rowOff>114024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130551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134121</xdr:rowOff>
    </xdr:from>
    <xdr:to>
      <xdr:col>55</xdr:col>
      <xdr:colOff>50800</xdr:colOff>
      <xdr:row>58</xdr:row>
      <xdr:rowOff>64271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49048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2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95918</xdr:rowOff>
    </xdr:from>
    <xdr:to>
      <xdr:col>50</xdr:col>
      <xdr:colOff>165100</xdr:colOff>
      <xdr:row>58</xdr:row>
      <xdr:rowOff>26068</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6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17195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6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119510</xdr:rowOff>
    </xdr:from>
    <xdr:to>
      <xdr:col>46</xdr:col>
      <xdr:colOff>38100</xdr:colOff>
      <xdr:row>58</xdr:row>
      <xdr:rowOff>49660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9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40787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98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100998</xdr:rowOff>
    </xdr:from>
    <xdr:to>
      <xdr:col>41</xdr:col>
      <xdr:colOff>101600</xdr:colOff>
      <xdr:row>58</xdr:row>
      <xdr:rowOff>31148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22275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6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147337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91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146667</xdr:rowOff>
    </xdr:from>
    <xdr:to>
      <xdr:col>55</xdr:col>
      <xdr:colOff>0</xdr:colOff>
      <xdr:row>78</xdr:row>
      <xdr:rowOff>151152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19767"/>
          <a:ext cx="8382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116536</xdr:rowOff>
    </xdr:from>
    <xdr:to>
      <xdr:col>50</xdr:col>
      <xdr:colOff>114300</xdr:colOff>
      <xdr:row>78</xdr:row>
      <xdr:rowOff>151152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89636"/>
          <a:ext cx="8890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116536</xdr:rowOff>
    </xdr:from>
    <xdr:to>
      <xdr:col>45</xdr:col>
      <xdr:colOff>177800</xdr:colOff>
      <xdr:row>78</xdr:row>
      <xdr:rowOff>162168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489636"/>
          <a:ext cx="889000" cy="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142052</xdr:rowOff>
    </xdr:from>
    <xdr:to>
      <xdr:col>41</xdr:col>
      <xdr:colOff>50800</xdr:colOff>
      <xdr:row>78</xdr:row>
      <xdr:rowOff>162168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1515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161779</xdr:rowOff>
    </xdr:from>
    <xdr:to>
      <xdr:col>41</xdr:col>
      <xdr:colOff>101600</xdr:colOff>
      <xdr:row>78</xdr:row>
      <xdr:rowOff>91929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6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108456</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95867</xdr:rowOff>
    </xdr:from>
    <xdr:to>
      <xdr:col>55</xdr:col>
      <xdr:colOff>50800</xdr:colOff>
      <xdr:row>79</xdr:row>
      <xdr:rowOff>26017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65629</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100352</xdr:rowOff>
    </xdr:from>
    <xdr:to>
      <xdr:col>50</xdr:col>
      <xdr:colOff>165100</xdr:colOff>
      <xdr:row>79</xdr:row>
      <xdr:rowOff>30502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21629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6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65736</xdr:rowOff>
    </xdr:from>
    <xdr:to>
      <xdr:col>46</xdr:col>
      <xdr:colOff>38100</xdr:colOff>
      <xdr:row>78</xdr:row>
      <xdr:rowOff>167336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12413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21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111368</xdr:rowOff>
    </xdr:from>
    <xdr:to>
      <xdr:col>41</xdr:col>
      <xdr:colOff>101600</xdr:colOff>
      <xdr:row>79</xdr:row>
      <xdr:rowOff>41518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32645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57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91252</xdr:rowOff>
    </xdr:from>
    <xdr:to>
      <xdr:col>36</xdr:col>
      <xdr:colOff>165100</xdr:colOff>
      <xdr:row>79</xdr:row>
      <xdr:rowOff>21402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12529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32894</xdr:rowOff>
    </xdr:from>
    <xdr:to>
      <xdr:col>55</xdr:col>
      <xdr:colOff>0</xdr:colOff>
      <xdr:row>98</xdr:row>
      <xdr:rowOff>79170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834994"/>
          <a:ext cx="838200" cy="4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32894</xdr:rowOff>
    </xdr:from>
    <xdr:to>
      <xdr:col>50</xdr:col>
      <xdr:colOff>114300</xdr:colOff>
      <xdr:row>98</xdr:row>
      <xdr:rowOff>137545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834994"/>
          <a:ext cx="889000" cy="10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103319</xdr:rowOff>
    </xdr:from>
    <xdr:to>
      <xdr:col>45</xdr:col>
      <xdr:colOff>177800</xdr:colOff>
      <xdr:row>98</xdr:row>
      <xdr:rowOff>137545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33969"/>
          <a:ext cx="889000" cy="20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111762</xdr:rowOff>
    </xdr:from>
    <xdr:to>
      <xdr:col>41</xdr:col>
      <xdr:colOff>50800</xdr:colOff>
      <xdr:row>97</xdr:row>
      <xdr:rowOff>103319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70962"/>
          <a:ext cx="889000" cy="1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28370</xdr:rowOff>
    </xdr:from>
    <xdr:to>
      <xdr:col>55</xdr:col>
      <xdr:colOff>50800</xdr:colOff>
      <xdr:row>98</xdr:row>
      <xdr:rowOff>129970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6797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0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153544</xdr:rowOff>
    </xdr:from>
    <xdr:to>
      <xdr:col>50</xdr:col>
      <xdr:colOff>165100</xdr:colOff>
      <xdr:row>98</xdr:row>
      <xdr:rowOff>83694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74821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7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86745</xdr:rowOff>
    </xdr:from>
    <xdr:to>
      <xdr:col>46</xdr:col>
      <xdr:colOff>38100</xdr:colOff>
      <xdr:row>99</xdr:row>
      <xdr:rowOff>16895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8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8022</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698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52519</xdr:rowOff>
    </xdr:from>
    <xdr:to>
      <xdr:col>41</xdr:col>
      <xdr:colOff>101600</xdr:colOff>
      <xdr:row>97</xdr:row>
      <xdr:rowOff>154119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145246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7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60962</xdr:rowOff>
    </xdr:from>
    <xdr:to>
      <xdr:col>36</xdr:col>
      <xdr:colOff>165100</xdr:colOff>
      <xdr:row>96</xdr:row>
      <xdr:rowOff>162562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9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29972</xdr:rowOff>
    </xdr:from>
    <xdr:to>
      <xdr:col>85</xdr:col>
      <xdr:colOff>127000</xdr:colOff>
      <xdr:row>39</xdr:row>
      <xdr:rowOff>30125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16522"/>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30125</xdr:rowOff>
    </xdr:from>
    <xdr:to>
      <xdr:col>81</xdr:col>
      <xdr:colOff>50800</xdr:colOff>
      <xdr:row>39</xdr:row>
      <xdr:rowOff>40145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16675"/>
          <a:ext cx="889000" cy="1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40145</xdr:rowOff>
    </xdr:from>
    <xdr:to>
      <xdr:col>76</xdr:col>
      <xdr:colOff>114300</xdr:colOff>
      <xdr:row>39</xdr:row>
      <xdr:rowOff>43269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66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35573</xdr:rowOff>
    </xdr:from>
    <xdr:to>
      <xdr:col>71</xdr:col>
      <xdr:colOff>177800</xdr:colOff>
      <xdr:row>39</xdr:row>
      <xdr:rowOff>43269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2123"/>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110122</xdr:rowOff>
    </xdr:from>
    <xdr:to>
      <xdr:col>72</xdr:col>
      <xdr:colOff>38100</xdr:colOff>
      <xdr:row>39</xdr:row>
      <xdr:rowOff>40272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56799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150622</xdr:rowOff>
    </xdr:from>
    <xdr:to>
      <xdr:col>85</xdr:col>
      <xdr:colOff>177800</xdr:colOff>
      <xdr:row>39</xdr:row>
      <xdr:rowOff>80772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150775</xdr:rowOff>
    </xdr:from>
    <xdr:to>
      <xdr:col>81</xdr:col>
      <xdr:colOff>101600</xdr:colOff>
      <xdr:row>39</xdr:row>
      <xdr:rowOff>80925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72052</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58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160795</xdr:rowOff>
    </xdr:from>
    <xdr:to>
      <xdr:col>76</xdr:col>
      <xdr:colOff>165100</xdr:colOff>
      <xdr:row>39</xdr:row>
      <xdr:rowOff>90945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82072</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68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163919</xdr:rowOff>
    </xdr:from>
    <xdr:to>
      <xdr:col>72</xdr:col>
      <xdr:colOff>38100</xdr:colOff>
      <xdr:row>39</xdr:row>
      <xdr:rowOff>94069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85196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156223</xdr:rowOff>
    </xdr:from>
    <xdr:to>
      <xdr:col>67</xdr:col>
      <xdr:colOff>101600</xdr:colOff>
      <xdr:row>39</xdr:row>
      <xdr:rowOff>86373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77500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4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45059</xdr:rowOff>
    </xdr:from>
    <xdr:to>
      <xdr:col>85</xdr:col>
      <xdr:colOff>127000</xdr:colOff>
      <xdr:row>76</xdr:row>
      <xdr:rowOff>74535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075259"/>
          <a:ext cx="8382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45059</xdr:rowOff>
    </xdr:from>
    <xdr:to>
      <xdr:col>81</xdr:col>
      <xdr:colOff>50800</xdr:colOff>
      <xdr:row>76</xdr:row>
      <xdr:rowOff>77578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075259"/>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77578</xdr:rowOff>
    </xdr:from>
    <xdr:to>
      <xdr:col>76</xdr:col>
      <xdr:colOff>114300</xdr:colOff>
      <xdr:row>76</xdr:row>
      <xdr:rowOff>84164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0777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84164</xdr:rowOff>
    </xdr:from>
    <xdr:to>
      <xdr:col>71</xdr:col>
      <xdr:colOff>177800</xdr:colOff>
      <xdr:row>76</xdr:row>
      <xdr:rowOff>99538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1436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15591</xdr:rowOff>
    </xdr:from>
    <xdr:to>
      <xdr:col>72</xdr:col>
      <xdr:colOff>38100</xdr:colOff>
      <xdr:row>76</xdr:row>
      <xdr:rowOff>117191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4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133718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2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23735</xdr:rowOff>
    </xdr:from>
    <xdr:to>
      <xdr:col>85</xdr:col>
      <xdr:colOff>177800</xdr:colOff>
      <xdr:row>76</xdr:row>
      <xdr:rowOff>125335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46612</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165709</xdr:rowOff>
    </xdr:from>
    <xdr:to>
      <xdr:col>81</xdr:col>
      <xdr:colOff>101600</xdr:colOff>
      <xdr:row>76</xdr:row>
      <xdr:rowOff>95859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02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112386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79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26778</xdr:rowOff>
    </xdr:from>
    <xdr:to>
      <xdr:col>76</xdr:col>
      <xdr:colOff>165100</xdr:colOff>
      <xdr:row>76</xdr:row>
      <xdr:rowOff>128378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0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144905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8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33364</xdr:rowOff>
    </xdr:from>
    <xdr:to>
      <xdr:col>72</xdr:col>
      <xdr:colOff>38100</xdr:colOff>
      <xdr:row>76</xdr:row>
      <xdr:rowOff>134964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0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126091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15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48738</xdr:rowOff>
    </xdr:from>
    <xdr:to>
      <xdr:col>67</xdr:col>
      <xdr:colOff>101600</xdr:colOff>
      <xdr:row>76</xdr:row>
      <xdr:rowOff>150338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141465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10770</xdr:rowOff>
    </xdr:from>
    <xdr:to>
      <xdr:col>85</xdr:col>
      <xdr:colOff>127000</xdr:colOff>
      <xdr:row>99</xdr:row>
      <xdr:rowOff>30735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984320"/>
          <a:ext cx="8382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124270</xdr:rowOff>
    </xdr:from>
    <xdr:to>
      <xdr:col>81</xdr:col>
      <xdr:colOff>50800</xdr:colOff>
      <xdr:row>99</xdr:row>
      <xdr:rowOff>10770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926370"/>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59443</xdr:rowOff>
    </xdr:from>
    <xdr:to>
      <xdr:col>76</xdr:col>
      <xdr:colOff>114300</xdr:colOff>
      <xdr:row>98</xdr:row>
      <xdr:rowOff>124270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61543"/>
          <a:ext cx="889000" cy="6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59443</xdr:rowOff>
    </xdr:from>
    <xdr:to>
      <xdr:col>71</xdr:col>
      <xdr:colOff>177800</xdr:colOff>
      <xdr:row>98</xdr:row>
      <xdr:rowOff>162979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61543"/>
          <a:ext cx="889000" cy="10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86919</xdr:rowOff>
    </xdr:from>
    <xdr:to>
      <xdr:col>72</xdr:col>
      <xdr:colOff>38100</xdr:colOff>
      <xdr:row>98</xdr:row>
      <xdr:rowOff>17069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33596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9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151385</xdr:rowOff>
    </xdr:from>
    <xdr:to>
      <xdr:col>85</xdr:col>
      <xdr:colOff>177800</xdr:colOff>
      <xdr:row>99</xdr:row>
      <xdr:rowOff>81535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66312</xdr:rowOff>
    </xdr:from>
    <xdr:ext cx="378565"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68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131420</xdr:rowOff>
    </xdr:from>
    <xdr:to>
      <xdr:col>81</xdr:col>
      <xdr:colOff>101600</xdr:colOff>
      <xdr:row>99</xdr:row>
      <xdr:rowOff>61570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52697</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73470</xdr:rowOff>
    </xdr:from>
    <xdr:to>
      <xdr:col>76</xdr:col>
      <xdr:colOff>165100</xdr:colOff>
      <xdr:row>99</xdr:row>
      <xdr:rowOff>3620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166197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8643</xdr:rowOff>
    </xdr:from>
    <xdr:to>
      <xdr:col>72</xdr:col>
      <xdr:colOff>38100</xdr:colOff>
      <xdr:row>98</xdr:row>
      <xdr:rowOff>110243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1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101370</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0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112179</xdr:rowOff>
    </xdr:from>
    <xdr:to>
      <xdr:col>67</xdr:col>
      <xdr:colOff>101600</xdr:colOff>
      <xdr:row>99</xdr:row>
      <xdr:rowOff>42329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33456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87775</xdr:rowOff>
    </xdr:from>
    <xdr:to>
      <xdr:col>116</xdr:col>
      <xdr:colOff>63500</xdr:colOff>
      <xdr:row>38</xdr:row>
      <xdr:rowOff>111506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02875"/>
          <a:ext cx="8382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87775</xdr:rowOff>
    </xdr:from>
    <xdr:to>
      <xdr:col>111</xdr:col>
      <xdr:colOff>177800</xdr:colOff>
      <xdr:row>38</xdr:row>
      <xdr:rowOff>100294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02875"/>
          <a:ext cx="88900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100294</xdr:rowOff>
    </xdr:from>
    <xdr:to>
      <xdr:col>107</xdr:col>
      <xdr:colOff>50800</xdr:colOff>
      <xdr:row>38</xdr:row>
      <xdr:rowOff>103124</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615394"/>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101709</xdr:rowOff>
    </xdr:from>
    <xdr:to>
      <xdr:col>102</xdr:col>
      <xdr:colOff>114300</xdr:colOff>
      <xdr:row>38</xdr:row>
      <xdr:rowOff>103124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16809"/>
          <a:ext cx="889000" cy="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13136</xdr:rowOff>
    </xdr:from>
    <xdr:to>
      <xdr:col>102</xdr:col>
      <xdr:colOff>165100</xdr:colOff>
      <xdr:row>38</xdr:row>
      <xdr:rowOff>114736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131262</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83583</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2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36975</xdr:rowOff>
    </xdr:from>
    <xdr:to>
      <xdr:col>112</xdr:col>
      <xdr:colOff>38100</xdr:colOff>
      <xdr:row>38</xdr:row>
      <xdr:rowOff>138575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155102</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2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49494</xdr:rowOff>
    </xdr:from>
    <xdr:to>
      <xdr:col>107</xdr:col>
      <xdr:colOff>101600</xdr:colOff>
      <xdr:row>38</xdr:row>
      <xdr:rowOff>151094</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5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167621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3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52324</xdr:rowOff>
    </xdr:from>
    <xdr:to>
      <xdr:col>102</xdr:col>
      <xdr:colOff>165100</xdr:colOff>
      <xdr:row>38</xdr:row>
      <xdr:rowOff>153924</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145051</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66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50909</xdr:rowOff>
    </xdr:from>
    <xdr:to>
      <xdr:col>98</xdr:col>
      <xdr:colOff>38100</xdr:colOff>
      <xdr:row>38</xdr:row>
      <xdr:rowOff>152509</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169036</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34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156007</xdr:rowOff>
    </xdr:from>
    <xdr:to>
      <xdr:col>116</xdr:col>
      <xdr:colOff>63500</xdr:colOff>
      <xdr:row>57</xdr:row>
      <xdr:rowOff>156083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92865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50678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99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155397</xdr:rowOff>
    </xdr:from>
    <xdr:to>
      <xdr:col>111</xdr:col>
      <xdr:colOff>177800</xdr:colOff>
      <xdr:row>57</xdr:row>
      <xdr:rowOff>156007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992804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154636</xdr:rowOff>
    </xdr:from>
    <xdr:to>
      <xdr:col>107</xdr:col>
      <xdr:colOff>50800</xdr:colOff>
      <xdr:row>57</xdr:row>
      <xdr:rowOff>155397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927286"/>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154636</xdr:rowOff>
    </xdr:from>
    <xdr:to>
      <xdr:col>102</xdr:col>
      <xdr:colOff>114300</xdr:colOff>
      <xdr:row>57</xdr:row>
      <xdr:rowOff>155283</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92728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105283</xdr:rowOff>
    </xdr:from>
    <xdr:to>
      <xdr:col>116</xdr:col>
      <xdr:colOff>114300</xdr:colOff>
      <xdr:row>58</xdr:row>
      <xdr:rowOff>35433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128160</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7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105207</xdr:rowOff>
    </xdr:from>
    <xdr:to>
      <xdr:col>112</xdr:col>
      <xdr:colOff>38100</xdr:colOff>
      <xdr:row>58</xdr:row>
      <xdr:rowOff>35357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51884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104597</xdr:rowOff>
    </xdr:from>
    <xdr:to>
      <xdr:col>107</xdr:col>
      <xdr:colOff>101600</xdr:colOff>
      <xdr:row>58</xdr:row>
      <xdr:rowOff>34747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51274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65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103836</xdr:rowOff>
    </xdr:from>
    <xdr:to>
      <xdr:col>102</xdr:col>
      <xdr:colOff>165100</xdr:colOff>
      <xdr:row>58</xdr:row>
      <xdr:rowOff>33986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25113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96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104483</xdr:rowOff>
    </xdr:from>
    <xdr:to>
      <xdr:col>98</xdr:col>
      <xdr:colOff>38100</xdr:colOff>
      <xdr:row>58</xdr:row>
      <xdr:rowOff>34633</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7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51160</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5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75051</xdr:rowOff>
    </xdr:from>
    <xdr:to>
      <xdr:col>116</xdr:col>
      <xdr:colOff>63500</xdr:colOff>
      <xdr:row>76</xdr:row>
      <xdr:rowOff>128910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05251"/>
          <a:ext cx="838200" cy="5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128910</xdr:rowOff>
    </xdr:from>
    <xdr:to>
      <xdr:col>111</xdr:col>
      <xdr:colOff>177800</xdr:colOff>
      <xdr:row>76</xdr:row>
      <xdr:rowOff>154170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159110"/>
          <a:ext cx="889000" cy="2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153394</xdr:rowOff>
    </xdr:from>
    <xdr:to>
      <xdr:col>107</xdr:col>
      <xdr:colOff>50800</xdr:colOff>
      <xdr:row>76</xdr:row>
      <xdr:rowOff>154170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183594"/>
          <a:ext cx="889000" cy="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153394</xdr:rowOff>
    </xdr:from>
    <xdr:to>
      <xdr:col>102</xdr:col>
      <xdr:colOff>114300</xdr:colOff>
      <xdr:row>77</xdr:row>
      <xdr:rowOff>51484</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183594"/>
          <a:ext cx="889000" cy="6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106983</xdr:rowOff>
    </xdr:from>
    <xdr:to>
      <xdr:col>102</xdr:col>
      <xdr:colOff>165100</xdr:colOff>
      <xdr:row>76</xdr:row>
      <xdr:rowOff>37133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53660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7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24251</xdr:rowOff>
    </xdr:from>
    <xdr:to>
      <xdr:col>116</xdr:col>
      <xdr:colOff>114300</xdr:colOff>
      <xdr:row>76</xdr:row>
      <xdr:rowOff>125851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5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2678</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78110</xdr:rowOff>
    </xdr:from>
    <xdr:to>
      <xdr:col>112</xdr:col>
      <xdr:colOff>38100</xdr:colOff>
      <xdr:row>77</xdr:row>
      <xdr:rowOff>8260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170837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20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103370</xdr:rowOff>
    </xdr:from>
    <xdr:to>
      <xdr:col>107</xdr:col>
      <xdr:colOff>101600</xdr:colOff>
      <xdr:row>77</xdr:row>
      <xdr:rowOff>33520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3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24647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22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102594</xdr:rowOff>
    </xdr:from>
    <xdr:to>
      <xdr:col>102</xdr:col>
      <xdr:colOff>165100</xdr:colOff>
      <xdr:row>77</xdr:row>
      <xdr:rowOff>32744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23871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684</xdr:rowOff>
    </xdr:from>
    <xdr:to>
      <xdr:col>98</xdr:col>
      <xdr:colOff>38100</xdr:colOff>
      <xdr:row>77</xdr:row>
      <xdr:rowOff>102284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20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93411</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321,408</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11,806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独自削減の廃止や県人事委員会勧告の増額改定等により、昨年度に引き続き類似団体平均を上回った。補助費等については、ごみ処理や消防等に関する業務を一部事務組合で実施していることに伴う負担金支出の影響から、類似団体平均を上回っている。一方で、物件費は下回っており、類似団体内順位は昨年度に引き続き最低順位である。公債費については、昨年度</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7,000</a:t>
          </a:r>
          <a:r>
            <a:rPr kumimoji="1" lang="ja-JP" altLang="en-US" sz="1300">
              <a:latin typeface="ＭＳ Ｐゴシック" panose="020B0600070205080204" pitchFamily="50" charset="-128"/>
              <a:ea typeface="ＭＳ Ｐゴシック" panose="020B0600070205080204" pitchFamily="50" charset="-128"/>
            </a:rPr>
            <a:t>万円であった繰上償還額が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8,000</a:t>
          </a:r>
          <a:r>
            <a:rPr kumimoji="1" lang="ja-JP" altLang="en-US" sz="1300">
              <a:latin typeface="ＭＳ Ｐゴシック" panose="020B0600070205080204" pitchFamily="50" charset="-128"/>
              <a:ea typeface="ＭＳ Ｐゴシック" panose="020B0600070205080204" pitchFamily="50" charset="-128"/>
            </a:rPr>
            <a:t>万円へ減少したことに加え、利率見直しによる利子の減により昨年度よりも減少した。扶助費や繰出金は、昨年度に引き続き増加が続いており注意が必要であるが、医療や介護に必要な経費の増加は今後避けられない見通し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89,751
88,468
99.92
29,191,590
28,846,659
257,769
18,130,941
38,633,675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20371</xdr:rowOff>
    </xdr:from>
    <xdr:to>
      <xdr:col>24</xdr:col>
      <xdr:colOff>63500</xdr:colOff>
      <xdr:row>36</xdr:row>
      <xdr:rowOff>33630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92571"/>
          <a:ext cx="8382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8026</xdr:rowOff>
    </xdr:from>
    <xdr:to>
      <xdr:col>19</xdr:col>
      <xdr:colOff>177800</xdr:colOff>
      <xdr:row>36</xdr:row>
      <xdr:rowOff>33630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8022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103581</xdr:rowOff>
    </xdr:from>
    <xdr:to>
      <xdr:col>15</xdr:col>
      <xdr:colOff>50800</xdr:colOff>
      <xdr:row>36</xdr:row>
      <xdr:rowOff>8026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04331"/>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103581</xdr:rowOff>
    </xdr:from>
    <xdr:to>
      <xdr:col>10</xdr:col>
      <xdr:colOff>114300</xdr:colOff>
      <xdr:row>35</xdr:row>
      <xdr:rowOff>121412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04331"/>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63297</xdr:rowOff>
    </xdr:from>
    <xdr:to>
      <xdr:col>10</xdr:col>
      <xdr:colOff>165100</xdr:colOff>
      <xdr:row>34</xdr:row>
      <xdr:rowOff>164897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9974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6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141021</xdr:rowOff>
    </xdr:from>
    <xdr:to>
      <xdr:col>24</xdr:col>
      <xdr:colOff>114300</xdr:colOff>
      <xdr:row>36</xdr:row>
      <xdr:rowOff>71171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119448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154280</xdr:rowOff>
    </xdr:from>
    <xdr:to>
      <xdr:col>20</xdr:col>
      <xdr:colOff>38100</xdr:colOff>
      <xdr:row>36</xdr:row>
      <xdr:rowOff>84430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75557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128676</xdr:rowOff>
    </xdr:from>
    <xdr:to>
      <xdr:col>15</xdr:col>
      <xdr:colOff>101600</xdr:colOff>
      <xdr:row>36</xdr:row>
      <xdr:rowOff>58826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49953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52781</xdr:rowOff>
    </xdr:from>
    <xdr:to>
      <xdr:col>10</xdr:col>
      <xdr:colOff>165100</xdr:colOff>
      <xdr:row>35</xdr:row>
      <xdr:rowOff>154381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145508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70612</xdr:rowOff>
    </xdr:from>
    <xdr:to>
      <xdr:col>6</xdr:col>
      <xdr:colOff>38100</xdr:colOff>
      <xdr:row>36</xdr:row>
      <xdr:rowOff>762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163339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39508</xdr:rowOff>
    </xdr:from>
    <xdr:to>
      <xdr:col>24</xdr:col>
      <xdr:colOff>63500</xdr:colOff>
      <xdr:row>58</xdr:row>
      <xdr:rowOff>49844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983608"/>
          <a:ext cx="838200" cy="1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164846</xdr:rowOff>
    </xdr:from>
    <xdr:to>
      <xdr:col>19</xdr:col>
      <xdr:colOff>177800</xdr:colOff>
      <xdr:row>58</xdr:row>
      <xdr:rowOff>39508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37496"/>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148093</xdr:rowOff>
    </xdr:from>
    <xdr:to>
      <xdr:col>15</xdr:col>
      <xdr:colOff>50800</xdr:colOff>
      <xdr:row>57</xdr:row>
      <xdr:rowOff>164846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920743"/>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148093</xdr:rowOff>
    </xdr:from>
    <xdr:to>
      <xdr:col>10</xdr:col>
      <xdr:colOff>114300</xdr:colOff>
      <xdr:row>58</xdr:row>
      <xdr:rowOff>74925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920743"/>
          <a:ext cx="889000" cy="9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3910</xdr:rowOff>
    </xdr:from>
    <xdr:to>
      <xdr:col>10</xdr:col>
      <xdr:colOff>165100</xdr:colOff>
      <xdr:row>56</xdr:row>
      <xdr:rowOff>105510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122037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3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170494</xdr:rowOff>
    </xdr:from>
    <xdr:to>
      <xdr:col>24</xdr:col>
      <xdr:colOff>114300</xdr:colOff>
      <xdr:row>58</xdr:row>
      <xdr:rowOff>100644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4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85421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160158</xdr:rowOff>
    </xdr:from>
    <xdr:to>
      <xdr:col>20</xdr:col>
      <xdr:colOff>38100</xdr:colOff>
      <xdr:row>58</xdr:row>
      <xdr:rowOff>90308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81435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100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114046</xdr:rowOff>
    </xdr:from>
    <xdr:to>
      <xdr:col>15</xdr:col>
      <xdr:colOff>101600</xdr:colOff>
      <xdr:row>58</xdr:row>
      <xdr:rowOff>44196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35323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97293</xdr:rowOff>
    </xdr:from>
    <xdr:to>
      <xdr:col>10</xdr:col>
      <xdr:colOff>165100</xdr:colOff>
      <xdr:row>58</xdr:row>
      <xdr:rowOff>27443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18570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24125</xdr:rowOff>
    </xdr:from>
    <xdr:to>
      <xdr:col>6</xdr:col>
      <xdr:colOff>38100</xdr:colOff>
      <xdr:row>58</xdr:row>
      <xdr:rowOff>125725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6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116852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6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87133</xdr:rowOff>
    </xdr:from>
    <xdr:to>
      <xdr:col>24</xdr:col>
      <xdr:colOff>63500</xdr:colOff>
      <xdr:row>77</xdr:row>
      <xdr:rowOff>97768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88783"/>
          <a:ext cx="8382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87133</xdr:rowOff>
    </xdr:from>
    <xdr:to>
      <xdr:col>19</xdr:col>
      <xdr:colOff>177800</xdr:colOff>
      <xdr:row>77</xdr:row>
      <xdr:rowOff>135879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88783"/>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135879</xdr:rowOff>
    </xdr:from>
    <xdr:to>
      <xdr:col>15</xdr:col>
      <xdr:colOff>50800</xdr:colOff>
      <xdr:row>78</xdr:row>
      <xdr:rowOff>33553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37529"/>
          <a:ext cx="889000" cy="6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33553</xdr:rowOff>
    </xdr:from>
    <xdr:to>
      <xdr:col>10</xdr:col>
      <xdr:colOff>114300</xdr:colOff>
      <xdr:row>78</xdr:row>
      <xdr:rowOff>96603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06653"/>
          <a:ext cx="889000" cy="6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122406</xdr:rowOff>
    </xdr:from>
    <xdr:to>
      <xdr:col>10</xdr:col>
      <xdr:colOff>165100</xdr:colOff>
      <xdr:row>77</xdr:row>
      <xdr:rowOff>52556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69083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46968</xdr:rowOff>
    </xdr:from>
    <xdr:to>
      <xdr:col>24</xdr:col>
      <xdr:colOff>114300</xdr:colOff>
      <xdr:row>77</xdr:row>
      <xdr:rowOff>148568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25395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22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36333</xdr:rowOff>
    </xdr:from>
    <xdr:to>
      <xdr:col>20</xdr:col>
      <xdr:colOff>38100</xdr:colOff>
      <xdr:row>77</xdr:row>
      <xdr:rowOff>137933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129060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85079</xdr:rowOff>
    </xdr:from>
    <xdr:to>
      <xdr:col>15</xdr:col>
      <xdr:colOff>101600</xdr:colOff>
      <xdr:row>78</xdr:row>
      <xdr:rowOff>15229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6356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37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154203</xdr:rowOff>
    </xdr:from>
    <xdr:to>
      <xdr:col>10</xdr:col>
      <xdr:colOff>165100</xdr:colOff>
      <xdr:row>78</xdr:row>
      <xdr:rowOff>84353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75480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4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45803</xdr:rowOff>
    </xdr:from>
    <xdr:to>
      <xdr:col>6</xdr:col>
      <xdr:colOff>38100</xdr:colOff>
      <xdr:row>78</xdr:row>
      <xdr:rowOff>147403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138530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119469</xdr:rowOff>
    </xdr:from>
    <xdr:to>
      <xdr:col>24</xdr:col>
      <xdr:colOff>63500</xdr:colOff>
      <xdr:row>98</xdr:row>
      <xdr:rowOff>130327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921569"/>
          <a:ext cx="8382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130327</xdr:rowOff>
    </xdr:from>
    <xdr:to>
      <xdr:col>19</xdr:col>
      <xdr:colOff>177800</xdr:colOff>
      <xdr:row>98</xdr:row>
      <xdr:rowOff>170724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32427"/>
          <a:ext cx="889000" cy="4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148206</xdr:rowOff>
    </xdr:from>
    <xdr:to>
      <xdr:col>15</xdr:col>
      <xdr:colOff>50800</xdr:colOff>
      <xdr:row>98</xdr:row>
      <xdr:rowOff>170724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50306"/>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130459</xdr:rowOff>
    </xdr:from>
    <xdr:to>
      <xdr:col>10</xdr:col>
      <xdr:colOff>114300</xdr:colOff>
      <xdr:row>98</xdr:row>
      <xdr:rowOff>148206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32559"/>
          <a:ext cx="889000" cy="1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103498</xdr:rowOff>
    </xdr:from>
    <xdr:to>
      <xdr:col>10</xdr:col>
      <xdr:colOff>165100</xdr:colOff>
      <xdr:row>98</xdr:row>
      <xdr:rowOff>33648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50175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68669</xdr:rowOff>
    </xdr:from>
    <xdr:to>
      <xdr:col>24</xdr:col>
      <xdr:colOff>114300</xdr:colOff>
      <xdr:row>98</xdr:row>
      <xdr:rowOff>170269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7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47096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79527</xdr:rowOff>
    </xdr:from>
    <xdr:to>
      <xdr:col>20</xdr:col>
      <xdr:colOff>38100</xdr:colOff>
      <xdr:row>99</xdr:row>
      <xdr:rowOff>9677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804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119924</xdr:rowOff>
    </xdr:from>
    <xdr:to>
      <xdr:col>15</xdr:col>
      <xdr:colOff>101600</xdr:colOff>
      <xdr:row>99</xdr:row>
      <xdr:rowOff>50074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2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41201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1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97406</xdr:rowOff>
    </xdr:from>
    <xdr:to>
      <xdr:col>10</xdr:col>
      <xdr:colOff>165100</xdr:colOff>
      <xdr:row>99</xdr:row>
      <xdr:rowOff>27556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9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18683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9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79659</xdr:rowOff>
    </xdr:from>
    <xdr:to>
      <xdr:col>6</xdr:col>
      <xdr:colOff>38100</xdr:colOff>
      <xdr:row>99</xdr:row>
      <xdr:rowOff>9809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7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19194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8636</xdr:rowOff>
    </xdr:from>
    <xdr:to>
      <xdr:col>41</xdr:col>
      <xdr:colOff>50800</xdr:colOff>
      <xdr:row>39</xdr:row>
      <xdr:rowOff>44450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69518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67564</xdr:rowOff>
    </xdr:from>
    <xdr:to>
      <xdr:col>41</xdr:col>
      <xdr:colOff>101600</xdr:colOff>
      <xdr:row>35</xdr:row>
      <xdr:rowOff>169164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14241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26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129286</xdr:rowOff>
    </xdr:from>
    <xdr:to>
      <xdr:col>36</xdr:col>
      <xdr:colOff>165100</xdr:colOff>
      <xdr:row>39</xdr:row>
      <xdr:rowOff>59436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50563</xdr:rowOff>
    </xdr:from>
    <xdr:ext cx="313932"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815333" y="67371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73616</xdr:rowOff>
    </xdr:from>
    <xdr:to>
      <xdr:col>55</xdr:col>
      <xdr:colOff>0</xdr:colOff>
      <xdr:row>58</xdr:row>
      <xdr:rowOff>91694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10017716"/>
          <a:ext cx="838200" cy="1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51765</xdr:rowOff>
    </xdr:from>
    <xdr:to>
      <xdr:col>50</xdr:col>
      <xdr:colOff>114300</xdr:colOff>
      <xdr:row>58</xdr:row>
      <xdr:rowOff>73616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95865"/>
          <a:ext cx="889000" cy="2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145205</xdr:rowOff>
    </xdr:from>
    <xdr:to>
      <xdr:col>45</xdr:col>
      <xdr:colOff>177800</xdr:colOff>
      <xdr:row>58</xdr:row>
      <xdr:rowOff>51765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917855"/>
          <a:ext cx="889000" cy="7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145205</xdr:rowOff>
    </xdr:from>
    <xdr:to>
      <xdr:col>41</xdr:col>
      <xdr:colOff>50800</xdr:colOff>
      <xdr:row>58</xdr:row>
      <xdr:rowOff>117564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17855"/>
          <a:ext cx="889000" cy="14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112960</xdr:rowOff>
    </xdr:from>
    <xdr:to>
      <xdr:col>41</xdr:col>
      <xdr:colOff>101600</xdr:colOff>
      <xdr:row>58</xdr:row>
      <xdr:rowOff>43110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34237</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97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40894</xdr:rowOff>
    </xdr:from>
    <xdr:to>
      <xdr:col>55</xdr:col>
      <xdr:colOff>50800</xdr:colOff>
      <xdr:row>58</xdr:row>
      <xdr:rowOff>142494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98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271</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72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22816</xdr:rowOff>
    </xdr:from>
    <xdr:to>
      <xdr:col>50</xdr:col>
      <xdr:colOff>165100</xdr:colOff>
      <xdr:row>58</xdr:row>
      <xdr:rowOff>124416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140943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7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965</xdr:rowOff>
    </xdr:from>
    <xdr:to>
      <xdr:col>46</xdr:col>
      <xdr:colOff>38100</xdr:colOff>
      <xdr:row>58</xdr:row>
      <xdr:rowOff>102565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9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119092</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972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94405</xdr:rowOff>
    </xdr:from>
    <xdr:to>
      <xdr:col>41</xdr:col>
      <xdr:colOff>101600</xdr:colOff>
      <xdr:row>58</xdr:row>
      <xdr:rowOff>24555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8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41082</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64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66764</xdr:rowOff>
    </xdr:from>
    <xdr:to>
      <xdr:col>36</xdr:col>
      <xdr:colOff>165100</xdr:colOff>
      <xdr:row>58</xdr:row>
      <xdr:rowOff>168364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159491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60878</xdr:rowOff>
    </xdr:from>
    <xdr:to>
      <xdr:col>55</xdr:col>
      <xdr:colOff>0</xdr:colOff>
      <xdr:row>76</xdr:row>
      <xdr:rowOff>48078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748178"/>
          <a:ext cx="838200" cy="33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60878</xdr:rowOff>
    </xdr:from>
    <xdr:to>
      <xdr:col>50</xdr:col>
      <xdr:colOff>114300</xdr:colOff>
      <xdr:row>74</xdr:row>
      <xdr:rowOff>162331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748178"/>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152730</xdr:rowOff>
    </xdr:from>
    <xdr:to>
      <xdr:col>45</xdr:col>
      <xdr:colOff>177800</xdr:colOff>
      <xdr:row>74</xdr:row>
      <xdr:rowOff>162331</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840030"/>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152730</xdr:rowOff>
    </xdr:from>
    <xdr:to>
      <xdr:col>41</xdr:col>
      <xdr:colOff>50800</xdr:colOff>
      <xdr:row>75</xdr:row>
      <xdr:rowOff>82093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840030"/>
          <a:ext cx="889000" cy="10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170007</xdr:rowOff>
    </xdr:from>
    <xdr:to>
      <xdr:col>41</xdr:col>
      <xdr:colOff>101600</xdr:colOff>
      <xdr:row>75</xdr:row>
      <xdr:rowOff>100157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285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91284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5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111538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168728</xdr:rowOff>
    </xdr:from>
    <xdr:to>
      <xdr:col>55</xdr:col>
      <xdr:colOff>50800</xdr:colOff>
      <xdr:row>76</xdr:row>
      <xdr:rowOff>98878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20154</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7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10078</xdr:rowOff>
    </xdr:from>
    <xdr:to>
      <xdr:col>50</xdr:col>
      <xdr:colOff>165100</xdr:colOff>
      <xdr:row>74</xdr:row>
      <xdr:rowOff>111678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128205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47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111531</xdr:rowOff>
    </xdr:from>
    <xdr:to>
      <xdr:col>46</xdr:col>
      <xdr:colOff>38100</xdr:colOff>
      <xdr:row>75</xdr:row>
      <xdr:rowOff>41681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7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58208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5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101930</xdr:rowOff>
    </xdr:from>
    <xdr:to>
      <xdr:col>41</xdr:col>
      <xdr:colOff>101600</xdr:colOff>
      <xdr:row>75</xdr:row>
      <xdr:rowOff>32080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7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48607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5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31293</xdr:rowOff>
    </xdr:from>
    <xdr:to>
      <xdr:col>36</xdr:col>
      <xdr:colOff>165100</xdr:colOff>
      <xdr:row>75</xdr:row>
      <xdr:rowOff>132893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289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149420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66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168042</xdr:rowOff>
    </xdr:from>
    <xdr:to>
      <xdr:col>55</xdr:col>
      <xdr:colOff>0</xdr:colOff>
      <xdr:row>98</xdr:row>
      <xdr:rowOff>12297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98692"/>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2499</xdr:rowOff>
    </xdr:from>
    <xdr:to>
      <xdr:col>50</xdr:col>
      <xdr:colOff>114300</xdr:colOff>
      <xdr:row>98</xdr:row>
      <xdr:rowOff>12297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80459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2499</xdr:rowOff>
    </xdr:from>
    <xdr:to>
      <xdr:col>45</xdr:col>
      <xdr:colOff>177800</xdr:colOff>
      <xdr:row>98</xdr:row>
      <xdr:rowOff>29456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04599"/>
          <a:ext cx="889000" cy="2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29456</xdr:rowOff>
    </xdr:from>
    <xdr:to>
      <xdr:col>41</xdr:col>
      <xdr:colOff>50800</xdr:colOff>
      <xdr:row>98</xdr:row>
      <xdr:rowOff>40483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31556"/>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63644</xdr:rowOff>
    </xdr:from>
    <xdr:to>
      <xdr:col>41</xdr:col>
      <xdr:colOff>101600</xdr:colOff>
      <xdr:row>97</xdr:row>
      <xdr:rowOff>165244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10321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117242</xdr:rowOff>
    </xdr:from>
    <xdr:to>
      <xdr:col>55</xdr:col>
      <xdr:colOff>50800</xdr:colOff>
      <xdr:row>98</xdr:row>
      <xdr:rowOff>47392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65471</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132947</xdr:rowOff>
    </xdr:from>
    <xdr:to>
      <xdr:col>50</xdr:col>
      <xdr:colOff>165100</xdr:colOff>
      <xdr:row>98</xdr:row>
      <xdr:rowOff>63097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6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54224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5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123149</xdr:rowOff>
    </xdr:from>
    <xdr:to>
      <xdr:col>46</xdr:col>
      <xdr:colOff>38100</xdr:colOff>
      <xdr:row>98</xdr:row>
      <xdr:rowOff>53299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5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44426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4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150106</xdr:rowOff>
    </xdr:from>
    <xdr:to>
      <xdr:col>41</xdr:col>
      <xdr:colOff>101600</xdr:colOff>
      <xdr:row>98</xdr:row>
      <xdr:rowOff>80256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8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71383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161133</xdr:rowOff>
    </xdr:from>
    <xdr:to>
      <xdr:col>36</xdr:col>
      <xdr:colOff>165100</xdr:colOff>
      <xdr:row>98</xdr:row>
      <xdr:rowOff>91283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82410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56718</xdr:rowOff>
    </xdr:from>
    <xdr:to>
      <xdr:col>85</xdr:col>
      <xdr:colOff>127000</xdr:colOff>
      <xdr:row>37</xdr:row>
      <xdr:rowOff>73726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00368"/>
          <a:ext cx="8382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73726</xdr:rowOff>
    </xdr:from>
    <xdr:to>
      <xdr:col>81</xdr:col>
      <xdr:colOff>50800</xdr:colOff>
      <xdr:row>37</xdr:row>
      <xdr:rowOff>87076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17376"/>
          <a:ext cx="889000" cy="1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87076</xdr:rowOff>
    </xdr:from>
    <xdr:to>
      <xdr:col>76</xdr:col>
      <xdr:colOff>114300</xdr:colOff>
      <xdr:row>37</xdr:row>
      <xdr:rowOff>93614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30726"/>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93614</xdr:rowOff>
    </xdr:from>
    <xdr:to>
      <xdr:col>71</xdr:col>
      <xdr:colOff>177800</xdr:colOff>
      <xdr:row>37</xdr:row>
      <xdr:rowOff>123195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37264"/>
          <a:ext cx="8890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96202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5918</xdr:rowOff>
    </xdr:from>
    <xdr:to>
      <xdr:col>85</xdr:col>
      <xdr:colOff>177800</xdr:colOff>
      <xdr:row>37</xdr:row>
      <xdr:rowOff>107518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28795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20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22926</xdr:rowOff>
    </xdr:from>
    <xdr:to>
      <xdr:col>81</xdr:col>
      <xdr:colOff>101600</xdr:colOff>
      <xdr:row>37</xdr:row>
      <xdr:rowOff>124526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141053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36276</xdr:rowOff>
    </xdr:from>
    <xdr:to>
      <xdr:col>76</xdr:col>
      <xdr:colOff>165100</xdr:colOff>
      <xdr:row>37</xdr:row>
      <xdr:rowOff>137876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7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154403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1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42814</xdr:rowOff>
    </xdr:from>
    <xdr:to>
      <xdr:col>72</xdr:col>
      <xdr:colOff>38100</xdr:colOff>
      <xdr:row>37</xdr:row>
      <xdr:rowOff>144414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135541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47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72395</xdr:rowOff>
    </xdr:from>
    <xdr:to>
      <xdr:col>67</xdr:col>
      <xdr:colOff>101600</xdr:colOff>
      <xdr:row>38</xdr:row>
      <xdr:rowOff>2546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160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08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107467</xdr:rowOff>
    </xdr:from>
    <xdr:to>
      <xdr:col>85</xdr:col>
      <xdr:colOff>127000</xdr:colOff>
      <xdr:row>58</xdr:row>
      <xdr:rowOff>21152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80117"/>
          <a:ext cx="8382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107467</xdr:rowOff>
    </xdr:from>
    <xdr:to>
      <xdr:col>81</xdr:col>
      <xdr:colOff>50800</xdr:colOff>
      <xdr:row>58</xdr:row>
      <xdr:rowOff>84360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80117"/>
          <a:ext cx="8890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164008</xdr:rowOff>
    </xdr:from>
    <xdr:to>
      <xdr:col>76</xdr:col>
      <xdr:colOff>114300</xdr:colOff>
      <xdr:row>58</xdr:row>
      <xdr:rowOff>84360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65208"/>
          <a:ext cx="889000" cy="26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22333</xdr:rowOff>
    </xdr:from>
    <xdr:to>
      <xdr:col>71</xdr:col>
      <xdr:colOff>177800</xdr:colOff>
      <xdr:row>56</xdr:row>
      <xdr:rowOff>164008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52083"/>
          <a:ext cx="889000" cy="3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164167</xdr:rowOff>
    </xdr:from>
    <xdr:to>
      <xdr:col>72</xdr:col>
      <xdr:colOff>38100</xdr:colOff>
      <xdr:row>56</xdr:row>
      <xdr:rowOff>94317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110844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6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141802</xdr:rowOff>
    </xdr:from>
    <xdr:to>
      <xdr:col>85</xdr:col>
      <xdr:colOff>177800</xdr:colOff>
      <xdr:row>58</xdr:row>
      <xdr:rowOff>71952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56729</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56667</xdr:rowOff>
    </xdr:from>
    <xdr:to>
      <xdr:col>81</xdr:col>
      <xdr:colOff>101600</xdr:colOff>
      <xdr:row>57</xdr:row>
      <xdr:rowOff>158267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149394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33560</xdr:rowOff>
    </xdr:from>
    <xdr:to>
      <xdr:col>76</xdr:col>
      <xdr:colOff>165100</xdr:colOff>
      <xdr:row>58</xdr:row>
      <xdr:rowOff>135160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126287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100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113208</xdr:rowOff>
    </xdr:from>
    <xdr:to>
      <xdr:col>72</xdr:col>
      <xdr:colOff>38100</xdr:colOff>
      <xdr:row>57</xdr:row>
      <xdr:rowOff>43358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34485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142983</xdr:rowOff>
    </xdr:from>
    <xdr:to>
      <xdr:col>67</xdr:col>
      <xdr:colOff>101600</xdr:colOff>
      <xdr:row>55</xdr:row>
      <xdr:rowOff>73133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0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89660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7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29972</xdr:rowOff>
    </xdr:from>
    <xdr:to>
      <xdr:col>85</xdr:col>
      <xdr:colOff>127000</xdr:colOff>
      <xdr:row>79</xdr:row>
      <xdr:rowOff>30124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7452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30124</xdr:rowOff>
    </xdr:from>
    <xdr:to>
      <xdr:col>81</xdr:col>
      <xdr:colOff>50800</xdr:colOff>
      <xdr:row>79</xdr:row>
      <xdr:rowOff>40145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74674"/>
          <a:ext cx="889000" cy="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40145</xdr:rowOff>
    </xdr:from>
    <xdr:to>
      <xdr:col>76</xdr:col>
      <xdr:colOff>114300</xdr:colOff>
      <xdr:row>79</xdr:row>
      <xdr:rowOff>43269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8469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35573</xdr:rowOff>
    </xdr:from>
    <xdr:to>
      <xdr:col>71</xdr:col>
      <xdr:colOff>177800</xdr:colOff>
      <xdr:row>79</xdr:row>
      <xdr:rowOff>43269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0123"/>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110122</xdr:rowOff>
    </xdr:from>
    <xdr:to>
      <xdr:col>72</xdr:col>
      <xdr:colOff>38100</xdr:colOff>
      <xdr:row>79</xdr:row>
      <xdr:rowOff>40272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56799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58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150622</xdr:rowOff>
    </xdr:from>
    <xdr:to>
      <xdr:col>85</xdr:col>
      <xdr:colOff>177800</xdr:colOff>
      <xdr:row>79</xdr:row>
      <xdr:rowOff>80772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2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150774</xdr:rowOff>
    </xdr:from>
    <xdr:to>
      <xdr:col>81</xdr:col>
      <xdr:colOff>101600</xdr:colOff>
      <xdr:row>79</xdr:row>
      <xdr:rowOff>80924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72051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16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160795</xdr:rowOff>
    </xdr:from>
    <xdr:to>
      <xdr:col>76</xdr:col>
      <xdr:colOff>165100</xdr:colOff>
      <xdr:row>79</xdr:row>
      <xdr:rowOff>90945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82072</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26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163919</xdr:rowOff>
    </xdr:from>
    <xdr:to>
      <xdr:col>72</xdr:col>
      <xdr:colOff>38100</xdr:colOff>
      <xdr:row>79</xdr:row>
      <xdr:rowOff>94069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85196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97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156223</xdr:rowOff>
    </xdr:from>
    <xdr:to>
      <xdr:col>67</xdr:col>
      <xdr:colOff>101600</xdr:colOff>
      <xdr:row>79</xdr:row>
      <xdr:rowOff>86373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77500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2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45059</xdr:rowOff>
    </xdr:from>
    <xdr:to>
      <xdr:col>85</xdr:col>
      <xdr:colOff>127000</xdr:colOff>
      <xdr:row>96</xdr:row>
      <xdr:rowOff>74535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04259"/>
          <a:ext cx="838200" cy="2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45059</xdr:rowOff>
    </xdr:from>
    <xdr:to>
      <xdr:col>81</xdr:col>
      <xdr:colOff>50800</xdr:colOff>
      <xdr:row>96</xdr:row>
      <xdr:rowOff>77578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04259"/>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77578</xdr:rowOff>
    </xdr:from>
    <xdr:to>
      <xdr:col>76</xdr:col>
      <xdr:colOff>114300</xdr:colOff>
      <xdr:row>96</xdr:row>
      <xdr:rowOff>84164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536778"/>
          <a:ext cx="889000" cy="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84164</xdr:rowOff>
    </xdr:from>
    <xdr:to>
      <xdr:col>71</xdr:col>
      <xdr:colOff>177800</xdr:colOff>
      <xdr:row>96</xdr:row>
      <xdr:rowOff>99538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543364"/>
          <a:ext cx="8890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15534</xdr:rowOff>
    </xdr:from>
    <xdr:to>
      <xdr:col>72</xdr:col>
      <xdr:colOff>38100</xdr:colOff>
      <xdr:row>96</xdr:row>
      <xdr:rowOff>117134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133661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24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23735</xdr:rowOff>
    </xdr:from>
    <xdr:to>
      <xdr:col>85</xdr:col>
      <xdr:colOff>177800</xdr:colOff>
      <xdr:row>96</xdr:row>
      <xdr:rowOff>125335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46612</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165709</xdr:rowOff>
    </xdr:from>
    <xdr:to>
      <xdr:col>81</xdr:col>
      <xdr:colOff>101600</xdr:colOff>
      <xdr:row>96</xdr:row>
      <xdr:rowOff>95859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5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112386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22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26778</xdr:rowOff>
    </xdr:from>
    <xdr:to>
      <xdr:col>76</xdr:col>
      <xdr:colOff>165100</xdr:colOff>
      <xdr:row>96</xdr:row>
      <xdr:rowOff>128378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144905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26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33364</xdr:rowOff>
    </xdr:from>
    <xdr:to>
      <xdr:col>72</xdr:col>
      <xdr:colOff>38100</xdr:colOff>
      <xdr:row>96</xdr:row>
      <xdr:rowOff>134964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126091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8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48738</xdr:rowOff>
    </xdr:from>
    <xdr:to>
      <xdr:col>67</xdr:col>
      <xdr:colOff>101600</xdr:colOff>
      <xdr:row>96</xdr:row>
      <xdr:rowOff>150338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141465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78522</xdr:rowOff>
    </xdr:from>
    <xdr:to>
      <xdr:col>102</xdr:col>
      <xdr:colOff>165100</xdr:colOff>
      <xdr:row>39</xdr:row>
      <xdr:rowOff>8672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25199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68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消防費は一部事務組合への負担金が年々増加しており、昨年に引き続き類似団体平均を上回る結果となった。商工費は、茂原にいはる工業団地の造成事業が平成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年度で完了したことから、大幅な減少に転じた。公債費については、第三セクター等改革推進債の繰上償還を行ったことにより支出が増え、昨年度に引き続き、類似団体の平均を上回っている。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民生費については、近年増加傾向が続いていたが、臨時福祉給付金事業の減や民間認定こども園整備助成事業の減等により昨年度より減少した。しかしこれは臨時的なものであるため、全体的には増加の傾向が今後も継続すると見込まれる。また、教育費も昨年度より減少しているが、空調機の整備や学校の統廃合等が予定されているため、今後再び上昇に転じると予想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財政調整基金については、当初予算で</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億円を取り崩したものの、決算剰余金のうち</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7,000</a:t>
          </a:r>
          <a:r>
            <a:rPr kumimoji="1" lang="ja-JP" altLang="en-US" sz="1200">
              <a:latin typeface="ＭＳ ゴシック" pitchFamily="49" charset="-128"/>
              <a:ea typeface="ＭＳ ゴシック" pitchFamily="49" charset="-128"/>
            </a:rPr>
            <a:t>万円を積立てたことにより、昨年よりも増加した。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実質収支については、義務的経費や一部事務組合への負担金、各特別会計への繰出金の増、市税の減等により、減少が続いている。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また、実質単年度収支も</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年連続のマイナスとなり、マイナスの幅も拡大している。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下水道事業会計については、令和元年度から法適用の企業会計に移行したことにより平成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年度分について打ち切り決算となったことから、一時的に黒字額が増加した。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また、介護保険事業会計については、保険料収入の増が介護給付費の増を上回ったことや、国や県補助金が増加したことにより黒字額が増加した。なお、補助金については翌年度に清算予定である。</a:t>
          </a:r>
          <a:endParaRPr kumimoji="1" lang="en-US" altLang="ja-JP" sz="1400">
            <a:latin typeface="ＭＳ ゴシック" pitchFamily="49" charset="-128"/>
            <a:ea typeface="ＭＳ ゴシック"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一方、一般会計については、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義務的経費や一部事務組合への負担金、各特別会計への繰出金の増、市税の減等により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前年度に引き続き黒字額が減少している。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この結果、黒字額の標準財政規模比は前年度に比べ微減となっている。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20225;&#30011;&#36001;&#25919;&#37096;/&#36001;&#25919;&#35506;/&#22238;&#31572;&#65288;&#30476;&#65289;/&#36001;&#25919;&#29366;&#27841;&#36039;&#26009;&#38598;/H30&#27770;&#31639;/&#20316;&#26989;&#29992;/&#12304;&#36001;&#25919;&#29366;&#27841;&#36039;&#26009;&#38598;&#12305;_122106_&#33538;&#21407;&#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120.3</v>
          </cell>
          <cell r="CF51">
            <v>115</v>
          </cell>
          <cell r="CN51">
            <v>100.3</v>
          </cell>
        </row>
        <row r="53">
          <cell r="BX53">
            <v>57.7</v>
          </cell>
          <cell r="CF53">
            <v>60.1</v>
          </cell>
          <cell r="CN53">
            <v>61.4</v>
          </cell>
        </row>
        <row r="55">
          <cell r="AN55" t="str">
            <v>類似団体内平均値</v>
          </cell>
          <cell r="BX55">
            <v>37.299999999999997</v>
          </cell>
          <cell r="CF55">
            <v>35.299999999999997</v>
          </cell>
          <cell r="CN55">
            <v>31.9</v>
          </cell>
        </row>
        <row r="57">
          <cell r="BX57">
            <v>55.2</v>
          </cell>
          <cell r="CF57">
            <v>60.4</v>
          </cell>
          <cell r="CN57">
            <v>59.3</v>
          </cell>
        </row>
        <row r="72">
          <cell r="BP72" t="str">
            <v>H26</v>
          </cell>
          <cell r="BX72" t="str">
            <v>H27</v>
          </cell>
          <cell r="CF72" t="str">
            <v>H28</v>
          </cell>
          <cell r="CN72" t="str">
            <v>H29</v>
          </cell>
          <cell r="CV72" t="str">
            <v>H30</v>
          </cell>
        </row>
        <row r="73">
          <cell r="AN73" t="str">
            <v>当該団体値</v>
          </cell>
          <cell r="BP73">
            <v>140.6</v>
          </cell>
          <cell r="BX73">
            <v>120.3</v>
          </cell>
          <cell r="CF73">
            <v>115</v>
          </cell>
          <cell r="CN73">
            <v>100.3</v>
          </cell>
          <cell r="CV73">
            <v>89.9</v>
          </cell>
        </row>
        <row r="75">
          <cell r="BP75">
            <v>11.2</v>
          </cell>
          <cell r="BX75">
            <v>10.7</v>
          </cell>
          <cell r="CF75">
            <v>10.4</v>
          </cell>
          <cell r="CN75">
            <v>10.3</v>
          </cell>
          <cell r="CV75">
            <v>10.1</v>
          </cell>
        </row>
        <row r="77">
          <cell r="AN77" t="str">
            <v>類似団体内平均値</v>
          </cell>
          <cell r="BP77">
            <v>45.9</v>
          </cell>
          <cell r="BX77">
            <v>37.299999999999997</v>
          </cell>
          <cell r="CF77">
            <v>35.299999999999997</v>
          </cell>
          <cell r="CN77">
            <v>31.9</v>
          </cell>
          <cell r="CV77">
            <v>24.2</v>
          </cell>
        </row>
        <row r="79">
          <cell r="BP79">
            <v>8.8000000000000007</v>
          </cell>
          <cell r="BX79">
            <v>7.8</v>
          </cell>
          <cell r="CF79">
            <v>6.9</v>
          </cell>
          <cell r="CN79">
            <v>6.6</v>
          </cell>
          <cell r="CV79">
            <v>6.4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29191590</v>
      </c>
      <c r="BO4" s="423"/>
      <c r="BP4" s="423"/>
      <c r="BQ4" s="423"/>
      <c r="BR4" s="423"/>
      <c r="BS4" s="423"/>
      <c r="BT4" s="423"/>
      <c r="BU4" s="424"/>
      <c r="BV4" s="422">
        <v>30744037</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1.4</v>
      </c>
      <c r="CU4" s="604"/>
      <c r="CV4" s="604"/>
      <c r="CW4" s="604"/>
      <c r="CX4" s="604"/>
      <c r="CY4" s="604"/>
      <c r="CZ4" s="604"/>
      <c r="DA4" s="605"/>
      <c r="DB4" s="603">
        <v>2.9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28846659</v>
      </c>
      <c r="BO5" s="428"/>
      <c r="BP5" s="428"/>
      <c r="BQ5" s="428"/>
      <c r="BR5" s="428"/>
      <c r="BS5" s="428"/>
      <c r="BT5" s="428"/>
      <c r="BU5" s="429"/>
      <c r="BV5" s="427">
        <v>30149558</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94.8</v>
      </c>
      <c r="CU5" s="398"/>
      <c r="CV5" s="398"/>
      <c r="CW5" s="398"/>
      <c r="CX5" s="398"/>
      <c r="CY5" s="398"/>
      <c r="CZ5" s="398"/>
      <c r="DA5" s="399"/>
      <c r="DB5" s="397">
        <v>89.8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344931</v>
      </c>
      <c r="BO6" s="428"/>
      <c r="BP6" s="428"/>
      <c r="BQ6" s="428"/>
      <c r="BR6" s="428"/>
      <c r="BS6" s="428"/>
      <c r="BT6" s="428"/>
      <c r="BU6" s="429"/>
      <c r="BV6" s="427">
        <v>594479</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102.7</v>
      </c>
      <c r="CU6" s="578"/>
      <c r="CV6" s="578"/>
      <c r="CW6" s="578"/>
      <c r="CX6" s="578"/>
      <c r="CY6" s="578"/>
      <c r="CZ6" s="578"/>
      <c r="DA6" s="579"/>
      <c r="DB6" s="577">
        <v>97.1</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87162</v>
      </c>
      <c r="BO7" s="428"/>
      <c r="BP7" s="428"/>
      <c r="BQ7" s="428"/>
      <c r="BR7" s="428"/>
      <c r="BS7" s="428"/>
      <c r="BT7" s="428"/>
      <c r="BU7" s="429"/>
      <c r="BV7" s="427">
        <v>70838</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18130941</v>
      </c>
      <c r="CU7" s="428"/>
      <c r="CV7" s="428"/>
      <c r="CW7" s="428"/>
      <c r="CX7" s="428"/>
      <c r="CY7" s="428"/>
      <c r="CZ7" s="428"/>
      <c r="DA7" s="429"/>
      <c r="DB7" s="427">
        <v>18190113</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257769</v>
      </c>
      <c r="BO8" s="428"/>
      <c r="BP8" s="428"/>
      <c r="BQ8" s="428"/>
      <c r="BR8" s="428"/>
      <c r="BS8" s="428"/>
      <c r="BT8" s="428"/>
      <c r="BU8" s="429"/>
      <c r="BV8" s="427">
        <v>523641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0.84</v>
      </c>
      <c r="CU8" s="541"/>
      <c r="CV8" s="541"/>
      <c r="CW8" s="541"/>
      <c r="CX8" s="541"/>
      <c r="CY8" s="541"/>
      <c r="CZ8" s="541"/>
      <c r="DA8" s="542"/>
      <c r="DB8" s="540">
        <v>0.85</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89688</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-265872</v>
      </c>
      <c r="BO9" s="428"/>
      <c r="BP9" s="428"/>
      <c r="BQ9" s="428"/>
      <c r="BR9" s="428"/>
      <c r="BS9" s="428"/>
      <c r="BT9" s="428"/>
      <c r="BU9" s="429"/>
      <c r="BV9" s="427">
        <v>-362913</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17.8</v>
      </c>
      <c r="CU9" s="398"/>
      <c r="CV9" s="398"/>
      <c r="CW9" s="398"/>
      <c r="CX9" s="398"/>
      <c r="CY9" s="398"/>
      <c r="CZ9" s="398"/>
      <c r="DA9" s="399"/>
      <c r="DB9" s="397">
        <v>18.100000000000001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93015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116</v>
      </c>
      <c r="AV10" s="485"/>
      <c r="AW10" s="485"/>
      <c r="AX10" s="485"/>
      <c r="AY10" s="407" t="s">
        <v>121</v>
      </c>
      <c r="AZ10" s="408"/>
      <c r="BA10" s="408"/>
      <c r="BB10" s="408"/>
      <c r="BC10" s="408"/>
      <c r="BD10" s="408"/>
      <c r="BE10" s="408"/>
      <c r="BF10" s="408"/>
      <c r="BG10" s="408"/>
      <c r="BH10" s="408"/>
      <c r="BI10" s="408"/>
      <c r="BJ10" s="408"/>
      <c r="BK10" s="408"/>
      <c r="BL10" s="408"/>
      <c r="BM10" s="409"/>
      <c r="BN10" s="427">
        <v>335</v>
      </c>
      <c r="BO10" s="428"/>
      <c r="BP10" s="428"/>
      <c r="BQ10" s="428"/>
      <c r="BR10" s="428"/>
      <c r="BS10" s="428"/>
      <c r="BT10" s="428"/>
      <c r="BU10" s="429"/>
      <c r="BV10" s="427">
        <v>0</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116</v>
      </c>
      <c r="AV11" s="485"/>
      <c r="AW11" s="485"/>
      <c r="AX11" s="485"/>
      <c r="AY11" s="407" t="s">
        <v>126</v>
      </c>
      <c r="AZ11" s="408"/>
      <c r="BA11" s="408"/>
      <c r="BB11" s="408"/>
      <c r="BC11" s="408"/>
      <c r="BD11" s="408"/>
      <c r="BE11" s="408"/>
      <c r="BF11" s="408"/>
      <c r="BG11" s="408"/>
      <c r="BH11" s="408"/>
      <c r="BI11" s="408"/>
      <c r="BJ11" s="408"/>
      <c r="BK11" s="408"/>
      <c r="BL11" s="408"/>
      <c r="BM11" s="409"/>
      <c r="BN11" s="427">
        <v>180000</v>
      </c>
      <c r="BO11" s="428"/>
      <c r="BP11" s="428"/>
      <c r="BQ11" s="428"/>
      <c r="BR11" s="428"/>
      <c r="BS11" s="428"/>
      <c r="BT11" s="428"/>
      <c r="BU11" s="429"/>
      <c r="BV11" s="427">
        <v>370000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89751</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116</v>
      </c>
      <c r="AV12" s="485"/>
      <c r="AW12" s="485"/>
      <c r="AX12" s="485"/>
      <c r="AY12" s="407" t="s">
        <v>134</v>
      </c>
      <c r="AZ12" s="408"/>
      <c r="BA12" s="408"/>
      <c r="BB12" s="408"/>
      <c r="BC12" s="408"/>
      <c r="BD12" s="408"/>
      <c r="BE12" s="408"/>
      <c r="BF12" s="408"/>
      <c r="BG12" s="408"/>
      <c r="BH12" s="408"/>
      <c r="BI12" s="408"/>
      <c r="BJ12" s="408"/>
      <c r="BK12" s="408"/>
      <c r="BL12" s="408"/>
      <c r="BM12" s="409"/>
      <c r="BN12" s="427">
        <v>200000</v>
      </c>
      <c r="BO12" s="428"/>
      <c r="BP12" s="428"/>
      <c r="BQ12" s="428"/>
      <c r="BR12" s="428"/>
      <c r="BS12" s="428"/>
      <c r="BT12" s="428"/>
      <c r="BU12" s="429"/>
      <c r="BV12" s="427">
        <v>250000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88468</v>
      </c>
      <c r="S13" s="531"/>
      <c r="T13" s="531"/>
      <c r="U13" s="531"/>
      <c r="V13" s="532"/>
      <c r="W13" s="518" t="s">
        <v>137</v>
      </c>
      <c r="X13" s="440"/>
      <c r="Y13" s="440"/>
      <c r="Z13" s="440"/>
      <c r="AA13" s="440"/>
      <c r="AB13" s="441"/>
      <c r="AC13" s="403">
        <v>1298</v>
      </c>
      <c r="AD13" s="404"/>
      <c r="AE13" s="404"/>
      <c r="AF13" s="404"/>
      <c r="AG13" s="405"/>
      <c r="AH13" s="403">
        <v>1238</v>
      </c>
      <c r="AI13" s="404"/>
      <c r="AJ13" s="404"/>
      <c r="AK13" s="404"/>
      <c r="AL13" s="406"/>
      <c r="AM13" s="496" t="s">
        <v>138</v>
      </c>
      <c r="AN13" s="401"/>
      <c r="AO13" s="401"/>
      <c r="AP13" s="401"/>
      <c r="AQ13" s="401"/>
      <c r="AR13" s="401"/>
      <c r="AS13" s="401"/>
      <c r="AT13" s="402"/>
      <c r="AU13" s="484" t="s">
        <v>139</v>
      </c>
      <c r="AV13" s="485"/>
      <c r="AW13" s="485"/>
      <c r="AX13" s="485"/>
      <c r="AY13" s="407" t="s">
        <v>140</v>
      </c>
      <c r="AZ13" s="408"/>
      <c r="BA13" s="408"/>
      <c r="BB13" s="408"/>
      <c r="BC13" s="408"/>
      <c r="BD13" s="408"/>
      <c r="BE13" s="408"/>
      <c r="BF13" s="408"/>
      <c r="BG13" s="408"/>
      <c r="BH13" s="408"/>
      <c r="BI13" s="408"/>
      <c r="BJ13" s="408"/>
      <c r="BK13" s="408"/>
      <c r="BL13" s="408"/>
      <c r="BM13" s="409"/>
      <c r="BN13" s="427">
        <v>-285537</v>
      </c>
      <c r="BO13" s="428"/>
      <c r="BP13" s="428"/>
      <c r="BQ13" s="428"/>
      <c r="BR13" s="428"/>
      <c r="BS13" s="428"/>
      <c r="BT13" s="428"/>
      <c r="BU13" s="429"/>
      <c r="BV13" s="427">
        <v>-242913</v>
      </c>
      <c r="BW13" s="428"/>
      <c r="BX13" s="428"/>
      <c r="BY13" s="428"/>
      <c r="BZ13" s="428"/>
      <c r="CA13" s="428"/>
      <c r="CB13" s="428"/>
      <c r="CC13" s="429"/>
      <c r="CD13" s="436" t="s">
        <v>141</v>
      </c>
      <c r="CE13" s="437"/>
      <c r="CF13" s="437"/>
      <c r="CG13" s="437"/>
      <c r="CH13" s="437"/>
      <c r="CI13" s="437"/>
      <c r="CJ13" s="437"/>
      <c r="CK13" s="437"/>
      <c r="CL13" s="437"/>
      <c r="CM13" s="437"/>
      <c r="CN13" s="437"/>
      <c r="CO13" s="437"/>
      <c r="CP13" s="437"/>
      <c r="CQ13" s="437"/>
      <c r="CR13" s="437"/>
      <c r="CS13" s="438"/>
      <c r="CT13" s="397">
        <v>10.1</v>
      </c>
      <c r="CU13" s="398"/>
      <c r="CV13" s="398"/>
      <c r="CW13" s="398"/>
      <c r="CX13" s="398"/>
      <c r="CY13" s="398"/>
      <c r="CZ13" s="398"/>
      <c r="DA13" s="399"/>
      <c r="DB13" s="397">
        <v>10.3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142</v>
      </c>
      <c r="M14" s="561"/>
      <c r="N14" s="561"/>
      <c r="O14" s="561"/>
      <c r="P14" s="561"/>
      <c r="Q14" s="562"/>
      <c r="R14" s="530">
        <v>90481</v>
      </c>
      <c r="S14" s="531"/>
      <c r="T14" s="531"/>
      <c r="U14" s="531"/>
      <c r="V14" s="532"/>
      <c r="W14" s="533"/>
      <c r="X14" s="443"/>
      <c r="Y14" s="443"/>
      <c r="Z14" s="443"/>
      <c r="AA14" s="443"/>
      <c r="AB14" s="444"/>
      <c r="AC14" s="523">
        <v>3.4</v>
      </c>
      <c r="AD14" s="524"/>
      <c r="AE14" s="524"/>
      <c r="AF14" s="524"/>
      <c r="AG14" s="525"/>
      <c r="AH14" s="523">
        <v>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143</v>
      </c>
      <c r="CE14" s="434"/>
      <c r="CF14" s="434"/>
      <c r="CG14" s="434"/>
      <c r="CH14" s="434"/>
      <c r="CI14" s="434"/>
      <c r="CJ14" s="434"/>
      <c r="CK14" s="434"/>
      <c r="CL14" s="434"/>
      <c r="CM14" s="434"/>
      <c r="CN14" s="434"/>
      <c r="CO14" s="434"/>
      <c r="CP14" s="434"/>
      <c r="CQ14" s="434"/>
      <c r="CR14" s="434"/>
      <c r="CS14" s="435"/>
      <c r="CT14" s="534">
        <v>89.9</v>
      </c>
      <c r="CU14" s="535"/>
      <c r="CV14" s="535"/>
      <c r="CW14" s="535"/>
      <c r="CX14" s="535"/>
      <c r="CY14" s="535"/>
      <c r="CZ14" s="535"/>
      <c r="DA14" s="536"/>
      <c r="DB14" s="534">
        <v>100.3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144</v>
      </c>
      <c r="N15" s="528"/>
      <c r="O15" s="528"/>
      <c r="P15" s="528"/>
      <c r="Q15" s="529"/>
      <c r="R15" s="530">
        <v>89294</v>
      </c>
      <c r="S15" s="531"/>
      <c r="T15" s="531"/>
      <c r="U15" s="531"/>
      <c r="V15" s="532"/>
      <c r="W15" s="518" t="s">
        <v>145</v>
      </c>
      <c r="X15" s="440"/>
      <c r="Y15" s="440"/>
      <c r="Z15" s="440"/>
      <c r="AA15" s="440"/>
      <c r="AB15" s="441"/>
      <c r="AC15" s="403">
        <v>10430</v>
      </c>
      <c r="AD15" s="404"/>
      <c r="AE15" s="404"/>
      <c r="AF15" s="404"/>
      <c r="AG15" s="405"/>
      <c r="AH15" s="403">
        <v>11661</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11376421</v>
      </c>
      <c r="BO15" s="423"/>
      <c r="BP15" s="423"/>
      <c r="BQ15" s="423"/>
      <c r="BR15" s="423"/>
      <c r="BS15" s="423"/>
      <c r="BT15" s="423"/>
      <c r="BU15" s="424"/>
      <c r="BV15" s="422">
        <v>11427150</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27.1</v>
      </c>
      <c r="AD16" s="524"/>
      <c r="AE16" s="524"/>
      <c r="AF16" s="524"/>
      <c r="AG16" s="525"/>
      <c r="AH16" s="523">
        <v>28.6</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13571031</v>
      </c>
      <c r="BO16" s="428"/>
      <c r="BP16" s="428"/>
      <c r="BQ16" s="428"/>
      <c r="BR16" s="428"/>
      <c r="BS16" s="428"/>
      <c r="BT16" s="428"/>
      <c r="BU16" s="429"/>
      <c r="BV16" s="427">
        <v>13571736</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26802</v>
      </c>
      <c r="AD17" s="404"/>
      <c r="AE17" s="404"/>
      <c r="AF17" s="404"/>
      <c r="AG17" s="405"/>
      <c r="AH17" s="403">
        <v>27902</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14535191</v>
      </c>
      <c r="BO17" s="428"/>
      <c r="BP17" s="428"/>
      <c r="BQ17" s="428"/>
      <c r="BR17" s="428"/>
      <c r="BS17" s="428"/>
      <c r="BT17" s="428"/>
      <c r="BU17" s="429"/>
      <c r="BV17" s="427">
        <v>14625206</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99.92</v>
      </c>
      <c r="M18" s="492"/>
      <c r="N18" s="492"/>
      <c r="O18" s="492"/>
      <c r="P18" s="492"/>
      <c r="Q18" s="492"/>
      <c r="R18" s="493"/>
      <c r="S18" s="493"/>
      <c r="T18" s="493"/>
      <c r="U18" s="493"/>
      <c r="V18" s="494"/>
      <c r="W18" s="508"/>
      <c r="X18" s="509"/>
      <c r="Y18" s="509"/>
      <c r="Z18" s="509"/>
      <c r="AA18" s="509"/>
      <c r="AB18" s="519"/>
      <c r="AC18" s="391">
        <v>69.599999999999994</v>
      </c>
      <c r="AD18" s="392"/>
      <c r="AE18" s="392"/>
      <c r="AF18" s="392"/>
      <c r="AG18" s="495"/>
      <c r="AH18" s="391">
        <v>68.400000000000006</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17644665</v>
      </c>
      <c r="BO18" s="428"/>
      <c r="BP18" s="428"/>
      <c r="BQ18" s="428"/>
      <c r="BR18" s="428"/>
      <c r="BS18" s="428"/>
      <c r="BT18" s="428"/>
      <c r="BU18" s="429"/>
      <c r="BV18" s="427">
        <v>17037498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898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20445423</v>
      </c>
      <c r="BO19" s="428"/>
      <c r="BP19" s="428"/>
      <c r="BQ19" s="428"/>
      <c r="BR19" s="428"/>
      <c r="BS19" s="428"/>
      <c r="BT19" s="428"/>
      <c r="BU19" s="429"/>
      <c r="BV19" s="427">
        <v>21274049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36026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38633675</v>
      </c>
      <c r="BO23" s="428"/>
      <c r="BP23" s="428"/>
      <c r="BQ23" s="428"/>
      <c r="BR23" s="428"/>
      <c r="BS23" s="428"/>
      <c r="BT23" s="428"/>
      <c r="BU23" s="429"/>
      <c r="BV23" s="427">
        <v>39283201</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9000</v>
      </c>
      <c r="R24" s="404"/>
      <c r="S24" s="404"/>
      <c r="T24" s="404"/>
      <c r="U24" s="404"/>
      <c r="V24" s="405"/>
      <c r="W24" s="469"/>
      <c r="X24" s="460"/>
      <c r="Y24" s="461"/>
      <c r="Z24" s="400" t="s">
        <v>169</v>
      </c>
      <c r="AA24" s="401"/>
      <c r="AB24" s="401"/>
      <c r="AC24" s="401"/>
      <c r="AD24" s="401"/>
      <c r="AE24" s="401"/>
      <c r="AF24" s="401"/>
      <c r="AG24" s="402"/>
      <c r="AH24" s="403">
        <v>550</v>
      </c>
      <c r="AI24" s="404"/>
      <c r="AJ24" s="404"/>
      <c r="AK24" s="404"/>
      <c r="AL24" s="405"/>
      <c r="AM24" s="403">
        <v>1714350</v>
      </c>
      <c r="AN24" s="404"/>
      <c r="AO24" s="404"/>
      <c r="AP24" s="404"/>
      <c r="AQ24" s="404"/>
      <c r="AR24" s="405"/>
      <c r="AS24" s="403">
        <v>3117</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26108782</v>
      </c>
      <c r="BO24" s="428"/>
      <c r="BP24" s="428"/>
      <c r="BQ24" s="428"/>
      <c r="BR24" s="428"/>
      <c r="BS24" s="428"/>
      <c r="BT24" s="428"/>
      <c r="BU24" s="429"/>
      <c r="BV24" s="427">
        <v>26443950</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7750</v>
      </c>
      <c r="R25" s="404"/>
      <c r="S25" s="404"/>
      <c r="T25" s="404"/>
      <c r="U25" s="404"/>
      <c r="V25" s="405"/>
      <c r="W25" s="469"/>
      <c r="X25" s="460"/>
      <c r="Y25" s="461"/>
      <c r="Z25" s="400" t="s">
        <v>172</v>
      </c>
      <c r="AA25" s="401"/>
      <c r="AB25" s="401"/>
      <c r="AC25" s="401"/>
      <c r="AD25" s="401"/>
      <c r="AE25" s="401"/>
      <c r="AF25" s="401"/>
      <c r="AG25" s="402"/>
      <c r="AH25" s="403" t="s">
        <v>173</v>
      </c>
      <c r="AI25" s="404"/>
      <c r="AJ25" s="404"/>
      <c r="AK25" s="404"/>
      <c r="AL25" s="405"/>
      <c r="AM25" s="403" t="s">
        <v>174</v>
      </c>
      <c r="AN25" s="404"/>
      <c r="AO25" s="404"/>
      <c r="AP25" s="404"/>
      <c r="AQ25" s="404"/>
      <c r="AR25" s="405"/>
      <c r="AS25" s="403" t="s">
        <v>128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6947420</v>
      </c>
      <c r="BO25" s="423"/>
      <c r="BP25" s="423"/>
      <c r="BQ25" s="423"/>
      <c r="BR25" s="423"/>
      <c r="BS25" s="423"/>
      <c r="BT25" s="423"/>
      <c r="BU25" s="424"/>
      <c r="BV25" s="422">
        <v>7110820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7000</v>
      </c>
      <c r="R26" s="404"/>
      <c r="S26" s="404"/>
      <c r="T26" s="404"/>
      <c r="U26" s="404"/>
      <c r="V26" s="405"/>
      <c r="W26" s="469"/>
      <c r="X26" s="460"/>
      <c r="Y26" s="461"/>
      <c r="Z26" s="400" t="s">
        <v>177</v>
      </c>
      <c r="AA26" s="482"/>
      <c r="AB26" s="482"/>
      <c r="AC26" s="482"/>
      <c r="AD26" s="482"/>
      <c r="AE26" s="482"/>
      <c r="AF26" s="482"/>
      <c r="AG26" s="483"/>
      <c r="AH26" s="403">
        <v>25</v>
      </c>
      <c r="AI26" s="404"/>
      <c r="AJ26" s="404"/>
      <c r="AK26" s="404"/>
      <c r="AL26" s="405"/>
      <c r="AM26" s="403">
        <v>84000</v>
      </c>
      <c r="AN26" s="404"/>
      <c r="AO26" s="404"/>
      <c r="AP26" s="404"/>
      <c r="AQ26" s="404"/>
      <c r="AR26" s="405"/>
      <c r="AS26" s="403">
        <v>3360</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128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4850</v>
      </c>
      <c r="R27" s="404"/>
      <c r="S27" s="404"/>
      <c r="T27" s="404"/>
      <c r="U27" s="404"/>
      <c r="V27" s="405"/>
      <c r="W27" s="469"/>
      <c r="X27" s="460"/>
      <c r="Y27" s="461"/>
      <c r="Z27" s="400" t="s">
        <v>180</v>
      </c>
      <c r="AA27" s="401"/>
      <c r="AB27" s="401"/>
      <c r="AC27" s="401"/>
      <c r="AD27" s="401"/>
      <c r="AE27" s="401"/>
      <c r="AF27" s="401"/>
      <c r="AG27" s="402"/>
      <c r="AH27" s="403">
        <v>13</v>
      </c>
      <c r="AI27" s="404"/>
      <c r="AJ27" s="404"/>
      <c r="AK27" s="404"/>
      <c r="AL27" s="405"/>
      <c r="AM27" s="403">
        <v>38320</v>
      </c>
      <c r="AN27" s="404"/>
      <c r="AO27" s="404"/>
      <c r="AP27" s="404"/>
      <c r="AQ27" s="404"/>
      <c r="AR27" s="405"/>
      <c r="AS27" s="403">
        <v>2948</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420000</v>
      </c>
      <c r="BO27" s="431"/>
      <c r="BP27" s="431"/>
      <c r="BQ27" s="431"/>
      <c r="BR27" s="431"/>
      <c r="BS27" s="431"/>
      <c r="BT27" s="431"/>
      <c r="BU27" s="432"/>
      <c r="BV27" s="430">
        <v>420000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4350</v>
      </c>
      <c r="R28" s="404"/>
      <c r="S28" s="404"/>
      <c r="T28" s="404"/>
      <c r="U28" s="404"/>
      <c r="V28" s="405"/>
      <c r="W28" s="469"/>
      <c r="X28" s="460"/>
      <c r="Y28" s="461"/>
      <c r="Z28" s="400" t="s">
        <v>183</v>
      </c>
      <c r="AA28" s="401"/>
      <c r="AB28" s="401"/>
      <c r="AC28" s="401"/>
      <c r="AD28" s="401"/>
      <c r="AE28" s="401"/>
      <c r="AF28" s="401"/>
      <c r="AG28" s="402"/>
      <c r="AH28" s="403" t="s">
        <v>128</v>
      </c>
      <c r="AI28" s="404"/>
      <c r="AJ28" s="404"/>
      <c r="AK28" s="404"/>
      <c r="AL28" s="405"/>
      <c r="AM28" s="403" t="s">
        <v>184</v>
      </c>
      <c r="AN28" s="404"/>
      <c r="AO28" s="404"/>
      <c r="AP28" s="404"/>
      <c r="AQ28" s="404"/>
      <c r="AR28" s="405"/>
      <c r="AS28" s="403" t="s">
        <v>128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4996793</v>
      </c>
      <c r="BO28" s="423"/>
      <c r="BP28" s="423"/>
      <c r="BQ28" s="423"/>
      <c r="BR28" s="423"/>
      <c r="BS28" s="423"/>
      <c r="BT28" s="423"/>
      <c r="BU28" s="424"/>
      <c r="BV28" s="422">
        <v>4926458</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22</v>
      </c>
      <c r="M29" s="404"/>
      <c r="N29" s="404"/>
      <c r="O29" s="404"/>
      <c r="P29" s="405"/>
      <c r="Q29" s="403">
        <v>4050</v>
      </c>
      <c r="R29" s="404"/>
      <c r="S29" s="404"/>
      <c r="T29" s="404"/>
      <c r="U29" s="404"/>
      <c r="V29" s="405"/>
      <c r="W29" s="470"/>
      <c r="X29" s="471"/>
      <c r="Y29" s="472"/>
      <c r="Z29" s="400" t="s">
        <v>187</v>
      </c>
      <c r="AA29" s="401"/>
      <c r="AB29" s="401"/>
      <c r="AC29" s="401"/>
      <c r="AD29" s="401"/>
      <c r="AE29" s="401"/>
      <c r="AF29" s="401"/>
      <c r="AG29" s="402"/>
      <c r="AH29" s="403">
        <v>563</v>
      </c>
      <c r="AI29" s="404"/>
      <c r="AJ29" s="404"/>
      <c r="AK29" s="404"/>
      <c r="AL29" s="405"/>
      <c r="AM29" s="403">
        <v>1752670</v>
      </c>
      <c r="AN29" s="404"/>
      <c r="AO29" s="404"/>
      <c r="AP29" s="404"/>
      <c r="AQ29" s="404"/>
      <c r="AR29" s="405"/>
      <c r="AS29" s="403">
        <v>3113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29467</v>
      </c>
      <c r="BO29" s="428"/>
      <c r="BP29" s="428"/>
      <c r="BQ29" s="428"/>
      <c r="BR29" s="428"/>
      <c r="BS29" s="428"/>
      <c r="BT29" s="428"/>
      <c r="BU29" s="429"/>
      <c r="BV29" s="427">
        <v>186714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101.5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176488</v>
      </c>
      <c r="BO30" s="431"/>
      <c r="BP30" s="431"/>
      <c r="BQ30" s="431"/>
      <c r="BR30" s="431"/>
      <c r="BS30" s="431"/>
      <c r="BT30" s="431"/>
      <c r="BU30" s="432"/>
      <c r="BV30" s="430">
        <v>141277</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198</v>
      </c>
      <c r="V33" s="390"/>
      <c r="W33" s="389" t="s">
        <v>199</v>
      </c>
      <c r="X33" s="389"/>
      <c r="Y33" s="389"/>
      <c r="Z33" s="389"/>
      <c r="AA33" s="389"/>
      <c r="AB33" s="389"/>
      <c r="AC33" s="389"/>
      <c r="AD33" s="389"/>
      <c r="AE33" s="389"/>
      <c r="AF33" s="389"/>
      <c r="AG33" s="389"/>
      <c r="AH33" s="389"/>
      <c r="AI33" s="389"/>
      <c r="AJ33" s="389"/>
      <c r="AK33" s="389"/>
      <c r="AL33" s="215"/>
      <c r="AM33" s="390" t="s">
        <v>196</v>
      </c>
      <c r="AN33" s="390"/>
      <c r="AO33" s="389" t="s">
        <v>200</v>
      </c>
      <c r="AP33" s="389"/>
      <c r="AQ33" s="389"/>
      <c r="AR33" s="389"/>
      <c r="AS33" s="389"/>
      <c r="AT33" s="389"/>
      <c r="AU33" s="389"/>
      <c r="AV33" s="389"/>
      <c r="AW33" s="389"/>
      <c r="AX33" s="389"/>
      <c r="AY33" s="389"/>
      <c r="AZ33" s="389"/>
      <c r="BA33" s="389"/>
      <c r="BB33" s="389"/>
      <c r="BC33" s="389"/>
      <c r="BD33" s="216"/>
      <c r="BE33" s="389" t="s">
        <v>201</v>
      </c>
      <c r="BF33" s="389"/>
      <c r="BG33" s="389" t="s">
        <v>202</v>
      </c>
      <c r="BH33" s="389"/>
      <c r="BI33" s="389"/>
      <c r="BJ33" s="389"/>
      <c r="BK33" s="389"/>
      <c r="BL33" s="389"/>
      <c r="BM33" s="389"/>
      <c r="BN33" s="389"/>
      <c r="BO33" s="389"/>
      <c r="BP33" s="389"/>
      <c r="BQ33" s="389"/>
      <c r="BR33" s="389"/>
      <c r="BS33" s="389"/>
      <c r="BT33" s="389"/>
      <c r="BU33" s="389"/>
      <c r="BV33" s="216"/>
      <c r="BW33" s="390" t="s">
        <v>201</v>
      </c>
      <c r="BX33" s="390"/>
      <c r="BY33" s="389" t="s">
        <v>203</v>
      </c>
      <c r="BZ33" s="389"/>
      <c r="CA33" s="389"/>
      <c r="CB33" s="389"/>
      <c r="CC33" s="389"/>
      <c r="CD33" s="389"/>
      <c r="CE33" s="389"/>
      <c r="CF33" s="389"/>
      <c r="CG33" s="389"/>
      <c r="CH33" s="389"/>
      <c r="CI33" s="389"/>
      <c r="CJ33" s="389"/>
      <c r="CK33" s="389"/>
      <c r="CL33" s="389"/>
      <c r="CM33" s="389"/>
      <c r="CN33" s="215"/>
      <c r="CO33" s="390" t="s">
        <v>196</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下水道事業会計</v>
      </c>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長生郡市広域市町村圏組合（一般会計）</v>
      </c>
      <c r="BZ34" s="385"/>
      <c r="CA34" s="385"/>
      <c r="CB34" s="385"/>
      <c r="CC34" s="385"/>
      <c r="CD34" s="385"/>
      <c r="CE34" s="385"/>
      <c r="CF34" s="385"/>
      <c r="CG34" s="385"/>
      <c r="CH34" s="385"/>
      <c r="CI34" s="385"/>
      <c r="CJ34" s="385"/>
      <c r="CK34" s="385"/>
      <c r="CL34" s="385"/>
      <c r="CM34" s="385"/>
      <c r="CN34" s="213"/>
      <c r="CO34" s="386" t="str">
        <f>IF(CQ34="","",MAX(C34:D43,U34:V43,AM34:AN43,BE34:BF43,BW34:BX43)+1)</f>
        <v/>
      </c>
      <c r="CP34" s="386"/>
      <c r="CQ34" s="385" t="str">
        <f>IF('各会計、関係団体の財政状況及び健全化判断比率'!BS7="","",'各会計、関係団体の財政状況及び健全化判断比率'!BS7)</f>
        <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7</v>
      </c>
      <c r="BF35" s="386"/>
      <c r="BG35" s="385" t="str">
        <f>IF('各会計、関係団体の財政状況及び健全化判断比率'!B33="","",'各会計、関係団体の財政状況及び健全化判断比率'!B33)</f>
        <v>農業集落排水事業会計</v>
      </c>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長生郡市広域市町村圏組合（火葬場・斎場事業会計）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長生郡市広域市町村圏組合（病院事業会計）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5</v>
      </c>
      <c r="V37" s="386"/>
      <c r="W37" s="385" t="str">
        <f>IF('各会計、関係団体の財政状況及び健全化判断比率'!B31="","",'各会計、関係団体の財政状況及び健全化判断比率'!B31)</f>
        <v>駐車場事業会計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長生郡市広域市町村圏組合（水道事業会計）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九十九里地域水道企業団（水道用水供給事業会計）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千葉県市町村総合事務組合（一般会計）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千葉県市町村総合事務組合（千葉県自治会館管理運営特別会計）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千葉県市町村総合事務組合（千葉県自治研修センター特別会計）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千葉県市町村総合事務組合（千葉県市町村交通災害共済特別会計）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千葉県後期高齢者医療広域連合（一般会計）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WXWx5U5uD/XGWnxmxazEAv8NsYrxYaCCFrygeBVM9sqe4YQcBFuqDfSJdSf/EXAS49rRD0ahfj6rDU1TqOntw==" saltValue="oGg7c8AQgEDpifUhobPlH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6" t="s">
        <v>571</v>
      </c>
      <c r="D34" s="1206"/>
      <c r="E34" s="1207"/>
      <c r="F34" s="32">
        <v>5.94</v>
      </c>
      <c r="G34" s="33">
        <v>5.19</v>
      </c>
      <c r="H34" s="33">
        <v>5.76</v>
      </c>
      <c r="I34" s="33">
        <v>7.8</v>
      </c>
      <c r="J34" s="34">
        <v>6.7</v>
      </c>
      <c r="K34" s="22"/>
      <c r="L34" s="22"/>
      <c r="M34" s="22"/>
      <c r="N34" s="22"/>
      <c r="O34" s="22"/>
      <c r="P34" s="22"/>
    </row>
    <row r="35" spans="1:16" ht="39" customHeight="1" x14ac:dyDescent="0.15">
      <c r="A35" s="22"/>
      <c r="B35" s="35"/>
      <c r="C35" s="1200" t="s">
        <v>572</v>
      </c>
      <c r="D35" s="1201"/>
      <c r="E35" s="1202"/>
      <c r="F35" s="36">
        <v>0.96</v>
      </c>
      <c r="G35" s="37">
        <v>0.8</v>
      </c>
      <c r="H35" s="37">
        <v>0.54</v>
      </c>
      <c r="I35" s="37">
        <v>0.35</v>
      </c>
      <c r="J35" s="38">
        <v>1.95</v>
      </c>
      <c r="K35" s="22"/>
      <c r="L35" s="22"/>
      <c r="M35" s="22"/>
      <c r="N35" s="22"/>
      <c r="O35" s="22"/>
      <c r="P35" s="22"/>
    </row>
    <row r="36" spans="1:16" ht="39" customHeight="1" x14ac:dyDescent="0.15">
      <c r="A36" s="22"/>
      <c r="B36" s="35"/>
      <c r="C36" s="1200" t="s">
        <v>573</v>
      </c>
      <c r="D36" s="1201"/>
      <c r="E36" s="1202"/>
      <c r="F36" s="36">
        <v>0.9</v>
      </c>
      <c r="G36" s="37">
        <v>1.05</v>
      </c>
      <c r="H36" s="37">
        <v>1.6</v>
      </c>
      <c r="I36" s="37">
        <v>0.87</v>
      </c>
      <c r="J36" s="38">
        <v>1.6</v>
      </c>
      <c r="K36" s="22"/>
      <c r="L36" s="22"/>
      <c r="M36" s="22"/>
      <c r="N36" s="22"/>
      <c r="O36" s="22"/>
      <c r="P36" s="22"/>
    </row>
    <row r="37" spans="1:16" ht="39" customHeight="1" x14ac:dyDescent="0.15">
      <c r="A37" s="22"/>
      <c r="B37" s="35"/>
      <c r="C37" s="1200" t="s">
        <v>574</v>
      </c>
      <c r="D37" s="1201"/>
      <c r="E37" s="1202"/>
      <c r="F37" s="36">
        <v>5.8</v>
      </c>
      <c r="G37" s="37">
        <v>5.33</v>
      </c>
      <c r="H37" s="37">
        <v>4.92</v>
      </c>
      <c r="I37" s="37">
        <v>2.87</v>
      </c>
      <c r="J37" s="38">
        <v>1.42</v>
      </c>
      <c r="K37" s="22"/>
      <c r="L37" s="22"/>
      <c r="M37" s="22"/>
      <c r="N37" s="22"/>
      <c r="O37" s="22"/>
      <c r="P37" s="22"/>
    </row>
    <row r="38" spans="1:16" ht="39" customHeight="1" x14ac:dyDescent="0.15">
      <c r="A38" s="22"/>
      <c r="B38" s="35"/>
      <c r="C38" s="1200" t="s">
        <v>575</v>
      </c>
      <c r="D38" s="1201"/>
      <c r="E38" s="1202"/>
      <c r="F38" s="36">
        <v>0.12</v>
      </c>
      <c r="G38" s="37">
        <v>0.14000000000000001</v>
      </c>
      <c r="H38" s="37">
        <v>0.14000000000000001</v>
      </c>
      <c r="I38" s="37">
        <v>0.13</v>
      </c>
      <c r="J38" s="38">
        <v>0.09</v>
      </c>
      <c r="K38" s="22"/>
      <c r="L38" s="22"/>
      <c r="M38" s="22"/>
      <c r="N38" s="22"/>
      <c r="O38" s="22"/>
      <c r="P38" s="22"/>
    </row>
    <row r="39" spans="1:16" ht="39" customHeight="1" x14ac:dyDescent="0.15">
      <c r="A39" s="22"/>
      <c r="B39" s="35"/>
      <c r="C39" s="1200" t="s">
        <v>576</v>
      </c>
      <c r="D39" s="1201"/>
      <c r="E39" s="1202"/>
      <c r="F39" s="36">
        <v>0.09</v>
      </c>
      <c r="G39" s="37">
        <v>0.12</v>
      </c>
      <c r="H39" s="37">
        <v>0.05</v>
      </c>
      <c r="I39" s="37">
        <v>0.12</v>
      </c>
      <c r="J39" s="38">
        <v>0.05</v>
      </c>
      <c r="K39" s="22"/>
      <c r="L39" s="22"/>
      <c r="M39" s="22"/>
      <c r="N39" s="22"/>
      <c r="O39" s="22"/>
      <c r="P39" s="22"/>
    </row>
    <row r="40" spans="1:16" ht="39" customHeight="1" x14ac:dyDescent="0.15">
      <c r="A40" s="22"/>
      <c r="B40" s="35"/>
      <c r="C40" s="1200" t="s">
        <v>577</v>
      </c>
      <c r="D40" s="1201"/>
      <c r="E40" s="1202"/>
      <c r="F40" s="36">
        <v>0.04</v>
      </c>
      <c r="G40" s="37">
        <v>0.01</v>
      </c>
      <c r="H40" s="37">
        <v>0.02</v>
      </c>
      <c r="I40" s="37">
        <v>0.05</v>
      </c>
      <c r="J40" s="38">
        <v>0.03</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578</v>
      </c>
      <c r="D42" s="1201"/>
      <c r="E42" s="1202"/>
      <c r="F42" s="36" t="s">
        <v>522</v>
      </c>
      <c r="G42" s="37" t="s">
        <v>522</v>
      </c>
      <c r="H42" s="37" t="s">
        <v>522</v>
      </c>
      <c r="I42" s="37" t="s">
        <v>522</v>
      </c>
      <c r="J42" s="38" t="s">
        <v>522</v>
      </c>
      <c r="K42" s="22"/>
      <c r="L42" s="22"/>
      <c r="M42" s="22"/>
      <c r="N42" s="22"/>
      <c r="O42" s="22"/>
      <c r="P42" s="22"/>
    </row>
    <row r="43" spans="1:16" ht="39" customHeight="1" thickBot="1" x14ac:dyDescent="0.2">
      <c r="A43" s="22"/>
      <c r="B43" s="40"/>
      <c r="C43" s="1203" t="s">
        <v>579</v>
      </c>
      <c r="D43" s="1204"/>
      <c r="E43" s="1205"/>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RQga5/FQSoeGMN0tEhJwToLYlf2Q60iZ/ybeHfohSMWVX4T2dtmunaMREqFiRypYr34AxnjUbtsvkOlpRKmQw==" saltValue="byIFnA16NUSNp+ULkC5P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3565</v>
      </c>
      <c r="L45" s="60">
        <v>3543</v>
      </c>
      <c r="M45" s="60">
        <v>3570</v>
      </c>
      <c r="N45" s="60">
        <v>3487</v>
      </c>
      <c r="O45" s="61">
        <v>3460</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522</v>
      </c>
      <c r="L46" s="64" t="s">
        <v>522</v>
      </c>
      <c r="M46" s="64" t="s">
        <v>522</v>
      </c>
      <c r="N46" s="64" t="s">
        <v>522</v>
      </c>
      <c r="O46" s="65" t="s">
        <v>522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522</v>
      </c>
      <c r="L47" s="64" t="s">
        <v>522</v>
      </c>
      <c r="M47" s="64" t="s">
        <v>522</v>
      </c>
      <c r="N47" s="64" t="s">
        <v>522</v>
      </c>
      <c r="O47" s="65" t="s">
        <v>522</v>
      </c>
      <c r="P47" s="48"/>
      <c r="Q47" s="48"/>
      <c r="R47" s="48"/>
      <c r="S47" s="48"/>
      <c r="T47" s="48"/>
      <c r="U47" s="48"/>
    </row>
    <row r="48" spans="1:21" ht="30.75" customHeight="1" x14ac:dyDescent="0.15">
      <c r="A48" s="48"/>
      <c r="B48" s="1228"/>
      <c r="C48" s="1229"/>
      <c r="D48" s="62"/>
      <c r="E48" s="1210" t="s">
        <v>15</v>
      </c>
      <c r="F48" s="1210"/>
      <c r="G48" s="1210"/>
      <c r="H48" s="1210"/>
      <c r="I48" s="1210"/>
      <c r="J48" s="1211"/>
      <c r="K48" s="63">
        <v>418</v>
      </c>
      <c r="L48" s="64">
        <v>409</v>
      </c>
      <c r="M48" s="64">
        <v>387</v>
      </c>
      <c r="N48" s="64">
        <v>420</v>
      </c>
      <c r="O48" s="65">
        <v>404</v>
      </c>
      <c r="P48" s="48"/>
      <c r="Q48" s="48"/>
      <c r="R48" s="48"/>
      <c r="S48" s="48"/>
      <c r="T48" s="48"/>
      <c r="U48" s="48"/>
    </row>
    <row r="49" spans="1:21" ht="30.75" customHeight="1" x14ac:dyDescent="0.15">
      <c r="A49" s="48"/>
      <c r="B49" s="1228"/>
      <c r="C49" s="1229"/>
      <c r="D49" s="62"/>
      <c r="E49" s="1210" t="s">
        <v>16</v>
      </c>
      <c r="F49" s="1210"/>
      <c r="G49" s="1210"/>
      <c r="H49" s="1210"/>
      <c r="I49" s="1210"/>
      <c r="J49" s="1211"/>
      <c r="K49" s="63">
        <v>303</v>
      </c>
      <c r="L49" s="64">
        <v>304</v>
      </c>
      <c r="M49" s="64">
        <v>307</v>
      </c>
      <c r="N49" s="64">
        <v>330</v>
      </c>
      <c r="O49" s="65">
        <v>376</v>
      </c>
      <c r="P49" s="48"/>
      <c r="Q49" s="48"/>
      <c r="R49" s="48"/>
      <c r="S49" s="48"/>
      <c r="T49" s="48"/>
      <c r="U49" s="48"/>
    </row>
    <row r="50" spans="1:21" ht="30.75" customHeight="1" x14ac:dyDescent="0.15">
      <c r="A50" s="48"/>
      <c r="B50" s="1228"/>
      <c r="C50" s="1229"/>
      <c r="D50" s="62"/>
      <c r="E50" s="1210" t="s">
        <v>17</v>
      </c>
      <c r="F50" s="1210"/>
      <c r="G50" s="1210"/>
      <c r="H50" s="1210"/>
      <c r="I50" s="1210"/>
      <c r="J50" s="1211"/>
      <c r="K50" s="63">
        <v>6</v>
      </c>
      <c r="L50" s="64">
        <v>0</v>
      </c>
      <c r="M50" s="64" t="s">
        <v>522</v>
      </c>
      <c r="N50" s="64" t="s">
        <v>522</v>
      </c>
      <c r="O50" s="65" t="s">
        <v>522</v>
      </c>
      <c r="P50" s="48"/>
      <c r="Q50" s="48"/>
      <c r="R50" s="48"/>
      <c r="S50" s="48"/>
      <c r="T50" s="48"/>
      <c r="U50" s="48"/>
    </row>
    <row r="51" spans="1:21" ht="30.75" customHeight="1" x14ac:dyDescent="0.15">
      <c r="A51" s="48"/>
      <c r="B51" s="1230"/>
      <c r="C51" s="1231"/>
      <c r="D51" s="66"/>
      <c r="E51" s="1210" t="s">
        <v>18</v>
      </c>
      <c r="F51" s="1210"/>
      <c r="G51" s="1210"/>
      <c r="H51" s="1210"/>
      <c r="I51" s="1210"/>
      <c r="J51" s="1211"/>
      <c r="K51" s="63">
        <v>0</v>
      </c>
      <c r="L51" s="64">
        <v>1</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2670</v>
      </c>
      <c r="L52" s="64">
        <v>2556</v>
      </c>
      <c r="M52" s="64">
        <v>2560</v>
      </c>
      <c r="N52" s="64">
        <v>2723</v>
      </c>
      <c r="O52" s="65">
        <v>2661</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1622</v>
      </c>
      <c r="L53" s="69">
        <v>1701</v>
      </c>
      <c r="M53" s="69">
        <v>1704</v>
      </c>
      <c r="N53" s="69">
        <v>1514</v>
      </c>
      <c r="O53" s="70">
        <v>1579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580</v>
      </c>
      <c r="L56" s="80" t="s">
        <v>581</v>
      </c>
      <c r="M56" s="80" t="s">
        <v>582</v>
      </c>
      <c r="N56" s="80" t="s">
        <v>583</v>
      </c>
      <c r="O56" s="81" t="s">
        <v>584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607</v>
      </c>
      <c r="L57" s="83" t="s">
        <v>607</v>
      </c>
      <c r="M57" s="83" t="s">
        <v>609</v>
      </c>
      <c r="N57" s="83" t="s">
        <v>611</v>
      </c>
      <c r="O57" s="84" t="s">
        <v>608</v>
      </c>
    </row>
    <row r="58" spans="1:21" ht="31.5" customHeight="1" thickBot="1" x14ac:dyDescent="0.2">
      <c r="B58" s="1218"/>
      <c r="C58" s="1219"/>
      <c r="D58" s="1223" t="s">
        <v>27</v>
      </c>
      <c r="E58" s="1224"/>
      <c r="F58" s="1224"/>
      <c r="G58" s="1224"/>
      <c r="H58" s="1224"/>
      <c r="I58" s="1224"/>
      <c r="J58" s="1225"/>
      <c r="K58" s="85" t="s">
        <v>607</v>
      </c>
      <c r="L58" s="86" t="s">
        <v>608</v>
      </c>
      <c r="M58" s="86" t="s">
        <v>610</v>
      </c>
      <c r="N58" s="86" t="s">
        <v>612</v>
      </c>
      <c r="O58" s="87" t="s">
        <v>608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2Ieju9EFMDhFv3JGsBOD9ei0P0XfZvLvI/fZvkBdoCtf2Bn+yPlFsxMGIlS3MSHLLrb0aQSUEzqyDZ7tAXLvA==" saltValue="hYZ3vkRhniTxLUD87+gX5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563</v>
      </c>
      <c r="J40" s="99" t="s">
        <v>564</v>
      </c>
      <c r="K40" s="99" t="s">
        <v>565</v>
      </c>
      <c r="L40" s="99" t="s">
        <v>566</v>
      </c>
      <c r="M40" s="100" t="s">
        <v>567</v>
      </c>
    </row>
    <row r="41" spans="2:13" ht="27.75" customHeight="1" x14ac:dyDescent="0.15">
      <c r="B41" s="1246" t="s">
        <v>30</v>
      </c>
      <c r="C41" s="1247"/>
      <c r="D41" s="101"/>
      <c r="E41" s="1248" t="s">
        <v>31</v>
      </c>
      <c r="F41" s="1248"/>
      <c r="G41" s="1248"/>
      <c r="H41" s="1249"/>
      <c r="I41" s="102">
        <v>40241</v>
      </c>
      <c r="J41" s="103">
        <v>40366</v>
      </c>
      <c r="K41" s="103">
        <v>39645</v>
      </c>
      <c r="L41" s="103">
        <v>39283</v>
      </c>
      <c r="M41" s="104">
        <v>38634</v>
      </c>
    </row>
    <row r="42" spans="2:13" ht="27.75" customHeight="1" x14ac:dyDescent="0.15">
      <c r="B42" s="1236"/>
      <c r="C42" s="1237"/>
      <c r="D42" s="105"/>
      <c r="E42" s="1240" t="s">
        <v>32</v>
      </c>
      <c r="F42" s="1240"/>
      <c r="G42" s="1240"/>
      <c r="H42" s="1241"/>
      <c r="I42" s="106">
        <v>0</v>
      </c>
      <c r="J42" s="107" t="s">
        <v>522</v>
      </c>
      <c r="K42" s="107" t="s">
        <v>522</v>
      </c>
      <c r="L42" s="107" t="s">
        <v>522</v>
      </c>
      <c r="M42" s="108" t="s">
        <v>522</v>
      </c>
    </row>
    <row r="43" spans="2:13" ht="27.75" customHeight="1" x14ac:dyDescent="0.15">
      <c r="B43" s="1236"/>
      <c r="C43" s="1237"/>
      <c r="D43" s="105"/>
      <c r="E43" s="1240" t="s">
        <v>33</v>
      </c>
      <c r="F43" s="1240"/>
      <c r="G43" s="1240"/>
      <c r="H43" s="1241"/>
      <c r="I43" s="106">
        <v>4641</v>
      </c>
      <c r="J43" s="107">
        <v>4646</v>
      </c>
      <c r="K43" s="107">
        <v>4410</v>
      </c>
      <c r="L43" s="107">
        <v>4278</v>
      </c>
      <c r="M43" s="108">
        <v>4078</v>
      </c>
    </row>
    <row r="44" spans="2:13" ht="27.75" customHeight="1" x14ac:dyDescent="0.15">
      <c r="B44" s="1236"/>
      <c r="C44" s="1237"/>
      <c r="D44" s="105"/>
      <c r="E44" s="1240" t="s">
        <v>34</v>
      </c>
      <c r="F44" s="1240"/>
      <c r="G44" s="1240"/>
      <c r="H44" s="1241"/>
      <c r="I44" s="106">
        <v>2328</v>
      </c>
      <c r="J44" s="107">
        <v>2283</v>
      </c>
      <c r="K44" s="107">
        <v>2449</v>
      </c>
      <c r="L44" s="107">
        <v>2477</v>
      </c>
      <c r="M44" s="108">
        <v>2402</v>
      </c>
    </row>
    <row r="45" spans="2:13" ht="27.75" customHeight="1" x14ac:dyDescent="0.15">
      <c r="B45" s="1236"/>
      <c r="C45" s="1237"/>
      <c r="D45" s="105"/>
      <c r="E45" s="1240" t="s">
        <v>35</v>
      </c>
      <c r="F45" s="1240"/>
      <c r="G45" s="1240"/>
      <c r="H45" s="1241"/>
      <c r="I45" s="106">
        <v>8464</v>
      </c>
      <c r="J45" s="107">
        <v>7154</v>
      </c>
      <c r="K45" s="107">
        <v>6846</v>
      </c>
      <c r="L45" s="107">
        <v>6650</v>
      </c>
      <c r="M45" s="108">
        <v>6230</v>
      </c>
    </row>
    <row r="46" spans="2:13" ht="27.75" customHeight="1" x14ac:dyDescent="0.15">
      <c r="B46" s="1236"/>
      <c r="C46" s="1237"/>
      <c r="D46" s="109"/>
      <c r="E46" s="1240" t="s">
        <v>36</v>
      </c>
      <c r="F46" s="1240"/>
      <c r="G46" s="1240"/>
      <c r="H46" s="1241"/>
      <c r="I46" s="106" t="s">
        <v>522</v>
      </c>
      <c r="J46" s="107">
        <v>5</v>
      </c>
      <c r="K46" s="107">
        <v>4</v>
      </c>
      <c r="L46" s="107" t="s">
        <v>522</v>
      </c>
      <c r="M46" s="108" t="s">
        <v>522</v>
      </c>
    </row>
    <row r="47" spans="2:13" ht="27.75" customHeight="1" x14ac:dyDescent="0.15">
      <c r="B47" s="1236"/>
      <c r="C47" s="1237"/>
      <c r="D47" s="110"/>
      <c r="E47" s="1250" t="s">
        <v>37</v>
      </c>
      <c r="F47" s="1251"/>
      <c r="G47" s="1251"/>
      <c r="H47" s="1252"/>
      <c r="I47" s="106" t="s">
        <v>522</v>
      </c>
      <c r="J47" s="107" t="s">
        <v>522</v>
      </c>
      <c r="K47" s="107" t="s">
        <v>522</v>
      </c>
      <c r="L47" s="107" t="s">
        <v>522</v>
      </c>
      <c r="M47" s="108" t="s">
        <v>522</v>
      </c>
    </row>
    <row r="48" spans="2:13" ht="27.75" customHeight="1" x14ac:dyDescent="0.15">
      <c r="B48" s="1236"/>
      <c r="C48" s="1237"/>
      <c r="D48" s="105"/>
      <c r="E48" s="1240" t="s">
        <v>38</v>
      </c>
      <c r="F48" s="1240"/>
      <c r="G48" s="1240"/>
      <c r="H48" s="1241"/>
      <c r="I48" s="106" t="s">
        <v>522</v>
      </c>
      <c r="J48" s="107" t="s">
        <v>522</v>
      </c>
      <c r="K48" s="107" t="s">
        <v>522</v>
      </c>
      <c r="L48" s="107" t="s">
        <v>522</v>
      </c>
      <c r="M48" s="108" t="s">
        <v>522</v>
      </c>
    </row>
    <row r="49" spans="2:13" ht="27.75" customHeight="1" x14ac:dyDescent="0.15">
      <c r="B49" s="1238"/>
      <c r="C49" s="1239"/>
      <c r="D49" s="105"/>
      <c r="E49" s="1240" t="s">
        <v>39</v>
      </c>
      <c r="F49" s="1240"/>
      <c r="G49" s="1240"/>
      <c r="H49" s="1241"/>
      <c r="I49" s="106" t="s">
        <v>522</v>
      </c>
      <c r="J49" s="107" t="s">
        <v>522</v>
      </c>
      <c r="K49" s="107" t="s">
        <v>522</v>
      </c>
      <c r="L49" s="107" t="s">
        <v>522</v>
      </c>
      <c r="M49" s="108" t="s">
        <v>522</v>
      </c>
    </row>
    <row r="50" spans="2:13" ht="27.75" customHeight="1" x14ac:dyDescent="0.15">
      <c r="B50" s="1234" t="s">
        <v>40</v>
      </c>
      <c r="C50" s="1235"/>
      <c r="D50" s="111"/>
      <c r="E50" s="1240" t="s">
        <v>41</v>
      </c>
      <c r="F50" s="1240"/>
      <c r="G50" s="1240"/>
      <c r="H50" s="1241"/>
      <c r="I50" s="106">
        <v>4857</v>
      </c>
      <c r="J50" s="107">
        <v>6346</v>
      </c>
      <c r="K50" s="107">
        <v>6622</v>
      </c>
      <c r="L50" s="107">
        <v>6797</v>
      </c>
      <c r="M50" s="108">
        <v>7090</v>
      </c>
    </row>
    <row r="51" spans="2:13" ht="27.75" customHeight="1" x14ac:dyDescent="0.15">
      <c r="B51" s="1236"/>
      <c r="C51" s="1237"/>
      <c r="D51" s="105"/>
      <c r="E51" s="1240" t="s">
        <v>42</v>
      </c>
      <c r="F51" s="1240"/>
      <c r="G51" s="1240"/>
      <c r="H51" s="1241"/>
      <c r="I51" s="106">
        <v>2038</v>
      </c>
      <c r="J51" s="107">
        <v>1979</v>
      </c>
      <c r="K51" s="107">
        <v>1927</v>
      </c>
      <c r="L51" s="107">
        <v>3159</v>
      </c>
      <c r="M51" s="108">
        <v>2971</v>
      </c>
    </row>
    <row r="52" spans="2:13" ht="27.75" customHeight="1" x14ac:dyDescent="0.15">
      <c r="B52" s="1238"/>
      <c r="C52" s="1239"/>
      <c r="D52" s="105"/>
      <c r="E52" s="1240" t="s">
        <v>43</v>
      </c>
      <c r="F52" s="1240"/>
      <c r="G52" s="1240"/>
      <c r="H52" s="1241"/>
      <c r="I52" s="106">
        <v>26662</v>
      </c>
      <c r="J52" s="107">
        <v>26834</v>
      </c>
      <c r="K52" s="107">
        <v>26666</v>
      </c>
      <c r="L52" s="107">
        <v>26821</v>
      </c>
      <c r="M52" s="108">
        <v>27032</v>
      </c>
    </row>
    <row r="53" spans="2:13" ht="27.75" customHeight="1" thickBot="1" x14ac:dyDescent="0.2">
      <c r="B53" s="1242" t="s">
        <v>44</v>
      </c>
      <c r="C53" s="1243"/>
      <c r="D53" s="112"/>
      <c r="E53" s="1244" t="s">
        <v>45</v>
      </c>
      <c r="F53" s="1244"/>
      <c r="G53" s="1244"/>
      <c r="H53" s="1245"/>
      <c r="I53" s="113">
        <v>22117</v>
      </c>
      <c r="J53" s="114">
        <v>19296</v>
      </c>
      <c r="K53" s="114">
        <v>18140</v>
      </c>
      <c r="L53" s="114">
        <v>15912</v>
      </c>
      <c r="M53" s="115">
        <v>14251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EvuZ/Cy/NzJK8xOk23DznXneKbQXEEKmyebTR2jT+UQM2DfHJT8tWkyN+D575uB62TBuSnuOZuY9/9/8WvRQg==" saltValue="c+KGFrn9ysoTpAuj4t1F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565</v>
      </c>
      <c r="G54" s="124" t="s">
        <v>566</v>
      </c>
      <c r="H54" s="125" t="s">
        <v>567</v>
      </c>
    </row>
    <row r="55" spans="2:8" ht="52.5" customHeight="1" x14ac:dyDescent="0.15">
      <c r="B55" s="126"/>
      <c r="C55" s="1261" t="s">
        <v>48</v>
      </c>
      <c r="D55" s="1261"/>
      <c r="E55" s="1262"/>
      <c r="F55" s="127">
        <v>4726</v>
      </c>
      <c r="G55" s="127">
        <v>4926</v>
      </c>
      <c r="H55" s="128">
        <v>4997</v>
      </c>
    </row>
    <row r="56" spans="2:8" ht="52.5" customHeight="1" x14ac:dyDescent="0.15">
      <c r="B56" s="129"/>
      <c r="C56" s="1263" t="s">
        <v>49</v>
      </c>
      <c r="D56" s="1263"/>
      <c r="E56" s="1264"/>
      <c r="F56" s="130">
        <v>395</v>
      </c>
      <c r="G56" s="130">
        <v>187</v>
      </c>
      <c r="H56" s="131">
        <v>29</v>
      </c>
    </row>
    <row r="57" spans="2:8" ht="53.25" customHeight="1" x14ac:dyDescent="0.15">
      <c r="B57" s="129"/>
      <c r="C57" s="1265" t="s">
        <v>50</v>
      </c>
      <c r="D57" s="1265"/>
      <c r="E57" s="1266"/>
      <c r="F57" s="132">
        <v>137</v>
      </c>
      <c r="G57" s="132">
        <v>141</v>
      </c>
      <c r="H57" s="133">
        <v>176</v>
      </c>
    </row>
    <row r="58" spans="2:8" ht="45.75" customHeight="1" x14ac:dyDescent="0.15">
      <c r="B58" s="134"/>
      <c r="C58" s="1253" t="s">
        <v>613</v>
      </c>
      <c r="D58" s="1254"/>
      <c r="E58" s="1255"/>
      <c r="F58" s="135">
        <v>91</v>
      </c>
      <c r="G58" s="135">
        <v>88</v>
      </c>
      <c r="H58" s="136">
        <v>86</v>
      </c>
    </row>
    <row r="59" spans="2:8" ht="45.75" customHeight="1" x14ac:dyDescent="0.15">
      <c r="B59" s="134"/>
      <c r="C59" s="1253" t="s">
        <v>614</v>
      </c>
      <c r="D59" s="1254"/>
      <c r="E59" s="1255"/>
      <c r="F59" s="135">
        <v>23</v>
      </c>
      <c r="G59" s="135">
        <v>24</v>
      </c>
      <c r="H59" s="136">
        <v>27</v>
      </c>
    </row>
    <row r="60" spans="2:8" ht="45.75" customHeight="1" x14ac:dyDescent="0.15">
      <c r="B60" s="134"/>
      <c r="C60" s="1253" t="s">
        <v>617</v>
      </c>
      <c r="D60" s="1254"/>
      <c r="E60" s="1255"/>
      <c r="F60" s="135" t="s">
        <v>607</v>
      </c>
      <c r="G60" s="135" t="s">
        <v>612</v>
      </c>
      <c r="H60" s="136">
        <v>20</v>
      </c>
    </row>
    <row r="61" spans="2:8" ht="45.75" customHeight="1" x14ac:dyDescent="0.15">
      <c r="B61" s="134"/>
      <c r="C61" s="1253" t="s">
        <v>615</v>
      </c>
      <c r="D61" s="1254"/>
      <c r="E61" s="1255"/>
      <c r="F61" s="135">
        <v>1</v>
      </c>
      <c r="G61" s="135">
        <v>5</v>
      </c>
      <c r="H61" s="136">
        <v>12</v>
      </c>
    </row>
    <row r="62" spans="2:8" ht="45.75" customHeight="1" thickBot="1" x14ac:dyDescent="0.2">
      <c r="B62" s="137"/>
      <c r="C62" s="1256" t="s">
        <v>616</v>
      </c>
      <c r="D62" s="1257"/>
      <c r="E62" s="1258"/>
      <c r="F62" s="138">
        <v>12</v>
      </c>
      <c r="G62" s="138">
        <v>12</v>
      </c>
      <c r="H62" s="139">
        <v>12</v>
      </c>
    </row>
    <row r="63" spans="2:8" ht="52.5" customHeight="1" thickBot="1" x14ac:dyDescent="0.2">
      <c r="B63" s="140"/>
      <c r="C63" s="1259" t="s">
        <v>51</v>
      </c>
      <c r="D63" s="1259"/>
      <c r="E63" s="1260"/>
      <c r="F63" s="141">
        <v>5259</v>
      </c>
      <c r="G63" s="141">
        <v>5254</v>
      </c>
      <c r="H63" s="142">
        <v>5203</v>
      </c>
    </row>
    <row r="64" spans="2:8" ht="15" customHeight="1" x14ac:dyDescent="0.15"/>
    <row r="65" ht="0" hidden="1" customHeight="1" x14ac:dyDescent="0.15"/>
    <row r="66" ht="0" hidden="1" customHeight="1" x14ac:dyDescent="0.15"/>
  </sheetData>
  <sheetProtection algorithmName="SHA-512" hashValue="Or9g/mnysMGzOSdBMT53JmsFXwDaIGxTXQczENtxO+PK638Gk1QtlEySgem+f13h284kbooY+9ZrD9NkMUpMOw==" saltValue="paY5uDWWy6PsqkyCIBJ5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3662A-225E-4096-BF8C-3B82371E6FA9}">
  <sheetPr>
    <pageSetUpPr fitToPage="1"/>
  </sheetPr>
  <dimension ref="A1:WZM191"/>
  <sheetViews>
    <sheetView showGridLines="0" tabSelected="1" topLeftCell="S55" zoomScale="70" zoomScaleNormal="70" zoomScaleSheetLayoutView="55" workbookViewId="0">
      <selection activeCell="AN70" sqref="AN70"/>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618</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618</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619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620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621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622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623</v>
      </c>
      <c r="AO51" s="1305"/>
      <c r="AP51" s="1305"/>
      <c r="AQ51" s="1305"/>
      <c r="AR51" s="1305"/>
      <c r="AS51" s="1305"/>
      <c r="AT51" s="1305"/>
      <c r="AU51" s="1305"/>
      <c r="AV51" s="1305"/>
      <c r="AW51" s="1305"/>
      <c r="AX51" s="1305"/>
      <c r="AY51" s="1305"/>
      <c r="AZ51" s="1305"/>
      <c r="BA51" s="1305"/>
      <c r="BB51" s="1305" t="s">
        <v>624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120.3</v>
      </c>
      <c r="BY51" s="1307"/>
      <c r="BZ51" s="1307"/>
      <c r="CA51" s="1307"/>
      <c r="CB51" s="1307"/>
      <c r="CC51" s="1307"/>
      <c r="CD51" s="1307"/>
      <c r="CE51" s="1307"/>
      <c r="CF51" s="1307">
        <v>115</v>
      </c>
      <c r="CG51" s="1307"/>
      <c r="CH51" s="1307"/>
      <c r="CI51" s="1307"/>
      <c r="CJ51" s="1307"/>
      <c r="CK51" s="1307"/>
      <c r="CL51" s="1307"/>
      <c r="CM51" s="1307"/>
      <c r="CN51" s="1307">
        <v>100.3</v>
      </c>
      <c r="CO51" s="1307"/>
      <c r="CP51" s="1307"/>
      <c r="CQ51" s="1307"/>
      <c r="CR51" s="1307"/>
      <c r="CS51" s="1307"/>
      <c r="CT51" s="1307"/>
      <c r="CU51" s="1307"/>
      <c r="CV51" s="1306"/>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625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57.7</v>
      </c>
      <c r="BY53" s="1307"/>
      <c r="BZ53" s="1307"/>
      <c r="CA53" s="1307"/>
      <c r="CB53" s="1307"/>
      <c r="CC53" s="1307"/>
      <c r="CD53" s="1307"/>
      <c r="CE53" s="1307"/>
      <c r="CF53" s="1307">
        <v>60.1</v>
      </c>
      <c r="CG53" s="1307"/>
      <c r="CH53" s="1307"/>
      <c r="CI53" s="1307"/>
      <c r="CJ53" s="1307"/>
      <c r="CK53" s="1307"/>
      <c r="CL53" s="1307"/>
      <c r="CM53" s="1307"/>
      <c r="CN53" s="1307">
        <v>61.4</v>
      </c>
      <c r="CO53" s="1307"/>
      <c r="CP53" s="1307"/>
      <c r="CQ53" s="1307"/>
      <c r="CR53" s="1307"/>
      <c r="CS53" s="1307"/>
      <c r="CT53" s="1307"/>
      <c r="CU53" s="1307"/>
      <c r="CV53" s="1306"/>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626</v>
      </c>
      <c r="AO55" s="1301"/>
      <c r="AP55" s="1301"/>
      <c r="AQ55" s="1301"/>
      <c r="AR55" s="1301"/>
      <c r="AS55" s="1301"/>
      <c r="AT55" s="1301"/>
      <c r="AU55" s="1301"/>
      <c r="AV55" s="1301"/>
      <c r="AW55" s="1301"/>
      <c r="AX55" s="1301"/>
      <c r="AY55" s="1301"/>
      <c r="AZ55" s="1301"/>
      <c r="BA55" s="1301"/>
      <c r="BB55" s="1305" t="s">
        <v>624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37.299999999999997</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6"/>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625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55.2</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6"/>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627</v>
      </c>
    </row>
    <row r="64" spans="1:109" x14ac:dyDescent="0.15">
      <c r="B64" s="1276"/>
      <c r="G64" s="1283"/>
      <c r="I64" s="1317"/>
      <c r="J64" s="1317"/>
      <c r="K64" s="1317"/>
      <c r="L64" s="1317"/>
      <c r="M64" s="1317"/>
      <c r="N64" s="1318"/>
      <c r="AM64" s="1283"/>
      <c r="AN64" s="1283" t="s">
        <v>620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628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622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623</v>
      </c>
      <c r="AO73" s="1305"/>
      <c r="AP73" s="1305"/>
      <c r="AQ73" s="1305"/>
      <c r="AR73" s="1305"/>
      <c r="AS73" s="1305"/>
      <c r="AT73" s="1305"/>
      <c r="AU73" s="1305"/>
      <c r="AV73" s="1305"/>
      <c r="AW73" s="1305"/>
      <c r="AX73" s="1305"/>
      <c r="AY73" s="1305"/>
      <c r="AZ73" s="1305"/>
      <c r="BA73" s="1305"/>
      <c r="BB73" s="1305" t="s">
        <v>624</v>
      </c>
      <c r="BC73" s="1305"/>
      <c r="BD73" s="1305"/>
      <c r="BE73" s="1305"/>
      <c r="BF73" s="1305"/>
      <c r="BG73" s="1305"/>
      <c r="BH73" s="1305"/>
      <c r="BI73" s="1305"/>
      <c r="BJ73" s="1305"/>
      <c r="BK73" s="1305"/>
      <c r="BL73" s="1305"/>
      <c r="BM73" s="1305"/>
      <c r="BN73" s="1305"/>
      <c r="BO73" s="1305"/>
      <c r="BP73" s="1307">
        <v>140.6</v>
      </c>
      <c r="BQ73" s="1307"/>
      <c r="BR73" s="1307"/>
      <c r="BS73" s="1307"/>
      <c r="BT73" s="1307"/>
      <c r="BU73" s="1307"/>
      <c r="BV73" s="1307"/>
      <c r="BW73" s="1307"/>
      <c r="BX73" s="1307">
        <v>120.3</v>
      </c>
      <c r="BY73" s="1307"/>
      <c r="BZ73" s="1307"/>
      <c r="CA73" s="1307"/>
      <c r="CB73" s="1307"/>
      <c r="CC73" s="1307"/>
      <c r="CD73" s="1307"/>
      <c r="CE73" s="1307"/>
      <c r="CF73" s="1307">
        <v>115</v>
      </c>
      <c r="CG73" s="1307"/>
      <c r="CH73" s="1307"/>
      <c r="CI73" s="1307"/>
      <c r="CJ73" s="1307"/>
      <c r="CK73" s="1307"/>
      <c r="CL73" s="1307"/>
      <c r="CM73" s="1307"/>
      <c r="CN73" s="1307">
        <v>100.3</v>
      </c>
      <c r="CO73" s="1307"/>
      <c r="CP73" s="1307"/>
      <c r="CQ73" s="1307"/>
      <c r="CR73" s="1307"/>
      <c r="CS73" s="1307"/>
      <c r="CT73" s="1307"/>
      <c r="CU73" s="1307"/>
      <c r="CV73" s="1307">
        <v>89.9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629</v>
      </c>
      <c r="BC75" s="1305"/>
      <c r="BD75" s="1305"/>
      <c r="BE75" s="1305"/>
      <c r="BF75" s="1305"/>
      <c r="BG75" s="1305"/>
      <c r="BH75" s="1305"/>
      <c r="BI75" s="1305"/>
      <c r="BJ75" s="1305"/>
      <c r="BK75" s="1305"/>
      <c r="BL75" s="1305"/>
      <c r="BM75" s="1305"/>
      <c r="BN75" s="1305"/>
      <c r="BO75" s="1305"/>
      <c r="BP75" s="1307">
        <v>11.2</v>
      </c>
      <c r="BQ75" s="1307"/>
      <c r="BR75" s="1307"/>
      <c r="BS75" s="1307"/>
      <c r="BT75" s="1307"/>
      <c r="BU75" s="1307"/>
      <c r="BV75" s="1307"/>
      <c r="BW75" s="1307"/>
      <c r="BX75" s="1307">
        <v>10.7</v>
      </c>
      <c r="BY75" s="1307"/>
      <c r="BZ75" s="1307"/>
      <c r="CA75" s="1307"/>
      <c r="CB75" s="1307"/>
      <c r="CC75" s="1307"/>
      <c r="CD75" s="1307"/>
      <c r="CE75" s="1307"/>
      <c r="CF75" s="1307">
        <v>10.4</v>
      </c>
      <c r="CG75" s="1307"/>
      <c r="CH75" s="1307"/>
      <c r="CI75" s="1307"/>
      <c r="CJ75" s="1307"/>
      <c r="CK75" s="1307"/>
      <c r="CL75" s="1307"/>
      <c r="CM75" s="1307"/>
      <c r="CN75" s="1307">
        <v>10.3</v>
      </c>
      <c r="CO75" s="1307"/>
      <c r="CP75" s="1307"/>
      <c r="CQ75" s="1307"/>
      <c r="CR75" s="1307"/>
      <c r="CS75" s="1307"/>
      <c r="CT75" s="1307"/>
      <c r="CU75" s="1307"/>
      <c r="CV75" s="1307">
        <v>10.1</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626</v>
      </c>
      <c r="AO77" s="1301"/>
      <c r="AP77" s="1301"/>
      <c r="AQ77" s="1301"/>
      <c r="AR77" s="1301"/>
      <c r="AS77" s="1301"/>
      <c r="AT77" s="1301"/>
      <c r="AU77" s="1301"/>
      <c r="AV77" s="1301"/>
      <c r="AW77" s="1301"/>
      <c r="AX77" s="1301"/>
      <c r="AY77" s="1301"/>
      <c r="AZ77" s="1301"/>
      <c r="BA77" s="1301"/>
      <c r="BB77" s="1305" t="s">
        <v>624</v>
      </c>
      <c r="BC77" s="1305"/>
      <c r="BD77" s="1305"/>
      <c r="BE77" s="1305"/>
      <c r="BF77" s="1305"/>
      <c r="BG77" s="1305"/>
      <c r="BH77" s="1305"/>
      <c r="BI77" s="1305"/>
      <c r="BJ77" s="1305"/>
      <c r="BK77" s="1305"/>
      <c r="BL77" s="1305"/>
      <c r="BM77" s="1305"/>
      <c r="BN77" s="1305"/>
      <c r="BO77" s="1305"/>
      <c r="BP77" s="1307">
        <v>45.9</v>
      </c>
      <c r="BQ77" s="1307"/>
      <c r="BR77" s="1307"/>
      <c r="BS77" s="1307"/>
      <c r="BT77" s="1307"/>
      <c r="BU77" s="1307"/>
      <c r="BV77" s="1307"/>
      <c r="BW77" s="1307"/>
      <c r="BX77" s="1307">
        <v>37.299999999999997</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629</v>
      </c>
      <c r="BC79" s="1305"/>
      <c r="BD79" s="1305"/>
      <c r="BE79" s="1305"/>
      <c r="BF79" s="1305"/>
      <c r="BG79" s="1305"/>
      <c r="BH79" s="1305"/>
      <c r="BI79" s="1305"/>
      <c r="BJ79" s="1305"/>
      <c r="BK79" s="1305"/>
      <c r="BL79" s="1305"/>
      <c r="BM79" s="1305"/>
      <c r="BN79" s="1305"/>
      <c r="BO79" s="1305"/>
      <c r="BP79" s="1307">
        <v>8.8000000000000007</v>
      </c>
      <c r="BQ79" s="1307"/>
      <c r="BR79" s="1307"/>
      <c r="BS79" s="1307"/>
      <c r="BT79" s="1307"/>
      <c r="BU79" s="1307"/>
      <c r="BV79" s="1307"/>
      <c r="BW79" s="1307"/>
      <c r="BX79" s="1307">
        <v>7.8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WhxyZ7wnG9BmH4nt7Xn/apLo6SITiQe8JhXRTXx/20nUDMaNejNUafXQ6QnjGe67/mrmT6NOTvmzYWo6E8vfg==" saltValue="hRmX8h5+N3LGFESGOgrM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33275-8873-4C28-978C-E356E7B8B5D8}">
  <sheetPr>
    <pageSetUpPr fitToPage="1"/>
  </sheetPr>
  <dimension ref="A1:DR135"/>
  <sheetViews>
    <sheetView showGridLines="0" topLeftCell="A101" zoomScale="70" zoomScaleNormal="7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QxZ37JWVwWH62/jKBqB2hRjGmEUfmyXJdgF7gn5/1cFlKO8KL7/oTvUHCi6jmzLgD1kVNOxZJXQmCL5f7lsvQ==" saltValue="e5NVKgqA9nfxq6x9i1+Tp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C1E0B-D84B-4AB4-B7C2-E70E89F89467}">
  <sheetPr>
    <pageSetUpPr fitToPage="1"/>
  </sheetPr>
  <dimension ref="A1:DR135"/>
  <sheetViews>
    <sheetView showGridLines="0" topLeftCell="A97" zoomScale="85" zoomScaleNormal="85"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OXLVAMsn17AgyY3wNjkulRQ6LAAG1PcO9bnZ86+zAjGq3IYMvZ/PRkcwgYvh5ITYsx2k4Y1cqGEm5edEyyhlw==" saltValue="BvpEZWrPePTviimrvilK5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560</v>
      </c>
      <c r="G2" s="156"/>
      <c r="H2" s="157"/>
    </row>
    <row r="3" spans="1:8" x14ac:dyDescent="0.15">
      <c r="A3" s="153" t="s">
        <v>553</v>
      </c>
      <c r="B3" s="158"/>
      <c r="C3" s="159"/>
      <c r="D3" s="160">
        <v>45000</v>
      </c>
      <c r="E3" s="161"/>
      <c r="F3" s="162">
        <v>66255</v>
      </c>
      <c r="G3" s="163"/>
      <c r="H3" s="164"/>
    </row>
    <row r="4" spans="1:8" x14ac:dyDescent="0.15">
      <c r="A4" s="165"/>
      <c r="B4" s="166"/>
      <c r="C4" s="167"/>
      <c r="D4" s="168">
        <v>17225</v>
      </c>
      <c r="E4" s="169"/>
      <c r="F4" s="170">
        <v>31822</v>
      </c>
      <c r="G4" s="171"/>
      <c r="H4" s="172"/>
    </row>
    <row r="5" spans="1:8" x14ac:dyDescent="0.15">
      <c r="A5" s="153" t="s">
        <v>555</v>
      </c>
      <c r="B5" s="158"/>
      <c r="C5" s="159"/>
      <c r="D5" s="160">
        <v>34854</v>
      </c>
      <c r="E5" s="161"/>
      <c r="F5" s="162">
        <v>54227</v>
      </c>
      <c r="G5" s="163"/>
      <c r="H5" s="164"/>
    </row>
    <row r="6" spans="1:8" x14ac:dyDescent="0.15">
      <c r="A6" s="165"/>
      <c r="B6" s="166"/>
      <c r="C6" s="167"/>
      <c r="D6" s="168">
        <v>13089</v>
      </c>
      <c r="E6" s="169"/>
      <c r="F6" s="170">
        <v>29694</v>
      </c>
      <c r="G6" s="171"/>
      <c r="H6" s="172"/>
    </row>
    <row r="7" spans="1:8" x14ac:dyDescent="0.15">
      <c r="A7" s="153" t="s">
        <v>556</v>
      </c>
      <c r="B7" s="158"/>
      <c r="C7" s="159"/>
      <c r="D7" s="160">
        <v>30805</v>
      </c>
      <c r="E7" s="161"/>
      <c r="F7" s="162">
        <v>44504</v>
      </c>
      <c r="G7" s="163"/>
      <c r="H7" s="164"/>
    </row>
    <row r="8" spans="1:8" x14ac:dyDescent="0.15">
      <c r="A8" s="165"/>
      <c r="B8" s="166"/>
      <c r="C8" s="167"/>
      <c r="D8" s="168">
        <v>12157</v>
      </c>
      <c r="E8" s="169"/>
      <c r="F8" s="170">
        <v>25876</v>
      </c>
      <c r="G8" s="171"/>
      <c r="H8" s="172"/>
    </row>
    <row r="9" spans="1:8" x14ac:dyDescent="0.15">
      <c r="A9" s="153" t="s">
        <v>557</v>
      </c>
      <c r="B9" s="158"/>
      <c r="C9" s="159"/>
      <c r="D9" s="160">
        <v>35965</v>
      </c>
      <c r="E9" s="161"/>
      <c r="F9" s="162">
        <v>47820</v>
      </c>
      <c r="G9" s="163"/>
      <c r="H9" s="164"/>
    </row>
    <row r="10" spans="1:8" x14ac:dyDescent="0.15">
      <c r="A10" s="165"/>
      <c r="B10" s="166"/>
      <c r="C10" s="167"/>
      <c r="D10" s="168">
        <v>19071</v>
      </c>
      <c r="E10" s="169"/>
      <c r="F10" s="170">
        <v>25855</v>
      </c>
      <c r="G10" s="171"/>
      <c r="H10" s="172"/>
    </row>
    <row r="11" spans="1:8" x14ac:dyDescent="0.15">
      <c r="A11" s="153" t="s">
        <v>558</v>
      </c>
      <c r="B11" s="158"/>
      <c r="C11" s="159"/>
      <c r="D11" s="160">
        <v>27609</v>
      </c>
      <c r="E11" s="161"/>
      <c r="F11" s="162">
        <v>41934</v>
      </c>
      <c r="G11" s="163"/>
      <c r="H11" s="164"/>
    </row>
    <row r="12" spans="1:8" x14ac:dyDescent="0.15">
      <c r="A12" s="165"/>
      <c r="B12" s="166"/>
      <c r="C12" s="173"/>
      <c r="D12" s="168">
        <v>18270</v>
      </c>
      <c r="E12" s="169"/>
      <c r="F12" s="170">
        <v>23352</v>
      </c>
      <c r="G12" s="171"/>
      <c r="H12" s="172"/>
    </row>
    <row r="13" spans="1:8" x14ac:dyDescent="0.15">
      <c r="A13" s="153"/>
      <c r="B13" s="158"/>
      <c r="C13" s="174"/>
      <c r="D13" s="175">
        <v>34847</v>
      </c>
      <c r="E13" s="176"/>
      <c r="F13" s="177">
        <v>50948</v>
      </c>
      <c r="G13" s="178"/>
      <c r="H13" s="164"/>
    </row>
    <row r="14" spans="1:8" x14ac:dyDescent="0.15">
      <c r="A14" s="165"/>
      <c r="B14" s="166"/>
      <c r="C14" s="167"/>
      <c r="D14" s="168">
        <v>15962</v>
      </c>
      <c r="E14" s="169"/>
      <c r="F14" s="170">
        <v>27320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5.8</v>
      </c>
      <c r="C19" s="179">
        <f>ROUND(VALUE(SUBSTITUTE(実質収支比率等に係る経年分析!G$48,"▲","-")),2)</f>
        <v>5.33</v>
      </c>
      <c r="D19" s="179">
        <f>ROUND(VALUE(SUBSTITUTE(実質収支比率等に係る経年分析!H$48,"▲","-")),2)</f>
        <v>4.93</v>
      </c>
      <c r="E19" s="179">
        <f>ROUND(VALUE(SUBSTITUTE(実質収支比率等に係る経年分析!I$48,"▲","-")),2)</f>
        <v>2.88</v>
      </c>
      <c r="F19" s="179">
        <f>ROUND(VALUE(SUBSTITUTE(実質収支比率等に係る経年分析!J$48,"▲","-")),2)</f>
        <v>1.42</v>
      </c>
    </row>
    <row r="20" spans="1:11" x14ac:dyDescent="0.15">
      <c r="A20" s="179" t="s">
        <v>55</v>
      </c>
      <c r="B20" s="179">
        <f>ROUND(VALUE(SUBSTITUTE(実質収支比率等に係る経年分析!F$47,"▲","-")),2)</f>
        <v>18.739999999999998</v>
      </c>
      <c r="C20" s="179">
        <f>ROUND(VALUE(SUBSTITUTE(実質収支比率等に係る経年分析!G$47,"▲","-")),2)</f>
        <v>25.67</v>
      </c>
      <c r="D20" s="179">
        <f>ROUND(VALUE(SUBSTITUTE(実質収支比率等に係る経年分析!H$47,"▲","-")),2)</f>
        <v>26.26</v>
      </c>
      <c r="E20" s="179">
        <f>ROUND(VALUE(SUBSTITUTE(実質収支比率等に係る経年分析!I$47,"▲","-")),2)</f>
        <v>27.08</v>
      </c>
      <c r="F20" s="179">
        <f>ROUND(VALUE(SUBSTITUTE(実質収支比率等に係る経年分析!J$47,"▲","-")),2)</f>
        <v>27.56</v>
      </c>
    </row>
    <row r="21" spans="1:11" x14ac:dyDescent="0.15">
      <c r="A21" s="179" t="s">
        <v>56</v>
      </c>
      <c r="B21" s="179">
        <f>IF(ISNUMBER(VALUE(SUBSTITUTE(実質収支比率等に係る経年分析!F$49,"▲","-"))),ROUND(VALUE(SUBSTITUTE(実質収支比率等に係る経年分析!F$49,"▲","-")),2),NA())</f>
        <v>0.2</v>
      </c>
      <c r="C21" s="179">
        <f>IF(ISNUMBER(VALUE(SUBSTITUTE(実質収支比率等に係る経年分析!G$49,"▲","-"))),ROUND(VALUE(SUBSTITUTE(実質収支比率等に係る経年分析!G$49,"▲","-")),2),NA())</f>
        <v>3.99</v>
      </c>
      <c r="D21" s="179">
        <f>IF(ISNUMBER(VALUE(SUBSTITUTE(実質収支比率等に係る経年分析!H$49,"▲","-"))),ROUND(VALUE(SUBSTITUTE(実質収支比率等に係る経年分析!H$49,"▲","-")),2),NA())</f>
        <v>-2.42</v>
      </c>
      <c r="E21" s="179">
        <f>IF(ISNUMBER(VALUE(SUBSTITUTE(実質収支比率等に係る経年分析!I$49,"▲","-"))),ROUND(VALUE(SUBSTITUTE(実質収支比率等に係る経年分析!I$49,"▲","-")),2),NA())</f>
        <v>-1.34</v>
      </c>
      <c r="F21" s="179">
        <f>IF(ISNUMBER(VALUE(SUBSTITUTE(実質収支比率等に係る経年分析!J$49,"▲","-"))),ROUND(VALUE(SUBSTITUTE(実質収支比率等に係る経年分析!J$49,"▲","-")),2),NA())</f>
        <v>-1.57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駐車場事業会計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0.05</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農業集落排水事業会計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0.14000000000000001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0.14000000000000001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0.09</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5.8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5.33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4.92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2.87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1.42</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1.95</v>
      </c>
    </row>
    <row r="36" spans="1:16" x14ac:dyDescent="0.15">
      <c r="A36" s="180" t="str">
        <f>IF(連結実質赤字比率に係る赤字・黒字の構成分析!C$34="",NA(),連結実質赤字比率に係る赤字・黒字の構成分析!C$34)</f>
        <v>国民健康保険事業会計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5.94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5.76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2670</v>
      </c>
      <c r="E42" s="181"/>
      <c r="F42" s="181"/>
      <c r="G42" s="181">
        <f>'実質公債費比率（分子）の構造'!L$52</f>
        <v>2556</v>
      </c>
      <c r="H42" s="181"/>
      <c r="I42" s="181"/>
      <c r="J42" s="181">
        <f>'実質公債費比率（分子）の構造'!M$52</f>
        <v>2560</v>
      </c>
      <c r="K42" s="181"/>
      <c r="L42" s="181"/>
      <c r="M42" s="181">
        <f>'実質公債費比率（分子）の構造'!N$52</f>
        <v>2723</v>
      </c>
      <c r="N42" s="181"/>
      <c r="O42" s="181"/>
      <c r="P42" s="181">
        <f>'実質公債費比率（分子）の構造'!O$52</f>
        <v>2661</v>
      </c>
    </row>
    <row r="43" spans="1:16" x14ac:dyDescent="0.15">
      <c r="A43" s="181" t="s">
        <v>64</v>
      </c>
      <c r="B43" s="181">
        <f>'実質公債費比率（分子）の構造'!K$51</f>
        <v>0</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v>
      </c>
      <c r="C44" s="181"/>
      <c r="D44" s="181"/>
      <c r="E44" s="181">
        <f>'実質公債費比率（分子）の構造'!L$50</f>
        <v>0</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303</v>
      </c>
      <c r="C45" s="181"/>
      <c r="D45" s="181"/>
      <c r="E45" s="181">
        <f>'実質公債費比率（分子）の構造'!L$49</f>
        <v>304</v>
      </c>
      <c r="F45" s="181"/>
      <c r="G45" s="181"/>
      <c r="H45" s="181">
        <f>'実質公債費比率（分子）の構造'!M$49</f>
        <v>307</v>
      </c>
      <c r="I45" s="181"/>
      <c r="J45" s="181"/>
      <c r="K45" s="181">
        <f>'実質公債費比率（分子）の構造'!N$49</f>
        <v>330</v>
      </c>
      <c r="L45" s="181"/>
      <c r="M45" s="181"/>
      <c r="N45" s="181">
        <f>'実質公債費比率（分子）の構造'!O$49</f>
        <v>376</v>
      </c>
      <c r="O45" s="181"/>
      <c r="P45" s="181"/>
    </row>
    <row r="46" spans="1:16" x14ac:dyDescent="0.15">
      <c r="A46" s="181" t="s">
        <v>67</v>
      </c>
      <c r="B46" s="181">
        <f>'実質公債費比率（分子）の構造'!K$48</f>
        <v>418</v>
      </c>
      <c r="C46" s="181"/>
      <c r="D46" s="181"/>
      <c r="E46" s="181">
        <f>'実質公債費比率（分子）の構造'!L$48</f>
        <v>409</v>
      </c>
      <c r="F46" s="181"/>
      <c r="G46" s="181"/>
      <c r="H46" s="181">
        <f>'実質公債費比率（分子）の構造'!M$48</f>
        <v>387</v>
      </c>
      <c r="I46" s="181"/>
      <c r="J46" s="181"/>
      <c r="K46" s="181">
        <f>'実質公債費比率（分子）の構造'!N$48</f>
        <v>420</v>
      </c>
      <c r="L46" s="181"/>
      <c r="M46" s="181"/>
      <c r="N46" s="181">
        <f>'実質公債費比率（分子）の構造'!O$48</f>
        <v>404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3565</v>
      </c>
      <c r="C49" s="181"/>
      <c r="D49" s="181"/>
      <c r="E49" s="181">
        <f>'実質公債費比率（分子）の構造'!L$45</f>
        <v>3543</v>
      </c>
      <c r="F49" s="181"/>
      <c r="G49" s="181"/>
      <c r="H49" s="181">
        <f>'実質公債費比率（分子）の構造'!M$45</f>
        <v>3570</v>
      </c>
      <c r="I49" s="181"/>
      <c r="J49" s="181"/>
      <c r="K49" s="181">
        <f>'実質公債費比率（分子）の構造'!N$45</f>
        <v>3487</v>
      </c>
      <c r="L49" s="181"/>
      <c r="M49" s="181"/>
      <c r="N49" s="181">
        <f>'実質公債費比率（分子）の構造'!O$45</f>
        <v>3460</v>
      </c>
      <c r="O49" s="181"/>
      <c r="P49" s="181"/>
    </row>
    <row r="50" spans="1:16" x14ac:dyDescent="0.15">
      <c r="A50" s="181" t="s">
        <v>71</v>
      </c>
      <c r="B50" s="181" t="e">
        <f>NA()</f>
        <v>#N/A</v>
      </c>
      <c r="C50" s="181">
        <f>IF(ISNUMBER('実質公債費比率（分子）の構造'!K$53),'実質公債費比率（分子）の構造'!K$53,NA())</f>
        <v>1622</v>
      </c>
      <c r="D50" s="181" t="e">
        <f>NA()</f>
        <v>#N/A</v>
      </c>
      <c r="E50" s="181" t="e">
        <f>NA()</f>
        <v>#N/A</v>
      </c>
      <c r="F50" s="181">
        <f>IF(ISNUMBER('実質公債費比率（分子）の構造'!L$53),'実質公債費比率（分子）の構造'!L$53,NA())</f>
        <v>1701</v>
      </c>
      <c r="G50" s="181" t="e">
        <f>NA()</f>
        <v>#N/A</v>
      </c>
      <c r="H50" s="181" t="e">
        <f>NA()</f>
        <v>#N/A</v>
      </c>
      <c r="I50" s="181">
        <f>IF(ISNUMBER('実質公債費比率（分子）の構造'!M$53),'実質公債費比率（分子）の構造'!M$53,NA())</f>
        <v>1704</v>
      </c>
      <c r="J50" s="181" t="e">
        <f>NA()</f>
        <v>#N/A</v>
      </c>
      <c r="K50" s="181" t="e">
        <f>NA()</f>
        <v>#N/A</v>
      </c>
      <c r="L50" s="181">
        <f>IF(ISNUMBER('実質公債費比率（分子）の構造'!N$53),'実質公債費比率（分子）の構造'!N$53,NA())</f>
        <v>1514</v>
      </c>
      <c r="M50" s="181" t="e">
        <f>NA()</f>
        <v>#N/A</v>
      </c>
      <c r="N50" s="181" t="e">
        <f>NA()</f>
        <v>#N/A</v>
      </c>
      <c r="O50" s="181">
        <f>IF(ISNUMBER('実質公債費比率（分子）の構造'!O$53),'実質公債費比率（分子）の構造'!O$53,NA())</f>
        <v>1579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26662</v>
      </c>
      <c r="E56" s="180"/>
      <c r="F56" s="180"/>
      <c r="G56" s="180">
        <f>'将来負担比率（分子）の構造'!J$52</f>
        <v>26834</v>
      </c>
      <c r="H56" s="180"/>
      <c r="I56" s="180"/>
      <c r="J56" s="180">
        <f>'将来負担比率（分子）の構造'!K$52</f>
        <v>26666</v>
      </c>
      <c r="K56" s="180"/>
      <c r="L56" s="180"/>
      <c r="M56" s="180">
        <f>'将来負担比率（分子）の構造'!L$52</f>
        <v>26821</v>
      </c>
      <c r="N56" s="180"/>
      <c r="O56" s="180"/>
      <c r="P56" s="180">
        <f>'将来負担比率（分子）の構造'!M$52</f>
        <v>27032</v>
      </c>
    </row>
    <row r="57" spans="1:16" x14ac:dyDescent="0.15">
      <c r="A57" s="180" t="s">
        <v>42</v>
      </c>
      <c r="B57" s="180"/>
      <c r="C57" s="180"/>
      <c r="D57" s="180">
        <f>'将来負担比率（分子）の構造'!I$51</f>
        <v>2038</v>
      </c>
      <c r="E57" s="180"/>
      <c r="F57" s="180"/>
      <c r="G57" s="180">
        <f>'将来負担比率（分子）の構造'!J$51</f>
        <v>1979</v>
      </c>
      <c r="H57" s="180"/>
      <c r="I57" s="180"/>
      <c r="J57" s="180">
        <f>'将来負担比率（分子）の構造'!K$51</f>
        <v>1927</v>
      </c>
      <c r="K57" s="180"/>
      <c r="L57" s="180"/>
      <c r="M57" s="180">
        <f>'将来負担比率（分子）の構造'!L$51</f>
        <v>3159</v>
      </c>
      <c r="N57" s="180"/>
      <c r="O57" s="180"/>
      <c r="P57" s="180">
        <f>'将来負担比率（分子）の構造'!M$51</f>
        <v>2971</v>
      </c>
    </row>
    <row r="58" spans="1:16" x14ac:dyDescent="0.15">
      <c r="A58" s="180" t="s">
        <v>41</v>
      </c>
      <c r="B58" s="180"/>
      <c r="C58" s="180"/>
      <c r="D58" s="180">
        <f>'将来負担比率（分子）の構造'!I$50</f>
        <v>4857</v>
      </c>
      <c r="E58" s="180"/>
      <c r="F58" s="180"/>
      <c r="G58" s="180">
        <f>'将来負担比率（分子）の構造'!J$50</f>
        <v>6346</v>
      </c>
      <c r="H58" s="180"/>
      <c r="I58" s="180"/>
      <c r="J58" s="180">
        <f>'将来負担比率（分子）の構造'!K$50</f>
        <v>6622</v>
      </c>
      <c r="K58" s="180"/>
      <c r="L58" s="180"/>
      <c r="M58" s="180">
        <f>'将来負担比率（分子）の構造'!L$50</f>
        <v>6797</v>
      </c>
      <c r="N58" s="180"/>
      <c r="O58" s="180"/>
      <c r="P58" s="180">
        <f>'将来負担比率（分子）の構造'!M$50</f>
        <v>7090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5</v>
      </c>
      <c r="F61" s="180"/>
      <c r="G61" s="180"/>
      <c r="H61" s="180">
        <f>'将来負担比率（分子）の構造'!K$46</f>
        <v>4</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8464</v>
      </c>
      <c r="C62" s="180"/>
      <c r="D62" s="180"/>
      <c r="E62" s="180">
        <f>'将来負担比率（分子）の構造'!J$45</f>
        <v>7154</v>
      </c>
      <c r="F62" s="180"/>
      <c r="G62" s="180"/>
      <c r="H62" s="180">
        <f>'将来負担比率（分子）の構造'!K$45</f>
        <v>6846</v>
      </c>
      <c r="I62" s="180"/>
      <c r="J62" s="180"/>
      <c r="K62" s="180">
        <f>'将来負担比率（分子）の構造'!L$45</f>
        <v>6650</v>
      </c>
      <c r="L62" s="180"/>
      <c r="M62" s="180"/>
      <c r="N62" s="180">
        <f>'将来負担比率（分子）の構造'!M$45</f>
        <v>6230</v>
      </c>
      <c r="O62" s="180"/>
      <c r="P62" s="180"/>
    </row>
    <row r="63" spans="1:16" x14ac:dyDescent="0.15">
      <c r="A63" s="180" t="s">
        <v>34</v>
      </c>
      <c r="B63" s="180">
        <f>'将来負担比率（分子）の構造'!I$44</f>
        <v>2328</v>
      </c>
      <c r="C63" s="180"/>
      <c r="D63" s="180"/>
      <c r="E63" s="180">
        <f>'将来負担比率（分子）の構造'!J$44</f>
        <v>2283</v>
      </c>
      <c r="F63" s="180"/>
      <c r="G63" s="180"/>
      <c r="H63" s="180">
        <f>'将来負担比率（分子）の構造'!K$44</f>
        <v>2449</v>
      </c>
      <c r="I63" s="180"/>
      <c r="J63" s="180"/>
      <c r="K63" s="180">
        <f>'将来負担比率（分子）の構造'!L$44</f>
        <v>2477</v>
      </c>
      <c r="L63" s="180"/>
      <c r="M63" s="180"/>
      <c r="N63" s="180">
        <f>'将来負担比率（分子）の構造'!M$44</f>
        <v>2402</v>
      </c>
      <c r="O63" s="180"/>
      <c r="P63" s="180"/>
    </row>
    <row r="64" spans="1:16" x14ac:dyDescent="0.15">
      <c r="A64" s="180" t="s">
        <v>33</v>
      </c>
      <c r="B64" s="180">
        <f>'将来負担比率（分子）の構造'!I$43</f>
        <v>4641</v>
      </c>
      <c r="C64" s="180"/>
      <c r="D64" s="180"/>
      <c r="E64" s="180">
        <f>'将来負担比率（分子）の構造'!J$43</f>
        <v>4646</v>
      </c>
      <c r="F64" s="180"/>
      <c r="G64" s="180"/>
      <c r="H64" s="180">
        <f>'将来負担比率（分子）の構造'!K$43</f>
        <v>4410</v>
      </c>
      <c r="I64" s="180"/>
      <c r="J64" s="180"/>
      <c r="K64" s="180">
        <f>'将来負担比率（分子）の構造'!L$43</f>
        <v>4278</v>
      </c>
      <c r="L64" s="180"/>
      <c r="M64" s="180"/>
      <c r="N64" s="180">
        <f>'将来負担比率（分子）の構造'!M$43</f>
        <v>4078</v>
      </c>
      <c r="O64" s="180"/>
      <c r="P64" s="180"/>
    </row>
    <row r="65" spans="1:16" x14ac:dyDescent="0.15">
      <c r="A65" s="180" t="s">
        <v>32</v>
      </c>
      <c r="B65" s="180">
        <f>'将来負担比率（分子）の構造'!I$42</f>
        <v>0</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40241</v>
      </c>
      <c r="C66" s="180"/>
      <c r="D66" s="180"/>
      <c r="E66" s="180">
        <f>'将来負担比率（分子）の構造'!J$41</f>
        <v>40366</v>
      </c>
      <c r="F66" s="180"/>
      <c r="G66" s="180"/>
      <c r="H66" s="180">
        <f>'将来負担比率（分子）の構造'!K$41</f>
        <v>39645</v>
      </c>
      <c r="I66" s="180"/>
      <c r="J66" s="180"/>
      <c r="K66" s="180">
        <f>'将来負担比率（分子）の構造'!L$41</f>
        <v>39283</v>
      </c>
      <c r="L66" s="180"/>
      <c r="M66" s="180"/>
      <c r="N66" s="180">
        <f>'将来負担比率（分子）の構造'!M$41</f>
        <v>38634</v>
      </c>
      <c r="O66" s="180"/>
      <c r="P66" s="180"/>
    </row>
    <row r="67" spans="1:16" x14ac:dyDescent="0.15">
      <c r="A67" s="180" t="s">
        <v>75</v>
      </c>
      <c r="B67" s="180" t="e">
        <f>NA()</f>
        <v>#N/A</v>
      </c>
      <c r="C67" s="180">
        <f>IF(ISNUMBER('将来負担比率（分子）の構造'!I$53), IF('将来負担比率（分子）の構造'!I$53 &lt; 0, 0, '将来負担比率（分子）の構造'!I$53), NA())</f>
        <v>22117</v>
      </c>
      <c r="D67" s="180" t="e">
        <f>NA()</f>
        <v>#N/A</v>
      </c>
      <c r="E67" s="180" t="e">
        <f>NA()</f>
        <v>#N/A</v>
      </c>
      <c r="F67" s="180">
        <f>IF(ISNUMBER('将来負担比率（分子）の構造'!J$53), IF('将来負担比率（分子）の構造'!J$53 &lt; 0, 0, '将来負担比率（分子）の構造'!J$53), NA())</f>
        <v>19296</v>
      </c>
      <c r="G67" s="180" t="e">
        <f>NA()</f>
        <v>#N/A</v>
      </c>
      <c r="H67" s="180" t="e">
        <f>NA()</f>
        <v>#N/A</v>
      </c>
      <c r="I67" s="180">
        <f>IF(ISNUMBER('将来負担比率（分子）の構造'!K$53), IF('将来負担比率（分子）の構造'!K$53 &lt; 0, 0, '将来負担比率（分子）の構造'!K$53), NA())</f>
        <v>18140</v>
      </c>
      <c r="J67" s="180" t="e">
        <f>NA()</f>
        <v>#N/A</v>
      </c>
      <c r="K67" s="180" t="e">
        <f>NA()</f>
        <v>#N/A</v>
      </c>
      <c r="L67" s="180">
        <f>IF(ISNUMBER('将来負担比率（分子）の構造'!L$53), IF('将来負担比率（分子）の構造'!L$53 &lt; 0, 0, '将来負担比率（分子）の構造'!L$53), NA())</f>
        <v>15912</v>
      </c>
      <c r="M67" s="180" t="e">
        <f>NA()</f>
        <v>#N/A</v>
      </c>
      <c r="N67" s="180" t="e">
        <f>NA()</f>
        <v>#N/A</v>
      </c>
      <c r="O67" s="180">
        <f>IF(ISNUMBER('将来負担比率（分子）の構造'!M$53), IF('将来負担比率（分子）の構造'!M$53 &lt; 0, 0, '将来負担比率（分子）の構造'!M$53), NA())</f>
        <v>14251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4726</v>
      </c>
      <c r="C72" s="184">
        <f>基金残高に係る経年分析!G55</f>
        <v>4926</v>
      </c>
      <c r="D72" s="184">
        <f>基金残高に係る経年分析!H55</f>
        <v>4997</v>
      </c>
    </row>
    <row r="73" spans="1:16" x14ac:dyDescent="0.15">
      <c r="A73" s="183" t="s">
        <v>78</v>
      </c>
      <c r="B73" s="184">
        <f>基金残高に係る経年分析!F56</f>
        <v>395</v>
      </c>
      <c r="C73" s="184">
        <f>基金残高に係る経年分析!G56</f>
        <v>187</v>
      </c>
      <c r="D73" s="184">
        <f>基金残高に係る経年分析!H56</f>
        <v>29</v>
      </c>
    </row>
    <row r="74" spans="1:16" x14ac:dyDescent="0.15">
      <c r="A74" s="183" t="s">
        <v>79</v>
      </c>
      <c r="B74" s="184">
        <f>基金残高に係る経年分析!F57</f>
        <v>137</v>
      </c>
      <c r="C74" s="184">
        <f>基金残高に係る経年分析!G57</f>
        <v>141</v>
      </c>
      <c r="D74" s="184">
        <f>基金残高に係る経年分析!H57</f>
        <v>176</v>
      </c>
    </row>
  </sheetData>
  <sheetProtection algorithmName="SHA-512" hashValue="5MMUCHgFHxqm7/SsfGGltDVnUAI2q6r8g2tUsyOwm7pmTVF7LUTnrgIXjRd0h1L92H5nqwk+GtwgwGjW/+pLlw==" saltValue="E/8So5i/eWAgd3Une5i9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12831139</v>
      </c>
      <c r="S5" s="689"/>
      <c r="T5" s="689"/>
      <c r="U5" s="689"/>
      <c r="V5" s="689"/>
      <c r="W5" s="689"/>
      <c r="X5" s="689"/>
      <c r="Y5" s="735"/>
      <c r="Z5" s="753">
        <v>44</v>
      </c>
      <c r="AA5" s="753"/>
      <c r="AB5" s="753"/>
      <c r="AC5" s="753"/>
      <c r="AD5" s="754">
        <v>12375252</v>
      </c>
      <c r="AE5" s="754"/>
      <c r="AF5" s="754"/>
      <c r="AG5" s="754"/>
      <c r="AH5" s="754"/>
      <c r="AI5" s="754"/>
      <c r="AJ5" s="754"/>
      <c r="AK5" s="754"/>
      <c r="AL5" s="736">
        <v>72</v>
      </c>
      <c r="AM5" s="705"/>
      <c r="AN5" s="705"/>
      <c r="AO5" s="737"/>
      <c r="AP5" s="722" t="s">
        <v>228</v>
      </c>
      <c r="AQ5" s="723"/>
      <c r="AR5" s="723"/>
      <c r="AS5" s="723"/>
      <c r="AT5" s="723"/>
      <c r="AU5" s="723"/>
      <c r="AV5" s="723"/>
      <c r="AW5" s="723"/>
      <c r="AX5" s="723"/>
      <c r="AY5" s="723"/>
      <c r="AZ5" s="723"/>
      <c r="BA5" s="723"/>
      <c r="BB5" s="723"/>
      <c r="BC5" s="723"/>
      <c r="BD5" s="723"/>
      <c r="BE5" s="723"/>
      <c r="BF5" s="724"/>
      <c r="BG5" s="623">
        <v>12374627</v>
      </c>
      <c r="BH5" s="626"/>
      <c r="BI5" s="626"/>
      <c r="BJ5" s="626"/>
      <c r="BK5" s="626"/>
      <c r="BL5" s="626"/>
      <c r="BM5" s="626"/>
      <c r="BN5" s="627"/>
      <c r="BO5" s="685">
        <v>96.4</v>
      </c>
      <c r="BP5" s="685"/>
      <c r="BQ5" s="685"/>
      <c r="BR5" s="685"/>
      <c r="BS5" s="686">
        <v>124345</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229</v>
      </c>
      <c r="CS5" s="741"/>
      <c r="CT5" s="741"/>
      <c r="CU5" s="741"/>
      <c r="CV5" s="741"/>
      <c r="CW5" s="741"/>
      <c r="CX5" s="741"/>
      <c r="CY5" s="742"/>
      <c r="CZ5" s="740" t="s">
        <v>221</v>
      </c>
      <c r="DA5" s="741"/>
      <c r="DB5" s="741"/>
      <c r="DC5" s="742"/>
      <c r="DD5" s="740" t="s">
        <v>230</v>
      </c>
      <c r="DE5" s="741"/>
      <c r="DF5" s="741"/>
      <c r="DG5" s="741"/>
      <c r="DH5" s="741"/>
      <c r="DI5" s="741"/>
      <c r="DJ5" s="741"/>
      <c r="DK5" s="741"/>
      <c r="DL5" s="741"/>
      <c r="DM5" s="741"/>
      <c r="DN5" s="741"/>
      <c r="DO5" s="741"/>
      <c r="DP5" s="742"/>
      <c r="DQ5" s="740" t="s">
        <v>231</v>
      </c>
      <c r="DR5" s="741"/>
      <c r="DS5" s="741"/>
      <c r="DT5" s="741"/>
      <c r="DU5" s="741"/>
      <c r="DV5" s="741"/>
      <c r="DW5" s="741"/>
      <c r="DX5" s="741"/>
      <c r="DY5" s="741"/>
      <c r="DZ5" s="741"/>
      <c r="EA5" s="741"/>
      <c r="EB5" s="741"/>
      <c r="EC5" s="742"/>
    </row>
    <row r="6" spans="2:143" ht="11.25" customHeight="1" x14ac:dyDescent="0.15">
      <c r="B6" s="620" t="s">
        <v>232</v>
      </c>
      <c r="C6" s="621"/>
      <c r="D6" s="621"/>
      <c r="E6" s="621"/>
      <c r="F6" s="621"/>
      <c r="G6" s="621"/>
      <c r="H6" s="621"/>
      <c r="I6" s="621"/>
      <c r="J6" s="621"/>
      <c r="K6" s="621"/>
      <c r="L6" s="621"/>
      <c r="M6" s="621"/>
      <c r="N6" s="621"/>
      <c r="O6" s="621"/>
      <c r="P6" s="621"/>
      <c r="Q6" s="622"/>
      <c r="R6" s="623">
        <v>296104</v>
      </c>
      <c r="S6" s="626"/>
      <c r="T6" s="626"/>
      <c r="U6" s="626"/>
      <c r="V6" s="626"/>
      <c r="W6" s="626"/>
      <c r="X6" s="626"/>
      <c r="Y6" s="627"/>
      <c r="Z6" s="685">
        <v>1</v>
      </c>
      <c r="AA6" s="685"/>
      <c r="AB6" s="685"/>
      <c r="AC6" s="685"/>
      <c r="AD6" s="686">
        <v>296104</v>
      </c>
      <c r="AE6" s="686"/>
      <c r="AF6" s="686"/>
      <c r="AG6" s="686"/>
      <c r="AH6" s="686"/>
      <c r="AI6" s="686"/>
      <c r="AJ6" s="686"/>
      <c r="AK6" s="686"/>
      <c r="AL6" s="628">
        <v>1.7</v>
      </c>
      <c r="AM6" s="629"/>
      <c r="AN6" s="629"/>
      <c r="AO6" s="687"/>
      <c r="AP6" s="620" t="s">
        <v>233</v>
      </c>
      <c r="AQ6" s="621"/>
      <c r="AR6" s="621"/>
      <c r="AS6" s="621"/>
      <c r="AT6" s="621"/>
      <c r="AU6" s="621"/>
      <c r="AV6" s="621"/>
      <c r="AW6" s="621"/>
      <c r="AX6" s="621"/>
      <c r="AY6" s="621"/>
      <c r="AZ6" s="621"/>
      <c r="BA6" s="621"/>
      <c r="BB6" s="621"/>
      <c r="BC6" s="621"/>
      <c r="BD6" s="621"/>
      <c r="BE6" s="621"/>
      <c r="BF6" s="622"/>
      <c r="BG6" s="623">
        <v>12374627</v>
      </c>
      <c r="BH6" s="626"/>
      <c r="BI6" s="626"/>
      <c r="BJ6" s="626"/>
      <c r="BK6" s="626"/>
      <c r="BL6" s="626"/>
      <c r="BM6" s="626"/>
      <c r="BN6" s="627"/>
      <c r="BO6" s="685">
        <v>96.4</v>
      </c>
      <c r="BP6" s="685"/>
      <c r="BQ6" s="685"/>
      <c r="BR6" s="685"/>
      <c r="BS6" s="686">
        <v>124345</v>
      </c>
      <c r="BT6" s="686"/>
      <c r="BU6" s="686"/>
      <c r="BV6" s="686"/>
      <c r="BW6" s="686"/>
      <c r="BX6" s="686"/>
      <c r="BY6" s="686"/>
      <c r="BZ6" s="686"/>
      <c r="CA6" s="686"/>
      <c r="CB6" s="727"/>
      <c r="CD6" s="694" t="s">
        <v>234</v>
      </c>
      <c r="CE6" s="695"/>
      <c r="CF6" s="695"/>
      <c r="CG6" s="695"/>
      <c r="CH6" s="695"/>
      <c r="CI6" s="695"/>
      <c r="CJ6" s="695"/>
      <c r="CK6" s="695"/>
      <c r="CL6" s="695"/>
      <c r="CM6" s="695"/>
      <c r="CN6" s="695"/>
      <c r="CO6" s="695"/>
      <c r="CP6" s="695"/>
      <c r="CQ6" s="696"/>
      <c r="CR6" s="623">
        <v>270224</v>
      </c>
      <c r="CS6" s="626"/>
      <c r="CT6" s="626"/>
      <c r="CU6" s="626"/>
      <c r="CV6" s="626"/>
      <c r="CW6" s="626"/>
      <c r="CX6" s="626"/>
      <c r="CY6" s="627"/>
      <c r="CZ6" s="736">
        <v>0.9</v>
      </c>
      <c r="DA6" s="705"/>
      <c r="DB6" s="705"/>
      <c r="DC6" s="739"/>
      <c r="DD6" s="631" t="s">
        <v>235</v>
      </c>
      <c r="DE6" s="626"/>
      <c r="DF6" s="626"/>
      <c r="DG6" s="626"/>
      <c r="DH6" s="626"/>
      <c r="DI6" s="626"/>
      <c r="DJ6" s="626"/>
      <c r="DK6" s="626"/>
      <c r="DL6" s="626"/>
      <c r="DM6" s="626"/>
      <c r="DN6" s="626"/>
      <c r="DO6" s="626"/>
      <c r="DP6" s="627"/>
      <c r="DQ6" s="631">
        <v>270224</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15738</v>
      </c>
      <c r="S7" s="626"/>
      <c r="T7" s="626"/>
      <c r="U7" s="626"/>
      <c r="V7" s="626"/>
      <c r="W7" s="626"/>
      <c r="X7" s="626"/>
      <c r="Y7" s="627"/>
      <c r="Z7" s="685">
        <v>0.1</v>
      </c>
      <c r="AA7" s="685"/>
      <c r="AB7" s="685"/>
      <c r="AC7" s="685"/>
      <c r="AD7" s="686">
        <v>15738</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5475308</v>
      </c>
      <c r="BH7" s="626"/>
      <c r="BI7" s="626"/>
      <c r="BJ7" s="626"/>
      <c r="BK7" s="626"/>
      <c r="BL7" s="626"/>
      <c r="BM7" s="626"/>
      <c r="BN7" s="627"/>
      <c r="BO7" s="685">
        <v>42.7</v>
      </c>
      <c r="BP7" s="685"/>
      <c r="BQ7" s="685"/>
      <c r="BR7" s="685"/>
      <c r="BS7" s="686">
        <v>124345</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3006913</v>
      </c>
      <c r="CS7" s="626"/>
      <c r="CT7" s="626"/>
      <c r="CU7" s="626"/>
      <c r="CV7" s="626"/>
      <c r="CW7" s="626"/>
      <c r="CX7" s="626"/>
      <c r="CY7" s="627"/>
      <c r="CZ7" s="685">
        <v>10.4</v>
      </c>
      <c r="DA7" s="685"/>
      <c r="DB7" s="685"/>
      <c r="DC7" s="685"/>
      <c r="DD7" s="631">
        <v>133787</v>
      </c>
      <c r="DE7" s="626"/>
      <c r="DF7" s="626"/>
      <c r="DG7" s="626"/>
      <c r="DH7" s="626"/>
      <c r="DI7" s="626"/>
      <c r="DJ7" s="626"/>
      <c r="DK7" s="626"/>
      <c r="DL7" s="626"/>
      <c r="DM7" s="626"/>
      <c r="DN7" s="626"/>
      <c r="DO7" s="626"/>
      <c r="DP7" s="627"/>
      <c r="DQ7" s="631">
        <v>2592127</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51594</v>
      </c>
      <c r="S8" s="626"/>
      <c r="T8" s="626"/>
      <c r="U8" s="626"/>
      <c r="V8" s="626"/>
      <c r="W8" s="626"/>
      <c r="X8" s="626"/>
      <c r="Y8" s="627"/>
      <c r="Z8" s="685">
        <v>0.2</v>
      </c>
      <c r="AA8" s="685"/>
      <c r="AB8" s="685"/>
      <c r="AC8" s="685"/>
      <c r="AD8" s="686">
        <v>51594</v>
      </c>
      <c r="AE8" s="686"/>
      <c r="AF8" s="686"/>
      <c r="AG8" s="686"/>
      <c r="AH8" s="686"/>
      <c r="AI8" s="686"/>
      <c r="AJ8" s="686"/>
      <c r="AK8" s="686"/>
      <c r="AL8" s="628">
        <v>0.3</v>
      </c>
      <c r="AM8" s="629"/>
      <c r="AN8" s="629"/>
      <c r="AO8" s="687"/>
      <c r="AP8" s="620" t="s">
        <v>240</v>
      </c>
      <c r="AQ8" s="621"/>
      <c r="AR8" s="621"/>
      <c r="AS8" s="621"/>
      <c r="AT8" s="621"/>
      <c r="AU8" s="621"/>
      <c r="AV8" s="621"/>
      <c r="AW8" s="621"/>
      <c r="AX8" s="621"/>
      <c r="AY8" s="621"/>
      <c r="AZ8" s="621"/>
      <c r="BA8" s="621"/>
      <c r="BB8" s="621"/>
      <c r="BC8" s="621"/>
      <c r="BD8" s="621"/>
      <c r="BE8" s="621"/>
      <c r="BF8" s="622"/>
      <c r="BG8" s="623">
        <v>162573</v>
      </c>
      <c r="BH8" s="626"/>
      <c r="BI8" s="626"/>
      <c r="BJ8" s="626"/>
      <c r="BK8" s="626"/>
      <c r="BL8" s="626"/>
      <c r="BM8" s="626"/>
      <c r="BN8" s="627"/>
      <c r="BO8" s="685">
        <v>1.3</v>
      </c>
      <c r="BP8" s="685"/>
      <c r="BQ8" s="685"/>
      <c r="BR8" s="685"/>
      <c r="BS8" s="631" t="s">
        <v>173</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10913892</v>
      </c>
      <c r="CS8" s="626"/>
      <c r="CT8" s="626"/>
      <c r="CU8" s="626"/>
      <c r="CV8" s="626"/>
      <c r="CW8" s="626"/>
      <c r="CX8" s="626"/>
      <c r="CY8" s="627"/>
      <c r="CZ8" s="685">
        <v>37.799999999999997</v>
      </c>
      <c r="DA8" s="685"/>
      <c r="DB8" s="685"/>
      <c r="DC8" s="685"/>
      <c r="DD8" s="631">
        <v>68521</v>
      </c>
      <c r="DE8" s="626"/>
      <c r="DF8" s="626"/>
      <c r="DG8" s="626"/>
      <c r="DH8" s="626"/>
      <c r="DI8" s="626"/>
      <c r="DJ8" s="626"/>
      <c r="DK8" s="626"/>
      <c r="DL8" s="626"/>
      <c r="DM8" s="626"/>
      <c r="DN8" s="626"/>
      <c r="DO8" s="626"/>
      <c r="DP8" s="627"/>
      <c r="DQ8" s="631">
        <v>5611466</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47411</v>
      </c>
      <c r="S9" s="626"/>
      <c r="T9" s="626"/>
      <c r="U9" s="626"/>
      <c r="V9" s="626"/>
      <c r="W9" s="626"/>
      <c r="X9" s="626"/>
      <c r="Y9" s="627"/>
      <c r="Z9" s="685">
        <v>0.2</v>
      </c>
      <c r="AA9" s="685"/>
      <c r="AB9" s="685"/>
      <c r="AC9" s="685"/>
      <c r="AD9" s="686">
        <v>47411</v>
      </c>
      <c r="AE9" s="686"/>
      <c r="AF9" s="686"/>
      <c r="AG9" s="686"/>
      <c r="AH9" s="686"/>
      <c r="AI9" s="686"/>
      <c r="AJ9" s="686"/>
      <c r="AK9" s="686"/>
      <c r="AL9" s="628">
        <v>0.3</v>
      </c>
      <c r="AM9" s="629"/>
      <c r="AN9" s="629"/>
      <c r="AO9" s="687"/>
      <c r="AP9" s="620" t="s">
        <v>243</v>
      </c>
      <c r="AQ9" s="621"/>
      <c r="AR9" s="621"/>
      <c r="AS9" s="621"/>
      <c r="AT9" s="621"/>
      <c r="AU9" s="621"/>
      <c r="AV9" s="621"/>
      <c r="AW9" s="621"/>
      <c r="AX9" s="621"/>
      <c r="AY9" s="621"/>
      <c r="AZ9" s="621"/>
      <c r="BA9" s="621"/>
      <c r="BB9" s="621"/>
      <c r="BC9" s="621"/>
      <c r="BD9" s="621"/>
      <c r="BE9" s="621"/>
      <c r="BF9" s="622"/>
      <c r="BG9" s="623">
        <v>4423632</v>
      </c>
      <c r="BH9" s="626"/>
      <c r="BI9" s="626"/>
      <c r="BJ9" s="626"/>
      <c r="BK9" s="626"/>
      <c r="BL9" s="626"/>
      <c r="BM9" s="626"/>
      <c r="BN9" s="627"/>
      <c r="BO9" s="685">
        <v>34.5</v>
      </c>
      <c r="BP9" s="685"/>
      <c r="BQ9" s="685"/>
      <c r="BR9" s="685"/>
      <c r="BS9" s="631" t="s">
        <v>173</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2624266</v>
      </c>
      <c r="CS9" s="626"/>
      <c r="CT9" s="626"/>
      <c r="CU9" s="626"/>
      <c r="CV9" s="626"/>
      <c r="CW9" s="626"/>
      <c r="CX9" s="626"/>
      <c r="CY9" s="627"/>
      <c r="CZ9" s="685">
        <v>9.1</v>
      </c>
      <c r="DA9" s="685"/>
      <c r="DB9" s="685"/>
      <c r="DC9" s="685"/>
      <c r="DD9" s="631">
        <v>9377</v>
      </c>
      <c r="DE9" s="626"/>
      <c r="DF9" s="626"/>
      <c r="DG9" s="626"/>
      <c r="DH9" s="626"/>
      <c r="DI9" s="626"/>
      <c r="DJ9" s="626"/>
      <c r="DK9" s="626"/>
      <c r="DL9" s="626"/>
      <c r="DM9" s="626"/>
      <c r="DN9" s="626"/>
      <c r="DO9" s="626"/>
      <c r="DP9" s="627"/>
      <c r="DQ9" s="631">
        <v>2577736</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235</v>
      </c>
      <c r="S10" s="626"/>
      <c r="T10" s="626"/>
      <c r="U10" s="626"/>
      <c r="V10" s="626"/>
      <c r="W10" s="626"/>
      <c r="X10" s="626"/>
      <c r="Y10" s="627"/>
      <c r="Z10" s="685" t="s">
        <v>235</v>
      </c>
      <c r="AA10" s="685"/>
      <c r="AB10" s="685"/>
      <c r="AC10" s="685"/>
      <c r="AD10" s="686" t="s">
        <v>173</v>
      </c>
      <c r="AE10" s="686"/>
      <c r="AF10" s="686"/>
      <c r="AG10" s="686"/>
      <c r="AH10" s="686"/>
      <c r="AI10" s="686"/>
      <c r="AJ10" s="686"/>
      <c r="AK10" s="686"/>
      <c r="AL10" s="628" t="s">
        <v>184</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278441</v>
      </c>
      <c r="BH10" s="626"/>
      <c r="BI10" s="626"/>
      <c r="BJ10" s="626"/>
      <c r="BK10" s="626"/>
      <c r="BL10" s="626"/>
      <c r="BM10" s="626"/>
      <c r="BN10" s="627"/>
      <c r="BO10" s="685">
        <v>2.2000000000000002</v>
      </c>
      <c r="BP10" s="685"/>
      <c r="BQ10" s="685"/>
      <c r="BR10" s="685"/>
      <c r="BS10" s="631" t="s">
        <v>173</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173</v>
      </c>
      <c r="CS10" s="626"/>
      <c r="CT10" s="626"/>
      <c r="CU10" s="626"/>
      <c r="CV10" s="626"/>
      <c r="CW10" s="626"/>
      <c r="CX10" s="626"/>
      <c r="CY10" s="627"/>
      <c r="CZ10" s="685" t="s">
        <v>235</v>
      </c>
      <c r="DA10" s="685"/>
      <c r="DB10" s="685"/>
      <c r="DC10" s="685"/>
      <c r="DD10" s="631" t="s">
        <v>235</v>
      </c>
      <c r="DE10" s="626"/>
      <c r="DF10" s="626"/>
      <c r="DG10" s="626"/>
      <c r="DH10" s="626"/>
      <c r="DI10" s="626"/>
      <c r="DJ10" s="626"/>
      <c r="DK10" s="626"/>
      <c r="DL10" s="626"/>
      <c r="DM10" s="626"/>
      <c r="DN10" s="626"/>
      <c r="DO10" s="626"/>
      <c r="DP10" s="627"/>
      <c r="DQ10" s="631" t="s">
        <v>235</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235</v>
      </c>
      <c r="S11" s="626"/>
      <c r="T11" s="626"/>
      <c r="U11" s="626"/>
      <c r="V11" s="626"/>
      <c r="W11" s="626"/>
      <c r="X11" s="626"/>
      <c r="Y11" s="627"/>
      <c r="Z11" s="685" t="s">
        <v>173</v>
      </c>
      <c r="AA11" s="685"/>
      <c r="AB11" s="685"/>
      <c r="AC11" s="685"/>
      <c r="AD11" s="686" t="s">
        <v>235</v>
      </c>
      <c r="AE11" s="686"/>
      <c r="AF11" s="686"/>
      <c r="AG11" s="686"/>
      <c r="AH11" s="686"/>
      <c r="AI11" s="686"/>
      <c r="AJ11" s="686"/>
      <c r="AK11" s="686"/>
      <c r="AL11" s="628" t="s">
        <v>173</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610662</v>
      </c>
      <c r="BH11" s="626"/>
      <c r="BI11" s="626"/>
      <c r="BJ11" s="626"/>
      <c r="BK11" s="626"/>
      <c r="BL11" s="626"/>
      <c r="BM11" s="626"/>
      <c r="BN11" s="627"/>
      <c r="BO11" s="685">
        <v>4.8</v>
      </c>
      <c r="BP11" s="685"/>
      <c r="BQ11" s="685"/>
      <c r="BR11" s="685"/>
      <c r="BS11" s="631">
        <v>124345</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585170</v>
      </c>
      <c r="CS11" s="626"/>
      <c r="CT11" s="626"/>
      <c r="CU11" s="626"/>
      <c r="CV11" s="626"/>
      <c r="CW11" s="626"/>
      <c r="CX11" s="626"/>
      <c r="CY11" s="627"/>
      <c r="CZ11" s="685">
        <v>2</v>
      </c>
      <c r="DA11" s="685"/>
      <c r="DB11" s="685"/>
      <c r="DC11" s="685"/>
      <c r="DD11" s="631">
        <v>62506</v>
      </c>
      <c r="DE11" s="626"/>
      <c r="DF11" s="626"/>
      <c r="DG11" s="626"/>
      <c r="DH11" s="626"/>
      <c r="DI11" s="626"/>
      <c r="DJ11" s="626"/>
      <c r="DK11" s="626"/>
      <c r="DL11" s="626"/>
      <c r="DM11" s="626"/>
      <c r="DN11" s="626"/>
      <c r="DO11" s="626"/>
      <c r="DP11" s="627"/>
      <c r="DQ11" s="631">
        <v>466742</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1656514</v>
      </c>
      <c r="S12" s="626"/>
      <c r="T12" s="626"/>
      <c r="U12" s="626"/>
      <c r="V12" s="626"/>
      <c r="W12" s="626"/>
      <c r="X12" s="626"/>
      <c r="Y12" s="627"/>
      <c r="Z12" s="685">
        <v>5.7</v>
      </c>
      <c r="AA12" s="685"/>
      <c r="AB12" s="685"/>
      <c r="AC12" s="685"/>
      <c r="AD12" s="686">
        <v>1656514</v>
      </c>
      <c r="AE12" s="686"/>
      <c r="AF12" s="686"/>
      <c r="AG12" s="686"/>
      <c r="AH12" s="686"/>
      <c r="AI12" s="686"/>
      <c r="AJ12" s="686"/>
      <c r="AK12" s="686"/>
      <c r="AL12" s="628">
        <v>9.6</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5966187</v>
      </c>
      <c r="BH12" s="626"/>
      <c r="BI12" s="626"/>
      <c r="BJ12" s="626"/>
      <c r="BK12" s="626"/>
      <c r="BL12" s="626"/>
      <c r="BM12" s="626"/>
      <c r="BN12" s="627"/>
      <c r="BO12" s="685">
        <v>46.5</v>
      </c>
      <c r="BP12" s="685"/>
      <c r="BQ12" s="685"/>
      <c r="BR12" s="685"/>
      <c r="BS12" s="631" t="s">
        <v>184</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853011</v>
      </c>
      <c r="CS12" s="626"/>
      <c r="CT12" s="626"/>
      <c r="CU12" s="626"/>
      <c r="CV12" s="626"/>
      <c r="CW12" s="626"/>
      <c r="CX12" s="626"/>
      <c r="CY12" s="627"/>
      <c r="CZ12" s="685">
        <v>3</v>
      </c>
      <c r="DA12" s="685"/>
      <c r="DB12" s="685"/>
      <c r="DC12" s="685"/>
      <c r="DD12" s="631" t="s">
        <v>235</v>
      </c>
      <c r="DE12" s="626"/>
      <c r="DF12" s="626"/>
      <c r="DG12" s="626"/>
      <c r="DH12" s="626"/>
      <c r="DI12" s="626"/>
      <c r="DJ12" s="626"/>
      <c r="DK12" s="626"/>
      <c r="DL12" s="626"/>
      <c r="DM12" s="626"/>
      <c r="DN12" s="626"/>
      <c r="DO12" s="626"/>
      <c r="DP12" s="627"/>
      <c r="DQ12" s="631">
        <v>324236</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59470</v>
      </c>
      <c r="S13" s="626"/>
      <c r="T13" s="626"/>
      <c r="U13" s="626"/>
      <c r="V13" s="626"/>
      <c r="W13" s="626"/>
      <c r="X13" s="626"/>
      <c r="Y13" s="627"/>
      <c r="Z13" s="685">
        <v>0.2</v>
      </c>
      <c r="AA13" s="685"/>
      <c r="AB13" s="685"/>
      <c r="AC13" s="685"/>
      <c r="AD13" s="686">
        <v>59470</v>
      </c>
      <c r="AE13" s="686"/>
      <c r="AF13" s="686"/>
      <c r="AG13" s="686"/>
      <c r="AH13" s="686"/>
      <c r="AI13" s="686"/>
      <c r="AJ13" s="686"/>
      <c r="AK13" s="686"/>
      <c r="AL13" s="628">
        <v>0.3</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5964140</v>
      </c>
      <c r="BH13" s="626"/>
      <c r="BI13" s="626"/>
      <c r="BJ13" s="626"/>
      <c r="BK13" s="626"/>
      <c r="BL13" s="626"/>
      <c r="BM13" s="626"/>
      <c r="BN13" s="627"/>
      <c r="BO13" s="685">
        <v>46.5</v>
      </c>
      <c r="BP13" s="685"/>
      <c r="BQ13" s="685"/>
      <c r="BR13" s="685"/>
      <c r="BS13" s="631" t="s">
        <v>173</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2809282</v>
      </c>
      <c r="CS13" s="626"/>
      <c r="CT13" s="626"/>
      <c r="CU13" s="626"/>
      <c r="CV13" s="626"/>
      <c r="CW13" s="626"/>
      <c r="CX13" s="626"/>
      <c r="CY13" s="627"/>
      <c r="CZ13" s="685">
        <v>9.6999999999999993</v>
      </c>
      <c r="DA13" s="685"/>
      <c r="DB13" s="685"/>
      <c r="DC13" s="685"/>
      <c r="DD13" s="631">
        <v>1703381</v>
      </c>
      <c r="DE13" s="626"/>
      <c r="DF13" s="626"/>
      <c r="DG13" s="626"/>
      <c r="DH13" s="626"/>
      <c r="DI13" s="626"/>
      <c r="DJ13" s="626"/>
      <c r="DK13" s="626"/>
      <c r="DL13" s="626"/>
      <c r="DM13" s="626"/>
      <c r="DN13" s="626"/>
      <c r="DO13" s="626"/>
      <c r="DP13" s="627"/>
      <c r="DQ13" s="631">
        <v>1331767</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173</v>
      </c>
      <c r="S14" s="626"/>
      <c r="T14" s="626"/>
      <c r="U14" s="626"/>
      <c r="V14" s="626"/>
      <c r="W14" s="626"/>
      <c r="X14" s="626"/>
      <c r="Y14" s="627"/>
      <c r="Z14" s="685" t="s">
        <v>235</v>
      </c>
      <c r="AA14" s="685"/>
      <c r="AB14" s="685"/>
      <c r="AC14" s="685"/>
      <c r="AD14" s="686" t="s">
        <v>173</v>
      </c>
      <c r="AE14" s="686"/>
      <c r="AF14" s="686"/>
      <c r="AG14" s="686"/>
      <c r="AH14" s="686"/>
      <c r="AI14" s="686"/>
      <c r="AJ14" s="686"/>
      <c r="AK14" s="686"/>
      <c r="AL14" s="628" t="s">
        <v>258</v>
      </c>
      <c r="AM14" s="629"/>
      <c r="AN14" s="629"/>
      <c r="AO14" s="687"/>
      <c r="AP14" s="620" t="s">
        <v>259</v>
      </c>
      <c r="AQ14" s="621"/>
      <c r="AR14" s="621"/>
      <c r="AS14" s="621"/>
      <c r="AT14" s="621"/>
      <c r="AU14" s="621"/>
      <c r="AV14" s="621"/>
      <c r="AW14" s="621"/>
      <c r="AX14" s="621"/>
      <c r="AY14" s="621"/>
      <c r="AZ14" s="621"/>
      <c r="BA14" s="621"/>
      <c r="BB14" s="621"/>
      <c r="BC14" s="621"/>
      <c r="BD14" s="621"/>
      <c r="BE14" s="621"/>
      <c r="BF14" s="622"/>
      <c r="BG14" s="623">
        <v>240074</v>
      </c>
      <c r="BH14" s="626"/>
      <c r="BI14" s="626"/>
      <c r="BJ14" s="626"/>
      <c r="BK14" s="626"/>
      <c r="BL14" s="626"/>
      <c r="BM14" s="626"/>
      <c r="BN14" s="627"/>
      <c r="BO14" s="685">
        <v>1.9</v>
      </c>
      <c r="BP14" s="685"/>
      <c r="BQ14" s="685"/>
      <c r="BR14" s="685"/>
      <c r="BS14" s="631" t="s">
        <v>173</v>
      </c>
      <c r="BT14" s="626"/>
      <c r="BU14" s="626"/>
      <c r="BV14" s="626"/>
      <c r="BW14" s="626"/>
      <c r="BX14" s="626"/>
      <c r="BY14" s="626"/>
      <c r="BZ14" s="626"/>
      <c r="CA14" s="626"/>
      <c r="CB14" s="666"/>
      <c r="CD14" s="667" t="s">
        <v>260</v>
      </c>
      <c r="CE14" s="664"/>
      <c r="CF14" s="664"/>
      <c r="CG14" s="664"/>
      <c r="CH14" s="664"/>
      <c r="CI14" s="664"/>
      <c r="CJ14" s="664"/>
      <c r="CK14" s="664"/>
      <c r="CL14" s="664"/>
      <c r="CM14" s="664"/>
      <c r="CN14" s="664"/>
      <c r="CO14" s="664"/>
      <c r="CP14" s="664"/>
      <c r="CQ14" s="665"/>
      <c r="CR14" s="623">
        <v>1396938</v>
      </c>
      <c r="CS14" s="626"/>
      <c r="CT14" s="626"/>
      <c r="CU14" s="626"/>
      <c r="CV14" s="626"/>
      <c r="CW14" s="626"/>
      <c r="CX14" s="626"/>
      <c r="CY14" s="627"/>
      <c r="CZ14" s="685">
        <v>4.8</v>
      </c>
      <c r="DA14" s="685"/>
      <c r="DB14" s="685"/>
      <c r="DC14" s="685"/>
      <c r="DD14" s="631">
        <v>79719</v>
      </c>
      <c r="DE14" s="626"/>
      <c r="DF14" s="626"/>
      <c r="DG14" s="626"/>
      <c r="DH14" s="626"/>
      <c r="DI14" s="626"/>
      <c r="DJ14" s="626"/>
      <c r="DK14" s="626"/>
      <c r="DL14" s="626"/>
      <c r="DM14" s="626"/>
      <c r="DN14" s="626"/>
      <c r="DO14" s="626"/>
      <c r="DP14" s="627"/>
      <c r="DQ14" s="631">
        <v>1311508</v>
      </c>
      <c r="DR14" s="626"/>
      <c r="DS14" s="626"/>
      <c r="DT14" s="626"/>
      <c r="DU14" s="626"/>
      <c r="DV14" s="626"/>
      <c r="DW14" s="626"/>
      <c r="DX14" s="626"/>
      <c r="DY14" s="626"/>
      <c r="DZ14" s="626"/>
      <c r="EA14" s="626"/>
      <c r="EB14" s="626"/>
      <c r="EC14" s="666"/>
    </row>
    <row r="15" spans="2:143" ht="11.25" customHeight="1" x14ac:dyDescent="0.15">
      <c r="B15" s="620" t="s">
        <v>261</v>
      </c>
      <c r="C15" s="621"/>
      <c r="D15" s="621"/>
      <c r="E15" s="621"/>
      <c r="F15" s="621"/>
      <c r="G15" s="621"/>
      <c r="H15" s="621"/>
      <c r="I15" s="621"/>
      <c r="J15" s="621"/>
      <c r="K15" s="621"/>
      <c r="L15" s="621"/>
      <c r="M15" s="621"/>
      <c r="N15" s="621"/>
      <c r="O15" s="621"/>
      <c r="P15" s="621"/>
      <c r="Q15" s="622"/>
      <c r="R15" s="623">
        <v>106755</v>
      </c>
      <c r="S15" s="626"/>
      <c r="T15" s="626"/>
      <c r="U15" s="626"/>
      <c r="V15" s="626"/>
      <c r="W15" s="626"/>
      <c r="X15" s="626"/>
      <c r="Y15" s="627"/>
      <c r="Z15" s="685">
        <v>0.4</v>
      </c>
      <c r="AA15" s="685"/>
      <c r="AB15" s="685"/>
      <c r="AC15" s="685"/>
      <c r="AD15" s="686">
        <v>106755</v>
      </c>
      <c r="AE15" s="686"/>
      <c r="AF15" s="686"/>
      <c r="AG15" s="686"/>
      <c r="AH15" s="686"/>
      <c r="AI15" s="686"/>
      <c r="AJ15" s="686"/>
      <c r="AK15" s="686"/>
      <c r="AL15" s="628">
        <v>0.6</v>
      </c>
      <c r="AM15" s="629"/>
      <c r="AN15" s="629"/>
      <c r="AO15" s="687"/>
      <c r="AP15" s="620" t="s">
        <v>262</v>
      </c>
      <c r="AQ15" s="621"/>
      <c r="AR15" s="621"/>
      <c r="AS15" s="621"/>
      <c r="AT15" s="621"/>
      <c r="AU15" s="621"/>
      <c r="AV15" s="621"/>
      <c r="AW15" s="621"/>
      <c r="AX15" s="621"/>
      <c r="AY15" s="621"/>
      <c r="AZ15" s="621"/>
      <c r="BA15" s="621"/>
      <c r="BB15" s="621"/>
      <c r="BC15" s="621"/>
      <c r="BD15" s="621"/>
      <c r="BE15" s="621"/>
      <c r="BF15" s="622"/>
      <c r="BG15" s="623">
        <v>677934</v>
      </c>
      <c r="BH15" s="626"/>
      <c r="BI15" s="626"/>
      <c r="BJ15" s="626"/>
      <c r="BK15" s="626"/>
      <c r="BL15" s="626"/>
      <c r="BM15" s="626"/>
      <c r="BN15" s="627"/>
      <c r="BO15" s="685">
        <v>5.3</v>
      </c>
      <c r="BP15" s="685"/>
      <c r="BQ15" s="685"/>
      <c r="BR15" s="685"/>
      <c r="BS15" s="631" t="s">
        <v>235</v>
      </c>
      <c r="BT15" s="626"/>
      <c r="BU15" s="626"/>
      <c r="BV15" s="626"/>
      <c r="BW15" s="626"/>
      <c r="BX15" s="626"/>
      <c r="BY15" s="626"/>
      <c r="BZ15" s="626"/>
      <c r="CA15" s="626"/>
      <c r="CB15" s="666"/>
      <c r="CD15" s="667" t="s">
        <v>263</v>
      </c>
      <c r="CE15" s="664"/>
      <c r="CF15" s="664"/>
      <c r="CG15" s="664"/>
      <c r="CH15" s="664"/>
      <c r="CI15" s="664"/>
      <c r="CJ15" s="664"/>
      <c r="CK15" s="664"/>
      <c r="CL15" s="664"/>
      <c r="CM15" s="664"/>
      <c r="CN15" s="664"/>
      <c r="CO15" s="664"/>
      <c r="CP15" s="664"/>
      <c r="CQ15" s="665"/>
      <c r="CR15" s="623">
        <v>2712525</v>
      </c>
      <c r="CS15" s="626"/>
      <c r="CT15" s="626"/>
      <c r="CU15" s="626"/>
      <c r="CV15" s="626"/>
      <c r="CW15" s="626"/>
      <c r="CX15" s="626"/>
      <c r="CY15" s="627"/>
      <c r="CZ15" s="685">
        <v>9.4</v>
      </c>
      <c r="DA15" s="685"/>
      <c r="DB15" s="685"/>
      <c r="DC15" s="685"/>
      <c r="DD15" s="631">
        <v>420644</v>
      </c>
      <c r="DE15" s="626"/>
      <c r="DF15" s="626"/>
      <c r="DG15" s="626"/>
      <c r="DH15" s="626"/>
      <c r="DI15" s="626"/>
      <c r="DJ15" s="626"/>
      <c r="DK15" s="626"/>
      <c r="DL15" s="626"/>
      <c r="DM15" s="626"/>
      <c r="DN15" s="626"/>
      <c r="DO15" s="626"/>
      <c r="DP15" s="627"/>
      <c r="DQ15" s="631">
        <v>1967136</v>
      </c>
      <c r="DR15" s="626"/>
      <c r="DS15" s="626"/>
      <c r="DT15" s="626"/>
      <c r="DU15" s="626"/>
      <c r="DV15" s="626"/>
      <c r="DW15" s="626"/>
      <c r="DX15" s="626"/>
      <c r="DY15" s="626"/>
      <c r="DZ15" s="626"/>
      <c r="EA15" s="626"/>
      <c r="EB15" s="626"/>
      <c r="EC15" s="666"/>
    </row>
    <row r="16" spans="2:143" ht="11.25" customHeight="1" x14ac:dyDescent="0.15">
      <c r="B16" s="620" t="s">
        <v>264</v>
      </c>
      <c r="C16" s="621"/>
      <c r="D16" s="621"/>
      <c r="E16" s="621"/>
      <c r="F16" s="621"/>
      <c r="G16" s="621"/>
      <c r="H16" s="621"/>
      <c r="I16" s="621"/>
      <c r="J16" s="621"/>
      <c r="K16" s="621"/>
      <c r="L16" s="621"/>
      <c r="M16" s="621"/>
      <c r="N16" s="621"/>
      <c r="O16" s="621"/>
      <c r="P16" s="621"/>
      <c r="Q16" s="622"/>
      <c r="R16" s="623" t="s">
        <v>173</v>
      </c>
      <c r="S16" s="626"/>
      <c r="T16" s="626"/>
      <c r="U16" s="626"/>
      <c r="V16" s="626"/>
      <c r="W16" s="626"/>
      <c r="X16" s="626"/>
      <c r="Y16" s="627"/>
      <c r="Z16" s="685" t="s">
        <v>173</v>
      </c>
      <c r="AA16" s="685"/>
      <c r="AB16" s="685"/>
      <c r="AC16" s="685"/>
      <c r="AD16" s="686" t="s">
        <v>235</v>
      </c>
      <c r="AE16" s="686"/>
      <c r="AF16" s="686"/>
      <c r="AG16" s="686"/>
      <c r="AH16" s="686"/>
      <c r="AI16" s="686"/>
      <c r="AJ16" s="686"/>
      <c r="AK16" s="686"/>
      <c r="AL16" s="628" t="s">
        <v>235</v>
      </c>
      <c r="AM16" s="629"/>
      <c r="AN16" s="629"/>
      <c r="AO16" s="687"/>
      <c r="AP16" s="620" t="s">
        <v>265</v>
      </c>
      <c r="AQ16" s="621"/>
      <c r="AR16" s="621"/>
      <c r="AS16" s="621"/>
      <c r="AT16" s="621"/>
      <c r="AU16" s="621"/>
      <c r="AV16" s="621"/>
      <c r="AW16" s="621"/>
      <c r="AX16" s="621"/>
      <c r="AY16" s="621"/>
      <c r="AZ16" s="621"/>
      <c r="BA16" s="621"/>
      <c r="BB16" s="621"/>
      <c r="BC16" s="621"/>
      <c r="BD16" s="621"/>
      <c r="BE16" s="621"/>
      <c r="BF16" s="622"/>
      <c r="BG16" s="623">
        <v>15124</v>
      </c>
      <c r="BH16" s="626"/>
      <c r="BI16" s="626"/>
      <c r="BJ16" s="626"/>
      <c r="BK16" s="626"/>
      <c r="BL16" s="626"/>
      <c r="BM16" s="626"/>
      <c r="BN16" s="627"/>
      <c r="BO16" s="685">
        <v>0.1</v>
      </c>
      <c r="BP16" s="685"/>
      <c r="BQ16" s="685"/>
      <c r="BR16" s="685"/>
      <c r="BS16" s="631" t="s">
        <v>235</v>
      </c>
      <c r="BT16" s="626"/>
      <c r="BU16" s="626"/>
      <c r="BV16" s="626"/>
      <c r="BW16" s="626"/>
      <c r="BX16" s="626"/>
      <c r="BY16" s="626"/>
      <c r="BZ16" s="626"/>
      <c r="CA16" s="626"/>
      <c r="CB16" s="666"/>
      <c r="CD16" s="667" t="s">
        <v>266</v>
      </c>
      <c r="CE16" s="664"/>
      <c r="CF16" s="664"/>
      <c r="CG16" s="664"/>
      <c r="CH16" s="664"/>
      <c r="CI16" s="664"/>
      <c r="CJ16" s="664"/>
      <c r="CK16" s="664"/>
      <c r="CL16" s="664"/>
      <c r="CM16" s="664"/>
      <c r="CN16" s="664"/>
      <c r="CO16" s="664"/>
      <c r="CP16" s="664"/>
      <c r="CQ16" s="665"/>
      <c r="CR16" s="623">
        <v>34073</v>
      </c>
      <c r="CS16" s="626"/>
      <c r="CT16" s="626"/>
      <c r="CU16" s="626"/>
      <c r="CV16" s="626"/>
      <c r="CW16" s="626"/>
      <c r="CX16" s="626"/>
      <c r="CY16" s="627"/>
      <c r="CZ16" s="685">
        <v>0.1</v>
      </c>
      <c r="DA16" s="685"/>
      <c r="DB16" s="685"/>
      <c r="DC16" s="685"/>
      <c r="DD16" s="631" t="s">
        <v>184</v>
      </c>
      <c r="DE16" s="626"/>
      <c r="DF16" s="626"/>
      <c r="DG16" s="626"/>
      <c r="DH16" s="626"/>
      <c r="DI16" s="626"/>
      <c r="DJ16" s="626"/>
      <c r="DK16" s="626"/>
      <c r="DL16" s="626"/>
      <c r="DM16" s="626"/>
      <c r="DN16" s="626"/>
      <c r="DO16" s="626"/>
      <c r="DP16" s="627"/>
      <c r="DQ16" s="631">
        <v>7185</v>
      </c>
      <c r="DR16" s="626"/>
      <c r="DS16" s="626"/>
      <c r="DT16" s="626"/>
      <c r="DU16" s="626"/>
      <c r="DV16" s="626"/>
      <c r="DW16" s="626"/>
      <c r="DX16" s="626"/>
      <c r="DY16" s="626"/>
      <c r="DZ16" s="626"/>
      <c r="EA16" s="626"/>
      <c r="EB16" s="626"/>
      <c r="EC16" s="666"/>
    </row>
    <row r="17" spans="2:133" ht="11.25" customHeight="1" x14ac:dyDescent="0.15">
      <c r="B17" s="620" t="s">
        <v>267</v>
      </c>
      <c r="C17" s="621"/>
      <c r="D17" s="621"/>
      <c r="E17" s="621"/>
      <c r="F17" s="621"/>
      <c r="G17" s="621"/>
      <c r="H17" s="621"/>
      <c r="I17" s="621"/>
      <c r="J17" s="621"/>
      <c r="K17" s="621"/>
      <c r="L17" s="621"/>
      <c r="M17" s="621"/>
      <c r="N17" s="621"/>
      <c r="O17" s="621"/>
      <c r="P17" s="621"/>
      <c r="Q17" s="622"/>
      <c r="R17" s="623">
        <v>57959</v>
      </c>
      <c r="S17" s="626"/>
      <c r="T17" s="626"/>
      <c r="U17" s="626"/>
      <c r="V17" s="626"/>
      <c r="W17" s="626"/>
      <c r="X17" s="626"/>
      <c r="Y17" s="627"/>
      <c r="Z17" s="685">
        <v>0.2</v>
      </c>
      <c r="AA17" s="685"/>
      <c r="AB17" s="685"/>
      <c r="AC17" s="685"/>
      <c r="AD17" s="686">
        <v>57959</v>
      </c>
      <c r="AE17" s="686"/>
      <c r="AF17" s="686"/>
      <c r="AG17" s="686"/>
      <c r="AH17" s="686"/>
      <c r="AI17" s="686"/>
      <c r="AJ17" s="686"/>
      <c r="AK17" s="686"/>
      <c r="AL17" s="628">
        <v>0.3</v>
      </c>
      <c r="AM17" s="629"/>
      <c r="AN17" s="629"/>
      <c r="AO17" s="687"/>
      <c r="AP17" s="620" t="s">
        <v>268</v>
      </c>
      <c r="AQ17" s="621"/>
      <c r="AR17" s="621"/>
      <c r="AS17" s="621"/>
      <c r="AT17" s="621"/>
      <c r="AU17" s="621"/>
      <c r="AV17" s="621"/>
      <c r="AW17" s="621"/>
      <c r="AX17" s="621"/>
      <c r="AY17" s="621"/>
      <c r="AZ17" s="621"/>
      <c r="BA17" s="621"/>
      <c r="BB17" s="621"/>
      <c r="BC17" s="621"/>
      <c r="BD17" s="621"/>
      <c r="BE17" s="621"/>
      <c r="BF17" s="622"/>
      <c r="BG17" s="623" t="s">
        <v>173</v>
      </c>
      <c r="BH17" s="626"/>
      <c r="BI17" s="626"/>
      <c r="BJ17" s="626"/>
      <c r="BK17" s="626"/>
      <c r="BL17" s="626"/>
      <c r="BM17" s="626"/>
      <c r="BN17" s="627"/>
      <c r="BO17" s="685" t="s">
        <v>235</v>
      </c>
      <c r="BP17" s="685"/>
      <c r="BQ17" s="685"/>
      <c r="BR17" s="685"/>
      <c r="BS17" s="631" t="s">
        <v>258</v>
      </c>
      <c r="BT17" s="626"/>
      <c r="BU17" s="626"/>
      <c r="BV17" s="626"/>
      <c r="BW17" s="626"/>
      <c r="BX17" s="626"/>
      <c r="BY17" s="626"/>
      <c r="BZ17" s="626"/>
      <c r="CA17" s="626"/>
      <c r="CB17" s="666"/>
      <c r="CD17" s="667" t="s">
        <v>269</v>
      </c>
      <c r="CE17" s="664"/>
      <c r="CF17" s="664"/>
      <c r="CG17" s="664"/>
      <c r="CH17" s="664"/>
      <c r="CI17" s="664"/>
      <c r="CJ17" s="664"/>
      <c r="CK17" s="664"/>
      <c r="CL17" s="664"/>
      <c r="CM17" s="664"/>
      <c r="CN17" s="664"/>
      <c r="CO17" s="664"/>
      <c r="CP17" s="664"/>
      <c r="CQ17" s="665"/>
      <c r="CR17" s="623">
        <v>3640365</v>
      </c>
      <c r="CS17" s="626"/>
      <c r="CT17" s="626"/>
      <c r="CU17" s="626"/>
      <c r="CV17" s="626"/>
      <c r="CW17" s="626"/>
      <c r="CX17" s="626"/>
      <c r="CY17" s="627"/>
      <c r="CZ17" s="685">
        <v>12.6</v>
      </c>
      <c r="DA17" s="685"/>
      <c r="DB17" s="685"/>
      <c r="DC17" s="685"/>
      <c r="DD17" s="631" t="s">
        <v>235</v>
      </c>
      <c r="DE17" s="626"/>
      <c r="DF17" s="626"/>
      <c r="DG17" s="626"/>
      <c r="DH17" s="626"/>
      <c r="DI17" s="626"/>
      <c r="DJ17" s="626"/>
      <c r="DK17" s="626"/>
      <c r="DL17" s="626"/>
      <c r="DM17" s="626"/>
      <c r="DN17" s="626"/>
      <c r="DO17" s="626"/>
      <c r="DP17" s="627"/>
      <c r="DQ17" s="631">
        <v>3640365</v>
      </c>
      <c r="DR17" s="626"/>
      <c r="DS17" s="626"/>
      <c r="DT17" s="626"/>
      <c r="DU17" s="626"/>
      <c r="DV17" s="626"/>
      <c r="DW17" s="626"/>
      <c r="DX17" s="626"/>
      <c r="DY17" s="626"/>
      <c r="DZ17" s="626"/>
      <c r="EA17" s="626"/>
      <c r="EB17" s="626"/>
      <c r="EC17" s="666"/>
    </row>
    <row r="18" spans="2:133" ht="11.25" customHeight="1" x14ac:dyDescent="0.15">
      <c r="B18" s="620" t="s">
        <v>270</v>
      </c>
      <c r="C18" s="621"/>
      <c r="D18" s="621"/>
      <c r="E18" s="621"/>
      <c r="F18" s="621"/>
      <c r="G18" s="621"/>
      <c r="H18" s="621"/>
      <c r="I18" s="621"/>
      <c r="J18" s="621"/>
      <c r="K18" s="621"/>
      <c r="L18" s="621"/>
      <c r="M18" s="621"/>
      <c r="N18" s="621"/>
      <c r="O18" s="621"/>
      <c r="P18" s="621"/>
      <c r="Q18" s="622"/>
      <c r="R18" s="623">
        <v>2580461</v>
      </c>
      <c r="S18" s="626"/>
      <c r="T18" s="626"/>
      <c r="U18" s="626"/>
      <c r="V18" s="626"/>
      <c r="W18" s="626"/>
      <c r="X18" s="626"/>
      <c r="Y18" s="627"/>
      <c r="Z18" s="685">
        <v>8.8000000000000007</v>
      </c>
      <c r="AA18" s="685"/>
      <c r="AB18" s="685"/>
      <c r="AC18" s="685"/>
      <c r="AD18" s="686">
        <v>2173640</v>
      </c>
      <c r="AE18" s="686"/>
      <c r="AF18" s="686"/>
      <c r="AG18" s="686"/>
      <c r="AH18" s="686"/>
      <c r="AI18" s="686"/>
      <c r="AJ18" s="686"/>
      <c r="AK18" s="686"/>
      <c r="AL18" s="628">
        <v>12.6</v>
      </c>
      <c r="AM18" s="629"/>
      <c r="AN18" s="629"/>
      <c r="AO18" s="687"/>
      <c r="AP18" s="620" t="s">
        <v>271</v>
      </c>
      <c r="AQ18" s="621"/>
      <c r="AR18" s="621"/>
      <c r="AS18" s="621"/>
      <c r="AT18" s="621"/>
      <c r="AU18" s="621"/>
      <c r="AV18" s="621"/>
      <c r="AW18" s="621"/>
      <c r="AX18" s="621"/>
      <c r="AY18" s="621"/>
      <c r="AZ18" s="621"/>
      <c r="BA18" s="621"/>
      <c r="BB18" s="621"/>
      <c r="BC18" s="621"/>
      <c r="BD18" s="621"/>
      <c r="BE18" s="621"/>
      <c r="BF18" s="622"/>
      <c r="BG18" s="623" t="s">
        <v>173</v>
      </c>
      <c r="BH18" s="626"/>
      <c r="BI18" s="626"/>
      <c r="BJ18" s="626"/>
      <c r="BK18" s="626"/>
      <c r="BL18" s="626"/>
      <c r="BM18" s="626"/>
      <c r="BN18" s="627"/>
      <c r="BO18" s="685" t="s">
        <v>235</v>
      </c>
      <c r="BP18" s="685"/>
      <c r="BQ18" s="685"/>
      <c r="BR18" s="685"/>
      <c r="BS18" s="631" t="s">
        <v>235</v>
      </c>
      <c r="BT18" s="626"/>
      <c r="BU18" s="626"/>
      <c r="BV18" s="626"/>
      <c r="BW18" s="626"/>
      <c r="BX18" s="626"/>
      <c r="BY18" s="626"/>
      <c r="BZ18" s="626"/>
      <c r="CA18" s="626"/>
      <c r="CB18" s="666"/>
      <c r="CD18" s="667" t="s">
        <v>272</v>
      </c>
      <c r="CE18" s="664"/>
      <c r="CF18" s="664"/>
      <c r="CG18" s="664"/>
      <c r="CH18" s="664"/>
      <c r="CI18" s="664"/>
      <c r="CJ18" s="664"/>
      <c r="CK18" s="664"/>
      <c r="CL18" s="664"/>
      <c r="CM18" s="664"/>
      <c r="CN18" s="664"/>
      <c r="CO18" s="664"/>
      <c r="CP18" s="664"/>
      <c r="CQ18" s="665"/>
      <c r="CR18" s="623" t="s">
        <v>173</v>
      </c>
      <c r="CS18" s="626"/>
      <c r="CT18" s="626"/>
      <c r="CU18" s="626"/>
      <c r="CV18" s="626"/>
      <c r="CW18" s="626"/>
      <c r="CX18" s="626"/>
      <c r="CY18" s="627"/>
      <c r="CZ18" s="685" t="s">
        <v>173</v>
      </c>
      <c r="DA18" s="685"/>
      <c r="DB18" s="685"/>
      <c r="DC18" s="685"/>
      <c r="DD18" s="631" t="s">
        <v>173</v>
      </c>
      <c r="DE18" s="626"/>
      <c r="DF18" s="626"/>
      <c r="DG18" s="626"/>
      <c r="DH18" s="626"/>
      <c r="DI18" s="626"/>
      <c r="DJ18" s="626"/>
      <c r="DK18" s="626"/>
      <c r="DL18" s="626"/>
      <c r="DM18" s="626"/>
      <c r="DN18" s="626"/>
      <c r="DO18" s="626"/>
      <c r="DP18" s="627"/>
      <c r="DQ18" s="631" t="s">
        <v>173</v>
      </c>
      <c r="DR18" s="626"/>
      <c r="DS18" s="626"/>
      <c r="DT18" s="626"/>
      <c r="DU18" s="626"/>
      <c r="DV18" s="626"/>
      <c r="DW18" s="626"/>
      <c r="DX18" s="626"/>
      <c r="DY18" s="626"/>
      <c r="DZ18" s="626"/>
      <c r="EA18" s="626"/>
      <c r="EB18" s="626"/>
      <c r="EC18" s="666"/>
    </row>
    <row r="19" spans="2:133" ht="11.25" customHeight="1" x14ac:dyDescent="0.15">
      <c r="B19" s="620" t="s">
        <v>273</v>
      </c>
      <c r="C19" s="621"/>
      <c r="D19" s="621"/>
      <c r="E19" s="621"/>
      <c r="F19" s="621"/>
      <c r="G19" s="621"/>
      <c r="H19" s="621"/>
      <c r="I19" s="621"/>
      <c r="J19" s="621"/>
      <c r="K19" s="621"/>
      <c r="L19" s="621"/>
      <c r="M19" s="621"/>
      <c r="N19" s="621"/>
      <c r="O19" s="621"/>
      <c r="P19" s="621"/>
      <c r="Q19" s="622"/>
      <c r="R19" s="623">
        <v>2173640</v>
      </c>
      <c r="S19" s="626"/>
      <c r="T19" s="626"/>
      <c r="U19" s="626"/>
      <c r="V19" s="626"/>
      <c r="W19" s="626"/>
      <c r="X19" s="626"/>
      <c r="Y19" s="627"/>
      <c r="Z19" s="685">
        <v>7.4</v>
      </c>
      <c r="AA19" s="685"/>
      <c r="AB19" s="685"/>
      <c r="AC19" s="685"/>
      <c r="AD19" s="686">
        <v>2173640</v>
      </c>
      <c r="AE19" s="686"/>
      <c r="AF19" s="686"/>
      <c r="AG19" s="686"/>
      <c r="AH19" s="686"/>
      <c r="AI19" s="686"/>
      <c r="AJ19" s="686"/>
      <c r="AK19" s="686"/>
      <c r="AL19" s="628">
        <v>12.6</v>
      </c>
      <c r="AM19" s="629"/>
      <c r="AN19" s="629"/>
      <c r="AO19" s="687"/>
      <c r="AP19" s="620" t="s">
        <v>274</v>
      </c>
      <c r="AQ19" s="621"/>
      <c r="AR19" s="621"/>
      <c r="AS19" s="621"/>
      <c r="AT19" s="621"/>
      <c r="AU19" s="621"/>
      <c r="AV19" s="621"/>
      <c r="AW19" s="621"/>
      <c r="AX19" s="621"/>
      <c r="AY19" s="621"/>
      <c r="AZ19" s="621"/>
      <c r="BA19" s="621"/>
      <c r="BB19" s="621"/>
      <c r="BC19" s="621"/>
      <c r="BD19" s="621"/>
      <c r="BE19" s="621"/>
      <c r="BF19" s="622"/>
      <c r="BG19" s="623">
        <v>456512</v>
      </c>
      <c r="BH19" s="626"/>
      <c r="BI19" s="626"/>
      <c r="BJ19" s="626"/>
      <c r="BK19" s="626"/>
      <c r="BL19" s="626"/>
      <c r="BM19" s="626"/>
      <c r="BN19" s="627"/>
      <c r="BO19" s="685">
        <v>3.6</v>
      </c>
      <c r="BP19" s="685"/>
      <c r="BQ19" s="685"/>
      <c r="BR19" s="685"/>
      <c r="BS19" s="631" t="s">
        <v>173</v>
      </c>
      <c r="BT19" s="626"/>
      <c r="BU19" s="626"/>
      <c r="BV19" s="626"/>
      <c r="BW19" s="626"/>
      <c r="BX19" s="626"/>
      <c r="BY19" s="626"/>
      <c r="BZ19" s="626"/>
      <c r="CA19" s="626"/>
      <c r="CB19" s="666"/>
      <c r="CD19" s="667" t="s">
        <v>275</v>
      </c>
      <c r="CE19" s="664"/>
      <c r="CF19" s="664"/>
      <c r="CG19" s="664"/>
      <c r="CH19" s="664"/>
      <c r="CI19" s="664"/>
      <c r="CJ19" s="664"/>
      <c r="CK19" s="664"/>
      <c r="CL19" s="664"/>
      <c r="CM19" s="664"/>
      <c r="CN19" s="664"/>
      <c r="CO19" s="664"/>
      <c r="CP19" s="664"/>
      <c r="CQ19" s="665"/>
      <c r="CR19" s="623" t="s">
        <v>235</v>
      </c>
      <c r="CS19" s="626"/>
      <c r="CT19" s="626"/>
      <c r="CU19" s="626"/>
      <c r="CV19" s="626"/>
      <c r="CW19" s="626"/>
      <c r="CX19" s="626"/>
      <c r="CY19" s="627"/>
      <c r="CZ19" s="685" t="s">
        <v>173</v>
      </c>
      <c r="DA19" s="685"/>
      <c r="DB19" s="685"/>
      <c r="DC19" s="685"/>
      <c r="DD19" s="631" t="s">
        <v>235</v>
      </c>
      <c r="DE19" s="626"/>
      <c r="DF19" s="626"/>
      <c r="DG19" s="626"/>
      <c r="DH19" s="626"/>
      <c r="DI19" s="626"/>
      <c r="DJ19" s="626"/>
      <c r="DK19" s="626"/>
      <c r="DL19" s="626"/>
      <c r="DM19" s="626"/>
      <c r="DN19" s="626"/>
      <c r="DO19" s="626"/>
      <c r="DP19" s="627"/>
      <c r="DQ19" s="631" t="s">
        <v>173</v>
      </c>
      <c r="DR19" s="626"/>
      <c r="DS19" s="626"/>
      <c r="DT19" s="626"/>
      <c r="DU19" s="626"/>
      <c r="DV19" s="626"/>
      <c r="DW19" s="626"/>
      <c r="DX19" s="626"/>
      <c r="DY19" s="626"/>
      <c r="DZ19" s="626"/>
      <c r="EA19" s="626"/>
      <c r="EB19" s="626"/>
      <c r="EC19" s="666"/>
    </row>
    <row r="20" spans="2:133" ht="11.25" customHeight="1" x14ac:dyDescent="0.15">
      <c r="B20" s="620" t="s">
        <v>276</v>
      </c>
      <c r="C20" s="621"/>
      <c r="D20" s="621"/>
      <c r="E20" s="621"/>
      <c r="F20" s="621"/>
      <c r="G20" s="621"/>
      <c r="H20" s="621"/>
      <c r="I20" s="621"/>
      <c r="J20" s="621"/>
      <c r="K20" s="621"/>
      <c r="L20" s="621"/>
      <c r="M20" s="621"/>
      <c r="N20" s="621"/>
      <c r="O20" s="621"/>
      <c r="P20" s="621"/>
      <c r="Q20" s="622"/>
      <c r="R20" s="623">
        <v>406645</v>
      </c>
      <c r="S20" s="626"/>
      <c r="T20" s="626"/>
      <c r="U20" s="626"/>
      <c r="V20" s="626"/>
      <c r="W20" s="626"/>
      <c r="X20" s="626"/>
      <c r="Y20" s="627"/>
      <c r="Z20" s="685">
        <v>1.4</v>
      </c>
      <c r="AA20" s="685"/>
      <c r="AB20" s="685"/>
      <c r="AC20" s="685"/>
      <c r="AD20" s="686" t="s">
        <v>277</v>
      </c>
      <c r="AE20" s="686"/>
      <c r="AF20" s="686"/>
      <c r="AG20" s="686"/>
      <c r="AH20" s="686"/>
      <c r="AI20" s="686"/>
      <c r="AJ20" s="686"/>
      <c r="AK20" s="686"/>
      <c r="AL20" s="628" t="s">
        <v>235</v>
      </c>
      <c r="AM20" s="629"/>
      <c r="AN20" s="629"/>
      <c r="AO20" s="687"/>
      <c r="AP20" s="620" t="s">
        <v>278</v>
      </c>
      <c r="AQ20" s="621"/>
      <c r="AR20" s="621"/>
      <c r="AS20" s="621"/>
      <c r="AT20" s="621"/>
      <c r="AU20" s="621"/>
      <c r="AV20" s="621"/>
      <c r="AW20" s="621"/>
      <c r="AX20" s="621"/>
      <c r="AY20" s="621"/>
      <c r="AZ20" s="621"/>
      <c r="BA20" s="621"/>
      <c r="BB20" s="621"/>
      <c r="BC20" s="621"/>
      <c r="BD20" s="621"/>
      <c r="BE20" s="621"/>
      <c r="BF20" s="622"/>
      <c r="BG20" s="623">
        <v>456512</v>
      </c>
      <c r="BH20" s="626"/>
      <c r="BI20" s="626"/>
      <c r="BJ20" s="626"/>
      <c r="BK20" s="626"/>
      <c r="BL20" s="626"/>
      <c r="BM20" s="626"/>
      <c r="BN20" s="627"/>
      <c r="BO20" s="685">
        <v>3.6</v>
      </c>
      <c r="BP20" s="685"/>
      <c r="BQ20" s="685"/>
      <c r="BR20" s="685"/>
      <c r="BS20" s="631" t="s">
        <v>235</v>
      </c>
      <c r="BT20" s="626"/>
      <c r="BU20" s="626"/>
      <c r="BV20" s="626"/>
      <c r="BW20" s="626"/>
      <c r="BX20" s="626"/>
      <c r="BY20" s="626"/>
      <c r="BZ20" s="626"/>
      <c r="CA20" s="626"/>
      <c r="CB20" s="666"/>
      <c r="CD20" s="667" t="s">
        <v>279</v>
      </c>
      <c r="CE20" s="664"/>
      <c r="CF20" s="664"/>
      <c r="CG20" s="664"/>
      <c r="CH20" s="664"/>
      <c r="CI20" s="664"/>
      <c r="CJ20" s="664"/>
      <c r="CK20" s="664"/>
      <c r="CL20" s="664"/>
      <c r="CM20" s="664"/>
      <c r="CN20" s="664"/>
      <c r="CO20" s="664"/>
      <c r="CP20" s="664"/>
      <c r="CQ20" s="665"/>
      <c r="CR20" s="623">
        <v>28846659</v>
      </c>
      <c r="CS20" s="626"/>
      <c r="CT20" s="626"/>
      <c r="CU20" s="626"/>
      <c r="CV20" s="626"/>
      <c r="CW20" s="626"/>
      <c r="CX20" s="626"/>
      <c r="CY20" s="627"/>
      <c r="CZ20" s="685">
        <v>100</v>
      </c>
      <c r="DA20" s="685"/>
      <c r="DB20" s="685"/>
      <c r="DC20" s="685"/>
      <c r="DD20" s="631">
        <v>2477935</v>
      </c>
      <c r="DE20" s="626"/>
      <c r="DF20" s="626"/>
      <c r="DG20" s="626"/>
      <c r="DH20" s="626"/>
      <c r="DI20" s="626"/>
      <c r="DJ20" s="626"/>
      <c r="DK20" s="626"/>
      <c r="DL20" s="626"/>
      <c r="DM20" s="626"/>
      <c r="DN20" s="626"/>
      <c r="DO20" s="626"/>
      <c r="DP20" s="627"/>
      <c r="DQ20" s="631">
        <v>20100492</v>
      </c>
      <c r="DR20" s="626"/>
      <c r="DS20" s="626"/>
      <c r="DT20" s="626"/>
      <c r="DU20" s="626"/>
      <c r="DV20" s="626"/>
      <c r="DW20" s="626"/>
      <c r="DX20" s="626"/>
      <c r="DY20" s="626"/>
      <c r="DZ20" s="626"/>
      <c r="EA20" s="626"/>
      <c r="EB20" s="626"/>
      <c r="EC20" s="666"/>
    </row>
    <row r="21" spans="2:133" ht="11.25" customHeight="1" x14ac:dyDescent="0.15">
      <c r="B21" s="620" t="s">
        <v>280</v>
      </c>
      <c r="C21" s="621"/>
      <c r="D21" s="621"/>
      <c r="E21" s="621"/>
      <c r="F21" s="621"/>
      <c r="G21" s="621"/>
      <c r="H21" s="621"/>
      <c r="I21" s="621"/>
      <c r="J21" s="621"/>
      <c r="K21" s="621"/>
      <c r="L21" s="621"/>
      <c r="M21" s="621"/>
      <c r="N21" s="621"/>
      <c r="O21" s="621"/>
      <c r="P21" s="621"/>
      <c r="Q21" s="622"/>
      <c r="R21" s="623">
        <v>176</v>
      </c>
      <c r="S21" s="626"/>
      <c r="T21" s="626"/>
      <c r="U21" s="626"/>
      <c r="V21" s="626"/>
      <c r="W21" s="626"/>
      <c r="X21" s="626"/>
      <c r="Y21" s="627"/>
      <c r="Z21" s="685">
        <v>0</v>
      </c>
      <c r="AA21" s="685"/>
      <c r="AB21" s="685"/>
      <c r="AC21" s="685"/>
      <c r="AD21" s="686" t="s">
        <v>277</v>
      </c>
      <c r="AE21" s="686"/>
      <c r="AF21" s="686"/>
      <c r="AG21" s="686"/>
      <c r="AH21" s="686"/>
      <c r="AI21" s="686"/>
      <c r="AJ21" s="686"/>
      <c r="AK21" s="686"/>
      <c r="AL21" s="628" t="s">
        <v>173</v>
      </c>
      <c r="AM21" s="629"/>
      <c r="AN21" s="629"/>
      <c r="AO21" s="687"/>
      <c r="AP21" s="731" t="s">
        <v>281</v>
      </c>
      <c r="AQ21" s="738"/>
      <c r="AR21" s="738"/>
      <c r="AS21" s="738"/>
      <c r="AT21" s="738"/>
      <c r="AU21" s="738"/>
      <c r="AV21" s="738"/>
      <c r="AW21" s="738"/>
      <c r="AX21" s="738"/>
      <c r="AY21" s="738"/>
      <c r="AZ21" s="738"/>
      <c r="BA21" s="738"/>
      <c r="BB21" s="738"/>
      <c r="BC21" s="738"/>
      <c r="BD21" s="738"/>
      <c r="BE21" s="738"/>
      <c r="BF21" s="733"/>
      <c r="BG21" s="623">
        <v>625</v>
      </c>
      <c r="BH21" s="626"/>
      <c r="BI21" s="626"/>
      <c r="BJ21" s="626"/>
      <c r="BK21" s="626"/>
      <c r="BL21" s="626"/>
      <c r="BM21" s="626"/>
      <c r="BN21" s="627"/>
      <c r="BO21" s="685">
        <v>0</v>
      </c>
      <c r="BP21" s="685"/>
      <c r="BQ21" s="685"/>
      <c r="BR21" s="685"/>
      <c r="BS21" s="631" t="s">
        <v>173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282</v>
      </c>
      <c r="C22" s="621"/>
      <c r="D22" s="621"/>
      <c r="E22" s="621"/>
      <c r="F22" s="621"/>
      <c r="G22" s="621"/>
      <c r="H22" s="621"/>
      <c r="I22" s="621"/>
      <c r="J22" s="621"/>
      <c r="K22" s="621"/>
      <c r="L22" s="621"/>
      <c r="M22" s="621"/>
      <c r="N22" s="621"/>
      <c r="O22" s="621"/>
      <c r="P22" s="621"/>
      <c r="Q22" s="622"/>
      <c r="R22" s="623">
        <v>17703145</v>
      </c>
      <c r="S22" s="626"/>
      <c r="T22" s="626"/>
      <c r="U22" s="626"/>
      <c r="V22" s="626"/>
      <c r="W22" s="626"/>
      <c r="X22" s="626"/>
      <c r="Y22" s="627"/>
      <c r="Z22" s="685">
        <v>60.6</v>
      </c>
      <c r="AA22" s="685"/>
      <c r="AB22" s="685"/>
      <c r="AC22" s="685"/>
      <c r="AD22" s="686">
        <v>16840437</v>
      </c>
      <c r="AE22" s="686"/>
      <c r="AF22" s="686"/>
      <c r="AG22" s="686"/>
      <c r="AH22" s="686"/>
      <c r="AI22" s="686"/>
      <c r="AJ22" s="686"/>
      <c r="AK22" s="686"/>
      <c r="AL22" s="628">
        <v>98</v>
      </c>
      <c r="AM22" s="629"/>
      <c r="AN22" s="629"/>
      <c r="AO22" s="687"/>
      <c r="AP22" s="731" t="s">
        <v>283</v>
      </c>
      <c r="AQ22" s="738"/>
      <c r="AR22" s="738"/>
      <c r="AS22" s="738"/>
      <c r="AT22" s="738"/>
      <c r="AU22" s="738"/>
      <c r="AV22" s="738"/>
      <c r="AW22" s="738"/>
      <c r="AX22" s="738"/>
      <c r="AY22" s="738"/>
      <c r="AZ22" s="738"/>
      <c r="BA22" s="738"/>
      <c r="BB22" s="738"/>
      <c r="BC22" s="738"/>
      <c r="BD22" s="738"/>
      <c r="BE22" s="738"/>
      <c r="BF22" s="733"/>
      <c r="BG22" s="623" t="s">
        <v>235</v>
      </c>
      <c r="BH22" s="626"/>
      <c r="BI22" s="626"/>
      <c r="BJ22" s="626"/>
      <c r="BK22" s="626"/>
      <c r="BL22" s="626"/>
      <c r="BM22" s="626"/>
      <c r="BN22" s="627"/>
      <c r="BO22" s="685" t="s">
        <v>173</v>
      </c>
      <c r="BP22" s="685"/>
      <c r="BQ22" s="685"/>
      <c r="BR22" s="685"/>
      <c r="BS22" s="631" t="s">
        <v>184</v>
      </c>
      <c r="BT22" s="626"/>
      <c r="BU22" s="626"/>
      <c r="BV22" s="626"/>
      <c r="BW22" s="626"/>
      <c r="BX22" s="626"/>
      <c r="BY22" s="626"/>
      <c r="BZ22" s="626"/>
      <c r="CA22" s="626"/>
      <c r="CB22" s="666"/>
      <c r="CD22" s="740" t="s">
        <v>284</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285</v>
      </c>
      <c r="C23" s="621"/>
      <c r="D23" s="621"/>
      <c r="E23" s="621"/>
      <c r="F23" s="621"/>
      <c r="G23" s="621"/>
      <c r="H23" s="621"/>
      <c r="I23" s="621"/>
      <c r="J23" s="621"/>
      <c r="K23" s="621"/>
      <c r="L23" s="621"/>
      <c r="M23" s="621"/>
      <c r="N23" s="621"/>
      <c r="O23" s="621"/>
      <c r="P23" s="621"/>
      <c r="Q23" s="622"/>
      <c r="R23" s="623">
        <v>13026</v>
      </c>
      <c r="S23" s="626"/>
      <c r="T23" s="626"/>
      <c r="U23" s="626"/>
      <c r="V23" s="626"/>
      <c r="W23" s="626"/>
      <c r="X23" s="626"/>
      <c r="Y23" s="627"/>
      <c r="Z23" s="685">
        <v>0</v>
      </c>
      <c r="AA23" s="685"/>
      <c r="AB23" s="685"/>
      <c r="AC23" s="685"/>
      <c r="AD23" s="686">
        <v>13026</v>
      </c>
      <c r="AE23" s="686"/>
      <c r="AF23" s="686"/>
      <c r="AG23" s="686"/>
      <c r="AH23" s="686"/>
      <c r="AI23" s="686"/>
      <c r="AJ23" s="686"/>
      <c r="AK23" s="686"/>
      <c r="AL23" s="628">
        <v>0.1</v>
      </c>
      <c r="AM23" s="629"/>
      <c r="AN23" s="629"/>
      <c r="AO23" s="687"/>
      <c r="AP23" s="731" t="s">
        <v>286</v>
      </c>
      <c r="AQ23" s="738"/>
      <c r="AR23" s="738"/>
      <c r="AS23" s="738"/>
      <c r="AT23" s="738"/>
      <c r="AU23" s="738"/>
      <c r="AV23" s="738"/>
      <c r="AW23" s="738"/>
      <c r="AX23" s="738"/>
      <c r="AY23" s="738"/>
      <c r="AZ23" s="738"/>
      <c r="BA23" s="738"/>
      <c r="BB23" s="738"/>
      <c r="BC23" s="738"/>
      <c r="BD23" s="738"/>
      <c r="BE23" s="738"/>
      <c r="BF23" s="733"/>
      <c r="BG23" s="623">
        <v>455887</v>
      </c>
      <c r="BH23" s="626"/>
      <c r="BI23" s="626"/>
      <c r="BJ23" s="626"/>
      <c r="BK23" s="626"/>
      <c r="BL23" s="626"/>
      <c r="BM23" s="626"/>
      <c r="BN23" s="627"/>
      <c r="BO23" s="685">
        <v>3.6</v>
      </c>
      <c r="BP23" s="685"/>
      <c r="BQ23" s="685"/>
      <c r="BR23" s="685"/>
      <c r="BS23" s="631" t="s">
        <v>173</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287</v>
      </c>
      <c r="CS23" s="741"/>
      <c r="CT23" s="741"/>
      <c r="CU23" s="741"/>
      <c r="CV23" s="741"/>
      <c r="CW23" s="741"/>
      <c r="CX23" s="741"/>
      <c r="CY23" s="742"/>
      <c r="CZ23" s="740" t="s">
        <v>288</v>
      </c>
      <c r="DA23" s="741"/>
      <c r="DB23" s="741"/>
      <c r="DC23" s="742"/>
      <c r="DD23" s="740" t="s">
        <v>289</v>
      </c>
      <c r="DE23" s="741"/>
      <c r="DF23" s="741"/>
      <c r="DG23" s="741"/>
      <c r="DH23" s="741"/>
      <c r="DI23" s="741"/>
      <c r="DJ23" s="741"/>
      <c r="DK23" s="742"/>
      <c r="DL23" s="749" t="s">
        <v>290</v>
      </c>
      <c r="DM23" s="750"/>
      <c r="DN23" s="750"/>
      <c r="DO23" s="750"/>
      <c r="DP23" s="750"/>
      <c r="DQ23" s="750"/>
      <c r="DR23" s="750"/>
      <c r="DS23" s="750"/>
      <c r="DT23" s="750"/>
      <c r="DU23" s="750"/>
      <c r="DV23" s="751"/>
      <c r="DW23" s="740" t="s">
        <v>291</v>
      </c>
      <c r="DX23" s="741"/>
      <c r="DY23" s="741"/>
      <c r="DZ23" s="741"/>
      <c r="EA23" s="741"/>
      <c r="EB23" s="741"/>
      <c r="EC23" s="742"/>
    </row>
    <row r="24" spans="2:133" ht="11.25" customHeight="1" x14ac:dyDescent="0.15">
      <c r="B24" s="620" t="s">
        <v>292</v>
      </c>
      <c r="C24" s="621"/>
      <c r="D24" s="621"/>
      <c r="E24" s="621"/>
      <c r="F24" s="621"/>
      <c r="G24" s="621"/>
      <c r="H24" s="621"/>
      <c r="I24" s="621"/>
      <c r="J24" s="621"/>
      <c r="K24" s="621"/>
      <c r="L24" s="621"/>
      <c r="M24" s="621"/>
      <c r="N24" s="621"/>
      <c r="O24" s="621"/>
      <c r="P24" s="621"/>
      <c r="Q24" s="622"/>
      <c r="R24" s="623">
        <v>189795</v>
      </c>
      <c r="S24" s="626"/>
      <c r="T24" s="626"/>
      <c r="U24" s="626"/>
      <c r="V24" s="626"/>
      <c r="W24" s="626"/>
      <c r="X24" s="626"/>
      <c r="Y24" s="627"/>
      <c r="Z24" s="685">
        <v>0.7</v>
      </c>
      <c r="AA24" s="685"/>
      <c r="AB24" s="685"/>
      <c r="AC24" s="685"/>
      <c r="AD24" s="686" t="s">
        <v>173</v>
      </c>
      <c r="AE24" s="686"/>
      <c r="AF24" s="686"/>
      <c r="AG24" s="686"/>
      <c r="AH24" s="686"/>
      <c r="AI24" s="686"/>
      <c r="AJ24" s="686"/>
      <c r="AK24" s="686"/>
      <c r="AL24" s="628" t="s">
        <v>173</v>
      </c>
      <c r="AM24" s="629"/>
      <c r="AN24" s="629"/>
      <c r="AO24" s="687"/>
      <c r="AP24" s="731" t="s">
        <v>293</v>
      </c>
      <c r="AQ24" s="738"/>
      <c r="AR24" s="738"/>
      <c r="AS24" s="738"/>
      <c r="AT24" s="738"/>
      <c r="AU24" s="738"/>
      <c r="AV24" s="738"/>
      <c r="AW24" s="738"/>
      <c r="AX24" s="738"/>
      <c r="AY24" s="738"/>
      <c r="AZ24" s="738"/>
      <c r="BA24" s="738"/>
      <c r="BB24" s="738"/>
      <c r="BC24" s="738"/>
      <c r="BD24" s="738"/>
      <c r="BE24" s="738"/>
      <c r="BF24" s="733"/>
      <c r="BG24" s="623" t="s">
        <v>173</v>
      </c>
      <c r="BH24" s="626"/>
      <c r="BI24" s="626"/>
      <c r="BJ24" s="626"/>
      <c r="BK24" s="626"/>
      <c r="BL24" s="626"/>
      <c r="BM24" s="626"/>
      <c r="BN24" s="627"/>
      <c r="BO24" s="685" t="s">
        <v>235</v>
      </c>
      <c r="BP24" s="685"/>
      <c r="BQ24" s="685"/>
      <c r="BR24" s="685"/>
      <c r="BS24" s="631" t="s">
        <v>235</v>
      </c>
      <c r="BT24" s="626"/>
      <c r="BU24" s="626"/>
      <c r="BV24" s="626"/>
      <c r="BW24" s="626"/>
      <c r="BX24" s="626"/>
      <c r="BY24" s="626"/>
      <c r="BZ24" s="626"/>
      <c r="CA24" s="626"/>
      <c r="CB24" s="666"/>
      <c r="CD24" s="694" t="s">
        <v>294</v>
      </c>
      <c r="CE24" s="695"/>
      <c r="CF24" s="695"/>
      <c r="CG24" s="695"/>
      <c r="CH24" s="695"/>
      <c r="CI24" s="695"/>
      <c r="CJ24" s="695"/>
      <c r="CK24" s="695"/>
      <c r="CL24" s="695"/>
      <c r="CM24" s="695"/>
      <c r="CN24" s="695"/>
      <c r="CO24" s="695"/>
      <c r="CP24" s="695"/>
      <c r="CQ24" s="696"/>
      <c r="CR24" s="688">
        <v>15106936</v>
      </c>
      <c r="CS24" s="689"/>
      <c r="CT24" s="689"/>
      <c r="CU24" s="689"/>
      <c r="CV24" s="689"/>
      <c r="CW24" s="689"/>
      <c r="CX24" s="689"/>
      <c r="CY24" s="735"/>
      <c r="CZ24" s="736">
        <v>52.4</v>
      </c>
      <c r="DA24" s="705"/>
      <c r="DB24" s="705"/>
      <c r="DC24" s="739"/>
      <c r="DD24" s="734">
        <v>10292990</v>
      </c>
      <c r="DE24" s="689"/>
      <c r="DF24" s="689"/>
      <c r="DG24" s="689"/>
      <c r="DH24" s="689"/>
      <c r="DI24" s="689"/>
      <c r="DJ24" s="689"/>
      <c r="DK24" s="735"/>
      <c r="DL24" s="734">
        <v>10108853</v>
      </c>
      <c r="DM24" s="689"/>
      <c r="DN24" s="689"/>
      <c r="DO24" s="689"/>
      <c r="DP24" s="689"/>
      <c r="DQ24" s="689"/>
      <c r="DR24" s="689"/>
      <c r="DS24" s="689"/>
      <c r="DT24" s="689"/>
      <c r="DU24" s="689"/>
      <c r="DV24" s="735"/>
      <c r="DW24" s="736">
        <v>54.3</v>
      </c>
      <c r="DX24" s="705"/>
      <c r="DY24" s="705"/>
      <c r="DZ24" s="705"/>
      <c r="EA24" s="705"/>
      <c r="EB24" s="705"/>
      <c r="EC24" s="737"/>
    </row>
    <row r="25" spans="2:133" ht="11.25" customHeight="1" x14ac:dyDescent="0.15">
      <c r="B25" s="620" t="s">
        <v>295</v>
      </c>
      <c r="C25" s="621"/>
      <c r="D25" s="621"/>
      <c r="E25" s="621"/>
      <c r="F25" s="621"/>
      <c r="G25" s="621"/>
      <c r="H25" s="621"/>
      <c r="I25" s="621"/>
      <c r="J25" s="621"/>
      <c r="K25" s="621"/>
      <c r="L25" s="621"/>
      <c r="M25" s="621"/>
      <c r="N25" s="621"/>
      <c r="O25" s="621"/>
      <c r="P25" s="621"/>
      <c r="Q25" s="622"/>
      <c r="R25" s="623">
        <v>637046</v>
      </c>
      <c r="S25" s="626"/>
      <c r="T25" s="626"/>
      <c r="U25" s="626"/>
      <c r="V25" s="626"/>
      <c r="W25" s="626"/>
      <c r="X25" s="626"/>
      <c r="Y25" s="627"/>
      <c r="Z25" s="685">
        <v>2.2000000000000002</v>
      </c>
      <c r="AA25" s="685"/>
      <c r="AB25" s="685"/>
      <c r="AC25" s="685"/>
      <c r="AD25" s="686">
        <v>248798</v>
      </c>
      <c r="AE25" s="686"/>
      <c r="AF25" s="686"/>
      <c r="AG25" s="686"/>
      <c r="AH25" s="686"/>
      <c r="AI25" s="686"/>
      <c r="AJ25" s="686"/>
      <c r="AK25" s="686"/>
      <c r="AL25" s="628">
        <v>1.4</v>
      </c>
      <c r="AM25" s="629"/>
      <c r="AN25" s="629"/>
      <c r="AO25" s="687"/>
      <c r="AP25" s="731" t="s">
        <v>296</v>
      </c>
      <c r="AQ25" s="738"/>
      <c r="AR25" s="738"/>
      <c r="AS25" s="738"/>
      <c r="AT25" s="738"/>
      <c r="AU25" s="738"/>
      <c r="AV25" s="738"/>
      <c r="AW25" s="738"/>
      <c r="AX25" s="738"/>
      <c r="AY25" s="738"/>
      <c r="AZ25" s="738"/>
      <c r="BA25" s="738"/>
      <c r="BB25" s="738"/>
      <c r="BC25" s="738"/>
      <c r="BD25" s="738"/>
      <c r="BE25" s="738"/>
      <c r="BF25" s="733"/>
      <c r="BG25" s="623" t="s">
        <v>173</v>
      </c>
      <c r="BH25" s="626"/>
      <c r="BI25" s="626"/>
      <c r="BJ25" s="626"/>
      <c r="BK25" s="626"/>
      <c r="BL25" s="626"/>
      <c r="BM25" s="626"/>
      <c r="BN25" s="627"/>
      <c r="BO25" s="685" t="s">
        <v>235</v>
      </c>
      <c r="BP25" s="685"/>
      <c r="BQ25" s="685"/>
      <c r="BR25" s="685"/>
      <c r="BS25" s="631" t="s">
        <v>173</v>
      </c>
      <c r="BT25" s="626"/>
      <c r="BU25" s="626"/>
      <c r="BV25" s="626"/>
      <c r="BW25" s="626"/>
      <c r="BX25" s="626"/>
      <c r="BY25" s="626"/>
      <c r="BZ25" s="626"/>
      <c r="CA25" s="626"/>
      <c r="CB25" s="666"/>
      <c r="CD25" s="667" t="s">
        <v>297</v>
      </c>
      <c r="CE25" s="664"/>
      <c r="CF25" s="664"/>
      <c r="CG25" s="664"/>
      <c r="CH25" s="664"/>
      <c r="CI25" s="664"/>
      <c r="CJ25" s="664"/>
      <c r="CK25" s="664"/>
      <c r="CL25" s="664"/>
      <c r="CM25" s="664"/>
      <c r="CN25" s="664"/>
      <c r="CO25" s="664"/>
      <c r="CP25" s="664"/>
      <c r="CQ25" s="665"/>
      <c r="CR25" s="623">
        <v>5180822</v>
      </c>
      <c r="CS25" s="624"/>
      <c r="CT25" s="624"/>
      <c r="CU25" s="624"/>
      <c r="CV25" s="624"/>
      <c r="CW25" s="624"/>
      <c r="CX25" s="624"/>
      <c r="CY25" s="625"/>
      <c r="CZ25" s="628">
        <v>18</v>
      </c>
      <c r="DA25" s="657"/>
      <c r="DB25" s="657"/>
      <c r="DC25" s="658"/>
      <c r="DD25" s="631">
        <v>4764289</v>
      </c>
      <c r="DE25" s="624"/>
      <c r="DF25" s="624"/>
      <c r="DG25" s="624"/>
      <c r="DH25" s="624"/>
      <c r="DI25" s="624"/>
      <c r="DJ25" s="624"/>
      <c r="DK25" s="625"/>
      <c r="DL25" s="631">
        <v>4761656</v>
      </c>
      <c r="DM25" s="624"/>
      <c r="DN25" s="624"/>
      <c r="DO25" s="624"/>
      <c r="DP25" s="624"/>
      <c r="DQ25" s="624"/>
      <c r="DR25" s="624"/>
      <c r="DS25" s="624"/>
      <c r="DT25" s="624"/>
      <c r="DU25" s="624"/>
      <c r="DV25" s="625"/>
      <c r="DW25" s="628">
        <v>25.6</v>
      </c>
      <c r="DX25" s="657"/>
      <c r="DY25" s="657"/>
      <c r="DZ25" s="657"/>
      <c r="EA25" s="657"/>
      <c r="EB25" s="657"/>
      <c r="EC25" s="659"/>
    </row>
    <row r="26" spans="2:133" ht="11.25" customHeight="1" x14ac:dyDescent="0.15">
      <c r="B26" s="620" t="s">
        <v>298</v>
      </c>
      <c r="C26" s="621"/>
      <c r="D26" s="621"/>
      <c r="E26" s="621"/>
      <c r="F26" s="621"/>
      <c r="G26" s="621"/>
      <c r="H26" s="621"/>
      <c r="I26" s="621"/>
      <c r="J26" s="621"/>
      <c r="K26" s="621"/>
      <c r="L26" s="621"/>
      <c r="M26" s="621"/>
      <c r="N26" s="621"/>
      <c r="O26" s="621"/>
      <c r="P26" s="621"/>
      <c r="Q26" s="622"/>
      <c r="R26" s="623">
        <v>46385</v>
      </c>
      <c r="S26" s="626"/>
      <c r="T26" s="626"/>
      <c r="U26" s="626"/>
      <c r="V26" s="626"/>
      <c r="W26" s="626"/>
      <c r="X26" s="626"/>
      <c r="Y26" s="627"/>
      <c r="Z26" s="685">
        <v>0.2</v>
      </c>
      <c r="AA26" s="685"/>
      <c r="AB26" s="685"/>
      <c r="AC26" s="685"/>
      <c r="AD26" s="686" t="s">
        <v>235</v>
      </c>
      <c r="AE26" s="686"/>
      <c r="AF26" s="686"/>
      <c r="AG26" s="686"/>
      <c r="AH26" s="686"/>
      <c r="AI26" s="686"/>
      <c r="AJ26" s="686"/>
      <c r="AK26" s="686"/>
      <c r="AL26" s="628" t="s">
        <v>235</v>
      </c>
      <c r="AM26" s="629"/>
      <c r="AN26" s="629"/>
      <c r="AO26" s="687"/>
      <c r="AP26" s="731" t="s">
        <v>299</v>
      </c>
      <c r="AQ26" s="732"/>
      <c r="AR26" s="732"/>
      <c r="AS26" s="732"/>
      <c r="AT26" s="732"/>
      <c r="AU26" s="732"/>
      <c r="AV26" s="732"/>
      <c r="AW26" s="732"/>
      <c r="AX26" s="732"/>
      <c r="AY26" s="732"/>
      <c r="AZ26" s="732"/>
      <c r="BA26" s="732"/>
      <c r="BB26" s="732"/>
      <c r="BC26" s="732"/>
      <c r="BD26" s="732"/>
      <c r="BE26" s="732"/>
      <c r="BF26" s="733"/>
      <c r="BG26" s="623" t="s">
        <v>235</v>
      </c>
      <c r="BH26" s="626"/>
      <c r="BI26" s="626"/>
      <c r="BJ26" s="626"/>
      <c r="BK26" s="626"/>
      <c r="BL26" s="626"/>
      <c r="BM26" s="626"/>
      <c r="BN26" s="627"/>
      <c r="BO26" s="685" t="s">
        <v>173</v>
      </c>
      <c r="BP26" s="685"/>
      <c r="BQ26" s="685"/>
      <c r="BR26" s="685"/>
      <c r="BS26" s="631" t="s">
        <v>235</v>
      </c>
      <c r="BT26" s="626"/>
      <c r="BU26" s="626"/>
      <c r="BV26" s="626"/>
      <c r="BW26" s="626"/>
      <c r="BX26" s="626"/>
      <c r="BY26" s="626"/>
      <c r="BZ26" s="626"/>
      <c r="CA26" s="626"/>
      <c r="CB26" s="666"/>
      <c r="CD26" s="667" t="s">
        <v>300</v>
      </c>
      <c r="CE26" s="664"/>
      <c r="CF26" s="664"/>
      <c r="CG26" s="664"/>
      <c r="CH26" s="664"/>
      <c r="CI26" s="664"/>
      <c r="CJ26" s="664"/>
      <c r="CK26" s="664"/>
      <c r="CL26" s="664"/>
      <c r="CM26" s="664"/>
      <c r="CN26" s="664"/>
      <c r="CO26" s="664"/>
      <c r="CP26" s="664"/>
      <c r="CQ26" s="665"/>
      <c r="CR26" s="623">
        <v>3573771</v>
      </c>
      <c r="CS26" s="626"/>
      <c r="CT26" s="626"/>
      <c r="CU26" s="626"/>
      <c r="CV26" s="626"/>
      <c r="CW26" s="626"/>
      <c r="CX26" s="626"/>
      <c r="CY26" s="627"/>
      <c r="CZ26" s="628">
        <v>12.4</v>
      </c>
      <c r="DA26" s="657"/>
      <c r="DB26" s="657"/>
      <c r="DC26" s="658"/>
      <c r="DD26" s="631">
        <v>3167369</v>
      </c>
      <c r="DE26" s="626"/>
      <c r="DF26" s="626"/>
      <c r="DG26" s="626"/>
      <c r="DH26" s="626"/>
      <c r="DI26" s="626"/>
      <c r="DJ26" s="626"/>
      <c r="DK26" s="627"/>
      <c r="DL26" s="631" t="s">
        <v>235</v>
      </c>
      <c r="DM26" s="626"/>
      <c r="DN26" s="626"/>
      <c r="DO26" s="626"/>
      <c r="DP26" s="626"/>
      <c r="DQ26" s="626"/>
      <c r="DR26" s="626"/>
      <c r="DS26" s="626"/>
      <c r="DT26" s="626"/>
      <c r="DU26" s="626"/>
      <c r="DV26" s="627"/>
      <c r="DW26" s="628" t="s">
        <v>173</v>
      </c>
      <c r="DX26" s="657"/>
      <c r="DY26" s="657"/>
      <c r="DZ26" s="657"/>
      <c r="EA26" s="657"/>
      <c r="EB26" s="657"/>
      <c r="EC26" s="659"/>
    </row>
    <row r="27" spans="2:133" ht="11.25" customHeight="1" x14ac:dyDescent="0.15">
      <c r="B27" s="620" t="s">
        <v>301</v>
      </c>
      <c r="C27" s="621"/>
      <c r="D27" s="621"/>
      <c r="E27" s="621"/>
      <c r="F27" s="621"/>
      <c r="G27" s="621"/>
      <c r="H27" s="621"/>
      <c r="I27" s="621"/>
      <c r="J27" s="621"/>
      <c r="K27" s="621"/>
      <c r="L27" s="621"/>
      <c r="M27" s="621"/>
      <c r="N27" s="621"/>
      <c r="O27" s="621"/>
      <c r="P27" s="621"/>
      <c r="Q27" s="622"/>
      <c r="R27" s="623">
        <v>4016694</v>
      </c>
      <c r="S27" s="626"/>
      <c r="T27" s="626"/>
      <c r="U27" s="626"/>
      <c r="V27" s="626"/>
      <c r="W27" s="626"/>
      <c r="X27" s="626"/>
      <c r="Y27" s="627"/>
      <c r="Z27" s="685">
        <v>13.8</v>
      </c>
      <c r="AA27" s="685"/>
      <c r="AB27" s="685"/>
      <c r="AC27" s="685"/>
      <c r="AD27" s="686" t="s">
        <v>235</v>
      </c>
      <c r="AE27" s="686"/>
      <c r="AF27" s="686"/>
      <c r="AG27" s="686"/>
      <c r="AH27" s="686"/>
      <c r="AI27" s="686"/>
      <c r="AJ27" s="686"/>
      <c r="AK27" s="686"/>
      <c r="AL27" s="628" t="s">
        <v>235</v>
      </c>
      <c r="AM27" s="629"/>
      <c r="AN27" s="629"/>
      <c r="AO27" s="687"/>
      <c r="AP27" s="620" t="s">
        <v>302</v>
      </c>
      <c r="AQ27" s="621"/>
      <c r="AR27" s="621"/>
      <c r="AS27" s="621"/>
      <c r="AT27" s="621"/>
      <c r="AU27" s="621"/>
      <c r="AV27" s="621"/>
      <c r="AW27" s="621"/>
      <c r="AX27" s="621"/>
      <c r="AY27" s="621"/>
      <c r="AZ27" s="621"/>
      <c r="BA27" s="621"/>
      <c r="BB27" s="621"/>
      <c r="BC27" s="621"/>
      <c r="BD27" s="621"/>
      <c r="BE27" s="621"/>
      <c r="BF27" s="622"/>
      <c r="BG27" s="623">
        <v>12831139</v>
      </c>
      <c r="BH27" s="626"/>
      <c r="BI27" s="626"/>
      <c r="BJ27" s="626"/>
      <c r="BK27" s="626"/>
      <c r="BL27" s="626"/>
      <c r="BM27" s="626"/>
      <c r="BN27" s="627"/>
      <c r="BO27" s="685">
        <v>100</v>
      </c>
      <c r="BP27" s="685"/>
      <c r="BQ27" s="685"/>
      <c r="BR27" s="685"/>
      <c r="BS27" s="631">
        <v>124345</v>
      </c>
      <c r="BT27" s="626"/>
      <c r="BU27" s="626"/>
      <c r="BV27" s="626"/>
      <c r="BW27" s="626"/>
      <c r="BX27" s="626"/>
      <c r="BY27" s="626"/>
      <c r="BZ27" s="626"/>
      <c r="CA27" s="626"/>
      <c r="CB27" s="666"/>
      <c r="CD27" s="667" t="s">
        <v>303</v>
      </c>
      <c r="CE27" s="664"/>
      <c r="CF27" s="664"/>
      <c r="CG27" s="664"/>
      <c r="CH27" s="664"/>
      <c r="CI27" s="664"/>
      <c r="CJ27" s="664"/>
      <c r="CK27" s="664"/>
      <c r="CL27" s="664"/>
      <c r="CM27" s="664"/>
      <c r="CN27" s="664"/>
      <c r="CO27" s="664"/>
      <c r="CP27" s="664"/>
      <c r="CQ27" s="665"/>
      <c r="CR27" s="623">
        <v>6285749</v>
      </c>
      <c r="CS27" s="624"/>
      <c r="CT27" s="624"/>
      <c r="CU27" s="624"/>
      <c r="CV27" s="624"/>
      <c r="CW27" s="624"/>
      <c r="CX27" s="624"/>
      <c r="CY27" s="625"/>
      <c r="CZ27" s="628">
        <v>21.8</v>
      </c>
      <c r="DA27" s="657"/>
      <c r="DB27" s="657"/>
      <c r="DC27" s="658"/>
      <c r="DD27" s="631">
        <v>1888336</v>
      </c>
      <c r="DE27" s="624"/>
      <c r="DF27" s="624"/>
      <c r="DG27" s="624"/>
      <c r="DH27" s="624"/>
      <c r="DI27" s="624"/>
      <c r="DJ27" s="624"/>
      <c r="DK27" s="625"/>
      <c r="DL27" s="631">
        <v>1886832</v>
      </c>
      <c r="DM27" s="624"/>
      <c r="DN27" s="624"/>
      <c r="DO27" s="624"/>
      <c r="DP27" s="624"/>
      <c r="DQ27" s="624"/>
      <c r="DR27" s="624"/>
      <c r="DS27" s="624"/>
      <c r="DT27" s="624"/>
      <c r="DU27" s="624"/>
      <c r="DV27" s="625"/>
      <c r="DW27" s="628">
        <v>10.1</v>
      </c>
      <c r="DX27" s="657"/>
      <c r="DY27" s="657"/>
      <c r="DZ27" s="657"/>
      <c r="EA27" s="657"/>
      <c r="EB27" s="657"/>
      <c r="EC27" s="659"/>
    </row>
    <row r="28" spans="2:133" ht="11.25" customHeight="1" x14ac:dyDescent="0.15">
      <c r="B28" s="728" t="s">
        <v>304</v>
      </c>
      <c r="C28" s="729"/>
      <c r="D28" s="729"/>
      <c r="E28" s="729"/>
      <c r="F28" s="729"/>
      <c r="G28" s="729"/>
      <c r="H28" s="729"/>
      <c r="I28" s="729"/>
      <c r="J28" s="729"/>
      <c r="K28" s="729"/>
      <c r="L28" s="729"/>
      <c r="M28" s="729"/>
      <c r="N28" s="729"/>
      <c r="O28" s="729"/>
      <c r="P28" s="729"/>
      <c r="Q28" s="730"/>
      <c r="R28" s="623" t="s">
        <v>173</v>
      </c>
      <c r="S28" s="626"/>
      <c r="T28" s="626"/>
      <c r="U28" s="626"/>
      <c r="V28" s="626"/>
      <c r="W28" s="626"/>
      <c r="X28" s="626"/>
      <c r="Y28" s="627"/>
      <c r="Z28" s="685" t="s">
        <v>173</v>
      </c>
      <c r="AA28" s="685"/>
      <c r="AB28" s="685"/>
      <c r="AC28" s="685"/>
      <c r="AD28" s="686" t="s">
        <v>173</v>
      </c>
      <c r="AE28" s="686"/>
      <c r="AF28" s="686"/>
      <c r="AG28" s="686"/>
      <c r="AH28" s="686"/>
      <c r="AI28" s="686"/>
      <c r="AJ28" s="686"/>
      <c r="AK28" s="686"/>
      <c r="AL28" s="628" t="s">
        <v>173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305</v>
      </c>
      <c r="CE28" s="664"/>
      <c r="CF28" s="664"/>
      <c r="CG28" s="664"/>
      <c r="CH28" s="664"/>
      <c r="CI28" s="664"/>
      <c r="CJ28" s="664"/>
      <c r="CK28" s="664"/>
      <c r="CL28" s="664"/>
      <c r="CM28" s="664"/>
      <c r="CN28" s="664"/>
      <c r="CO28" s="664"/>
      <c r="CP28" s="664"/>
      <c r="CQ28" s="665"/>
      <c r="CR28" s="623">
        <v>3640365</v>
      </c>
      <c r="CS28" s="626"/>
      <c r="CT28" s="626"/>
      <c r="CU28" s="626"/>
      <c r="CV28" s="626"/>
      <c r="CW28" s="626"/>
      <c r="CX28" s="626"/>
      <c r="CY28" s="627"/>
      <c r="CZ28" s="628">
        <v>12.6</v>
      </c>
      <c r="DA28" s="657"/>
      <c r="DB28" s="657"/>
      <c r="DC28" s="658"/>
      <c r="DD28" s="631">
        <v>3640365</v>
      </c>
      <c r="DE28" s="626"/>
      <c r="DF28" s="626"/>
      <c r="DG28" s="626"/>
      <c r="DH28" s="626"/>
      <c r="DI28" s="626"/>
      <c r="DJ28" s="626"/>
      <c r="DK28" s="627"/>
      <c r="DL28" s="631">
        <v>3460365</v>
      </c>
      <c r="DM28" s="626"/>
      <c r="DN28" s="626"/>
      <c r="DO28" s="626"/>
      <c r="DP28" s="626"/>
      <c r="DQ28" s="626"/>
      <c r="DR28" s="626"/>
      <c r="DS28" s="626"/>
      <c r="DT28" s="626"/>
      <c r="DU28" s="626"/>
      <c r="DV28" s="627"/>
      <c r="DW28" s="628">
        <v>18.600000000000001</v>
      </c>
      <c r="DX28" s="657"/>
      <c r="DY28" s="657"/>
      <c r="DZ28" s="657"/>
      <c r="EA28" s="657"/>
      <c r="EB28" s="657"/>
      <c r="EC28" s="659"/>
    </row>
    <row r="29" spans="2:133" ht="11.25" customHeight="1" x14ac:dyDescent="0.15">
      <c r="B29" s="620" t="s">
        <v>306</v>
      </c>
      <c r="C29" s="621"/>
      <c r="D29" s="621"/>
      <c r="E29" s="621"/>
      <c r="F29" s="621"/>
      <c r="G29" s="621"/>
      <c r="H29" s="621"/>
      <c r="I29" s="621"/>
      <c r="J29" s="621"/>
      <c r="K29" s="621"/>
      <c r="L29" s="621"/>
      <c r="M29" s="621"/>
      <c r="N29" s="621"/>
      <c r="O29" s="621"/>
      <c r="P29" s="621"/>
      <c r="Q29" s="622"/>
      <c r="R29" s="623">
        <v>1722546</v>
      </c>
      <c r="S29" s="626"/>
      <c r="T29" s="626"/>
      <c r="U29" s="626"/>
      <c r="V29" s="626"/>
      <c r="W29" s="626"/>
      <c r="X29" s="626"/>
      <c r="Y29" s="627"/>
      <c r="Z29" s="685">
        <v>5.9</v>
      </c>
      <c r="AA29" s="685"/>
      <c r="AB29" s="685"/>
      <c r="AC29" s="685"/>
      <c r="AD29" s="686" t="s">
        <v>235</v>
      </c>
      <c r="AE29" s="686"/>
      <c r="AF29" s="686"/>
      <c r="AG29" s="686"/>
      <c r="AH29" s="686"/>
      <c r="AI29" s="686"/>
      <c r="AJ29" s="686"/>
      <c r="AK29" s="686"/>
      <c r="AL29" s="628" t="s">
        <v>173</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307</v>
      </c>
      <c r="BH29" s="725"/>
      <c r="BI29" s="725"/>
      <c r="BJ29" s="725"/>
      <c r="BK29" s="725"/>
      <c r="BL29" s="725"/>
      <c r="BM29" s="725"/>
      <c r="BN29" s="725"/>
      <c r="BO29" s="725"/>
      <c r="BP29" s="725"/>
      <c r="BQ29" s="726"/>
      <c r="BR29" s="697" t="s">
        <v>308</v>
      </c>
      <c r="BS29" s="725"/>
      <c r="BT29" s="725"/>
      <c r="BU29" s="725"/>
      <c r="BV29" s="725"/>
      <c r="BW29" s="725"/>
      <c r="BX29" s="725"/>
      <c r="BY29" s="725"/>
      <c r="BZ29" s="725"/>
      <c r="CA29" s="725"/>
      <c r="CB29" s="726"/>
      <c r="CD29" s="707" t="s">
        <v>309</v>
      </c>
      <c r="CE29" s="708"/>
      <c r="CF29" s="667" t="s">
        <v>310</v>
      </c>
      <c r="CG29" s="664"/>
      <c r="CH29" s="664"/>
      <c r="CI29" s="664"/>
      <c r="CJ29" s="664"/>
      <c r="CK29" s="664"/>
      <c r="CL29" s="664"/>
      <c r="CM29" s="664"/>
      <c r="CN29" s="664"/>
      <c r="CO29" s="664"/>
      <c r="CP29" s="664"/>
      <c r="CQ29" s="665"/>
      <c r="CR29" s="623">
        <v>3640365</v>
      </c>
      <c r="CS29" s="624"/>
      <c r="CT29" s="624"/>
      <c r="CU29" s="624"/>
      <c r="CV29" s="624"/>
      <c r="CW29" s="624"/>
      <c r="CX29" s="624"/>
      <c r="CY29" s="625"/>
      <c r="CZ29" s="628">
        <v>12.6</v>
      </c>
      <c r="DA29" s="657"/>
      <c r="DB29" s="657"/>
      <c r="DC29" s="658"/>
      <c r="DD29" s="631">
        <v>3640365</v>
      </c>
      <c r="DE29" s="624"/>
      <c r="DF29" s="624"/>
      <c r="DG29" s="624"/>
      <c r="DH29" s="624"/>
      <c r="DI29" s="624"/>
      <c r="DJ29" s="624"/>
      <c r="DK29" s="625"/>
      <c r="DL29" s="631">
        <v>3460365</v>
      </c>
      <c r="DM29" s="624"/>
      <c r="DN29" s="624"/>
      <c r="DO29" s="624"/>
      <c r="DP29" s="624"/>
      <c r="DQ29" s="624"/>
      <c r="DR29" s="624"/>
      <c r="DS29" s="624"/>
      <c r="DT29" s="624"/>
      <c r="DU29" s="624"/>
      <c r="DV29" s="625"/>
      <c r="DW29" s="628">
        <v>18.600000000000001</v>
      </c>
      <c r="DX29" s="657"/>
      <c r="DY29" s="657"/>
      <c r="DZ29" s="657"/>
      <c r="EA29" s="657"/>
      <c r="EB29" s="657"/>
      <c r="EC29" s="659"/>
    </row>
    <row r="30" spans="2:133" ht="11.25" customHeight="1" x14ac:dyDescent="0.15">
      <c r="B30" s="620" t="s">
        <v>311</v>
      </c>
      <c r="C30" s="621"/>
      <c r="D30" s="621"/>
      <c r="E30" s="621"/>
      <c r="F30" s="621"/>
      <c r="G30" s="621"/>
      <c r="H30" s="621"/>
      <c r="I30" s="621"/>
      <c r="J30" s="621"/>
      <c r="K30" s="621"/>
      <c r="L30" s="621"/>
      <c r="M30" s="621"/>
      <c r="N30" s="621"/>
      <c r="O30" s="621"/>
      <c r="P30" s="621"/>
      <c r="Q30" s="622"/>
      <c r="R30" s="623">
        <v>68083</v>
      </c>
      <c r="S30" s="626"/>
      <c r="T30" s="626"/>
      <c r="U30" s="626"/>
      <c r="V30" s="626"/>
      <c r="W30" s="626"/>
      <c r="X30" s="626"/>
      <c r="Y30" s="627"/>
      <c r="Z30" s="685">
        <v>0.2</v>
      </c>
      <c r="AA30" s="685"/>
      <c r="AB30" s="685"/>
      <c r="AC30" s="685"/>
      <c r="AD30" s="686">
        <v>27537</v>
      </c>
      <c r="AE30" s="686"/>
      <c r="AF30" s="686"/>
      <c r="AG30" s="686"/>
      <c r="AH30" s="686"/>
      <c r="AI30" s="686"/>
      <c r="AJ30" s="686"/>
      <c r="AK30" s="686"/>
      <c r="AL30" s="628">
        <v>0.2</v>
      </c>
      <c r="AM30" s="629"/>
      <c r="AN30" s="629"/>
      <c r="AO30" s="687"/>
      <c r="AP30" s="713" t="s">
        <v>312</v>
      </c>
      <c r="AQ30" s="714"/>
      <c r="AR30" s="714"/>
      <c r="AS30" s="714"/>
      <c r="AT30" s="719" t="s">
        <v>313</v>
      </c>
      <c r="AU30" s="230"/>
      <c r="AV30" s="230"/>
      <c r="AW30" s="230"/>
      <c r="AX30" s="722" t="s">
        <v>187</v>
      </c>
      <c r="AY30" s="723"/>
      <c r="AZ30" s="723"/>
      <c r="BA30" s="723"/>
      <c r="BB30" s="723"/>
      <c r="BC30" s="723"/>
      <c r="BD30" s="723"/>
      <c r="BE30" s="723"/>
      <c r="BF30" s="724"/>
      <c r="BG30" s="703">
        <v>98.8</v>
      </c>
      <c r="BH30" s="704"/>
      <c r="BI30" s="704"/>
      <c r="BJ30" s="704"/>
      <c r="BK30" s="704"/>
      <c r="BL30" s="704"/>
      <c r="BM30" s="705">
        <v>95</v>
      </c>
      <c r="BN30" s="704"/>
      <c r="BO30" s="704"/>
      <c r="BP30" s="704"/>
      <c r="BQ30" s="706"/>
      <c r="BR30" s="703">
        <v>98.7</v>
      </c>
      <c r="BS30" s="704"/>
      <c r="BT30" s="704"/>
      <c r="BU30" s="704"/>
      <c r="BV30" s="704"/>
      <c r="BW30" s="704"/>
      <c r="BX30" s="705">
        <v>94.6</v>
      </c>
      <c r="BY30" s="704"/>
      <c r="BZ30" s="704"/>
      <c r="CA30" s="704"/>
      <c r="CB30" s="706"/>
      <c r="CD30" s="709"/>
      <c r="CE30" s="710"/>
      <c r="CF30" s="667" t="s">
        <v>314</v>
      </c>
      <c r="CG30" s="664"/>
      <c r="CH30" s="664"/>
      <c r="CI30" s="664"/>
      <c r="CJ30" s="664"/>
      <c r="CK30" s="664"/>
      <c r="CL30" s="664"/>
      <c r="CM30" s="664"/>
      <c r="CN30" s="664"/>
      <c r="CO30" s="664"/>
      <c r="CP30" s="664"/>
      <c r="CQ30" s="665"/>
      <c r="CR30" s="623">
        <v>3349026</v>
      </c>
      <c r="CS30" s="626"/>
      <c r="CT30" s="626"/>
      <c r="CU30" s="626"/>
      <c r="CV30" s="626"/>
      <c r="CW30" s="626"/>
      <c r="CX30" s="626"/>
      <c r="CY30" s="627"/>
      <c r="CZ30" s="628">
        <v>11.6</v>
      </c>
      <c r="DA30" s="657"/>
      <c r="DB30" s="657"/>
      <c r="DC30" s="658"/>
      <c r="DD30" s="631">
        <v>3349026</v>
      </c>
      <c r="DE30" s="626"/>
      <c r="DF30" s="626"/>
      <c r="DG30" s="626"/>
      <c r="DH30" s="626"/>
      <c r="DI30" s="626"/>
      <c r="DJ30" s="626"/>
      <c r="DK30" s="627"/>
      <c r="DL30" s="631">
        <v>3169026</v>
      </c>
      <c r="DM30" s="626"/>
      <c r="DN30" s="626"/>
      <c r="DO30" s="626"/>
      <c r="DP30" s="626"/>
      <c r="DQ30" s="626"/>
      <c r="DR30" s="626"/>
      <c r="DS30" s="626"/>
      <c r="DT30" s="626"/>
      <c r="DU30" s="626"/>
      <c r="DV30" s="627"/>
      <c r="DW30" s="628">
        <v>17</v>
      </c>
      <c r="DX30" s="657"/>
      <c r="DY30" s="657"/>
      <c r="DZ30" s="657"/>
      <c r="EA30" s="657"/>
      <c r="EB30" s="657"/>
      <c r="EC30" s="659"/>
    </row>
    <row r="31" spans="2:133" ht="11.25" customHeight="1" x14ac:dyDescent="0.15">
      <c r="B31" s="620" t="s">
        <v>315</v>
      </c>
      <c r="C31" s="621"/>
      <c r="D31" s="621"/>
      <c r="E31" s="621"/>
      <c r="F31" s="621"/>
      <c r="G31" s="621"/>
      <c r="H31" s="621"/>
      <c r="I31" s="621"/>
      <c r="J31" s="621"/>
      <c r="K31" s="621"/>
      <c r="L31" s="621"/>
      <c r="M31" s="621"/>
      <c r="N31" s="621"/>
      <c r="O31" s="621"/>
      <c r="P31" s="621"/>
      <c r="Q31" s="622"/>
      <c r="R31" s="623">
        <v>125256</v>
      </c>
      <c r="S31" s="626"/>
      <c r="T31" s="626"/>
      <c r="U31" s="626"/>
      <c r="V31" s="626"/>
      <c r="W31" s="626"/>
      <c r="X31" s="626"/>
      <c r="Y31" s="627"/>
      <c r="Z31" s="685">
        <v>0.4</v>
      </c>
      <c r="AA31" s="685"/>
      <c r="AB31" s="685"/>
      <c r="AC31" s="685"/>
      <c r="AD31" s="686" t="s">
        <v>173</v>
      </c>
      <c r="AE31" s="686"/>
      <c r="AF31" s="686"/>
      <c r="AG31" s="686"/>
      <c r="AH31" s="686"/>
      <c r="AI31" s="686"/>
      <c r="AJ31" s="686"/>
      <c r="AK31" s="686"/>
      <c r="AL31" s="628" t="s">
        <v>235</v>
      </c>
      <c r="AM31" s="629"/>
      <c r="AN31" s="629"/>
      <c r="AO31" s="687"/>
      <c r="AP31" s="715"/>
      <c r="AQ31" s="716"/>
      <c r="AR31" s="716"/>
      <c r="AS31" s="716"/>
      <c r="AT31" s="720"/>
      <c r="AU31" s="229" t="s">
        <v>316</v>
      </c>
      <c r="AV31" s="229"/>
      <c r="AW31" s="229"/>
      <c r="AX31" s="620" t="s">
        <v>317</v>
      </c>
      <c r="AY31" s="621"/>
      <c r="AZ31" s="621"/>
      <c r="BA31" s="621"/>
      <c r="BB31" s="621"/>
      <c r="BC31" s="621"/>
      <c r="BD31" s="621"/>
      <c r="BE31" s="621"/>
      <c r="BF31" s="622"/>
      <c r="BG31" s="701">
        <v>98.9</v>
      </c>
      <c r="BH31" s="624"/>
      <c r="BI31" s="624"/>
      <c r="BJ31" s="624"/>
      <c r="BK31" s="624"/>
      <c r="BL31" s="624"/>
      <c r="BM31" s="629">
        <v>95.4</v>
      </c>
      <c r="BN31" s="702"/>
      <c r="BO31" s="702"/>
      <c r="BP31" s="702"/>
      <c r="BQ31" s="663"/>
      <c r="BR31" s="701">
        <v>98.6</v>
      </c>
      <c r="BS31" s="624"/>
      <c r="BT31" s="624"/>
      <c r="BU31" s="624"/>
      <c r="BV31" s="624"/>
      <c r="BW31" s="624"/>
      <c r="BX31" s="629">
        <v>94.6</v>
      </c>
      <c r="BY31" s="702"/>
      <c r="BZ31" s="702"/>
      <c r="CA31" s="702"/>
      <c r="CB31" s="663"/>
      <c r="CD31" s="709"/>
      <c r="CE31" s="710"/>
      <c r="CF31" s="667" t="s">
        <v>318</v>
      </c>
      <c r="CG31" s="664"/>
      <c r="CH31" s="664"/>
      <c r="CI31" s="664"/>
      <c r="CJ31" s="664"/>
      <c r="CK31" s="664"/>
      <c r="CL31" s="664"/>
      <c r="CM31" s="664"/>
      <c r="CN31" s="664"/>
      <c r="CO31" s="664"/>
      <c r="CP31" s="664"/>
      <c r="CQ31" s="665"/>
      <c r="CR31" s="623">
        <v>291339</v>
      </c>
      <c r="CS31" s="624"/>
      <c r="CT31" s="624"/>
      <c r="CU31" s="624"/>
      <c r="CV31" s="624"/>
      <c r="CW31" s="624"/>
      <c r="CX31" s="624"/>
      <c r="CY31" s="625"/>
      <c r="CZ31" s="628">
        <v>1</v>
      </c>
      <c r="DA31" s="657"/>
      <c r="DB31" s="657"/>
      <c r="DC31" s="658"/>
      <c r="DD31" s="631">
        <v>291339</v>
      </c>
      <c r="DE31" s="624"/>
      <c r="DF31" s="624"/>
      <c r="DG31" s="624"/>
      <c r="DH31" s="624"/>
      <c r="DI31" s="624"/>
      <c r="DJ31" s="624"/>
      <c r="DK31" s="625"/>
      <c r="DL31" s="631">
        <v>291339</v>
      </c>
      <c r="DM31" s="624"/>
      <c r="DN31" s="624"/>
      <c r="DO31" s="624"/>
      <c r="DP31" s="624"/>
      <c r="DQ31" s="624"/>
      <c r="DR31" s="624"/>
      <c r="DS31" s="624"/>
      <c r="DT31" s="624"/>
      <c r="DU31" s="624"/>
      <c r="DV31" s="625"/>
      <c r="DW31" s="628">
        <v>1.6</v>
      </c>
      <c r="DX31" s="657"/>
      <c r="DY31" s="657"/>
      <c r="DZ31" s="657"/>
      <c r="EA31" s="657"/>
      <c r="EB31" s="657"/>
      <c r="EC31" s="659"/>
    </row>
    <row r="32" spans="2:133" ht="11.25" customHeight="1" x14ac:dyDescent="0.15">
      <c r="B32" s="620" t="s">
        <v>319</v>
      </c>
      <c r="C32" s="621"/>
      <c r="D32" s="621"/>
      <c r="E32" s="621"/>
      <c r="F32" s="621"/>
      <c r="G32" s="621"/>
      <c r="H32" s="621"/>
      <c r="I32" s="621"/>
      <c r="J32" s="621"/>
      <c r="K32" s="621"/>
      <c r="L32" s="621"/>
      <c r="M32" s="621"/>
      <c r="N32" s="621"/>
      <c r="O32" s="621"/>
      <c r="P32" s="621"/>
      <c r="Q32" s="622"/>
      <c r="R32" s="623">
        <v>388005</v>
      </c>
      <c r="S32" s="626"/>
      <c r="T32" s="626"/>
      <c r="U32" s="626"/>
      <c r="V32" s="626"/>
      <c r="W32" s="626"/>
      <c r="X32" s="626"/>
      <c r="Y32" s="627"/>
      <c r="Z32" s="685">
        <v>1.3</v>
      </c>
      <c r="AA32" s="685"/>
      <c r="AB32" s="685"/>
      <c r="AC32" s="685"/>
      <c r="AD32" s="686" t="s">
        <v>235</v>
      </c>
      <c r="AE32" s="686"/>
      <c r="AF32" s="686"/>
      <c r="AG32" s="686"/>
      <c r="AH32" s="686"/>
      <c r="AI32" s="686"/>
      <c r="AJ32" s="686"/>
      <c r="AK32" s="686"/>
      <c r="AL32" s="628" t="s">
        <v>235</v>
      </c>
      <c r="AM32" s="629"/>
      <c r="AN32" s="629"/>
      <c r="AO32" s="687"/>
      <c r="AP32" s="717"/>
      <c r="AQ32" s="718"/>
      <c r="AR32" s="718"/>
      <c r="AS32" s="718"/>
      <c r="AT32" s="721"/>
      <c r="AU32" s="231"/>
      <c r="AV32" s="231"/>
      <c r="AW32" s="231"/>
      <c r="AX32" s="635" t="s">
        <v>320</v>
      </c>
      <c r="AY32" s="636"/>
      <c r="AZ32" s="636"/>
      <c r="BA32" s="636"/>
      <c r="BB32" s="636"/>
      <c r="BC32" s="636"/>
      <c r="BD32" s="636"/>
      <c r="BE32" s="636"/>
      <c r="BF32" s="637"/>
      <c r="BG32" s="700">
        <v>98.8</v>
      </c>
      <c r="BH32" s="639"/>
      <c r="BI32" s="639"/>
      <c r="BJ32" s="639"/>
      <c r="BK32" s="639"/>
      <c r="BL32" s="639"/>
      <c r="BM32" s="683">
        <v>94.4</v>
      </c>
      <c r="BN32" s="639"/>
      <c r="BO32" s="639"/>
      <c r="BP32" s="639"/>
      <c r="BQ32" s="676"/>
      <c r="BR32" s="700">
        <v>98.7</v>
      </c>
      <c r="BS32" s="639"/>
      <c r="BT32" s="639"/>
      <c r="BU32" s="639"/>
      <c r="BV32" s="639"/>
      <c r="BW32" s="639"/>
      <c r="BX32" s="683">
        <v>94.1</v>
      </c>
      <c r="BY32" s="639"/>
      <c r="BZ32" s="639"/>
      <c r="CA32" s="639"/>
      <c r="CB32" s="676"/>
      <c r="CD32" s="711"/>
      <c r="CE32" s="712"/>
      <c r="CF32" s="667" t="s">
        <v>321</v>
      </c>
      <c r="CG32" s="664"/>
      <c r="CH32" s="664"/>
      <c r="CI32" s="664"/>
      <c r="CJ32" s="664"/>
      <c r="CK32" s="664"/>
      <c r="CL32" s="664"/>
      <c r="CM32" s="664"/>
      <c r="CN32" s="664"/>
      <c r="CO32" s="664"/>
      <c r="CP32" s="664"/>
      <c r="CQ32" s="665"/>
      <c r="CR32" s="623" t="s">
        <v>235</v>
      </c>
      <c r="CS32" s="626"/>
      <c r="CT32" s="626"/>
      <c r="CU32" s="626"/>
      <c r="CV32" s="626"/>
      <c r="CW32" s="626"/>
      <c r="CX32" s="626"/>
      <c r="CY32" s="627"/>
      <c r="CZ32" s="628" t="s">
        <v>173</v>
      </c>
      <c r="DA32" s="657"/>
      <c r="DB32" s="657"/>
      <c r="DC32" s="658"/>
      <c r="DD32" s="631" t="s">
        <v>235</v>
      </c>
      <c r="DE32" s="626"/>
      <c r="DF32" s="626"/>
      <c r="DG32" s="626"/>
      <c r="DH32" s="626"/>
      <c r="DI32" s="626"/>
      <c r="DJ32" s="626"/>
      <c r="DK32" s="627"/>
      <c r="DL32" s="631" t="s">
        <v>173</v>
      </c>
      <c r="DM32" s="626"/>
      <c r="DN32" s="626"/>
      <c r="DO32" s="626"/>
      <c r="DP32" s="626"/>
      <c r="DQ32" s="626"/>
      <c r="DR32" s="626"/>
      <c r="DS32" s="626"/>
      <c r="DT32" s="626"/>
      <c r="DU32" s="626"/>
      <c r="DV32" s="627"/>
      <c r="DW32" s="628" t="s">
        <v>235</v>
      </c>
      <c r="DX32" s="657"/>
      <c r="DY32" s="657"/>
      <c r="DZ32" s="657"/>
      <c r="EA32" s="657"/>
      <c r="EB32" s="657"/>
      <c r="EC32" s="659"/>
    </row>
    <row r="33" spans="2:133" ht="11.25" customHeight="1" x14ac:dyDescent="0.15">
      <c r="B33" s="620" t="s">
        <v>322</v>
      </c>
      <c r="C33" s="621"/>
      <c r="D33" s="621"/>
      <c r="E33" s="621"/>
      <c r="F33" s="621"/>
      <c r="G33" s="621"/>
      <c r="H33" s="621"/>
      <c r="I33" s="621"/>
      <c r="J33" s="621"/>
      <c r="K33" s="621"/>
      <c r="L33" s="621"/>
      <c r="M33" s="621"/>
      <c r="N33" s="621"/>
      <c r="O33" s="621"/>
      <c r="P33" s="621"/>
      <c r="Q33" s="622"/>
      <c r="R33" s="623">
        <v>324479</v>
      </c>
      <c r="S33" s="626"/>
      <c r="T33" s="626"/>
      <c r="U33" s="626"/>
      <c r="V33" s="626"/>
      <c r="W33" s="626"/>
      <c r="X33" s="626"/>
      <c r="Y33" s="627"/>
      <c r="Z33" s="685">
        <v>1.1000000000000001</v>
      </c>
      <c r="AA33" s="685"/>
      <c r="AB33" s="685"/>
      <c r="AC33" s="685"/>
      <c r="AD33" s="686" t="s">
        <v>235</v>
      </c>
      <c r="AE33" s="686"/>
      <c r="AF33" s="686"/>
      <c r="AG33" s="686"/>
      <c r="AH33" s="686"/>
      <c r="AI33" s="686"/>
      <c r="AJ33" s="686"/>
      <c r="AK33" s="686"/>
      <c r="AL33" s="628" t="s">
        <v>173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323</v>
      </c>
      <c r="CE33" s="664"/>
      <c r="CF33" s="664"/>
      <c r="CG33" s="664"/>
      <c r="CH33" s="664"/>
      <c r="CI33" s="664"/>
      <c r="CJ33" s="664"/>
      <c r="CK33" s="664"/>
      <c r="CL33" s="664"/>
      <c r="CM33" s="664"/>
      <c r="CN33" s="664"/>
      <c r="CO33" s="664"/>
      <c r="CP33" s="664"/>
      <c r="CQ33" s="665"/>
      <c r="CR33" s="623">
        <v>11227715</v>
      </c>
      <c r="CS33" s="624"/>
      <c r="CT33" s="624"/>
      <c r="CU33" s="624"/>
      <c r="CV33" s="624"/>
      <c r="CW33" s="624"/>
      <c r="CX33" s="624"/>
      <c r="CY33" s="625"/>
      <c r="CZ33" s="628">
        <v>38.9</v>
      </c>
      <c r="DA33" s="657"/>
      <c r="DB33" s="657"/>
      <c r="DC33" s="658"/>
      <c r="DD33" s="631">
        <v>9194914</v>
      </c>
      <c r="DE33" s="624"/>
      <c r="DF33" s="624"/>
      <c r="DG33" s="624"/>
      <c r="DH33" s="624"/>
      <c r="DI33" s="624"/>
      <c r="DJ33" s="624"/>
      <c r="DK33" s="625"/>
      <c r="DL33" s="631">
        <v>7535812</v>
      </c>
      <c r="DM33" s="624"/>
      <c r="DN33" s="624"/>
      <c r="DO33" s="624"/>
      <c r="DP33" s="624"/>
      <c r="DQ33" s="624"/>
      <c r="DR33" s="624"/>
      <c r="DS33" s="624"/>
      <c r="DT33" s="624"/>
      <c r="DU33" s="624"/>
      <c r="DV33" s="625"/>
      <c r="DW33" s="628">
        <v>40.5</v>
      </c>
      <c r="DX33" s="657"/>
      <c r="DY33" s="657"/>
      <c r="DZ33" s="657"/>
      <c r="EA33" s="657"/>
      <c r="EB33" s="657"/>
      <c r="EC33" s="659"/>
    </row>
    <row r="34" spans="2:133" ht="11.25" customHeight="1" x14ac:dyDescent="0.15">
      <c r="B34" s="620" t="s">
        <v>324</v>
      </c>
      <c r="C34" s="621"/>
      <c r="D34" s="621"/>
      <c r="E34" s="621"/>
      <c r="F34" s="621"/>
      <c r="G34" s="621"/>
      <c r="H34" s="621"/>
      <c r="I34" s="621"/>
      <c r="J34" s="621"/>
      <c r="K34" s="621"/>
      <c r="L34" s="621"/>
      <c r="M34" s="621"/>
      <c r="N34" s="621"/>
      <c r="O34" s="621"/>
      <c r="P34" s="621"/>
      <c r="Q34" s="622"/>
      <c r="R34" s="623">
        <v>1257630</v>
      </c>
      <c r="S34" s="626"/>
      <c r="T34" s="626"/>
      <c r="U34" s="626"/>
      <c r="V34" s="626"/>
      <c r="W34" s="626"/>
      <c r="X34" s="626"/>
      <c r="Y34" s="627"/>
      <c r="Z34" s="685">
        <v>4.3</v>
      </c>
      <c r="AA34" s="685"/>
      <c r="AB34" s="685"/>
      <c r="AC34" s="685"/>
      <c r="AD34" s="686">
        <v>56369</v>
      </c>
      <c r="AE34" s="686"/>
      <c r="AF34" s="686"/>
      <c r="AG34" s="686"/>
      <c r="AH34" s="686"/>
      <c r="AI34" s="686"/>
      <c r="AJ34" s="686"/>
      <c r="AK34" s="686"/>
      <c r="AL34" s="628">
        <v>0.3</v>
      </c>
      <c r="AM34" s="629"/>
      <c r="AN34" s="629"/>
      <c r="AO34" s="687"/>
      <c r="AP34" s="234"/>
      <c r="AQ34" s="697" t="s">
        <v>325</v>
      </c>
      <c r="AR34" s="698"/>
      <c r="AS34" s="698"/>
      <c r="AT34" s="698"/>
      <c r="AU34" s="698"/>
      <c r="AV34" s="698"/>
      <c r="AW34" s="698"/>
      <c r="AX34" s="698"/>
      <c r="AY34" s="698"/>
      <c r="AZ34" s="698"/>
      <c r="BA34" s="698"/>
      <c r="BB34" s="698"/>
      <c r="BC34" s="698"/>
      <c r="BD34" s="698"/>
      <c r="BE34" s="698"/>
      <c r="BF34" s="699"/>
      <c r="BG34" s="697" t="s">
        <v>326</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327</v>
      </c>
      <c r="CE34" s="664"/>
      <c r="CF34" s="664"/>
      <c r="CG34" s="664"/>
      <c r="CH34" s="664"/>
      <c r="CI34" s="664"/>
      <c r="CJ34" s="664"/>
      <c r="CK34" s="664"/>
      <c r="CL34" s="664"/>
      <c r="CM34" s="664"/>
      <c r="CN34" s="664"/>
      <c r="CO34" s="664"/>
      <c r="CP34" s="664"/>
      <c r="CQ34" s="665"/>
      <c r="CR34" s="623">
        <v>2901862</v>
      </c>
      <c r="CS34" s="626"/>
      <c r="CT34" s="626"/>
      <c r="CU34" s="626"/>
      <c r="CV34" s="626"/>
      <c r="CW34" s="626"/>
      <c r="CX34" s="626"/>
      <c r="CY34" s="627"/>
      <c r="CZ34" s="628">
        <v>10.1</v>
      </c>
      <c r="DA34" s="657"/>
      <c r="DB34" s="657"/>
      <c r="DC34" s="658"/>
      <c r="DD34" s="631">
        <v>2188183</v>
      </c>
      <c r="DE34" s="626"/>
      <c r="DF34" s="626"/>
      <c r="DG34" s="626"/>
      <c r="DH34" s="626"/>
      <c r="DI34" s="626"/>
      <c r="DJ34" s="626"/>
      <c r="DK34" s="627"/>
      <c r="DL34" s="631">
        <v>2051404</v>
      </c>
      <c r="DM34" s="626"/>
      <c r="DN34" s="626"/>
      <c r="DO34" s="626"/>
      <c r="DP34" s="626"/>
      <c r="DQ34" s="626"/>
      <c r="DR34" s="626"/>
      <c r="DS34" s="626"/>
      <c r="DT34" s="626"/>
      <c r="DU34" s="626"/>
      <c r="DV34" s="627"/>
      <c r="DW34" s="628">
        <v>11</v>
      </c>
      <c r="DX34" s="657"/>
      <c r="DY34" s="657"/>
      <c r="DZ34" s="657"/>
      <c r="EA34" s="657"/>
      <c r="EB34" s="657"/>
      <c r="EC34" s="659"/>
    </row>
    <row r="35" spans="2:133" ht="11.25" customHeight="1" x14ac:dyDescent="0.15">
      <c r="B35" s="620" t="s">
        <v>328</v>
      </c>
      <c r="C35" s="621"/>
      <c r="D35" s="621"/>
      <c r="E35" s="621"/>
      <c r="F35" s="621"/>
      <c r="G35" s="621"/>
      <c r="H35" s="621"/>
      <c r="I35" s="621"/>
      <c r="J35" s="621"/>
      <c r="K35" s="621"/>
      <c r="L35" s="621"/>
      <c r="M35" s="621"/>
      <c r="N35" s="621"/>
      <c r="O35" s="621"/>
      <c r="P35" s="621"/>
      <c r="Q35" s="622"/>
      <c r="R35" s="623">
        <v>2699500</v>
      </c>
      <c r="S35" s="626"/>
      <c r="T35" s="626"/>
      <c r="U35" s="626"/>
      <c r="V35" s="626"/>
      <c r="W35" s="626"/>
      <c r="X35" s="626"/>
      <c r="Y35" s="627"/>
      <c r="Z35" s="685">
        <v>9.1999999999999993</v>
      </c>
      <c r="AA35" s="685"/>
      <c r="AB35" s="685"/>
      <c r="AC35" s="685"/>
      <c r="AD35" s="686" t="s">
        <v>235</v>
      </c>
      <c r="AE35" s="686"/>
      <c r="AF35" s="686"/>
      <c r="AG35" s="686"/>
      <c r="AH35" s="686"/>
      <c r="AI35" s="686"/>
      <c r="AJ35" s="686"/>
      <c r="AK35" s="686"/>
      <c r="AL35" s="628" t="s">
        <v>235</v>
      </c>
      <c r="AM35" s="629"/>
      <c r="AN35" s="629"/>
      <c r="AO35" s="687"/>
      <c r="AP35" s="234"/>
      <c r="AQ35" s="691" t="s">
        <v>329</v>
      </c>
      <c r="AR35" s="692"/>
      <c r="AS35" s="692"/>
      <c r="AT35" s="692"/>
      <c r="AU35" s="692"/>
      <c r="AV35" s="692"/>
      <c r="AW35" s="692"/>
      <c r="AX35" s="692"/>
      <c r="AY35" s="693"/>
      <c r="AZ35" s="688">
        <v>4265041</v>
      </c>
      <c r="BA35" s="689"/>
      <c r="BB35" s="689"/>
      <c r="BC35" s="689"/>
      <c r="BD35" s="689"/>
      <c r="BE35" s="689"/>
      <c r="BF35" s="690"/>
      <c r="BG35" s="694" t="s">
        <v>330</v>
      </c>
      <c r="BH35" s="695"/>
      <c r="BI35" s="695"/>
      <c r="BJ35" s="695"/>
      <c r="BK35" s="695"/>
      <c r="BL35" s="695"/>
      <c r="BM35" s="695"/>
      <c r="BN35" s="695"/>
      <c r="BO35" s="695"/>
      <c r="BP35" s="695"/>
      <c r="BQ35" s="695"/>
      <c r="BR35" s="695"/>
      <c r="BS35" s="695"/>
      <c r="BT35" s="695"/>
      <c r="BU35" s="696"/>
      <c r="BV35" s="688">
        <v>1216476</v>
      </c>
      <c r="BW35" s="689"/>
      <c r="BX35" s="689"/>
      <c r="BY35" s="689"/>
      <c r="BZ35" s="689"/>
      <c r="CA35" s="689"/>
      <c r="CB35" s="690"/>
      <c r="CD35" s="667" t="s">
        <v>331</v>
      </c>
      <c r="CE35" s="664"/>
      <c r="CF35" s="664"/>
      <c r="CG35" s="664"/>
      <c r="CH35" s="664"/>
      <c r="CI35" s="664"/>
      <c r="CJ35" s="664"/>
      <c r="CK35" s="664"/>
      <c r="CL35" s="664"/>
      <c r="CM35" s="664"/>
      <c r="CN35" s="664"/>
      <c r="CO35" s="664"/>
      <c r="CP35" s="664"/>
      <c r="CQ35" s="665"/>
      <c r="CR35" s="623">
        <v>100074</v>
      </c>
      <c r="CS35" s="624"/>
      <c r="CT35" s="624"/>
      <c r="CU35" s="624"/>
      <c r="CV35" s="624"/>
      <c r="CW35" s="624"/>
      <c r="CX35" s="624"/>
      <c r="CY35" s="625"/>
      <c r="CZ35" s="628">
        <v>0.3</v>
      </c>
      <c r="DA35" s="657"/>
      <c r="DB35" s="657"/>
      <c r="DC35" s="658"/>
      <c r="DD35" s="631">
        <v>83946</v>
      </c>
      <c r="DE35" s="624"/>
      <c r="DF35" s="624"/>
      <c r="DG35" s="624"/>
      <c r="DH35" s="624"/>
      <c r="DI35" s="624"/>
      <c r="DJ35" s="624"/>
      <c r="DK35" s="625"/>
      <c r="DL35" s="631">
        <v>73935</v>
      </c>
      <c r="DM35" s="624"/>
      <c r="DN35" s="624"/>
      <c r="DO35" s="624"/>
      <c r="DP35" s="624"/>
      <c r="DQ35" s="624"/>
      <c r="DR35" s="624"/>
      <c r="DS35" s="624"/>
      <c r="DT35" s="624"/>
      <c r="DU35" s="624"/>
      <c r="DV35" s="625"/>
      <c r="DW35" s="628">
        <v>0.4</v>
      </c>
      <c r="DX35" s="657"/>
      <c r="DY35" s="657"/>
      <c r="DZ35" s="657"/>
      <c r="EA35" s="657"/>
      <c r="EB35" s="657"/>
      <c r="EC35" s="659"/>
    </row>
    <row r="36" spans="2:133" ht="11.25" customHeight="1" x14ac:dyDescent="0.15">
      <c r="B36" s="620" t="s">
        <v>332</v>
      </c>
      <c r="C36" s="621"/>
      <c r="D36" s="621"/>
      <c r="E36" s="621"/>
      <c r="F36" s="621"/>
      <c r="G36" s="621"/>
      <c r="H36" s="621"/>
      <c r="I36" s="621"/>
      <c r="J36" s="621"/>
      <c r="K36" s="621"/>
      <c r="L36" s="621"/>
      <c r="M36" s="621"/>
      <c r="N36" s="621"/>
      <c r="O36" s="621"/>
      <c r="P36" s="621"/>
      <c r="Q36" s="622"/>
      <c r="R36" s="623" t="s">
        <v>235</v>
      </c>
      <c r="S36" s="626"/>
      <c r="T36" s="626"/>
      <c r="U36" s="626"/>
      <c r="V36" s="626"/>
      <c r="W36" s="626"/>
      <c r="X36" s="626"/>
      <c r="Y36" s="627"/>
      <c r="Z36" s="685" t="s">
        <v>173</v>
      </c>
      <c r="AA36" s="685"/>
      <c r="AB36" s="685"/>
      <c r="AC36" s="685"/>
      <c r="AD36" s="686" t="s">
        <v>235</v>
      </c>
      <c r="AE36" s="686"/>
      <c r="AF36" s="686"/>
      <c r="AG36" s="686"/>
      <c r="AH36" s="686"/>
      <c r="AI36" s="686"/>
      <c r="AJ36" s="686"/>
      <c r="AK36" s="686"/>
      <c r="AL36" s="628" t="s">
        <v>235</v>
      </c>
      <c r="AM36" s="629"/>
      <c r="AN36" s="629"/>
      <c r="AO36" s="687"/>
      <c r="AQ36" s="660" t="s">
        <v>333</v>
      </c>
      <c r="AR36" s="661"/>
      <c r="AS36" s="661"/>
      <c r="AT36" s="661"/>
      <c r="AU36" s="661"/>
      <c r="AV36" s="661"/>
      <c r="AW36" s="661"/>
      <c r="AX36" s="661"/>
      <c r="AY36" s="662"/>
      <c r="AZ36" s="623">
        <v>654737</v>
      </c>
      <c r="BA36" s="626"/>
      <c r="BB36" s="626"/>
      <c r="BC36" s="626"/>
      <c r="BD36" s="624"/>
      <c r="BE36" s="624"/>
      <c r="BF36" s="663"/>
      <c r="BG36" s="667" t="s">
        <v>334</v>
      </c>
      <c r="BH36" s="664"/>
      <c r="BI36" s="664"/>
      <c r="BJ36" s="664"/>
      <c r="BK36" s="664"/>
      <c r="BL36" s="664"/>
      <c r="BM36" s="664"/>
      <c r="BN36" s="664"/>
      <c r="BO36" s="664"/>
      <c r="BP36" s="664"/>
      <c r="BQ36" s="664"/>
      <c r="BR36" s="664"/>
      <c r="BS36" s="664"/>
      <c r="BT36" s="664"/>
      <c r="BU36" s="665"/>
      <c r="BV36" s="623">
        <v>1216476</v>
      </c>
      <c r="BW36" s="626"/>
      <c r="BX36" s="626"/>
      <c r="BY36" s="626"/>
      <c r="BZ36" s="626"/>
      <c r="CA36" s="626"/>
      <c r="CB36" s="666"/>
      <c r="CD36" s="667" t="s">
        <v>335</v>
      </c>
      <c r="CE36" s="664"/>
      <c r="CF36" s="664"/>
      <c r="CG36" s="664"/>
      <c r="CH36" s="664"/>
      <c r="CI36" s="664"/>
      <c r="CJ36" s="664"/>
      <c r="CK36" s="664"/>
      <c r="CL36" s="664"/>
      <c r="CM36" s="664"/>
      <c r="CN36" s="664"/>
      <c r="CO36" s="664"/>
      <c r="CP36" s="664"/>
      <c r="CQ36" s="665"/>
      <c r="CR36" s="623">
        <v>4090428</v>
      </c>
      <c r="CS36" s="626"/>
      <c r="CT36" s="626"/>
      <c r="CU36" s="626"/>
      <c r="CV36" s="626"/>
      <c r="CW36" s="626"/>
      <c r="CX36" s="626"/>
      <c r="CY36" s="627"/>
      <c r="CZ36" s="628">
        <v>14.2</v>
      </c>
      <c r="DA36" s="657"/>
      <c r="DB36" s="657"/>
      <c r="DC36" s="658"/>
      <c r="DD36" s="631">
        <v>3917421</v>
      </c>
      <c r="DE36" s="626"/>
      <c r="DF36" s="626"/>
      <c r="DG36" s="626"/>
      <c r="DH36" s="626"/>
      <c r="DI36" s="626"/>
      <c r="DJ36" s="626"/>
      <c r="DK36" s="627"/>
      <c r="DL36" s="631">
        <v>2607585</v>
      </c>
      <c r="DM36" s="626"/>
      <c r="DN36" s="626"/>
      <c r="DO36" s="626"/>
      <c r="DP36" s="626"/>
      <c r="DQ36" s="626"/>
      <c r="DR36" s="626"/>
      <c r="DS36" s="626"/>
      <c r="DT36" s="626"/>
      <c r="DU36" s="626"/>
      <c r="DV36" s="627"/>
      <c r="DW36" s="628">
        <v>14</v>
      </c>
      <c r="DX36" s="657"/>
      <c r="DY36" s="657"/>
      <c r="DZ36" s="657"/>
      <c r="EA36" s="657"/>
      <c r="EB36" s="657"/>
      <c r="EC36" s="659"/>
    </row>
    <row r="37" spans="2:133" ht="11.25" customHeight="1" x14ac:dyDescent="0.15">
      <c r="B37" s="620" t="s">
        <v>336</v>
      </c>
      <c r="C37" s="621"/>
      <c r="D37" s="621"/>
      <c r="E37" s="621"/>
      <c r="F37" s="621"/>
      <c r="G37" s="621"/>
      <c r="H37" s="621"/>
      <c r="I37" s="621"/>
      <c r="J37" s="621"/>
      <c r="K37" s="621"/>
      <c r="L37" s="621"/>
      <c r="M37" s="621"/>
      <c r="N37" s="621"/>
      <c r="O37" s="621"/>
      <c r="P37" s="621"/>
      <c r="Q37" s="622"/>
      <c r="R37" s="623">
        <v>1422000</v>
      </c>
      <c r="S37" s="626"/>
      <c r="T37" s="626"/>
      <c r="U37" s="626"/>
      <c r="V37" s="626"/>
      <c r="W37" s="626"/>
      <c r="X37" s="626"/>
      <c r="Y37" s="627"/>
      <c r="Z37" s="685">
        <v>4.9000000000000004</v>
      </c>
      <c r="AA37" s="685"/>
      <c r="AB37" s="685"/>
      <c r="AC37" s="685"/>
      <c r="AD37" s="686" t="s">
        <v>173</v>
      </c>
      <c r="AE37" s="686"/>
      <c r="AF37" s="686"/>
      <c r="AG37" s="686"/>
      <c r="AH37" s="686"/>
      <c r="AI37" s="686"/>
      <c r="AJ37" s="686"/>
      <c r="AK37" s="686"/>
      <c r="AL37" s="628" t="s">
        <v>235</v>
      </c>
      <c r="AM37" s="629"/>
      <c r="AN37" s="629"/>
      <c r="AO37" s="687"/>
      <c r="AQ37" s="660" t="s">
        <v>337</v>
      </c>
      <c r="AR37" s="661"/>
      <c r="AS37" s="661"/>
      <c r="AT37" s="661"/>
      <c r="AU37" s="661"/>
      <c r="AV37" s="661"/>
      <c r="AW37" s="661"/>
      <c r="AX37" s="661"/>
      <c r="AY37" s="662"/>
      <c r="AZ37" s="623">
        <v>469290</v>
      </c>
      <c r="BA37" s="626"/>
      <c r="BB37" s="626"/>
      <c r="BC37" s="626"/>
      <c r="BD37" s="624"/>
      <c r="BE37" s="624"/>
      <c r="BF37" s="663"/>
      <c r="BG37" s="667" t="s">
        <v>338</v>
      </c>
      <c r="BH37" s="664"/>
      <c r="BI37" s="664"/>
      <c r="BJ37" s="664"/>
      <c r="BK37" s="664"/>
      <c r="BL37" s="664"/>
      <c r="BM37" s="664"/>
      <c r="BN37" s="664"/>
      <c r="BO37" s="664"/>
      <c r="BP37" s="664"/>
      <c r="BQ37" s="664"/>
      <c r="BR37" s="664"/>
      <c r="BS37" s="664"/>
      <c r="BT37" s="664"/>
      <c r="BU37" s="665"/>
      <c r="BV37" s="623">
        <v>14340</v>
      </c>
      <c r="BW37" s="626"/>
      <c r="BX37" s="626"/>
      <c r="BY37" s="626"/>
      <c r="BZ37" s="626"/>
      <c r="CA37" s="626"/>
      <c r="CB37" s="666"/>
      <c r="CD37" s="667" t="s">
        <v>339</v>
      </c>
      <c r="CE37" s="664"/>
      <c r="CF37" s="664"/>
      <c r="CG37" s="664"/>
      <c r="CH37" s="664"/>
      <c r="CI37" s="664"/>
      <c r="CJ37" s="664"/>
      <c r="CK37" s="664"/>
      <c r="CL37" s="664"/>
      <c r="CM37" s="664"/>
      <c r="CN37" s="664"/>
      <c r="CO37" s="664"/>
      <c r="CP37" s="664"/>
      <c r="CQ37" s="665"/>
      <c r="CR37" s="623">
        <v>2398174</v>
      </c>
      <c r="CS37" s="624"/>
      <c r="CT37" s="624"/>
      <c r="CU37" s="624"/>
      <c r="CV37" s="624"/>
      <c r="CW37" s="624"/>
      <c r="CX37" s="624"/>
      <c r="CY37" s="625"/>
      <c r="CZ37" s="628">
        <v>8.3000000000000007</v>
      </c>
      <c r="DA37" s="657"/>
      <c r="DB37" s="657"/>
      <c r="DC37" s="658"/>
      <c r="DD37" s="631">
        <v>2398174</v>
      </c>
      <c r="DE37" s="624"/>
      <c r="DF37" s="624"/>
      <c r="DG37" s="624"/>
      <c r="DH37" s="624"/>
      <c r="DI37" s="624"/>
      <c r="DJ37" s="624"/>
      <c r="DK37" s="625"/>
      <c r="DL37" s="631">
        <v>1903344</v>
      </c>
      <c r="DM37" s="624"/>
      <c r="DN37" s="624"/>
      <c r="DO37" s="624"/>
      <c r="DP37" s="624"/>
      <c r="DQ37" s="624"/>
      <c r="DR37" s="624"/>
      <c r="DS37" s="624"/>
      <c r="DT37" s="624"/>
      <c r="DU37" s="624"/>
      <c r="DV37" s="625"/>
      <c r="DW37" s="628">
        <v>10.199999999999999</v>
      </c>
      <c r="DX37" s="657"/>
      <c r="DY37" s="657"/>
      <c r="DZ37" s="657"/>
      <c r="EA37" s="657"/>
      <c r="EB37" s="657"/>
      <c r="EC37" s="659"/>
    </row>
    <row r="38" spans="2:133" ht="11.25" customHeight="1" x14ac:dyDescent="0.15">
      <c r="B38" s="635" t="s">
        <v>340</v>
      </c>
      <c r="C38" s="636"/>
      <c r="D38" s="636"/>
      <c r="E38" s="636"/>
      <c r="F38" s="636"/>
      <c r="G38" s="636"/>
      <c r="H38" s="636"/>
      <c r="I38" s="636"/>
      <c r="J38" s="636"/>
      <c r="K38" s="636"/>
      <c r="L38" s="636"/>
      <c r="M38" s="636"/>
      <c r="N38" s="636"/>
      <c r="O38" s="636"/>
      <c r="P38" s="636"/>
      <c r="Q38" s="637"/>
      <c r="R38" s="638">
        <v>29191590</v>
      </c>
      <c r="S38" s="675"/>
      <c r="T38" s="675"/>
      <c r="U38" s="675"/>
      <c r="V38" s="675"/>
      <c r="W38" s="675"/>
      <c r="X38" s="675"/>
      <c r="Y38" s="680"/>
      <c r="Z38" s="681">
        <v>100</v>
      </c>
      <c r="AA38" s="681"/>
      <c r="AB38" s="681"/>
      <c r="AC38" s="681"/>
      <c r="AD38" s="682">
        <v>17186167</v>
      </c>
      <c r="AE38" s="682"/>
      <c r="AF38" s="682"/>
      <c r="AG38" s="682"/>
      <c r="AH38" s="682"/>
      <c r="AI38" s="682"/>
      <c r="AJ38" s="682"/>
      <c r="AK38" s="682"/>
      <c r="AL38" s="641">
        <v>100</v>
      </c>
      <c r="AM38" s="683"/>
      <c r="AN38" s="683"/>
      <c r="AO38" s="684"/>
      <c r="AQ38" s="660" t="s">
        <v>341</v>
      </c>
      <c r="AR38" s="661"/>
      <c r="AS38" s="661"/>
      <c r="AT38" s="661"/>
      <c r="AU38" s="661"/>
      <c r="AV38" s="661"/>
      <c r="AW38" s="661"/>
      <c r="AX38" s="661"/>
      <c r="AY38" s="662"/>
      <c r="AZ38" s="623">
        <v>215229</v>
      </c>
      <c r="BA38" s="626"/>
      <c r="BB38" s="626"/>
      <c r="BC38" s="626"/>
      <c r="BD38" s="624"/>
      <c r="BE38" s="624"/>
      <c r="BF38" s="663"/>
      <c r="BG38" s="667" t="s">
        <v>342</v>
      </c>
      <c r="BH38" s="664"/>
      <c r="BI38" s="664"/>
      <c r="BJ38" s="664"/>
      <c r="BK38" s="664"/>
      <c r="BL38" s="664"/>
      <c r="BM38" s="664"/>
      <c r="BN38" s="664"/>
      <c r="BO38" s="664"/>
      <c r="BP38" s="664"/>
      <c r="BQ38" s="664"/>
      <c r="BR38" s="664"/>
      <c r="BS38" s="664"/>
      <c r="BT38" s="664"/>
      <c r="BU38" s="665"/>
      <c r="BV38" s="623">
        <v>22504</v>
      </c>
      <c r="BW38" s="626"/>
      <c r="BX38" s="626"/>
      <c r="BY38" s="626"/>
      <c r="BZ38" s="626"/>
      <c r="CA38" s="626"/>
      <c r="CB38" s="666"/>
      <c r="CD38" s="667" t="s">
        <v>343</v>
      </c>
      <c r="CE38" s="664"/>
      <c r="CF38" s="664"/>
      <c r="CG38" s="664"/>
      <c r="CH38" s="664"/>
      <c r="CI38" s="664"/>
      <c r="CJ38" s="664"/>
      <c r="CK38" s="664"/>
      <c r="CL38" s="664"/>
      <c r="CM38" s="664"/>
      <c r="CN38" s="664"/>
      <c r="CO38" s="664"/>
      <c r="CP38" s="664"/>
      <c r="CQ38" s="665"/>
      <c r="CR38" s="623">
        <v>3395075</v>
      </c>
      <c r="CS38" s="626"/>
      <c r="CT38" s="626"/>
      <c r="CU38" s="626"/>
      <c r="CV38" s="626"/>
      <c r="CW38" s="626"/>
      <c r="CX38" s="626"/>
      <c r="CY38" s="627"/>
      <c r="CZ38" s="628">
        <v>11.8</v>
      </c>
      <c r="DA38" s="657"/>
      <c r="DB38" s="657"/>
      <c r="DC38" s="658"/>
      <c r="DD38" s="631">
        <v>2854456</v>
      </c>
      <c r="DE38" s="626"/>
      <c r="DF38" s="626"/>
      <c r="DG38" s="626"/>
      <c r="DH38" s="626"/>
      <c r="DI38" s="626"/>
      <c r="DJ38" s="626"/>
      <c r="DK38" s="627"/>
      <c r="DL38" s="631">
        <v>2802888</v>
      </c>
      <c r="DM38" s="626"/>
      <c r="DN38" s="626"/>
      <c r="DO38" s="626"/>
      <c r="DP38" s="626"/>
      <c r="DQ38" s="626"/>
      <c r="DR38" s="626"/>
      <c r="DS38" s="626"/>
      <c r="DT38" s="626"/>
      <c r="DU38" s="626"/>
      <c r="DV38" s="627"/>
      <c r="DW38" s="628">
        <v>15.1</v>
      </c>
      <c r="DX38" s="657"/>
      <c r="DY38" s="657"/>
      <c r="DZ38" s="657"/>
      <c r="EA38" s="657"/>
      <c r="EB38" s="657"/>
      <c r="EC38" s="659"/>
    </row>
    <row r="39" spans="2:133" ht="11.25" customHeight="1" x14ac:dyDescent="0.15">
      <c r="AQ39" s="660" t="s">
        <v>344</v>
      </c>
      <c r="AR39" s="661"/>
      <c r="AS39" s="661"/>
      <c r="AT39" s="661"/>
      <c r="AU39" s="661"/>
      <c r="AV39" s="661"/>
      <c r="AW39" s="661"/>
      <c r="AX39" s="661"/>
      <c r="AY39" s="662"/>
      <c r="AZ39" s="623">
        <v>42000</v>
      </c>
      <c r="BA39" s="626"/>
      <c r="BB39" s="626"/>
      <c r="BC39" s="626"/>
      <c r="BD39" s="624"/>
      <c r="BE39" s="624"/>
      <c r="BF39" s="663"/>
      <c r="BG39" s="668" t="s">
        <v>345</v>
      </c>
      <c r="BH39" s="669"/>
      <c r="BI39" s="669"/>
      <c r="BJ39" s="669"/>
      <c r="BK39" s="669"/>
      <c r="BL39" s="235"/>
      <c r="BM39" s="664" t="s">
        <v>346</v>
      </c>
      <c r="BN39" s="664"/>
      <c r="BO39" s="664"/>
      <c r="BP39" s="664"/>
      <c r="BQ39" s="664"/>
      <c r="BR39" s="664"/>
      <c r="BS39" s="664"/>
      <c r="BT39" s="664"/>
      <c r="BU39" s="665"/>
      <c r="BV39" s="623">
        <v>101</v>
      </c>
      <c r="BW39" s="626"/>
      <c r="BX39" s="626"/>
      <c r="BY39" s="626"/>
      <c r="BZ39" s="626"/>
      <c r="CA39" s="626"/>
      <c r="CB39" s="666"/>
      <c r="CD39" s="667" t="s">
        <v>347</v>
      </c>
      <c r="CE39" s="664"/>
      <c r="CF39" s="664"/>
      <c r="CG39" s="664"/>
      <c r="CH39" s="664"/>
      <c r="CI39" s="664"/>
      <c r="CJ39" s="664"/>
      <c r="CK39" s="664"/>
      <c r="CL39" s="664"/>
      <c r="CM39" s="664"/>
      <c r="CN39" s="664"/>
      <c r="CO39" s="664"/>
      <c r="CP39" s="664"/>
      <c r="CQ39" s="665"/>
      <c r="CR39" s="623">
        <v>64609</v>
      </c>
      <c r="CS39" s="624"/>
      <c r="CT39" s="624"/>
      <c r="CU39" s="624"/>
      <c r="CV39" s="624"/>
      <c r="CW39" s="624"/>
      <c r="CX39" s="624"/>
      <c r="CY39" s="625"/>
      <c r="CZ39" s="628">
        <v>0.2</v>
      </c>
      <c r="DA39" s="657"/>
      <c r="DB39" s="657"/>
      <c r="DC39" s="658"/>
      <c r="DD39" s="631">
        <v>20001</v>
      </c>
      <c r="DE39" s="624"/>
      <c r="DF39" s="624"/>
      <c r="DG39" s="624"/>
      <c r="DH39" s="624"/>
      <c r="DI39" s="624"/>
      <c r="DJ39" s="624"/>
      <c r="DK39" s="625"/>
      <c r="DL39" s="631" t="s">
        <v>184</v>
      </c>
      <c r="DM39" s="624"/>
      <c r="DN39" s="624"/>
      <c r="DO39" s="624"/>
      <c r="DP39" s="624"/>
      <c r="DQ39" s="624"/>
      <c r="DR39" s="624"/>
      <c r="DS39" s="624"/>
      <c r="DT39" s="624"/>
      <c r="DU39" s="624"/>
      <c r="DV39" s="625"/>
      <c r="DW39" s="628" t="s">
        <v>235</v>
      </c>
      <c r="DX39" s="657"/>
      <c r="DY39" s="657"/>
      <c r="DZ39" s="657"/>
      <c r="EA39" s="657"/>
      <c r="EB39" s="657"/>
      <c r="EC39" s="659"/>
    </row>
    <row r="40" spans="2:133" ht="11.25" customHeight="1" x14ac:dyDescent="0.15">
      <c r="AQ40" s="660" t="s">
        <v>348</v>
      </c>
      <c r="AR40" s="661"/>
      <c r="AS40" s="661"/>
      <c r="AT40" s="661"/>
      <c r="AU40" s="661"/>
      <c r="AV40" s="661"/>
      <c r="AW40" s="661"/>
      <c r="AX40" s="661"/>
      <c r="AY40" s="662"/>
      <c r="AZ40" s="623">
        <v>674979</v>
      </c>
      <c r="BA40" s="626"/>
      <c r="BB40" s="626"/>
      <c r="BC40" s="626"/>
      <c r="BD40" s="624"/>
      <c r="BE40" s="624"/>
      <c r="BF40" s="663"/>
      <c r="BG40" s="668"/>
      <c r="BH40" s="669"/>
      <c r="BI40" s="669"/>
      <c r="BJ40" s="669"/>
      <c r="BK40" s="669"/>
      <c r="BL40" s="235"/>
      <c r="BM40" s="664" t="s">
        <v>349</v>
      </c>
      <c r="BN40" s="664"/>
      <c r="BO40" s="664"/>
      <c r="BP40" s="664"/>
      <c r="BQ40" s="664"/>
      <c r="BR40" s="664"/>
      <c r="BS40" s="664"/>
      <c r="BT40" s="664"/>
      <c r="BU40" s="665"/>
      <c r="BV40" s="623" t="s">
        <v>235</v>
      </c>
      <c r="BW40" s="626"/>
      <c r="BX40" s="626"/>
      <c r="BY40" s="626"/>
      <c r="BZ40" s="626"/>
      <c r="CA40" s="626"/>
      <c r="CB40" s="666"/>
      <c r="CD40" s="667" t="s">
        <v>350</v>
      </c>
      <c r="CE40" s="664"/>
      <c r="CF40" s="664"/>
      <c r="CG40" s="664"/>
      <c r="CH40" s="664"/>
      <c r="CI40" s="664"/>
      <c r="CJ40" s="664"/>
      <c r="CK40" s="664"/>
      <c r="CL40" s="664"/>
      <c r="CM40" s="664"/>
      <c r="CN40" s="664"/>
      <c r="CO40" s="664"/>
      <c r="CP40" s="664"/>
      <c r="CQ40" s="665"/>
      <c r="CR40" s="623">
        <v>675667</v>
      </c>
      <c r="CS40" s="626"/>
      <c r="CT40" s="626"/>
      <c r="CU40" s="626"/>
      <c r="CV40" s="626"/>
      <c r="CW40" s="626"/>
      <c r="CX40" s="626"/>
      <c r="CY40" s="627"/>
      <c r="CZ40" s="628">
        <v>2.2999999999999998</v>
      </c>
      <c r="DA40" s="657"/>
      <c r="DB40" s="657"/>
      <c r="DC40" s="658"/>
      <c r="DD40" s="631">
        <v>130907</v>
      </c>
      <c r="DE40" s="626"/>
      <c r="DF40" s="626"/>
      <c r="DG40" s="626"/>
      <c r="DH40" s="626"/>
      <c r="DI40" s="626"/>
      <c r="DJ40" s="626"/>
      <c r="DK40" s="627"/>
      <c r="DL40" s="631" t="s">
        <v>235</v>
      </c>
      <c r="DM40" s="626"/>
      <c r="DN40" s="626"/>
      <c r="DO40" s="626"/>
      <c r="DP40" s="626"/>
      <c r="DQ40" s="626"/>
      <c r="DR40" s="626"/>
      <c r="DS40" s="626"/>
      <c r="DT40" s="626"/>
      <c r="DU40" s="626"/>
      <c r="DV40" s="627"/>
      <c r="DW40" s="628" t="s">
        <v>173</v>
      </c>
      <c r="DX40" s="657"/>
      <c r="DY40" s="657"/>
      <c r="DZ40" s="657"/>
      <c r="EA40" s="657"/>
      <c r="EB40" s="657"/>
      <c r="EC40" s="659"/>
    </row>
    <row r="41" spans="2:133" ht="11.25" customHeight="1" x14ac:dyDescent="0.15">
      <c r="AQ41" s="672" t="s">
        <v>351</v>
      </c>
      <c r="AR41" s="673"/>
      <c r="AS41" s="673"/>
      <c r="AT41" s="673"/>
      <c r="AU41" s="673"/>
      <c r="AV41" s="673"/>
      <c r="AW41" s="673"/>
      <c r="AX41" s="673"/>
      <c r="AY41" s="674"/>
      <c r="AZ41" s="638">
        <v>2208806</v>
      </c>
      <c r="BA41" s="675"/>
      <c r="BB41" s="675"/>
      <c r="BC41" s="675"/>
      <c r="BD41" s="639"/>
      <c r="BE41" s="639"/>
      <c r="BF41" s="676"/>
      <c r="BG41" s="670"/>
      <c r="BH41" s="671"/>
      <c r="BI41" s="671"/>
      <c r="BJ41" s="671"/>
      <c r="BK41" s="671"/>
      <c r="BL41" s="236"/>
      <c r="BM41" s="677" t="s">
        <v>352</v>
      </c>
      <c r="BN41" s="677"/>
      <c r="BO41" s="677"/>
      <c r="BP41" s="677"/>
      <c r="BQ41" s="677"/>
      <c r="BR41" s="677"/>
      <c r="BS41" s="677"/>
      <c r="BT41" s="677"/>
      <c r="BU41" s="678"/>
      <c r="BV41" s="638">
        <v>307</v>
      </c>
      <c r="BW41" s="675"/>
      <c r="BX41" s="675"/>
      <c r="BY41" s="675"/>
      <c r="BZ41" s="675"/>
      <c r="CA41" s="675"/>
      <c r="CB41" s="679"/>
      <c r="CD41" s="667" t="s">
        <v>353</v>
      </c>
      <c r="CE41" s="664"/>
      <c r="CF41" s="664"/>
      <c r="CG41" s="664"/>
      <c r="CH41" s="664"/>
      <c r="CI41" s="664"/>
      <c r="CJ41" s="664"/>
      <c r="CK41" s="664"/>
      <c r="CL41" s="664"/>
      <c r="CM41" s="664"/>
      <c r="CN41" s="664"/>
      <c r="CO41" s="664"/>
      <c r="CP41" s="664"/>
      <c r="CQ41" s="665"/>
      <c r="CR41" s="623" t="s">
        <v>184</v>
      </c>
      <c r="CS41" s="624"/>
      <c r="CT41" s="624"/>
      <c r="CU41" s="624"/>
      <c r="CV41" s="624"/>
      <c r="CW41" s="624"/>
      <c r="CX41" s="624"/>
      <c r="CY41" s="625"/>
      <c r="CZ41" s="628" t="s">
        <v>235</v>
      </c>
      <c r="DA41" s="657"/>
      <c r="DB41" s="657"/>
      <c r="DC41" s="658"/>
      <c r="DD41" s="631" t="s">
        <v>173</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355</v>
      </c>
      <c r="CE42" s="621"/>
      <c r="CF42" s="621"/>
      <c r="CG42" s="621"/>
      <c r="CH42" s="621"/>
      <c r="CI42" s="621"/>
      <c r="CJ42" s="621"/>
      <c r="CK42" s="621"/>
      <c r="CL42" s="621"/>
      <c r="CM42" s="621"/>
      <c r="CN42" s="621"/>
      <c r="CO42" s="621"/>
      <c r="CP42" s="621"/>
      <c r="CQ42" s="622"/>
      <c r="CR42" s="623">
        <v>2512008</v>
      </c>
      <c r="CS42" s="626"/>
      <c r="CT42" s="626"/>
      <c r="CU42" s="626"/>
      <c r="CV42" s="626"/>
      <c r="CW42" s="626"/>
      <c r="CX42" s="626"/>
      <c r="CY42" s="627"/>
      <c r="CZ42" s="628">
        <v>8.6999999999999993</v>
      </c>
      <c r="DA42" s="629"/>
      <c r="DB42" s="629"/>
      <c r="DC42" s="630"/>
      <c r="DD42" s="631">
        <v>612588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357</v>
      </c>
      <c r="CE43" s="621"/>
      <c r="CF43" s="621"/>
      <c r="CG43" s="621"/>
      <c r="CH43" s="621"/>
      <c r="CI43" s="621"/>
      <c r="CJ43" s="621"/>
      <c r="CK43" s="621"/>
      <c r="CL43" s="621"/>
      <c r="CM43" s="621"/>
      <c r="CN43" s="621"/>
      <c r="CO43" s="621"/>
      <c r="CP43" s="621"/>
      <c r="CQ43" s="622"/>
      <c r="CR43" s="623">
        <v>123188</v>
      </c>
      <c r="CS43" s="624"/>
      <c r="CT43" s="624"/>
      <c r="CU43" s="624"/>
      <c r="CV43" s="624"/>
      <c r="CW43" s="624"/>
      <c r="CX43" s="624"/>
      <c r="CY43" s="625"/>
      <c r="CZ43" s="628">
        <v>0.4</v>
      </c>
      <c r="DA43" s="657"/>
      <c r="DB43" s="657"/>
      <c r="DC43" s="658"/>
      <c r="DD43" s="631">
        <v>122942</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358</v>
      </c>
      <c r="CD44" s="651" t="s">
        <v>309</v>
      </c>
      <c r="CE44" s="652"/>
      <c r="CF44" s="620" t="s">
        <v>359</v>
      </c>
      <c r="CG44" s="621"/>
      <c r="CH44" s="621"/>
      <c r="CI44" s="621"/>
      <c r="CJ44" s="621"/>
      <c r="CK44" s="621"/>
      <c r="CL44" s="621"/>
      <c r="CM44" s="621"/>
      <c r="CN44" s="621"/>
      <c r="CO44" s="621"/>
      <c r="CP44" s="621"/>
      <c r="CQ44" s="622"/>
      <c r="CR44" s="623">
        <v>2477935</v>
      </c>
      <c r="CS44" s="626"/>
      <c r="CT44" s="626"/>
      <c r="CU44" s="626"/>
      <c r="CV44" s="626"/>
      <c r="CW44" s="626"/>
      <c r="CX44" s="626"/>
      <c r="CY44" s="627"/>
      <c r="CZ44" s="628">
        <v>8.6</v>
      </c>
      <c r="DA44" s="629"/>
      <c r="DB44" s="629"/>
      <c r="DC44" s="630"/>
      <c r="DD44" s="631">
        <v>605403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360</v>
      </c>
      <c r="CG45" s="621"/>
      <c r="CH45" s="621"/>
      <c r="CI45" s="621"/>
      <c r="CJ45" s="621"/>
      <c r="CK45" s="621"/>
      <c r="CL45" s="621"/>
      <c r="CM45" s="621"/>
      <c r="CN45" s="621"/>
      <c r="CO45" s="621"/>
      <c r="CP45" s="621"/>
      <c r="CQ45" s="622"/>
      <c r="CR45" s="623">
        <v>829448</v>
      </c>
      <c r="CS45" s="624"/>
      <c r="CT45" s="624"/>
      <c r="CU45" s="624"/>
      <c r="CV45" s="624"/>
      <c r="CW45" s="624"/>
      <c r="CX45" s="624"/>
      <c r="CY45" s="625"/>
      <c r="CZ45" s="628">
        <v>2.9</v>
      </c>
      <c r="DA45" s="657"/>
      <c r="DB45" s="657"/>
      <c r="DC45" s="658"/>
      <c r="DD45" s="631">
        <v>52338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361</v>
      </c>
      <c r="CG46" s="621"/>
      <c r="CH46" s="621"/>
      <c r="CI46" s="621"/>
      <c r="CJ46" s="621"/>
      <c r="CK46" s="621"/>
      <c r="CL46" s="621"/>
      <c r="CM46" s="621"/>
      <c r="CN46" s="621"/>
      <c r="CO46" s="621"/>
      <c r="CP46" s="621"/>
      <c r="CQ46" s="622"/>
      <c r="CR46" s="623">
        <v>1639756</v>
      </c>
      <c r="CS46" s="626"/>
      <c r="CT46" s="626"/>
      <c r="CU46" s="626"/>
      <c r="CV46" s="626"/>
      <c r="CW46" s="626"/>
      <c r="CX46" s="626"/>
      <c r="CY46" s="627"/>
      <c r="CZ46" s="628">
        <v>5.7</v>
      </c>
      <c r="DA46" s="629"/>
      <c r="DB46" s="629"/>
      <c r="DC46" s="630"/>
      <c r="DD46" s="631">
        <v>548708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362</v>
      </c>
      <c r="CG47" s="621"/>
      <c r="CH47" s="621"/>
      <c r="CI47" s="621"/>
      <c r="CJ47" s="621"/>
      <c r="CK47" s="621"/>
      <c r="CL47" s="621"/>
      <c r="CM47" s="621"/>
      <c r="CN47" s="621"/>
      <c r="CO47" s="621"/>
      <c r="CP47" s="621"/>
      <c r="CQ47" s="622"/>
      <c r="CR47" s="623">
        <v>34073</v>
      </c>
      <c r="CS47" s="624"/>
      <c r="CT47" s="624"/>
      <c r="CU47" s="624"/>
      <c r="CV47" s="624"/>
      <c r="CW47" s="624"/>
      <c r="CX47" s="624"/>
      <c r="CY47" s="625"/>
      <c r="CZ47" s="628">
        <v>0.1</v>
      </c>
      <c r="DA47" s="657"/>
      <c r="DB47" s="657"/>
      <c r="DC47" s="658"/>
      <c r="DD47" s="631">
        <v>7185</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363</v>
      </c>
      <c r="CG48" s="621"/>
      <c r="CH48" s="621"/>
      <c r="CI48" s="621"/>
      <c r="CJ48" s="621"/>
      <c r="CK48" s="621"/>
      <c r="CL48" s="621"/>
      <c r="CM48" s="621"/>
      <c r="CN48" s="621"/>
      <c r="CO48" s="621"/>
      <c r="CP48" s="621"/>
      <c r="CQ48" s="622"/>
      <c r="CR48" s="623" t="s">
        <v>235</v>
      </c>
      <c r="CS48" s="626"/>
      <c r="CT48" s="626"/>
      <c r="CU48" s="626"/>
      <c r="CV48" s="626"/>
      <c r="CW48" s="626"/>
      <c r="CX48" s="626"/>
      <c r="CY48" s="627"/>
      <c r="CZ48" s="628" t="s">
        <v>235</v>
      </c>
      <c r="DA48" s="629"/>
      <c r="DB48" s="629"/>
      <c r="DC48" s="630"/>
      <c r="DD48" s="631" t="s">
        <v>173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364</v>
      </c>
      <c r="CE49" s="636"/>
      <c r="CF49" s="636"/>
      <c r="CG49" s="636"/>
      <c r="CH49" s="636"/>
      <c r="CI49" s="636"/>
      <c r="CJ49" s="636"/>
      <c r="CK49" s="636"/>
      <c r="CL49" s="636"/>
      <c r="CM49" s="636"/>
      <c r="CN49" s="636"/>
      <c r="CO49" s="636"/>
      <c r="CP49" s="636"/>
      <c r="CQ49" s="637"/>
      <c r="CR49" s="638">
        <v>28846659</v>
      </c>
      <c r="CS49" s="639"/>
      <c r="CT49" s="639"/>
      <c r="CU49" s="639"/>
      <c r="CV49" s="639"/>
      <c r="CW49" s="639"/>
      <c r="CX49" s="639"/>
      <c r="CY49" s="640"/>
      <c r="CZ49" s="641">
        <v>100</v>
      </c>
      <c r="DA49" s="642"/>
      <c r="DB49" s="642"/>
      <c r="DC49" s="643"/>
      <c r="DD49" s="644">
        <v>20100492</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UnAU8rrfWFZZ95SkWQDBZYEpgfxM8luhjq9Q4WfyzpK+pFY84UYJL2h9sZrCMGsPrvcxghXPGb/a9Cgnl4a1Ow==" saltValue="9gwH5MVNEP67c2PBeWM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366</v>
      </c>
      <c r="DK2" s="1162"/>
      <c r="DL2" s="1162"/>
      <c r="DM2" s="1162"/>
      <c r="DN2" s="1162"/>
      <c r="DO2" s="1163"/>
      <c r="DP2" s="249"/>
      <c r="DQ2" s="1161" t="s">
        <v>367</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368</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370</v>
      </c>
      <c r="B5" s="1047"/>
      <c r="C5" s="1047"/>
      <c r="D5" s="1047"/>
      <c r="E5" s="1047"/>
      <c r="F5" s="1047"/>
      <c r="G5" s="1047"/>
      <c r="H5" s="1047"/>
      <c r="I5" s="1047"/>
      <c r="J5" s="1047"/>
      <c r="K5" s="1047"/>
      <c r="L5" s="1047"/>
      <c r="M5" s="1047"/>
      <c r="N5" s="1047"/>
      <c r="O5" s="1047"/>
      <c r="P5" s="1048"/>
      <c r="Q5" s="1052" t="s">
        <v>371</v>
      </c>
      <c r="R5" s="1053"/>
      <c r="S5" s="1053"/>
      <c r="T5" s="1053"/>
      <c r="U5" s="1054"/>
      <c r="V5" s="1052" t="s">
        <v>372</v>
      </c>
      <c r="W5" s="1053"/>
      <c r="X5" s="1053"/>
      <c r="Y5" s="1053"/>
      <c r="Z5" s="1054"/>
      <c r="AA5" s="1052" t="s">
        <v>373</v>
      </c>
      <c r="AB5" s="1053"/>
      <c r="AC5" s="1053"/>
      <c r="AD5" s="1053"/>
      <c r="AE5" s="1053"/>
      <c r="AF5" s="1164" t="s">
        <v>374</v>
      </c>
      <c r="AG5" s="1053"/>
      <c r="AH5" s="1053"/>
      <c r="AI5" s="1053"/>
      <c r="AJ5" s="1068"/>
      <c r="AK5" s="1053" t="s">
        <v>375</v>
      </c>
      <c r="AL5" s="1053"/>
      <c r="AM5" s="1053"/>
      <c r="AN5" s="1053"/>
      <c r="AO5" s="1054"/>
      <c r="AP5" s="1052" t="s">
        <v>376</v>
      </c>
      <c r="AQ5" s="1053"/>
      <c r="AR5" s="1053"/>
      <c r="AS5" s="1053"/>
      <c r="AT5" s="1054"/>
      <c r="AU5" s="1052" t="s">
        <v>377</v>
      </c>
      <c r="AV5" s="1053"/>
      <c r="AW5" s="1053"/>
      <c r="AX5" s="1053"/>
      <c r="AY5" s="1068"/>
      <c r="AZ5" s="256"/>
      <c r="BA5" s="256"/>
      <c r="BB5" s="256"/>
      <c r="BC5" s="256"/>
      <c r="BD5" s="256"/>
      <c r="BE5" s="257"/>
      <c r="BF5" s="257"/>
      <c r="BG5" s="257"/>
      <c r="BH5" s="257"/>
      <c r="BI5" s="257"/>
      <c r="BJ5" s="257"/>
      <c r="BK5" s="257"/>
      <c r="BL5" s="257"/>
      <c r="BM5" s="257"/>
      <c r="BN5" s="257"/>
      <c r="BO5" s="257"/>
      <c r="BP5" s="257"/>
      <c r="BQ5" s="1046" t="s">
        <v>378</v>
      </c>
      <c r="BR5" s="1047"/>
      <c r="BS5" s="1047"/>
      <c r="BT5" s="1047"/>
      <c r="BU5" s="1047"/>
      <c r="BV5" s="1047"/>
      <c r="BW5" s="1047"/>
      <c r="BX5" s="1047"/>
      <c r="BY5" s="1047"/>
      <c r="BZ5" s="1047"/>
      <c r="CA5" s="1047"/>
      <c r="CB5" s="1047"/>
      <c r="CC5" s="1047"/>
      <c r="CD5" s="1047"/>
      <c r="CE5" s="1047"/>
      <c r="CF5" s="1047"/>
      <c r="CG5" s="1048"/>
      <c r="CH5" s="1052" t="s">
        <v>379</v>
      </c>
      <c r="CI5" s="1053"/>
      <c r="CJ5" s="1053"/>
      <c r="CK5" s="1053"/>
      <c r="CL5" s="1054"/>
      <c r="CM5" s="1052" t="s">
        <v>380</v>
      </c>
      <c r="CN5" s="1053"/>
      <c r="CO5" s="1053"/>
      <c r="CP5" s="1053"/>
      <c r="CQ5" s="1054"/>
      <c r="CR5" s="1052" t="s">
        <v>381</v>
      </c>
      <c r="CS5" s="1053"/>
      <c r="CT5" s="1053"/>
      <c r="CU5" s="1053"/>
      <c r="CV5" s="1054"/>
      <c r="CW5" s="1052" t="s">
        <v>382</v>
      </c>
      <c r="CX5" s="1053"/>
      <c r="CY5" s="1053"/>
      <c r="CZ5" s="1053"/>
      <c r="DA5" s="1054"/>
      <c r="DB5" s="1052" t="s">
        <v>383</v>
      </c>
      <c r="DC5" s="1053"/>
      <c r="DD5" s="1053"/>
      <c r="DE5" s="1053"/>
      <c r="DF5" s="1054"/>
      <c r="DG5" s="1149" t="s">
        <v>384</v>
      </c>
      <c r="DH5" s="1150"/>
      <c r="DI5" s="1150"/>
      <c r="DJ5" s="1150"/>
      <c r="DK5" s="1151"/>
      <c r="DL5" s="1149" t="s">
        <v>385</v>
      </c>
      <c r="DM5" s="1150"/>
      <c r="DN5" s="1150"/>
      <c r="DO5" s="1150"/>
      <c r="DP5" s="1151"/>
      <c r="DQ5" s="1052" t="s">
        <v>386</v>
      </c>
      <c r="DR5" s="1053"/>
      <c r="DS5" s="1053"/>
      <c r="DT5" s="1053"/>
      <c r="DU5" s="1054"/>
      <c r="DV5" s="1052" t="s">
        <v>377</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387</v>
      </c>
      <c r="C7" s="1102"/>
      <c r="D7" s="1102"/>
      <c r="E7" s="1102"/>
      <c r="F7" s="1102"/>
      <c r="G7" s="1102"/>
      <c r="H7" s="1102"/>
      <c r="I7" s="1102"/>
      <c r="J7" s="1102"/>
      <c r="K7" s="1102"/>
      <c r="L7" s="1102"/>
      <c r="M7" s="1102"/>
      <c r="N7" s="1102"/>
      <c r="O7" s="1102"/>
      <c r="P7" s="1103"/>
      <c r="Q7" s="1155">
        <v>29240</v>
      </c>
      <c r="R7" s="1156"/>
      <c r="S7" s="1156"/>
      <c r="T7" s="1156"/>
      <c r="U7" s="1156"/>
      <c r="V7" s="1156">
        <v>28895</v>
      </c>
      <c r="W7" s="1156"/>
      <c r="X7" s="1156"/>
      <c r="Y7" s="1156"/>
      <c r="Z7" s="1156"/>
      <c r="AA7" s="1156">
        <v>345</v>
      </c>
      <c r="AB7" s="1156"/>
      <c r="AC7" s="1156"/>
      <c r="AD7" s="1156"/>
      <c r="AE7" s="1157"/>
      <c r="AF7" s="1158">
        <v>258</v>
      </c>
      <c r="AG7" s="1159"/>
      <c r="AH7" s="1159"/>
      <c r="AI7" s="1159"/>
      <c r="AJ7" s="1160"/>
      <c r="AK7" s="1142">
        <v>386</v>
      </c>
      <c r="AL7" s="1143"/>
      <c r="AM7" s="1143"/>
      <c r="AN7" s="1143"/>
      <c r="AO7" s="1143"/>
      <c r="AP7" s="1143">
        <v>38634</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c r="BT7" s="1147"/>
      <c r="BU7" s="1147"/>
      <c r="BV7" s="1147"/>
      <c r="BW7" s="1147"/>
      <c r="BX7" s="1147"/>
      <c r="BY7" s="1147"/>
      <c r="BZ7" s="1147"/>
      <c r="CA7" s="1147"/>
      <c r="CB7" s="1147"/>
      <c r="CC7" s="1147"/>
      <c r="CD7" s="1147"/>
      <c r="CE7" s="1147"/>
      <c r="CF7" s="1147"/>
      <c r="CG7" s="1148"/>
      <c r="CH7" s="1139"/>
      <c r="CI7" s="1140"/>
      <c r="CJ7" s="1140"/>
      <c r="CK7" s="1140"/>
      <c r="CL7" s="1141"/>
      <c r="CM7" s="1139"/>
      <c r="CN7" s="1140"/>
      <c r="CO7" s="1140"/>
      <c r="CP7" s="1140"/>
      <c r="CQ7" s="1141"/>
      <c r="CR7" s="1139"/>
      <c r="CS7" s="1140"/>
      <c r="CT7" s="1140"/>
      <c r="CU7" s="1140"/>
      <c r="CV7" s="1141"/>
      <c r="CW7" s="1139"/>
      <c r="CX7" s="1140"/>
      <c r="CY7" s="1140"/>
      <c r="CZ7" s="1140"/>
      <c r="DA7" s="1141"/>
      <c r="DB7" s="1139"/>
      <c r="DC7" s="1140"/>
      <c r="DD7" s="1140"/>
      <c r="DE7" s="1140"/>
      <c r="DF7" s="1141"/>
      <c r="DG7" s="1139"/>
      <c r="DH7" s="1140"/>
      <c r="DI7" s="1140"/>
      <c r="DJ7" s="1140"/>
      <c r="DK7" s="1141"/>
      <c r="DL7" s="1139"/>
      <c r="DM7" s="1140"/>
      <c r="DN7" s="1140"/>
      <c r="DO7" s="1140"/>
      <c r="DP7" s="1141"/>
      <c r="DQ7" s="1139"/>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388</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389</v>
      </c>
      <c r="B23" s="995" t="s">
        <v>390</v>
      </c>
      <c r="C23" s="996"/>
      <c r="D23" s="996"/>
      <c r="E23" s="996"/>
      <c r="F23" s="996"/>
      <c r="G23" s="996"/>
      <c r="H23" s="996"/>
      <c r="I23" s="996"/>
      <c r="J23" s="996"/>
      <c r="K23" s="996"/>
      <c r="L23" s="996"/>
      <c r="M23" s="996"/>
      <c r="N23" s="996"/>
      <c r="O23" s="996"/>
      <c r="P23" s="997"/>
      <c r="Q23" s="1119">
        <v>29240</v>
      </c>
      <c r="R23" s="1120"/>
      <c r="S23" s="1120"/>
      <c r="T23" s="1120"/>
      <c r="U23" s="1120"/>
      <c r="V23" s="1120">
        <v>28895</v>
      </c>
      <c r="W23" s="1120"/>
      <c r="X23" s="1120"/>
      <c r="Y23" s="1120"/>
      <c r="Z23" s="1120"/>
      <c r="AA23" s="1120">
        <v>345</v>
      </c>
      <c r="AB23" s="1120"/>
      <c r="AC23" s="1120"/>
      <c r="AD23" s="1120"/>
      <c r="AE23" s="1121"/>
      <c r="AF23" s="1122">
        <v>258</v>
      </c>
      <c r="AG23" s="1120"/>
      <c r="AH23" s="1120"/>
      <c r="AI23" s="1120"/>
      <c r="AJ23" s="1123"/>
      <c r="AK23" s="1124"/>
      <c r="AL23" s="1125"/>
      <c r="AM23" s="1125"/>
      <c r="AN23" s="1125"/>
      <c r="AO23" s="1125"/>
      <c r="AP23" s="1120">
        <v>38634</v>
      </c>
      <c r="AQ23" s="1120"/>
      <c r="AR23" s="1120"/>
      <c r="AS23" s="1120"/>
      <c r="AT23" s="1120"/>
      <c r="AU23" s="1126"/>
      <c r="AV23" s="1126"/>
      <c r="AW23" s="1126"/>
      <c r="AX23" s="1126"/>
      <c r="AY23" s="1127"/>
      <c r="AZ23" s="1116" t="s">
        <v>391</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392</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393</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370</v>
      </c>
      <c r="B26" s="1047"/>
      <c r="C26" s="1047"/>
      <c r="D26" s="1047"/>
      <c r="E26" s="1047"/>
      <c r="F26" s="1047"/>
      <c r="G26" s="1047"/>
      <c r="H26" s="1047"/>
      <c r="I26" s="1047"/>
      <c r="J26" s="1047"/>
      <c r="K26" s="1047"/>
      <c r="L26" s="1047"/>
      <c r="M26" s="1047"/>
      <c r="N26" s="1047"/>
      <c r="O26" s="1047"/>
      <c r="P26" s="1048"/>
      <c r="Q26" s="1052" t="s">
        <v>394</v>
      </c>
      <c r="R26" s="1053"/>
      <c r="S26" s="1053"/>
      <c r="T26" s="1053"/>
      <c r="U26" s="1054"/>
      <c r="V26" s="1052" t="s">
        <v>395</v>
      </c>
      <c r="W26" s="1053"/>
      <c r="X26" s="1053"/>
      <c r="Y26" s="1053"/>
      <c r="Z26" s="1054"/>
      <c r="AA26" s="1052" t="s">
        <v>396</v>
      </c>
      <c r="AB26" s="1053"/>
      <c r="AC26" s="1053"/>
      <c r="AD26" s="1053"/>
      <c r="AE26" s="1053"/>
      <c r="AF26" s="1110" t="s">
        <v>397</v>
      </c>
      <c r="AG26" s="1059"/>
      <c r="AH26" s="1059"/>
      <c r="AI26" s="1059"/>
      <c r="AJ26" s="1111"/>
      <c r="AK26" s="1053" t="s">
        <v>398</v>
      </c>
      <c r="AL26" s="1053"/>
      <c r="AM26" s="1053"/>
      <c r="AN26" s="1053"/>
      <c r="AO26" s="1054"/>
      <c r="AP26" s="1052" t="s">
        <v>399</v>
      </c>
      <c r="AQ26" s="1053"/>
      <c r="AR26" s="1053"/>
      <c r="AS26" s="1053"/>
      <c r="AT26" s="1054"/>
      <c r="AU26" s="1052" t="s">
        <v>400</v>
      </c>
      <c r="AV26" s="1053"/>
      <c r="AW26" s="1053"/>
      <c r="AX26" s="1053"/>
      <c r="AY26" s="1054"/>
      <c r="AZ26" s="1052" t="s">
        <v>401</v>
      </c>
      <c r="BA26" s="1053"/>
      <c r="BB26" s="1053"/>
      <c r="BC26" s="1053"/>
      <c r="BD26" s="1054"/>
      <c r="BE26" s="1052" t="s">
        <v>377</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402</v>
      </c>
      <c r="C28" s="1102"/>
      <c r="D28" s="1102"/>
      <c r="E28" s="1102"/>
      <c r="F28" s="1102"/>
      <c r="G28" s="1102"/>
      <c r="H28" s="1102"/>
      <c r="I28" s="1102"/>
      <c r="J28" s="1102"/>
      <c r="K28" s="1102"/>
      <c r="L28" s="1102"/>
      <c r="M28" s="1102"/>
      <c r="N28" s="1102"/>
      <c r="O28" s="1102"/>
      <c r="P28" s="1103"/>
      <c r="Q28" s="1104">
        <v>11144</v>
      </c>
      <c r="R28" s="1105"/>
      <c r="S28" s="1105"/>
      <c r="T28" s="1105"/>
      <c r="U28" s="1105"/>
      <c r="V28" s="1105">
        <v>9928</v>
      </c>
      <c r="W28" s="1105"/>
      <c r="X28" s="1105"/>
      <c r="Y28" s="1105"/>
      <c r="Z28" s="1105"/>
      <c r="AA28" s="1105">
        <v>1216</v>
      </c>
      <c r="AB28" s="1105"/>
      <c r="AC28" s="1105"/>
      <c r="AD28" s="1105"/>
      <c r="AE28" s="1106"/>
      <c r="AF28" s="1107">
        <v>1216</v>
      </c>
      <c r="AG28" s="1105"/>
      <c r="AH28" s="1105"/>
      <c r="AI28" s="1105"/>
      <c r="AJ28" s="1108"/>
      <c r="AK28" s="1109">
        <v>675</v>
      </c>
      <c r="AL28" s="1097"/>
      <c r="AM28" s="1097"/>
      <c r="AN28" s="1097"/>
      <c r="AO28" s="1097"/>
      <c r="AP28" s="1097" t="s">
        <v>601</v>
      </c>
      <c r="AQ28" s="1097"/>
      <c r="AR28" s="1097"/>
      <c r="AS28" s="1097"/>
      <c r="AT28" s="1097"/>
      <c r="AU28" s="1097" t="s">
        <v>601</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403</v>
      </c>
      <c r="C29" s="1089"/>
      <c r="D29" s="1089"/>
      <c r="E29" s="1089"/>
      <c r="F29" s="1089"/>
      <c r="G29" s="1089"/>
      <c r="H29" s="1089"/>
      <c r="I29" s="1089"/>
      <c r="J29" s="1089"/>
      <c r="K29" s="1089"/>
      <c r="L29" s="1089"/>
      <c r="M29" s="1089"/>
      <c r="N29" s="1089"/>
      <c r="O29" s="1089"/>
      <c r="P29" s="1090"/>
      <c r="Q29" s="1094">
        <v>7417</v>
      </c>
      <c r="R29" s="1095"/>
      <c r="S29" s="1095"/>
      <c r="T29" s="1095"/>
      <c r="U29" s="1095"/>
      <c r="V29" s="1095">
        <v>7127</v>
      </c>
      <c r="W29" s="1095"/>
      <c r="X29" s="1095"/>
      <c r="Y29" s="1095"/>
      <c r="Z29" s="1095"/>
      <c r="AA29" s="1095">
        <v>291</v>
      </c>
      <c r="AB29" s="1095"/>
      <c r="AC29" s="1095"/>
      <c r="AD29" s="1095"/>
      <c r="AE29" s="1096"/>
      <c r="AF29" s="1070">
        <v>291</v>
      </c>
      <c r="AG29" s="1071"/>
      <c r="AH29" s="1071"/>
      <c r="AI29" s="1071"/>
      <c r="AJ29" s="1072"/>
      <c r="AK29" s="1031">
        <v>1229</v>
      </c>
      <c r="AL29" s="1022"/>
      <c r="AM29" s="1022"/>
      <c r="AN29" s="1022"/>
      <c r="AO29" s="1022"/>
      <c r="AP29" s="1022" t="s">
        <v>601</v>
      </c>
      <c r="AQ29" s="1022"/>
      <c r="AR29" s="1022"/>
      <c r="AS29" s="1022"/>
      <c r="AT29" s="1022"/>
      <c r="AU29" s="1022" t="s">
        <v>601</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404</v>
      </c>
      <c r="C30" s="1089"/>
      <c r="D30" s="1089"/>
      <c r="E30" s="1089"/>
      <c r="F30" s="1089"/>
      <c r="G30" s="1089"/>
      <c r="H30" s="1089"/>
      <c r="I30" s="1089"/>
      <c r="J30" s="1089"/>
      <c r="K30" s="1089"/>
      <c r="L30" s="1089"/>
      <c r="M30" s="1089"/>
      <c r="N30" s="1089"/>
      <c r="O30" s="1089"/>
      <c r="P30" s="1090"/>
      <c r="Q30" s="1094">
        <v>1163</v>
      </c>
      <c r="R30" s="1095"/>
      <c r="S30" s="1095"/>
      <c r="T30" s="1095"/>
      <c r="U30" s="1095"/>
      <c r="V30" s="1095">
        <v>1152</v>
      </c>
      <c r="W30" s="1095"/>
      <c r="X30" s="1095"/>
      <c r="Y30" s="1095"/>
      <c r="Z30" s="1095"/>
      <c r="AA30" s="1095">
        <v>10</v>
      </c>
      <c r="AB30" s="1095"/>
      <c r="AC30" s="1095"/>
      <c r="AD30" s="1095"/>
      <c r="AE30" s="1096"/>
      <c r="AF30" s="1070">
        <v>10</v>
      </c>
      <c r="AG30" s="1071"/>
      <c r="AH30" s="1071"/>
      <c r="AI30" s="1071"/>
      <c r="AJ30" s="1072"/>
      <c r="AK30" s="1031">
        <v>268</v>
      </c>
      <c r="AL30" s="1022"/>
      <c r="AM30" s="1022"/>
      <c r="AN30" s="1022"/>
      <c r="AO30" s="1022"/>
      <c r="AP30" s="1022" t="s">
        <v>602</v>
      </c>
      <c r="AQ30" s="1022"/>
      <c r="AR30" s="1022"/>
      <c r="AS30" s="1022"/>
      <c r="AT30" s="1022"/>
      <c r="AU30" s="1022" t="s">
        <v>601</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405</v>
      </c>
      <c r="C31" s="1089"/>
      <c r="D31" s="1089"/>
      <c r="E31" s="1089"/>
      <c r="F31" s="1089"/>
      <c r="G31" s="1089"/>
      <c r="H31" s="1089"/>
      <c r="I31" s="1089"/>
      <c r="J31" s="1089"/>
      <c r="K31" s="1089"/>
      <c r="L31" s="1089"/>
      <c r="M31" s="1089"/>
      <c r="N31" s="1089"/>
      <c r="O31" s="1089"/>
      <c r="P31" s="1090"/>
      <c r="Q31" s="1094">
        <v>81</v>
      </c>
      <c r="R31" s="1095"/>
      <c r="S31" s="1095"/>
      <c r="T31" s="1095"/>
      <c r="U31" s="1095"/>
      <c r="V31" s="1095">
        <v>76</v>
      </c>
      <c r="W31" s="1095"/>
      <c r="X31" s="1095"/>
      <c r="Y31" s="1095"/>
      <c r="Z31" s="1095"/>
      <c r="AA31" s="1095">
        <v>6</v>
      </c>
      <c r="AB31" s="1095"/>
      <c r="AC31" s="1095"/>
      <c r="AD31" s="1095"/>
      <c r="AE31" s="1096"/>
      <c r="AF31" s="1070">
        <v>6</v>
      </c>
      <c r="AG31" s="1071"/>
      <c r="AH31" s="1071"/>
      <c r="AI31" s="1071"/>
      <c r="AJ31" s="1072"/>
      <c r="AK31" s="1031">
        <v>42</v>
      </c>
      <c r="AL31" s="1022"/>
      <c r="AM31" s="1022"/>
      <c r="AN31" s="1022"/>
      <c r="AO31" s="1022"/>
      <c r="AP31" s="1022" t="s">
        <v>601</v>
      </c>
      <c r="AQ31" s="1022"/>
      <c r="AR31" s="1022"/>
      <c r="AS31" s="1022"/>
      <c r="AT31" s="1022"/>
      <c r="AU31" s="1022">
        <v>86</v>
      </c>
      <c r="AV31" s="1022"/>
      <c r="AW31" s="1022"/>
      <c r="AX31" s="1022"/>
      <c r="AY31" s="1022"/>
      <c r="AZ31" s="1093"/>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406</v>
      </c>
      <c r="C32" s="1089"/>
      <c r="D32" s="1089"/>
      <c r="E32" s="1089"/>
      <c r="F32" s="1089"/>
      <c r="G32" s="1089"/>
      <c r="H32" s="1089"/>
      <c r="I32" s="1089"/>
      <c r="J32" s="1089"/>
      <c r="K32" s="1089"/>
      <c r="L32" s="1089"/>
      <c r="M32" s="1089"/>
      <c r="N32" s="1089"/>
      <c r="O32" s="1089"/>
      <c r="P32" s="1090"/>
      <c r="Q32" s="1094">
        <v>1646</v>
      </c>
      <c r="R32" s="1095"/>
      <c r="S32" s="1095"/>
      <c r="T32" s="1095"/>
      <c r="U32" s="1095"/>
      <c r="V32" s="1095">
        <v>1291</v>
      </c>
      <c r="W32" s="1095"/>
      <c r="X32" s="1095"/>
      <c r="Y32" s="1095"/>
      <c r="Z32" s="1095"/>
      <c r="AA32" s="1095">
        <v>355</v>
      </c>
      <c r="AB32" s="1095"/>
      <c r="AC32" s="1095"/>
      <c r="AD32" s="1095"/>
      <c r="AE32" s="1096"/>
      <c r="AF32" s="1070">
        <v>355</v>
      </c>
      <c r="AG32" s="1071"/>
      <c r="AH32" s="1071"/>
      <c r="AI32" s="1071"/>
      <c r="AJ32" s="1072"/>
      <c r="AK32" s="1031">
        <v>319</v>
      </c>
      <c r="AL32" s="1022"/>
      <c r="AM32" s="1022"/>
      <c r="AN32" s="1022"/>
      <c r="AO32" s="1022"/>
      <c r="AP32" s="1022">
        <v>5434</v>
      </c>
      <c r="AQ32" s="1022"/>
      <c r="AR32" s="1022"/>
      <c r="AS32" s="1022"/>
      <c r="AT32" s="1022"/>
      <c r="AU32" s="1022">
        <v>2005</v>
      </c>
      <c r="AV32" s="1022"/>
      <c r="AW32" s="1022"/>
      <c r="AX32" s="1022"/>
      <c r="AY32" s="1022"/>
      <c r="AZ32" s="1093" t="s">
        <v>603</v>
      </c>
      <c r="BA32" s="1093"/>
      <c r="BB32" s="1093"/>
      <c r="BC32" s="1093"/>
      <c r="BD32" s="1093"/>
      <c r="BE32" s="1083" t="s">
        <v>407</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408</v>
      </c>
      <c r="C33" s="1089"/>
      <c r="D33" s="1089"/>
      <c r="E33" s="1089"/>
      <c r="F33" s="1089"/>
      <c r="G33" s="1089"/>
      <c r="H33" s="1089"/>
      <c r="I33" s="1089"/>
      <c r="J33" s="1089"/>
      <c r="K33" s="1089"/>
      <c r="L33" s="1089"/>
      <c r="M33" s="1089"/>
      <c r="N33" s="1089"/>
      <c r="O33" s="1089"/>
      <c r="P33" s="1090"/>
      <c r="Q33" s="1094">
        <v>407</v>
      </c>
      <c r="R33" s="1095"/>
      <c r="S33" s="1095"/>
      <c r="T33" s="1095"/>
      <c r="U33" s="1095"/>
      <c r="V33" s="1095">
        <v>390</v>
      </c>
      <c r="W33" s="1095"/>
      <c r="X33" s="1095"/>
      <c r="Y33" s="1095"/>
      <c r="Z33" s="1095"/>
      <c r="AA33" s="1095">
        <v>17</v>
      </c>
      <c r="AB33" s="1095"/>
      <c r="AC33" s="1095"/>
      <c r="AD33" s="1095"/>
      <c r="AE33" s="1096"/>
      <c r="AF33" s="1070">
        <v>17</v>
      </c>
      <c r="AG33" s="1071"/>
      <c r="AH33" s="1071"/>
      <c r="AI33" s="1071"/>
      <c r="AJ33" s="1072"/>
      <c r="AK33" s="1031">
        <v>181</v>
      </c>
      <c r="AL33" s="1022"/>
      <c r="AM33" s="1022"/>
      <c r="AN33" s="1022"/>
      <c r="AO33" s="1022"/>
      <c r="AP33" s="1022">
        <v>2085</v>
      </c>
      <c r="AQ33" s="1022"/>
      <c r="AR33" s="1022"/>
      <c r="AS33" s="1022"/>
      <c r="AT33" s="1022"/>
      <c r="AU33" s="1022">
        <v>1987</v>
      </c>
      <c r="AV33" s="1022"/>
      <c r="AW33" s="1022"/>
      <c r="AX33" s="1022"/>
      <c r="AY33" s="1022"/>
      <c r="AZ33" s="1093" t="s">
        <v>604</v>
      </c>
      <c r="BA33" s="1093"/>
      <c r="BB33" s="1093"/>
      <c r="BC33" s="1093"/>
      <c r="BD33" s="1093"/>
      <c r="BE33" s="1083" t="s">
        <v>407</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409</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389</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1895</v>
      </c>
      <c r="AG63" s="1010"/>
      <c r="AH63" s="1010"/>
      <c r="AI63" s="1010"/>
      <c r="AJ63" s="1081"/>
      <c r="AK63" s="1082"/>
      <c r="AL63" s="1014"/>
      <c r="AM63" s="1014"/>
      <c r="AN63" s="1014"/>
      <c r="AO63" s="1014"/>
      <c r="AP63" s="1010">
        <v>7519</v>
      </c>
      <c r="AQ63" s="1010"/>
      <c r="AR63" s="1010"/>
      <c r="AS63" s="1010"/>
      <c r="AT63" s="1010"/>
      <c r="AU63" s="1010">
        <v>4078</v>
      </c>
      <c r="AV63" s="1010"/>
      <c r="AW63" s="1010"/>
      <c r="AX63" s="1010"/>
      <c r="AY63" s="1010"/>
      <c r="AZ63" s="1076"/>
      <c r="BA63" s="1076"/>
      <c r="BB63" s="1076"/>
      <c r="BC63" s="1076"/>
      <c r="BD63" s="1076"/>
      <c r="BE63" s="1011"/>
      <c r="BF63" s="1011"/>
      <c r="BG63" s="1011"/>
      <c r="BH63" s="1011"/>
      <c r="BI63" s="1012"/>
      <c r="BJ63" s="1077" t="s">
        <v>411</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413</v>
      </c>
      <c r="B66" s="1047"/>
      <c r="C66" s="1047"/>
      <c r="D66" s="1047"/>
      <c r="E66" s="1047"/>
      <c r="F66" s="1047"/>
      <c r="G66" s="1047"/>
      <c r="H66" s="1047"/>
      <c r="I66" s="1047"/>
      <c r="J66" s="1047"/>
      <c r="K66" s="1047"/>
      <c r="L66" s="1047"/>
      <c r="M66" s="1047"/>
      <c r="N66" s="1047"/>
      <c r="O66" s="1047"/>
      <c r="P66" s="1048"/>
      <c r="Q66" s="1052" t="s">
        <v>394</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417</v>
      </c>
      <c r="AL66" s="1047"/>
      <c r="AM66" s="1047"/>
      <c r="AN66" s="1047"/>
      <c r="AO66" s="1048"/>
      <c r="AP66" s="1052" t="s">
        <v>418</v>
      </c>
      <c r="AQ66" s="1053"/>
      <c r="AR66" s="1053"/>
      <c r="AS66" s="1053"/>
      <c r="AT66" s="1054"/>
      <c r="AU66" s="1052" t="s">
        <v>419</v>
      </c>
      <c r="AV66" s="1053"/>
      <c r="AW66" s="1053"/>
      <c r="AX66" s="1053"/>
      <c r="AY66" s="1054"/>
      <c r="AZ66" s="1052" t="s">
        <v>377</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6085</v>
      </c>
      <c r="R68" s="1033"/>
      <c r="S68" s="1033"/>
      <c r="T68" s="1033"/>
      <c r="U68" s="1033"/>
      <c r="V68" s="1033">
        <v>5961</v>
      </c>
      <c r="W68" s="1033"/>
      <c r="X68" s="1033"/>
      <c r="Y68" s="1033"/>
      <c r="Z68" s="1033"/>
      <c r="AA68" s="1033">
        <v>124</v>
      </c>
      <c r="AB68" s="1033"/>
      <c r="AC68" s="1033"/>
      <c r="AD68" s="1033"/>
      <c r="AE68" s="1033"/>
      <c r="AF68" s="1033">
        <v>121</v>
      </c>
      <c r="AG68" s="1033"/>
      <c r="AH68" s="1033"/>
      <c r="AI68" s="1033"/>
      <c r="AJ68" s="1033"/>
      <c r="AK68" s="1033" t="s">
        <v>606</v>
      </c>
      <c r="AL68" s="1033"/>
      <c r="AM68" s="1033"/>
      <c r="AN68" s="1033"/>
      <c r="AO68" s="1033"/>
      <c r="AP68" s="1033">
        <v>4079</v>
      </c>
      <c r="AQ68" s="1033"/>
      <c r="AR68" s="1033"/>
      <c r="AS68" s="1033"/>
      <c r="AT68" s="1033"/>
      <c r="AU68" s="1033">
        <v>1464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171</v>
      </c>
      <c r="R69" s="1022"/>
      <c r="S69" s="1022"/>
      <c r="T69" s="1022"/>
      <c r="U69" s="1022"/>
      <c r="V69" s="1022">
        <v>167</v>
      </c>
      <c r="W69" s="1022"/>
      <c r="X69" s="1022"/>
      <c r="Y69" s="1022"/>
      <c r="Z69" s="1022"/>
      <c r="AA69" s="1022">
        <v>4</v>
      </c>
      <c r="AB69" s="1022"/>
      <c r="AC69" s="1022"/>
      <c r="AD69" s="1022"/>
      <c r="AE69" s="1022"/>
      <c r="AF69" s="1022">
        <v>4</v>
      </c>
      <c r="AG69" s="1022"/>
      <c r="AH69" s="1022"/>
      <c r="AI69" s="1022"/>
      <c r="AJ69" s="1022"/>
      <c r="AK69" s="1022" t="s">
        <v>605</v>
      </c>
      <c r="AL69" s="1022"/>
      <c r="AM69" s="1022"/>
      <c r="AN69" s="1022"/>
      <c r="AO69" s="1022"/>
      <c r="AP69" s="1022" t="s">
        <v>600</v>
      </c>
      <c r="AQ69" s="1022"/>
      <c r="AR69" s="1022"/>
      <c r="AS69" s="1022"/>
      <c r="AT69" s="1022"/>
      <c r="AU69" s="1022" t="s">
        <v>596</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3362</v>
      </c>
      <c r="R70" s="1022"/>
      <c r="S70" s="1022"/>
      <c r="T70" s="1022"/>
      <c r="U70" s="1022"/>
      <c r="V70" s="1022">
        <v>3445</v>
      </c>
      <c r="W70" s="1022"/>
      <c r="X70" s="1022"/>
      <c r="Y70" s="1022"/>
      <c r="Z70" s="1022"/>
      <c r="AA70" s="1022">
        <v>-83</v>
      </c>
      <c r="AB70" s="1022"/>
      <c r="AC70" s="1022"/>
      <c r="AD70" s="1022"/>
      <c r="AE70" s="1022"/>
      <c r="AF70" s="1022">
        <v>436</v>
      </c>
      <c r="AG70" s="1022"/>
      <c r="AH70" s="1022"/>
      <c r="AI70" s="1022"/>
      <c r="AJ70" s="1022"/>
      <c r="AK70" s="1022" t="s">
        <v>605</v>
      </c>
      <c r="AL70" s="1022"/>
      <c r="AM70" s="1022"/>
      <c r="AN70" s="1022"/>
      <c r="AO70" s="1022"/>
      <c r="AP70" s="1022">
        <v>834</v>
      </c>
      <c r="AQ70" s="1022"/>
      <c r="AR70" s="1022"/>
      <c r="AS70" s="1022"/>
      <c r="AT70" s="1022"/>
      <c r="AU70" s="1022">
        <v>389</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4838</v>
      </c>
      <c r="R71" s="1022"/>
      <c r="S71" s="1022"/>
      <c r="T71" s="1022"/>
      <c r="U71" s="1022"/>
      <c r="V71" s="1022">
        <v>4580</v>
      </c>
      <c r="W71" s="1022"/>
      <c r="X71" s="1022"/>
      <c r="Y71" s="1022"/>
      <c r="Z71" s="1022"/>
      <c r="AA71" s="1022">
        <v>258</v>
      </c>
      <c r="AB71" s="1022"/>
      <c r="AC71" s="1022"/>
      <c r="AD71" s="1022"/>
      <c r="AE71" s="1022"/>
      <c r="AF71" s="1022">
        <v>2284</v>
      </c>
      <c r="AG71" s="1022"/>
      <c r="AH71" s="1022"/>
      <c r="AI71" s="1022"/>
      <c r="AJ71" s="1022"/>
      <c r="AK71" s="1022">
        <v>9</v>
      </c>
      <c r="AL71" s="1022"/>
      <c r="AM71" s="1022"/>
      <c r="AN71" s="1022"/>
      <c r="AO71" s="1022"/>
      <c r="AP71" s="1022">
        <v>11692</v>
      </c>
      <c r="AQ71" s="1022"/>
      <c r="AR71" s="1022"/>
      <c r="AS71" s="1022"/>
      <c r="AT71" s="1022"/>
      <c r="AU71" s="1022">
        <v>550</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6437</v>
      </c>
      <c r="R72" s="1022"/>
      <c r="S72" s="1022"/>
      <c r="T72" s="1022"/>
      <c r="U72" s="1022"/>
      <c r="V72" s="1022">
        <v>6447</v>
      </c>
      <c r="W72" s="1022"/>
      <c r="X72" s="1022"/>
      <c r="Y72" s="1022"/>
      <c r="Z72" s="1022"/>
      <c r="AA72" s="1022">
        <v>-10</v>
      </c>
      <c r="AB72" s="1022"/>
      <c r="AC72" s="1022"/>
      <c r="AD72" s="1022"/>
      <c r="AE72" s="1022"/>
      <c r="AF72" s="1022">
        <v>8624</v>
      </c>
      <c r="AG72" s="1022"/>
      <c r="AH72" s="1022"/>
      <c r="AI72" s="1022"/>
      <c r="AJ72" s="1022"/>
      <c r="AK72" s="1022" t="s">
        <v>605</v>
      </c>
      <c r="AL72" s="1022"/>
      <c r="AM72" s="1022"/>
      <c r="AN72" s="1022"/>
      <c r="AO72" s="1022"/>
      <c r="AP72" s="1022">
        <v>5338</v>
      </c>
      <c r="AQ72" s="1022"/>
      <c r="AR72" s="1022"/>
      <c r="AS72" s="1022"/>
      <c r="AT72" s="1022"/>
      <c r="AU72" s="1022" t="s">
        <v>596</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24333</v>
      </c>
      <c r="R73" s="1022"/>
      <c r="S73" s="1022"/>
      <c r="T73" s="1022"/>
      <c r="U73" s="1022"/>
      <c r="V73" s="1022">
        <v>23280</v>
      </c>
      <c r="W73" s="1022"/>
      <c r="X73" s="1022"/>
      <c r="Y73" s="1022"/>
      <c r="Z73" s="1022"/>
      <c r="AA73" s="1022">
        <v>1053</v>
      </c>
      <c r="AB73" s="1022"/>
      <c r="AC73" s="1022"/>
      <c r="AD73" s="1022"/>
      <c r="AE73" s="1022"/>
      <c r="AF73" s="1022">
        <v>1053</v>
      </c>
      <c r="AG73" s="1022"/>
      <c r="AH73" s="1022"/>
      <c r="AI73" s="1022"/>
      <c r="AJ73" s="1022"/>
      <c r="AK73" s="1022">
        <v>30</v>
      </c>
      <c r="AL73" s="1022"/>
      <c r="AM73" s="1022"/>
      <c r="AN73" s="1022"/>
      <c r="AO73" s="1022"/>
      <c r="AP73" s="1022" t="s">
        <v>596</v>
      </c>
      <c r="AQ73" s="1022"/>
      <c r="AR73" s="1022"/>
      <c r="AS73" s="1022"/>
      <c r="AT73" s="1022"/>
      <c r="AU73" s="1022" t="s">
        <v>596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180</v>
      </c>
      <c r="R74" s="1022"/>
      <c r="S74" s="1022"/>
      <c r="T74" s="1022"/>
      <c r="U74" s="1022"/>
      <c r="V74" s="1022">
        <v>132</v>
      </c>
      <c r="W74" s="1022"/>
      <c r="X74" s="1022"/>
      <c r="Y74" s="1022"/>
      <c r="Z74" s="1022"/>
      <c r="AA74" s="1022">
        <v>48</v>
      </c>
      <c r="AB74" s="1022"/>
      <c r="AC74" s="1022"/>
      <c r="AD74" s="1022"/>
      <c r="AE74" s="1022"/>
      <c r="AF74" s="1022">
        <v>48</v>
      </c>
      <c r="AG74" s="1022"/>
      <c r="AH74" s="1022"/>
      <c r="AI74" s="1022"/>
      <c r="AJ74" s="1022"/>
      <c r="AK74" s="1022" t="s">
        <v>597</v>
      </c>
      <c r="AL74" s="1022"/>
      <c r="AM74" s="1022"/>
      <c r="AN74" s="1022"/>
      <c r="AO74" s="1022"/>
      <c r="AP74" s="1022" t="s">
        <v>598</v>
      </c>
      <c r="AQ74" s="1022"/>
      <c r="AR74" s="1022"/>
      <c r="AS74" s="1022"/>
      <c r="AT74" s="1022"/>
      <c r="AU74" s="1022" t="s">
        <v>596</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592</v>
      </c>
      <c r="C75" s="1026"/>
      <c r="D75" s="1026"/>
      <c r="E75" s="1026"/>
      <c r="F75" s="1026"/>
      <c r="G75" s="1026"/>
      <c r="H75" s="1026"/>
      <c r="I75" s="1026"/>
      <c r="J75" s="1026"/>
      <c r="K75" s="1026"/>
      <c r="L75" s="1026"/>
      <c r="M75" s="1026"/>
      <c r="N75" s="1026"/>
      <c r="O75" s="1026"/>
      <c r="P75" s="1027"/>
      <c r="Q75" s="1029">
        <v>109</v>
      </c>
      <c r="R75" s="1030"/>
      <c r="S75" s="1030"/>
      <c r="T75" s="1030"/>
      <c r="U75" s="1031"/>
      <c r="V75" s="1032">
        <v>98</v>
      </c>
      <c r="W75" s="1030"/>
      <c r="X75" s="1030"/>
      <c r="Y75" s="1030"/>
      <c r="Z75" s="1031"/>
      <c r="AA75" s="1032">
        <v>10</v>
      </c>
      <c r="AB75" s="1030"/>
      <c r="AC75" s="1030"/>
      <c r="AD75" s="1030"/>
      <c r="AE75" s="1031"/>
      <c r="AF75" s="1032">
        <v>10</v>
      </c>
      <c r="AG75" s="1030"/>
      <c r="AH75" s="1030"/>
      <c r="AI75" s="1030"/>
      <c r="AJ75" s="1031"/>
      <c r="AK75" s="1032">
        <v>2</v>
      </c>
      <c r="AL75" s="1030"/>
      <c r="AM75" s="1030"/>
      <c r="AN75" s="1030"/>
      <c r="AO75" s="1031"/>
      <c r="AP75" s="1032" t="s">
        <v>599</v>
      </c>
      <c r="AQ75" s="1030"/>
      <c r="AR75" s="1030"/>
      <c r="AS75" s="1030"/>
      <c r="AT75" s="1031"/>
      <c r="AU75" s="1032" t="s">
        <v>596</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593</v>
      </c>
      <c r="C76" s="1026"/>
      <c r="D76" s="1026"/>
      <c r="E76" s="1026"/>
      <c r="F76" s="1026"/>
      <c r="G76" s="1026"/>
      <c r="H76" s="1026"/>
      <c r="I76" s="1026"/>
      <c r="J76" s="1026"/>
      <c r="K76" s="1026"/>
      <c r="L76" s="1026"/>
      <c r="M76" s="1026"/>
      <c r="N76" s="1026"/>
      <c r="O76" s="1026"/>
      <c r="P76" s="1027"/>
      <c r="Q76" s="1029">
        <v>110</v>
      </c>
      <c r="R76" s="1030"/>
      <c r="S76" s="1030"/>
      <c r="T76" s="1030"/>
      <c r="U76" s="1031"/>
      <c r="V76" s="1032">
        <v>81</v>
      </c>
      <c r="W76" s="1030"/>
      <c r="X76" s="1030"/>
      <c r="Y76" s="1030"/>
      <c r="Z76" s="1031"/>
      <c r="AA76" s="1032">
        <v>29</v>
      </c>
      <c r="AB76" s="1030"/>
      <c r="AC76" s="1030"/>
      <c r="AD76" s="1030"/>
      <c r="AE76" s="1031"/>
      <c r="AF76" s="1032">
        <v>29</v>
      </c>
      <c r="AG76" s="1030"/>
      <c r="AH76" s="1030"/>
      <c r="AI76" s="1030"/>
      <c r="AJ76" s="1031"/>
      <c r="AK76" s="1022" t="s">
        <v>597</v>
      </c>
      <c r="AL76" s="1022"/>
      <c r="AM76" s="1022"/>
      <c r="AN76" s="1022"/>
      <c r="AO76" s="1022"/>
      <c r="AP76" s="1022" t="s">
        <v>598</v>
      </c>
      <c r="AQ76" s="1022"/>
      <c r="AR76" s="1022"/>
      <c r="AS76" s="1022"/>
      <c r="AT76" s="1022"/>
      <c r="AU76" s="1022" t="s">
        <v>596</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594</v>
      </c>
      <c r="C77" s="1026"/>
      <c r="D77" s="1026"/>
      <c r="E77" s="1026"/>
      <c r="F77" s="1026"/>
      <c r="G77" s="1026"/>
      <c r="H77" s="1026"/>
      <c r="I77" s="1026"/>
      <c r="J77" s="1026"/>
      <c r="K77" s="1026"/>
      <c r="L77" s="1026"/>
      <c r="M77" s="1026"/>
      <c r="N77" s="1026"/>
      <c r="O77" s="1026"/>
      <c r="P77" s="1027"/>
      <c r="Q77" s="1029">
        <v>2810</v>
      </c>
      <c r="R77" s="1030"/>
      <c r="S77" s="1030"/>
      <c r="T77" s="1030"/>
      <c r="U77" s="1031"/>
      <c r="V77" s="1032">
        <v>2577</v>
      </c>
      <c r="W77" s="1030"/>
      <c r="X77" s="1030"/>
      <c r="Y77" s="1030"/>
      <c r="Z77" s="1031"/>
      <c r="AA77" s="1032">
        <v>233</v>
      </c>
      <c r="AB77" s="1030"/>
      <c r="AC77" s="1030"/>
      <c r="AD77" s="1030"/>
      <c r="AE77" s="1031"/>
      <c r="AF77" s="1032">
        <v>233</v>
      </c>
      <c r="AG77" s="1030"/>
      <c r="AH77" s="1030"/>
      <c r="AI77" s="1030"/>
      <c r="AJ77" s="1031"/>
      <c r="AK77" s="1032">
        <v>317</v>
      </c>
      <c r="AL77" s="1030"/>
      <c r="AM77" s="1030"/>
      <c r="AN77" s="1030"/>
      <c r="AO77" s="1031"/>
      <c r="AP77" s="1022" t="s">
        <v>598</v>
      </c>
      <c r="AQ77" s="1022"/>
      <c r="AR77" s="1022"/>
      <c r="AS77" s="1022"/>
      <c r="AT77" s="1022"/>
      <c r="AU77" s="1022" t="s">
        <v>596</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595</v>
      </c>
      <c r="C78" s="1026"/>
      <c r="D78" s="1026"/>
      <c r="E78" s="1026"/>
      <c r="F78" s="1026"/>
      <c r="G78" s="1026"/>
      <c r="H78" s="1026"/>
      <c r="I78" s="1026"/>
      <c r="J78" s="1026"/>
      <c r="K78" s="1026"/>
      <c r="L78" s="1026"/>
      <c r="M78" s="1026"/>
      <c r="N78" s="1026"/>
      <c r="O78" s="1026"/>
      <c r="P78" s="1027"/>
      <c r="Q78" s="1028">
        <v>620140</v>
      </c>
      <c r="R78" s="1022"/>
      <c r="S78" s="1022"/>
      <c r="T78" s="1022"/>
      <c r="U78" s="1022"/>
      <c r="V78" s="1022">
        <v>610214</v>
      </c>
      <c r="W78" s="1022"/>
      <c r="X78" s="1022"/>
      <c r="Y78" s="1022"/>
      <c r="Z78" s="1022"/>
      <c r="AA78" s="1022">
        <v>9926</v>
      </c>
      <c r="AB78" s="1022"/>
      <c r="AC78" s="1022"/>
      <c r="AD78" s="1022"/>
      <c r="AE78" s="1022"/>
      <c r="AF78" s="1022">
        <v>9926</v>
      </c>
      <c r="AG78" s="1022"/>
      <c r="AH78" s="1022"/>
      <c r="AI78" s="1022"/>
      <c r="AJ78" s="1022"/>
      <c r="AK78" s="1022">
        <v>3973</v>
      </c>
      <c r="AL78" s="1022"/>
      <c r="AM78" s="1022"/>
      <c r="AN78" s="1022"/>
      <c r="AO78" s="1022"/>
      <c r="AP78" s="1022" t="s">
        <v>598</v>
      </c>
      <c r="AQ78" s="1022"/>
      <c r="AR78" s="1022"/>
      <c r="AS78" s="1022"/>
      <c r="AT78" s="1022"/>
      <c r="AU78" s="1022" t="s">
        <v>596</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389</v>
      </c>
      <c r="B88" s="995" t="s">
        <v>420</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22768</v>
      </c>
      <c r="AG88" s="1010"/>
      <c r="AH88" s="1010"/>
      <c r="AI88" s="1010"/>
      <c r="AJ88" s="1010"/>
      <c r="AK88" s="1014"/>
      <c r="AL88" s="1014"/>
      <c r="AM88" s="1014"/>
      <c r="AN88" s="1014"/>
      <c r="AO88" s="1014"/>
      <c r="AP88" s="1010">
        <v>21943</v>
      </c>
      <c r="AQ88" s="1010"/>
      <c r="AR88" s="1010"/>
      <c r="AS88" s="1010"/>
      <c r="AT88" s="1010"/>
      <c r="AU88" s="1010">
        <v>2403</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995" t="s">
        <v>421</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422</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423</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426</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427</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428</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429</v>
      </c>
      <c r="AB109" s="945"/>
      <c r="AC109" s="945"/>
      <c r="AD109" s="945"/>
      <c r="AE109" s="946"/>
      <c r="AF109" s="947" t="s">
        <v>308</v>
      </c>
      <c r="AG109" s="945"/>
      <c r="AH109" s="945"/>
      <c r="AI109" s="945"/>
      <c r="AJ109" s="946"/>
      <c r="AK109" s="947" t="s">
        <v>307</v>
      </c>
      <c r="AL109" s="945"/>
      <c r="AM109" s="945"/>
      <c r="AN109" s="945"/>
      <c r="AO109" s="946"/>
      <c r="AP109" s="947" t="s">
        <v>430</v>
      </c>
      <c r="AQ109" s="945"/>
      <c r="AR109" s="945"/>
      <c r="AS109" s="945"/>
      <c r="AT109" s="976"/>
      <c r="AU109" s="944" t="s">
        <v>428</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429</v>
      </c>
      <c r="BR109" s="945"/>
      <c r="BS109" s="945"/>
      <c r="BT109" s="945"/>
      <c r="BU109" s="946"/>
      <c r="BV109" s="947" t="s">
        <v>308</v>
      </c>
      <c r="BW109" s="945"/>
      <c r="BX109" s="945"/>
      <c r="BY109" s="945"/>
      <c r="BZ109" s="946"/>
      <c r="CA109" s="947" t="s">
        <v>307</v>
      </c>
      <c r="CB109" s="945"/>
      <c r="CC109" s="945"/>
      <c r="CD109" s="945"/>
      <c r="CE109" s="946"/>
      <c r="CF109" s="983" t="s">
        <v>430</v>
      </c>
      <c r="CG109" s="983"/>
      <c r="CH109" s="983"/>
      <c r="CI109" s="983"/>
      <c r="CJ109" s="983"/>
      <c r="CK109" s="947" t="s">
        <v>431</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429</v>
      </c>
      <c r="DH109" s="945"/>
      <c r="DI109" s="945"/>
      <c r="DJ109" s="945"/>
      <c r="DK109" s="946"/>
      <c r="DL109" s="947" t="s">
        <v>308</v>
      </c>
      <c r="DM109" s="945"/>
      <c r="DN109" s="945"/>
      <c r="DO109" s="945"/>
      <c r="DP109" s="946"/>
      <c r="DQ109" s="947" t="s">
        <v>307</v>
      </c>
      <c r="DR109" s="945"/>
      <c r="DS109" s="945"/>
      <c r="DT109" s="945"/>
      <c r="DU109" s="946"/>
      <c r="DV109" s="947" t="s">
        <v>430</v>
      </c>
      <c r="DW109" s="945"/>
      <c r="DX109" s="945"/>
      <c r="DY109" s="945"/>
      <c r="DZ109" s="976"/>
    </row>
    <row r="110" spans="1:131" s="246" customFormat="1" ht="26.25" customHeight="1" x14ac:dyDescent="0.15">
      <c r="A110" s="847" t="s">
        <v>432</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3569577</v>
      </c>
      <c r="AB110" s="938"/>
      <c r="AC110" s="938"/>
      <c r="AD110" s="938"/>
      <c r="AE110" s="939"/>
      <c r="AF110" s="940">
        <v>3486550</v>
      </c>
      <c r="AG110" s="938"/>
      <c r="AH110" s="938"/>
      <c r="AI110" s="938"/>
      <c r="AJ110" s="939"/>
      <c r="AK110" s="940">
        <v>3460210</v>
      </c>
      <c r="AL110" s="938"/>
      <c r="AM110" s="938"/>
      <c r="AN110" s="938"/>
      <c r="AO110" s="939"/>
      <c r="AP110" s="941">
        <v>21.8</v>
      </c>
      <c r="AQ110" s="942"/>
      <c r="AR110" s="942"/>
      <c r="AS110" s="942"/>
      <c r="AT110" s="943"/>
      <c r="AU110" s="977" t="s">
        <v>73</v>
      </c>
      <c r="AV110" s="978"/>
      <c r="AW110" s="978"/>
      <c r="AX110" s="978"/>
      <c r="AY110" s="978"/>
      <c r="AZ110" s="903" t="s">
        <v>433</v>
      </c>
      <c r="BA110" s="848"/>
      <c r="BB110" s="848"/>
      <c r="BC110" s="848"/>
      <c r="BD110" s="848"/>
      <c r="BE110" s="848"/>
      <c r="BF110" s="848"/>
      <c r="BG110" s="848"/>
      <c r="BH110" s="848"/>
      <c r="BI110" s="848"/>
      <c r="BJ110" s="848"/>
      <c r="BK110" s="848"/>
      <c r="BL110" s="848"/>
      <c r="BM110" s="848"/>
      <c r="BN110" s="848"/>
      <c r="BO110" s="848"/>
      <c r="BP110" s="849"/>
      <c r="BQ110" s="904">
        <v>39645112</v>
      </c>
      <c r="BR110" s="885"/>
      <c r="BS110" s="885"/>
      <c r="BT110" s="885"/>
      <c r="BU110" s="885"/>
      <c r="BV110" s="885">
        <v>39283203</v>
      </c>
      <c r="BW110" s="885"/>
      <c r="BX110" s="885"/>
      <c r="BY110" s="885"/>
      <c r="BZ110" s="885"/>
      <c r="CA110" s="885">
        <v>38633675</v>
      </c>
      <c r="CB110" s="885"/>
      <c r="CC110" s="885"/>
      <c r="CD110" s="885"/>
      <c r="CE110" s="885"/>
      <c r="CF110" s="909">
        <v>243.8</v>
      </c>
      <c r="CG110" s="910"/>
      <c r="CH110" s="910"/>
      <c r="CI110" s="910"/>
      <c r="CJ110" s="910"/>
      <c r="CK110" s="973" t="s">
        <v>434</v>
      </c>
      <c r="CL110" s="859"/>
      <c r="CM110" s="934" t="s">
        <v>435</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436</v>
      </c>
      <c r="DH110" s="885"/>
      <c r="DI110" s="885"/>
      <c r="DJ110" s="885"/>
      <c r="DK110" s="885"/>
      <c r="DL110" s="885" t="s">
        <v>391</v>
      </c>
      <c r="DM110" s="885"/>
      <c r="DN110" s="885"/>
      <c r="DO110" s="885"/>
      <c r="DP110" s="885"/>
      <c r="DQ110" s="885" t="s">
        <v>436</v>
      </c>
      <c r="DR110" s="885"/>
      <c r="DS110" s="885"/>
      <c r="DT110" s="885"/>
      <c r="DU110" s="885"/>
      <c r="DV110" s="886" t="s">
        <v>411</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438</v>
      </c>
      <c r="AB111" s="966"/>
      <c r="AC111" s="966"/>
      <c r="AD111" s="966"/>
      <c r="AE111" s="967"/>
      <c r="AF111" s="968" t="s">
        <v>439</v>
      </c>
      <c r="AG111" s="966"/>
      <c r="AH111" s="966"/>
      <c r="AI111" s="966"/>
      <c r="AJ111" s="967"/>
      <c r="AK111" s="968" t="s">
        <v>440</v>
      </c>
      <c r="AL111" s="966"/>
      <c r="AM111" s="966"/>
      <c r="AN111" s="966"/>
      <c r="AO111" s="967"/>
      <c r="AP111" s="969" t="s">
        <v>441</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t="s">
        <v>439</v>
      </c>
      <c r="BR111" s="857"/>
      <c r="BS111" s="857"/>
      <c r="BT111" s="857"/>
      <c r="BU111" s="857"/>
      <c r="BV111" s="857" t="s">
        <v>443</v>
      </c>
      <c r="BW111" s="857"/>
      <c r="BX111" s="857"/>
      <c r="BY111" s="857"/>
      <c r="BZ111" s="857"/>
      <c r="CA111" s="857" t="s">
        <v>411</v>
      </c>
      <c r="CB111" s="857"/>
      <c r="CC111" s="857"/>
      <c r="CD111" s="857"/>
      <c r="CE111" s="857"/>
      <c r="CF111" s="918" t="s">
        <v>444</v>
      </c>
      <c r="CG111" s="919"/>
      <c r="CH111" s="919"/>
      <c r="CI111" s="919"/>
      <c r="CJ111" s="919"/>
      <c r="CK111" s="974"/>
      <c r="CL111" s="861"/>
      <c r="CM111" s="864" t="s">
        <v>445</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439</v>
      </c>
      <c r="DH111" s="857"/>
      <c r="DI111" s="857"/>
      <c r="DJ111" s="857"/>
      <c r="DK111" s="857"/>
      <c r="DL111" s="857" t="s">
        <v>446</v>
      </c>
      <c r="DM111" s="857"/>
      <c r="DN111" s="857"/>
      <c r="DO111" s="857"/>
      <c r="DP111" s="857"/>
      <c r="DQ111" s="857" t="s">
        <v>440</v>
      </c>
      <c r="DR111" s="857"/>
      <c r="DS111" s="857"/>
      <c r="DT111" s="857"/>
      <c r="DU111" s="857"/>
      <c r="DV111" s="834" t="s">
        <v>447</v>
      </c>
      <c r="DW111" s="834"/>
      <c r="DX111" s="834"/>
      <c r="DY111" s="834"/>
      <c r="DZ111" s="835"/>
    </row>
    <row r="112" spans="1:131" s="246" customFormat="1" ht="26.25" customHeight="1" x14ac:dyDescent="0.15">
      <c r="A112" s="959" t="s">
        <v>448</v>
      </c>
      <c r="B112" s="960"/>
      <c r="C112" s="790" t="s">
        <v>449</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446</v>
      </c>
      <c r="AB112" s="820"/>
      <c r="AC112" s="820"/>
      <c r="AD112" s="820"/>
      <c r="AE112" s="821"/>
      <c r="AF112" s="822" t="s">
        <v>411</v>
      </c>
      <c r="AG112" s="820"/>
      <c r="AH112" s="820"/>
      <c r="AI112" s="820"/>
      <c r="AJ112" s="821"/>
      <c r="AK112" s="822" t="s">
        <v>411</v>
      </c>
      <c r="AL112" s="820"/>
      <c r="AM112" s="820"/>
      <c r="AN112" s="820"/>
      <c r="AO112" s="821"/>
      <c r="AP112" s="867" t="s">
        <v>446</v>
      </c>
      <c r="AQ112" s="868"/>
      <c r="AR112" s="868"/>
      <c r="AS112" s="868"/>
      <c r="AT112" s="869"/>
      <c r="AU112" s="979"/>
      <c r="AV112" s="980"/>
      <c r="AW112" s="980"/>
      <c r="AX112" s="980"/>
      <c r="AY112" s="980"/>
      <c r="AZ112" s="855" t="s">
        <v>450</v>
      </c>
      <c r="BA112" s="790"/>
      <c r="BB112" s="790"/>
      <c r="BC112" s="790"/>
      <c r="BD112" s="790"/>
      <c r="BE112" s="790"/>
      <c r="BF112" s="790"/>
      <c r="BG112" s="790"/>
      <c r="BH112" s="790"/>
      <c r="BI112" s="790"/>
      <c r="BJ112" s="790"/>
      <c r="BK112" s="790"/>
      <c r="BL112" s="790"/>
      <c r="BM112" s="790"/>
      <c r="BN112" s="790"/>
      <c r="BO112" s="790"/>
      <c r="BP112" s="791"/>
      <c r="BQ112" s="856">
        <v>4409782</v>
      </c>
      <c r="BR112" s="857"/>
      <c r="BS112" s="857"/>
      <c r="BT112" s="857"/>
      <c r="BU112" s="857"/>
      <c r="BV112" s="857">
        <v>4278338</v>
      </c>
      <c r="BW112" s="857"/>
      <c r="BX112" s="857"/>
      <c r="BY112" s="857"/>
      <c r="BZ112" s="857"/>
      <c r="CA112" s="857">
        <v>4077787</v>
      </c>
      <c r="CB112" s="857"/>
      <c r="CC112" s="857"/>
      <c r="CD112" s="857"/>
      <c r="CE112" s="857"/>
      <c r="CF112" s="918">
        <v>25.7</v>
      </c>
      <c r="CG112" s="919"/>
      <c r="CH112" s="919"/>
      <c r="CI112" s="919"/>
      <c r="CJ112" s="919"/>
      <c r="CK112" s="974"/>
      <c r="CL112" s="861"/>
      <c r="CM112" s="864" t="s">
        <v>451</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391</v>
      </c>
      <c r="DH112" s="857"/>
      <c r="DI112" s="857"/>
      <c r="DJ112" s="857"/>
      <c r="DK112" s="857"/>
      <c r="DL112" s="857" t="s">
        <v>439</v>
      </c>
      <c r="DM112" s="857"/>
      <c r="DN112" s="857"/>
      <c r="DO112" s="857"/>
      <c r="DP112" s="857"/>
      <c r="DQ112" s="857" t="s">
        <v>411</v>
      </c>
      <c r="DR112" s="857"/>
      <c r="DS112" s="857"/>
      <c r="DT112" s="857"/>
      <c r="DU112" s="857"/>
      <c r="DV112" s="834" t="s">
        <v>411</v>
      </c>
      <c r="DW112" s="834"/>
      <c r="DX112" s="834"/>
      <c r="DY112" s="834"/>
      <c r="DZ112" s="835"/>
    </row>
    <row r="113" spans="1:130" s="246" customFormat="1" ht="26.25" customHeight="1" x14ac:dyDescent="0.15">
      <c r="A113" s="961"/>
      <c r="B113" s="962"/>
      <c r="C113" s="790" t="s">
        <v>452</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386923</v>
      </c>
      <c r="AB113" s="966"/>
      <c r="AC113" s="966"/>
      <c r="AD113" s="966"/>
      <c r="AE113" s="967"/>
      <c r="AF113" s="968">
        <v>420117</v>
      </c>
      <c r="AG113" s="966"/>
      <c r="AH113" s="966"/>
      <c r="AI113" s="966"/>
      <c r="AJ113" s="967"/>
      <c r="AK113" s="968">
        <v>403569</v>
      </c>
      <c r="AL113" s="966"/>
      <c r="AM113" s="966"/>
      <c r="AN113" s="966"/>
      <c r="AO113" s="967"/>
      <c r="AP113" s="969">
        <v>2.5</v>
      </c>
      <c r="AQ113" s="970"/>
      <c r="AR113" s="970"/>
      <c r="AS113" s="970"/>
      <c r="AT113" s="971"/>
      <c r="AU113" s="979"/>
      <c r="AV113" s="980"/>
      <c r="AW113" s="980"/>
      <c r="AX113" s="980"/>
      <c r="AY113" s="980"/>
      <c r="AZ113" s="855" t="s">
        <v>453</v>
      </c>
      <c r="BA113" s="790"/>
      <c r="BB113" s="790"/>
      <c r="BC113" s="790"/>
      <c r="BD113" s="790"/>
      <c r="BE113" s="790"/>
      <c r="BF113" s="790"/>
      <c r="BG113" s="790"/>
      <c r="BH113" s="790"/>
      <c r="BI113" s="790"/>
      <c r="BJ113" s="790"/>
      <c r="BK113" s="790"/>
      <c r="BL113" s="790"/>
      <c r="BM113" s="790"/>
      <c r="BN113" s="790"/>
      <c r="BO113" s="790"/>
      <c r="BP113" s="791"/>
      <c r="BQ113" s="856">
        <v>2448939</v>
      </c>
      <c r="BR113" s="857"/>
      <c r="BS113" s="857"/>
      <c r="BT113" s="857"/>
      <c r="BU113" s="857"/>
      <c r="BV113" s="857">
        <v>2477206</v>
      </c>
      <c r="BW113" s="857"/>
      <c r="BX113" s="857"/>
      <c r="BY113" s="857"/>
      <c r="BZ113" s="857"/>
      <c r="CA113" s="857">
        <v>2402293</v>
      </c>
      <c r="CB113" s="857"/>
      <c r="CC113" s="857"/>
      <c r="CD113" s="857"/>
      <c r="CE113" s="857"/>
      <c r="CF113" s="918">
        <v>15.2</v>
      </c>
      <c r="CG113" s="919"/>
      <c r="CH113" s="919"/>
      <c r="CI113" s="919"/>
      <c r="CJ113" s="919"/>
      <c r="CK113" s="974"/>
      <c r="CL113" s="861"/>
      <c r="CM113" s="864" t="s">
        <v>454</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441</v>
      </c>
      <c r="DH113" s="820"/>
      <c r="DI113" s="820"/>
      <c r="DJ113" s="820"/>
      <c r="DK113" s="821"/>
      <c r="DL113" s="822" t="s">
        <v>440</v>
      </c>
      <c r="DM113" s="820"/>
      <c r="DN113" s="820"/>
      <c r="DO113" s="820"/>
      <c r="DP113" s="821"/>
      <c r="DQ113" s="822" t="s">
        <v>411</v>
      </c>
      <c r="DR113" s="820"/>
      <c r="DS113" s="820"/>
      <c r="DT113" s="820"/>
      <c r="DU113" s="821"/>
      <c r="DV113" s="867" t="s">
        <v>443</v>
      </c>
      <c r="DW113" s="868"/>
      <c r="DX113" s="868"/>
      <c r="DY113" s="868"/>
      <c r="DZ113" s="869"/>
    </row>
    <row r="114" spans="1:130" s="246" customFormat="1" ht="26.25" customHeight="1" x14ac:dyDescent="0.15">
      <c r="A114" s="961"/>
      <c r="B114" s="962"/>
      <c r="C114" s="790" t="s">
        <v>455</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307141</v>
      </c>
      <c r="AB114" s="820"/>
      <c r="AC114" s="820"/>
      <c r="AD114" s="820"/>
      <c r="AE114" s="821"/>
      <c r="AF114" s="822">
        <v>330311</v>
      </c>
      <c r="AG114" s="820"/>
      <c r="AH114" s="820"/>
      <c r="AI114" s="820"/>
      <c r="AJ114" s="821"/>
      <c r="AK114" s="822">
        <v>375780</v>
      </c>
      <c r="AL114" s="820"/>
      <c r="AM114" s="820"/>
      <c r="AN114" s="820"/>
      <c r="AO114" s="821"/>
      <c r="AP114" s="867">
        <v>2.4</v>
      </c>
      <c r="AQ114" s="868"/>
      <c r="AR114" s="868"/>
      <c r="AS114" s="868"/>
      <c r="AT114" s="869"/>
      <c r="AU114" s="979"/>
      <c r="AV114" s="980"/>
      <c r="AW114" s="980"/>
      <c r="AX114" s="980"/>
      <c r="AY114" s="980"/>
      <c r="AZ114" s="855" t="s">
        <v>456</v>
      </c>
      <c r="BA114" s="790"/>
      <c r="BB114" s="790"/>
      <c r="BC114" s="790"/>
      <c r="BD114" s="790"/>
      <c r="BE114" s="790"/>
      <c r="BF114" s="790"/>
      <c r="BG114" s="790"/>
      <c r="BH114" s="790"/>
      <c r="BI114" s="790"/>
      <c r="BJ114" s="790"/>
      <c r="BK114" s="790"/>
      <c r="BL114" s="790"/>
      <c r="BM114" s="790"/>
      <c r="BN114" s="790"/>
      <c r="BO114" s="790"/>
      <c r="BP114" s="791"/>
      <c r="BQ114" s="856">
        <v>6845905</v>
      </c>
      <c r="BR114" s="857"/>
      <c r="BS114" s="857"/>
      <c r="BT114" s="857"/>
      <c r="BU114" s="857"/>
      <c r="BV114" s="857">
        <v>6649589</v>
      </c>
      <c r="BW114" s="857"/>
      <c r="BX114" s="857"/>
      <c r="BY114" s="857"/>
      <c r="BZ114" s="857"/>
      <c r="CA114" s="857">
        <v>6230438</v>
      </c>
      <c r="CB114" s="857"/>
      <c r="CC114" s="857"/>
      <c r="CD114" s="857"/>
      <c r="CE114" s="857"/>
      <c r="CF114" s="918">
        <v>39.299999999999997</v>
      </c>
      <c r="CG114" s="919"/>
      <c r="CH114" s="919"/>
      <c r="CI114" s="919"/>
      <c r="CJ114" s="919"/>
      <c r="CK114" s="974"/>
      <c r="CL114" s="861"/>
      <c r="CM114" s="864" t="s">
        <v>457</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411</v>
      </c>
      <c r="DH114" s="820"/>
      <c r="DI114" s="820"/>
      <c r="DJ114" s="820"/>
      <c r="DK114" s="821"/>
      <c r="DL114" s="822" t="s">
        <v>439</v>
      </c>
      <c r="DM114" s="820"/>
      <c r="DN114" s="820"/>
      <c r="DO114" s="820"/>
      <c r="DP114" s="821"/>
      <c r="DQ114" s="822" t="s">
        <v>411</v>
      </c>
      <c r="DR114" s="820"/>
      <c r="DS114" s="820"/>
      <c r="DT114" s="820"/>
      <c r="DU114" s="821"/>
      <c r="DV114" s="867" t="s">
        <v>411</v>
      </c>
      <c r="DW114" s="868"/>
      <c r="DX114" s="868"/>
      <c r="DY114" s="868"/>
      <c r="DZ114" s="869"/>
    </row>
    <row r="115" spans="1:130" s="246" customFormat="1" ht="26.25" customHeight="1" x14ac:dyDescent="0.15">
      <c r="A115" s="961"/>
      <c r="B115" s="962"/>
      <c r="C115" s="790" t="s">
        <v>458</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438</v>
      </c>
      <c r="AB115" s="966"/>
      <c r="AC115" s="966"/>
      <c r="AD115" s="966"/>
      <c r="AE115" s="967"/>
      <c r="AF115" s="968" t="s">
        <v>391</v>
      </c>
      <c r="AG115" s="966"/>
      <c r="AH115" s="966"/>
      <c r="AI115" s="966"/>
      <c r="AJ115" s="967"/>
      <c r="AK115" s="968" t="s">
        <v>447</v>
      </c>
      <c r="AL115" s="966"/>
      <c r="AM115" s="966"/>
      <c r="AN115" s="966"/>
      <c r="AO115" s="967"/>
      <c r="AP115" s="969" t="s">
        <v>459</v>
      </c>
      <c r="AQ115" s="970"/>
      <c r="AR115" s="970"/>
      <c r="AS115" s="970"/>
      <c r="AT115" s="971"/>
      <c r="AU115" s="979"/>
      <c r="AV115" s="980"/>
      <c r="AW115" s="980"/>
      <c r="AX115" s="980"/>
      <c r="AY115" s="980"/>
      <c r="AZ115" s="855" t="s">
        <v>460</v>
      </c>
      <c r="BA115" s="790"/>
      <c r="BB115" s="790"/>
      <c r="BC115" s="790"/>
      <c r="BD115" s="790"/>
      <c r="BE115" s="790"/>
      <c r="BF115" s="790"/>
      <c r="BG115" s="790"/>
      <c r="BH115" s="790"/>
      <c r="BI115" s="790"/>
      <c r="BJ115" s="790"/>
      <c r="BK115" s="790"/>
      <c r="BL115" s="790"/>
      <c r="BM115" s="790"/>
      <c r="BN115" s="790"/>
      <c r="BO115" s="790"/>
      <c r="BP115" s="791"/>
      <c r="BQ115" s="856">
        <v>4231</v>
      </c>
      <c r="BR115" s="857"/>
      <c r="BS115" s="857"/>
      <c r="BT115" s="857"/>
      <c r="BU115" s="857"/>
      <c r="BV115" s="857" t="s">
        <v>411</v>
      </c>
      <c r="BW115" s="857"/>
      <c r="BX115" s="857"/>
      <c r="BY115" s="857"/>
      <c r="BZ115" s="857"/>
      <c r="CA115" s="857" t="s">
        <v>440</v>
      </c>
      <c r="CB115" s="857"/>
      <c r="CC115" s="857"/>
      <c r="CD115" s="857"/>
      <c r="CE115" s="857"/>
      <c r="CF115" s="918" t="s">
        <v>446</v>
      </c>
      <c r="CG115" s="919"/>
      <c r="CH115" s="919"/>
      <c r="CI115" s="919"/>
      <c r="CJ115" s="919"/>
      <c r="CK115" s="974"/>
      <c r="CL115" s="861"/>
      <c r="CM115" s="855" t="s">
        <v>461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411</v>
      </c>
      <c r="DH115" s="820"/>
      <c r="DI115" s="820"/>
      <c r="DJ115" s="820"/>
      <c r="DK115" s="821"/>
      <c r="DL115" s="822" t="s">
        <v>444</v>
      </c>
      <c r="DM115" s="820"/>
      <c r="DN115" s="820"/>
      <c r="DO115" s="820"/>
      <c r="DP115" s="821"/>
      <c r="DQ115" s="822" t="s">
        <v>446</v>
      </c>
      <c r="DR115" s="820"/>
      <c r="DS115" s="820"/>
      <c r="DT115" s="820"/>
      <c r="DU115" s="821"/>
      <c r="DV115" s="867" t="s">
        <v>438</v>
      </c>
      <c r="DW115" s="868"/>
      <c r="DX115" s="868"/>
      <c r="DY115" s="868"/>
      <c r="DZ115" s="869"/>
    </row>
    <row r="116" spans="1:130" s="246" customFormat="1" ht="26.25" customHeight="1" x14ac:dyDescent="0.15">
      <c r="A116" s="963"/>
      <c r="B116" s="964"/>
      <c r="C116" s="923" t="s">
        <v>462</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78</v>
      </c>
      <c r="AB116" s="820"/>
      <c r="AC116" s="820"/>
      <c r="AD116" s="820"/>
      <c r="AE116" s="821"/>
      <c r="AF116" s="822">
        <v>92</v>
      </c>
      <c r="AG116" s="820"/>
      <c r="AH116" s="820"/>
      <c r="AI116" s="820"/>
      <c r="AJ116" s="821"/>
      <c r="AK116" s="822">
        <v>155</v>
      </c>
      <c r="AL116" s="820"/>
      <c r="AM116" s="820"/>
      <c r="AN116" s="820"/>
      <c r="AO116" s="821"/>
      <c r="AP116" s="867">
        <v>0</v>
      </c>
      <c r="AQ116" s="868"/>
      <c r="AR116" s="868"/>
      <c r="AS116" s="868"/>
      <c r="AT116" s="869"/>
      <c r="AU116" s="979"/>
      <c r="AV116" s="980"/>
      <c r="AW116" s="980"/>
      <c r="AX116" s="980"/>
      <c r="AY116" s="980"/>
      <c r="AZ116" s="906" t="s">
        <v>463</v>
      </c>
      <c r="BA116" s="907"/>
      <c r="BB116" s="907"/>
      <c r="BC116" s="907"/>
      <c r="BD116" s="907"/>
      <c r="BE116" s="907"/>
      <c r="BF116" s="907"/>
      <c r="BG116" s="907"/>
      <c r="BH116" s="907"/>
      <c r="BI116" s="907"/>
      <c r="BJ116" s="907"/>
      <c r="BK116" s="907"/>
      <c r="BL116" s="907"/>
      <c r="BM116" s="907"/>
      <c r="BN116" s="907"/>
      <c r="BO116" s="907"/>
      <c r="BP116" s="908"/>
      <c r="BQ116" s="856" t="s">
        <v>446</v>
      </c>
      <c r="BR116" s="857"/>
      <c r="BS116" s="857"/>
      <c r="BT116" s="857"/>
      <c r="BU116" s="857"/>
      <c r="BV116" s="857" t="s">
        <v>441</v>
      </c>
      <c r="BW116" s="857"/>
      <c r="BX116" s="857"/>
      <c r="BY116" s="857"/>
      <c r="BZ116" s="857"/>
      <c r="CA116" s="857" t="s">
        <v>446</v>
      </c>
      <c r="CB116" s="857"/>
      <c r="CC116" s="857"/>
      <c r="CD116" s="857"/>
      <c r="CE116" s="857"/>
      <c r="CF116" s="918" t="s">
        <v>440</v>
      </c>
      <c r="CG116" s="919"/>
      <c r="CH116" s="919"/>
      <c r="CI116" s="919"/>
      <c r="CJ116" s="919"/>
      <c r="CK116" s="974"/>
      <c r="CL116" s="861"/>
      <c r="CM116" s="864" t="s">
        <v>464</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439</v>
      </c>
      <c r="DH116" s="820"/>
      <c r="DI116" s="820"/>
      <c r="DJ116" s="820"/>
      <c r="DK116" s="821"/>
      <c r="DL116" s="822" t="s">
        <v>440</v>
      </c>
      <c r="DM116" s="820"/>
      <c r="DN116" s="820"/>
      <c r="DO116" s="820"/>
      <c r="DP116" s="821"/>
      <c r="DQ116" s="822" t="s">
        <v>440</v>
      </c>
      <c r="DR116" s="820"/>
      <c r="DS116" s="820"/>
      <c r="DT116" s="820"/>
      <c r="DU116" s="821"/>
      <c r="DV116" s="867" t="s">
        <v>411</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465</v>
      </c>
      <c r="Z117" s="946"/>
      <c r="AA117" s="951">
        <v>4263719</v>
      </c>
      <c r="AB117" s="952"/>
      <c r="AC117" s="952"/>
      <c r="AD117" s="952"/>
      <c r="AE117" s="953"/>
      <c r="AF117" s="954">
        <v>4237070</v>
      </c>
      <c r="AG117" s="952"/>
      <c r="AH117" s="952"/>
      <c r="AI117" s="952"/>
      <c r="AJ117" s="953"/>
      <c r="AK117" s="954">
        <v>4239714</v>
      </c>
      <c r="AL117" s="952"/>
      <c r="AM117" s="952"/>
      <c r="AN117" s="952"/>
      <c r="AO117" s="953"/>
      <c r="AP117" s="955"/>
      <c r="AQ117" s="956"/>
      <c r="AR117" s="956"/>
      <c r="AS117" s="956"/>
      <c r="AT117" s="957"/>
      <c r="AU117" s="979"/>
      <c r="AV117" s="980"/>
      <c r="AW117" s="980"/>
      <c r="AX117" s="980"/>
      <c r="AY117" s="980"/>
      <c r="AZ117" s="906" t="s">
        <v>466</v>
      </c>
      <c r="BA117" s="907"/>
      <c r="BB117" s="907"/>
      <c r="BC117" s="907"/>
      <c r="BD117" s="907"/>
      <c r="BE117" s="907"/>
      <c r="BF117" s="907"/>
      <c r="BG117" s="907"/>
      <c r="BH117" s="907"/>
      <c r="BI117" s="907"/>
      <c r="BJ117" s="907"/>
      <c r="BK117" s="907"/>
      <c r="BL117" s="907"/>
      <c r="BM117" s="907"/>
      <c r="BN117" s="907"/>
      <c r="BO117" s="907"/>
      <c r="BP117" s="908"/>
      <c r="BQ117" s="856" t="s">
        <v>467</v>
      </c>
      <c r="BR117" s="857"/>
      <c r="BS117" s="857"/>
      <c r="BT117" s="857"/>
      <c r="BU117" s="857"/>
      <c r="BV117" s="857" t="s">
        <v>391</v>
      </c>
      <c r="BW117" s="857"/>
      <c r="BX117" s="857"/>
      <c r="BY117" s="857"/>
      <c r="BZ117" s="857"/>
      <c r="CA117" s="857" t="s">
        <v>439</v>
      </c>
      <c r="CB117" s="857"/>
      <c r="CC117" s="857"/>
      <c r="CD117" s="857"/>
      <c r="CE117" s="857"/>
      <c r="CF117" s="918" t="s">
        <v>391</v>
      </c>
      <c r="CG117" s="919"/>
      <c r="CH117" s="919"/>
      <c r="CI117" s="919"/>
      <c r="CJ117" s="919"/>
      <c r="CK117" s="974"/>
      <c r="CL117" s="861"/>
      <c r="CM117" s="864" t="s">
        <v>468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391</v>
      </c>
      <c r="DH117" s="820"/>
      <c r="DI117" s="820"/>
      <c r="DJ117" s="820"/>
      <c r="DK117" s="821"/>
      <c r="DL117" s="822" t="s">
        <v>411</v>
      </c>
      <c r="DM117" s="820"/>
      <c r="DN117" s="820"/>
      <c r="DO117" s="820"/>
      <c r="DP117" s="821"/>
      <c r="DQ117" s="822" t="s">
        <v>439</v>
      </c>
      <c r="DR117" s="820"/>
      <c r="DS117" s="820"/>
      <c r="DT117" s="820"/>
      <c r="DU117" s="821"/>
      <c r="DV117" s="867" t="s">
        <v>467</v>
      </c>
      <c r="DW117" s="868"/>
      <c r="DX117" s="868"/>
      <c r="DY117" s="868"/>
      <c r="DZ117" s="869"/>
    </row>
    <row r="118" spans="1:130" s="246" customFormat="1" ht="26.25" customHeight="1" x14ac:dyDescent="0.15">
      <c r="A118" s="944" t="s">
        <v>431</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429</v>
      </c>
      <c r="AB118" s="945"/>
      <c r="AC118" s="945"/>
      <c r="AD118" s="945"/>
      <c r="AE118" s="946"/>
      <c r="AF118" s="947" t="s">
        <v>308</v>
      </c>
      <c r="AG118" s="945"/>
      <c r="AH118" s="945"/>
      <c r="AI118" s="945"/>
      <c r="AJ118" s="946"/>
      <c r="AK118" s="947" t="s">
        <v>307</v>
      </c>
      <c r="AL118" s="945"/>
      <c r="AM118" s="945"/>
      <c r="AN118" s="945"/>
      <c r="AO118" s="946"/>
      <c r="AP118" s="948" t="s">
        <v>430</v>
      </c>
      <c r="AQ118" s="949"/>
      <c r="AR118" s="949"/>
      <c r="AS118" s="949"/>
      <c r="AT118" s="950"/>
      <c r="AU118" s="979"/>
      <c r="AV118" s="980"/>
      <c r="AW118" s="980"/>
      <c r="AX118" s="980"/>
      <c r="AY118" s="980"/>
      <c r="AZ118" s="922" t="s">
        <v>469</v>
      </c>
      <c r="BA118" s="923"/>
      <c r="BB118" s="923"/>
      <c r="BC118" s="923"/>
      <c r="BD118" s="923"/>
      <c r="BE118" s="923"/>
      <c r="BF118" s="923"/>
      <c r="BG118" s="923"/>
      <c r="BH118" s="923"/>
      <c r="BI118" s="923"/>
      <c r="BJ118" s="923"/>
      <c r="BK118" s="923"/>
      <c r="BL118" s="923"/>
      <c r="BM118" s="923"/>
      <c r="BN118" s="923"/>
      <c r="BO118" s="923"/>
      <c r="BP118" s="924"/>
      <c r="BQ118" s="925" t="s">
        <v>439</v>
      </c>
      <c r="BR118" s="888"/>
      <c r="BS118" s="888"/>
      <c r="BT118" s="888"/>
      <c r="BU118" s="888"/>
      <c r="BV118" s="888" t="s">
        <v>391</v>
      </c>
      <c r="BW118" s="888"/>
      <c r="BX118" s="888"/>
      <c r="BY118" s="888"/>
      <c r="BZ118" s="888"/>
      <c r="CA118" s="888" t="s">
        <v>440</v>
      </c>
      <c r="CB118" s="888"/>
      <c r="CC118" s="888"/>
      <c r="CD118" s="888"/>
      <c r="CE118" s="888"/>
      <c r="CF118" s="918" t="s">
        <v>391</v>
      </c>
      <c r="CG118" s="919"/>
      <c r="CH118" s="919"/>
      <c r="CI118" s="919"/>
      <c r="CJ118" s="919"/>
      <c r="CK118" s="974"/>
      <c r="CL118" s="861"/>
      <c r="CM118" s="864" t="s">
        <v>470</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443</v>
      </c>
      <c r="DH118" s="820"/>
      <c r="DI118" s="820"/>
      <c r="DJ118" s="820"/>
      <c r="DK118" s="821"/>
      <c r="DL118" s="822" t="s">
        <v>467</v>
      </c>
      <c r="DM118" s="820"/>
      <c r="DN118" s="820"/>
      <c r="DO118" s="820"/>
      <c r="DP118" s="821"/>
      <c r="DQ118" s="822" t="s">
        <v>443</v>
      </c>
      <c r="DR118" s="820"/>
      <c r="DS118" s="820"/>
      <c r="DT118" s="820"/>
      <c r="DU118" s="821"/>
      <c r="DV118" s="867" t="s">
        <v>391</v>
      </c>
      <c r="DW118" s="868"/>
      <c r="DX118" s="868"/>
      <c r="DY118" s="868"/>
      <c r="DZ118" s="869"/>
    </row>
    <row r="119" spans="1:130" s="246" customFormat="1" ht="26.25" customHeight="1" x14ac:dyDescent="0.15">
      <c r="A119" s="858" t="s">
        <v>434</v>
      </c>
      <c r="B119" s="859"/>
      <c r="C119" s="934" t="s">
        <v>435</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391</v>
      </c>
      <c r="AB119" s="938"/>
      <c r="AC119" s="938"/>
      <c r="AD119" s="938"/>
      <c r="AE119" s="939"/>
      <c r="AF119" s="940" t="s">
        <v>438</v>
      </c>
      <c r="AG119" s="938"/>
      <c r="AH119" s="938"/>
      <c r="AI119" s="938"/>
      <c r="AJ119" s="939"/>
      <c r="AK119" s="940" t="s">
        <v>391</v>
      </c>
      <c r="AL119" s="938"/>
      <c r="AM119" s="938"/>
      <c r="AN119" s="938"/>
      <c r="AO119" s="939"/>
      <c r="AP119" s="941" t="s">
        <v>447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471</v>
      </c>
      <c r="BP119" s="921"/>
      <c r="BQ119" s="925">
        <v>53353969</v>
      </c>
      <c r="BR119" s="888"/>
      <c r="BS119" s="888"/>
      <c r="BT119" s="888"/>
      <c r="BU119" s="888"/>
      <c r="BV119" s="888">
        <v>52688336</v>
      </c>
      <c r="BW119" s="888"/>
      <c r="BX119" s="888"/>
      <c r="BY119" s="888"/>
      <c r="BZ119" s="888"/>
      <c r="CA119" s="888">
        <v>51344193</v>
      </c>
      <c r="CB119" s="888"/>
      <c r="CC119" s="888"/>
      <c r="CD119" s="888"/>
      <c r="CE119" s="888"/>
      <c r="CF119" s="786"/>
      <c r="CG119" s="787"/>
      <c r="CH119" s="787"/>
      <c r="CI119" s="787"/>
      <c r="CJ119" s="877"/>
      <c r="CK119" s="975"/>
      <c r="CL119" s="863"/>
      <c r="CM119" s="881" t="s">
        <v>472</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467</v>
      </c>
      <c r="DH119" s="803"/>
      <c r="DI119" s="803"/>
      <c r="DJ119" s="803"/>
      <c r="DK119" s="804"/>
      <c r="DL119" s="805" t="s">
        <v>447</v>
      </c>
      <c r="DM119" s="803"/>
      <c r="DN119" s="803"/>
      <c r="DO119" s="803"/>
      <c r="DP119" s="804"/>
      <c r="DQ119" s="805" t="s">
        <v>443</v>
      </c>
      <c r="DR119" s="803"/>
      <c r="DS119" s="803"/>
      <c r="DT119" s="803"/>
      <c r="DU119" s="804"/>
      <c r="DV119" s="891" t="s">
        <v>411</v>
      </c>
      <c r="DW119" s="892"/>
      <c r="DX119" s="892"/>
      <c r="DY119" s="892"/>
      <c r="DZ119" s="893"/>
    </row>
    <row r="120" spans="1:130" s="246" customFormat="1" ht="26.25" customHeight="1" x14ac:dyDescent="0.15">
      <c r="A120" s="860"/>
      <c r="B120" s="861"/>
      <c r="C120" s="864" t="s">
        <v>445</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459</v>
      </c>
      <c r="AB120" s="820"/>
      <c r="AC120" s="820"/>
      <c r="AD120" s="820"/>
      <c r="AE120" s="821"/>
      <c r="AF120" s="822" t="s">
        <v>440</v>
      </c>
      <c r="AG120" s="820"/>
      <c r="AH120" s="820"/>
      <c r="AI120" s="820"/>
      <c r="AJ120" s="821"/>
      <c r="AK120" s="822" t="s">
        <v>439</v>
      </c>
      <c r="AL120" s="820"/>
      <c r="AM120" s="820"/>
      <c r="AN120" s="820"/>
      <c r="AO120" s="821"/>
      <c r="AP120" s="867" t="s">
        <v>467</v>
      </c>
      <c r="AQ120" s="868"/>
      <c r="AR120" s="868"/>
      <c r="AS120" s="868"/>
      <c r="AT120" s="869"/>
      <c r="AU120" s="926" t="s">
        <v>473</v>
      </c>
      <c r="AV120" s="927"/>
      <c r="AW120" s="927"/>
      <c r="AX120" s="927"/>
      <c r="AY120" s="928"/>
      <c r="AZ120" s="903" t="s">
        <v>474</v>
      </c>
      <c r="BA120" s="848"/>
      <c r="BB120" s="848"/>
      <c r="BC120" s="848"/>
      <c r="BD120" s="848"/>
      <c r="BE120" s="848"/>
      <c r="BF120" s="848"/>
      <c r="BG120" s="848"/>
      <c r="BH120" s="848"/>
      <c r="BI120" s="848"/>
      <c r="BJ120" s="848"/>
      <c r="BK120" s="848"/>
      <c r="BL120" s="848"/>
      <c r="BM120" s="848"/>
      <c r="BN120" s="848"/>
      <c r="BO120" s="848"/>
      <c r="BP120" s="849"/>
      <c r="BQ120" s="904">
        <v>6621611</v>
      </c>
      <c r="BR120" s="885"/>
      <c r="BS120" s="885"/>
      <c r="BT120" s="885"/>
      <c r="BU120" s="885"/>
      <c r="BV120" s="885">
        <v>6796604</v>
      </c>
      <c r="BW120" s="885"/>
      <c r="BX120" s="885"/>
      <c r="BY120" s="885"/>
      <c r="BZ120" s="885"/>
      <c r="CA120" s="885">
        <v>7089840</v>
      </c>
      <c r="CB120" s="885"/>
      <c r="CC120" s="885"/>
      <c r="CD120" s="885"/>
      <c r="CE120" s="885"/>
      <c r="CF120" s="909">
        <v>44.7</v>
      </c>
      <c r="CG120" s="910"/>
      <c r="CH120" s="910"/>
      <c r="CI120" s="910"/>
      <c r="CJ120" s="910"/>
      <c r="CK120" s="911" t="s">
        <v>475</v>
      </c>
      <c r="CL120" s="895"/>
      <c r="CM120" s="895"/>
      <c r="CN120" s="895"/>
      <c r="CO120" s="896"/>
      <c r="CP120" s="915" t="s">
        <v>476</v>
      </c>
      <c r="CQ120" s="916"/>
      <c r="CR120" s="916"/>
      <c r="CS120" s="916"/>
      <c r="CT120" s="916"/>
      <c r="CU120" s="916"/>
      <c r="CV120" s="916"/>
      <c r="CW120" s="916"/>
      <c r="CX120" s="916"/>
      <c r="CY120" s="916"/>
      <c r="CZ120" s="916"/>
      <c r="DA120" s="916"/>
      <c r="DB120" s="916"/>
      <c r="DC120" s="916"/>
      <c r="DD120" s="916"/>
      <c r="DE120" s="916"/>
      <c r="DF120" s="917"/>
      <c r="DG120" s="904">
        <v>2071188</v>
      </c>
      <c r="DH120" s="885"/>
      <c r="DI120" s="885"/>
      <c r="DJ120" s="885"/>
      <c r="DK120" s="885"/>
      <c r="DL120" s="885">
        <v>2071906</v>
      </c>
      <c r="DM120" s="885"/>
      <c r="DN120" s="885"/>
      <c r="DO120" s="885"/>
      <c r="DP120" s="885"/>
      <c r="DQ120" s="885">
        <v>2005036</v>
      </c>
      <c r="DR120" s="885"/>
      <c r="DS120" s="885"/>
      <c r="DT120" s="885"/>
      <c r="DU120" s="885"/>
      <c r="DV120" s="886">
        <v>12.7</v>
      </c>
      <c r="DW120" s="886"/>
      <c r="DX120" s="886"/>
      <c r="DY120" s="886"/>
      <c r="DZ120" s="887"/>
    </row>
    <row r="121" spans="1:130" s="246" customFormat="1" ht="26.25" customHeight="1" x14ac:dyDescent="0.15">
      <c r="A121" s="860"/>
      <c r="B121" s="861"/>
      <c r="C121" s="906" t="s">
        <v>477</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467</v>
      </c>
      <c r="AB121" s="820"/>
      <c r="AC121" s="820"/>
      <c r="AD121" s="820"/>
      <c r="AE121" s="821"/>
      <c r="AF121" s="822" t="s">
        <v>439</v>
      </c>
      <c r="AG121" s="820"/>
      <c r="AH121" s="820"/>
      <c r="AI121" s="820"/>
      <c r="AJ121" s="821"/>
      <c r="AK121" s="822" t="s">
        <v>443</v>
      </c>
      <c r="AL121" s="820"/>
      <c r="AM121" s="820"/>
      <c r="AN121" s="820"/>
      <c r="AO121" s="821"/>
      <c r="AP121" s="867" t="s">
        <v>447</v>
      </c>
      <c r="AQ121" s="868"/>
      <c r="AR121" s="868"/>
      <c r="AS121" s="868"/>
      <c r="AT121" s="869"/>
      <c r="AU121" s="929"/>
      <c r="AV121" s="930"/>
      <c r="AW121" s="930"/>
      <c r="AX121" s="930"/>
      <c r="AY121" s="931"/>
      <c r="AZ121" s="855" t="s">
        <v>478</v>
      </c>
      <c r="BA121" s="790"/>
      <c r="BB121" s="790"/>
      <c r="BC121" s="790"/>
      <c r="BD121" s="790"/>
      <c r="BE121" s="790"/>
      <c r="BF121" s="790"/>
      <c r="BG121" s="790"/>
      <c r="BH121" s="790"/>
      <c r="BI121" s="790"/>
      <c r="BJ121" s="790"/>
      <c r="BK121" s="790"/>
      <c r="BL121" s="790"/>
      <c r="BM121" s="790"/>
      <c r="BN121" s="790"/>
      <c r="BO121" s="790"/>
      <c r="BP121" s="791"/>
      <c r="BQ121" s="856">
        <v>1926538</v>
      </c>
      <c r="BR121" s="857"/>
      <c r="BS121" s="857"/>
      <c r="BT121" s="857"/>
      <c r="BU121" s="857"/>
      <c r="BV121" s="857">
        <v>3158525</v>
      </c>
      <c r="BW121" s="857"/>
      <c r="BX121" s="857"/>
      <c r="BY121" s="857"/>
      <c r="BZ121" s="857"/>
      <c r="CA121" s="857">
        <v>2971482</v>
      </c>
      <c r="CB121" s="857"/>
      <c r="CC121" s="857"/>
      <c r="CD121" s="857"/>
      <c r="CE121" s="857"/>
      <c r="CF121" s="918">
        <v>18.8</v>
      </c>
      <c r="CG121" s="919"/>
      <c r="CH121" s="919"/>
      <c r="CI121" s="919"/>
      <c r="CJ121" s="919"/>
      <c r="CK121" s="912"/>
      <c r="CL121" s="898"/>
      <c r="CM121" s="898"/>
      <c r="CN121" s="898"/>
      <c r="CO121" s="899"/>
      <c r="CP121" s="878" t="s">
        <v>479</v>
      </c>
      <c r="CQ121" s="879"/>
      <c r="CR121" s="879"/>
      <c r="CS121" s="879"/>
      <c r="CT121" s="879"/>
      <c r="CU121" s="879"/>
      <c r="CV121" s="879"/>
      <c r="CW121" s="879"/>
      <c r="CX121" s="879"/>
      <c r="CY121" s="879"/>
      <c r="CZ121" s="879"/>
      <c r="DA121" s="879"/>
      <c r="DB121" s="879"/>
      <c r="DC121" s="879"/>
      <c r="DD121" s="879"/>
      <c r="DE121" s="879"/>
      <c r="DF121" s="880"/>
      <c r="DG121" s="856">
        <v>2207425</v>
      </c>
      <c r="DH121" s="857"/>
      <c r="DI121" s="857"/>
      <c r="DJ121" s="857"/>
      <c r="DK121" s="857"/>
      <c r="DL121" s="857">
        <v>2091730</v>
      </c>
      <c r="DM121" s="857"/>
      <c r="DN121" s="857"/>
      <c r="DO121" s="857"/>
      <c r="DP121" s="857"/>
      <c r="DQ121" s="857">
        <v>1987244</v>
      </c>
      <c r="DR121" s="857"/>
      <c r="DS121" s="857"/>
      <c r="DT121" s="857"/>
      <c r="DU121" s="857"/>
      <c r="DV121" s="834">
        <v>12.5</v>
      </c>
      <c r="DW121" s="834"/>
      <c r="DX121" s="834"/>
      <c r="DY121" s="834"/>
      <c r="DZ121" s="835"/>
    </row>
    <row r="122" spans="1:130" s="246" customFormat="1" ht="26.25" customHeight="1" x14ac:dyDescent="0.15">
      <c r="A122" s="860"/>
      <c r="B122" s="861"/>
      <c r="C122" s="864" t="s">
        <v>457</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447</v>
      </c>
      <c r="AB122" s="820"/>
      <c r="AC122" s="820"/>
      <c r="AD122" s="820"/>
      <c r="AE122" s="821"/>
      <c r="AF122" s="822" t="s">
        <v>467</v>
      </c>
      <c r="AG122" s="820"/>
      <c r="AH122" s="820"/>
      <c r="AI122" s="820"/>
      <c r="AJ122" s="821"/>
      <c r="AK122" s="822" t="s">
        <v>438</v>
      </c>
      <c r="AL122" s="820"/>
      <c r="AM122" s="820"/>
      <c r="AN122" s="820"/>
      <c r="AO122" s="821"/>
      <c r="AP122" s="867" t="s">
        <v>443</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26665641</v>
      </c>
      <c r="BR122" s="888"/>
      <c r="BS122" s="888"/>
      <c r="BT122" s="888"/>
      <c r="BU122" s="888"/>
      <c r="BV122" s="888">
        <v>26821137</v>
      </c>
      <c r="BW122" s="888"/>
      <c r="BX122" s="888"/>
      <c r="BY122" s="888"/>
      <c r="BZ122" s="888"/>
      <c r="CA122" s="888">
        <v>27032341</v>
      </c>
      <c r="CB122" s="888"/>
      <c r="CC122" s="888"/>
      <c r="CD122" s="888"/>
      <c r="CE122" s="888"/>
      <c r="CF122" s="889">
        <v>170.6</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131169</v>
      </c>
      <c r="DH122" s="857"/>
      <c r="DI122" s="857"/>
      <c r="DJ122" s="857"/>
      <c r="DK122" s="857"/>
      <c r="DL122" s="857">
        <v>114702</v>
      </c>
      <c r="DM122" s="857"/>
      <c r="DN122" s="857"/>
      <c r="DO122" s="857"/>
      <c r="DP122" s="857"/>
      <c r="DQ122" s="857">
        <v>85507</v>
      </c>
      <c r="DR122" s="857"/>
      <c r="DS122" s="857"/>
      <c r="DT122" s="857"/>
      <c r="DU122" s="857"/>
      <c r="DV122" s="834">
        <v>0.5</v>
      </c>
      <c r="DW122" s="834"/>
      <c r="DX122" s="834"/>
      <c r="DY122" s="834"/>
      <c r="DZ122" s="835"/>
    </row>
    <row r="123" spans="1:130" s="246" customFormat="1" ht="26.25" customHeight="1" x14ac:dyDescent="0.15">
      <c r="A123" s="860"/>
      <c r="B123" s="861"/>
      <c r="C123" s="864" t="s">
        <v>464</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459</v>
      </c>
      <c r="AB123" s="820"/>
      <c r="AC123" s="820"/>
      <c r="AD123" s="820"/>
      <c r="AE123" s="821"/>
      <c r="AF123" s="822" t="s">
        <v>391</v>
      </c>
      <c r="AG123" s="820"/>
      <c r="AH123" s="820"/>
      <c r="AI123" s="820"/>
      <c r="AJ123" s="821"/>
      <c r="AK123" s="822" t="s">
        <v>443</v>
      </c>
      <c r="AL123" s="820"/>
      <c r="AM123" s="820"/>
      <c r="AN123" s="820"/>
      <c r="AO123" s="821"/>
      <c r="AP123" s="867" t="s">
        <v>467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482</v>
      </c>
      <c r="BP123" s="921"/>
      <c r="BQ123" s="875">
        <v>35213790</v>
      </c>
      <c r="BR123" s="876"/>
      <c r="BS123" s="876"/>
      <c r="BT123" s="876"/>
      <c r="BU123" s="876"/>
      <c r="BV123" s="876">
        <v>36776266</v>
      </c>
      <c r="BW123" s="876"/>
      <c r="BX123" s="876"/>
      <c r="BY123" s="876"/>
      <c r="BZ123" s="876"/>
      <c r="CA123" s="876">
        <v>37093663</v>
      </c>
      <c r="CB123" s="876"/>
      <c r="CC123" s="876"/>
      <c r="CD123" s="876"/>
      <c r="CE123" s="876"/>
      <c r="CF123" s="786"/>
      <c r="CG123" s="787"/>
      <c r="CH123" s="787"/>
      <c r="CI123" s="787"/>
      <c r="CJ123" s="877"/>
      <c r="CK123" s="912"/>
      <c r="CL123" s="898"/>
      <c r="CM123" s="898"/>
      <c r="CN123" s="898"/>
      <c r="CO123" s="899"/>
      <c r="CP123" s="878" t="s">
        <v>403</v>
      </c>
      <c r="CQ123" s="879"/>
      <c r="CR123" s="879"/>
      <c r="CS123" s="879"/>
      <c r="CT123" s="879"/>
      <c r="CU123" s="879"/>
      <c r="CV123" s="879"/>
      <c r="CW123" s="879"/>
      <c r="CX123" s="879"/>
      <c r="CY123" s="879"/>
      <c r="CZ123" s="879"/>
      <c r="DA123" s="879"/>
      <c r="DB123" s="879"/>
      <c r="DC123" s="879"/>
      <c r="DD123" s="879"/>
      <c r="DE123" s="879"/>
      <c r="DF123" s="880"/>
      <c r="DG123" s="819" t="s">
        <v>447</v>
      </c>
      <c r="DH123" s="820"/>
      <c r="DI123" s="820"/>
      <c r="DJ123" s="820"/>
      <c r="DK123" s="821"/>
      <c r="DL123" s="822" t="s">
        <v>440</v>
      </c>
      <c r="DM123" s="820"/>
      <c r="DN123" s="820"/>
      <c r="DO123" s="820"/>
      <c r="DP123" s="821"/>
      <c r="DQ123" s="822" t="s">
        <v>459</v>
      </c>
      <c r="DR123" s="820"/>
      <c r="DS123" s="820"/>
      <c r="DT123" s="820"/>
      <c r="DU123" s="821"/>
      <c r="DV123" s="867" t="s">
        <v>438</v>
      </c>
      <c r="DW123" s="868"/>
      <c r="DX123" s="868"/>
      <c r="DY123" s="868"/>
      <c r="DZ123" s="869"/>
    </row>
    <row r="124" spans="1:130" s="246" customFormat="1" ht="26.25" customHeight="1" thickBot="1" x14ac:dyDescent="0.2">
      <c r="A124" s="860"/>
      <c r="B124" s="861"/>
      <c r="C124" s="864" t="s">
        <v>468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467</v>
      </c>
      <c r="AB124" s="820"/>
      <c r="AC124" s="820"/>
      <c r="AD124" s="820"/>
      <c r="AE124" s="821"/>
      <c r="AF124" s="822" t="s">
        <v>459</v>
      </c>
      <c r="AG124" s="820"/>
      <c r="AH124" s="820"/>
      <c r="AI124" s="820"/>
      <c r="AJ124" s="821"/>
      <c r="AK124" s="822" t="s">
        <v>391</v>
      </c>
      <c r="AL124" s="820"/>
      <c r="AM124" s="820"/>
      <c r="AN124" s="820"/>
      <c r="AO124" s="821"/>
      <c r="AP124" s="867" t="s">
        <v>447</v>
      </c>
      <c r="AQ124" s="868"/>
      <c r="AR124" s="868"/>
      <c r="AS124" s="868"/>
      <c r="AT124" s="869"/>
      <c r="AU124" s="870" t="s">
        <v>483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115</v>
      </c>
      <c r="BR124" s="874"/>
      <c r="BS124" s="874"/>
      <c r="BT124" s="874"/>
      <c r="BU124" s="874"/>
      <c r="BV124" s="874">
        <v>100.3</v>
      </c>
      <c r="BW124" s="874"/>
      <c r="BX124" s="874"/>
      <c r="BY124" s="874"/>
      <c r="BZ124" s="874"/>
      <c r="CA124" s="874">
        <v>89.9</v>
      </c>
      <c r="CB124" s="874"/>
      <c r="CC124" s="874"/>
      <c r="CD124" s="874"/>
      <c r="CE124" s="874"/>
      <c r="CF124" s="764"/>
      <c r="CG124" s="765"/>
      <c r="CH124" s="765"/>
      <c r="CI124" s="765"/>
      <c r="CJ124" s="905"/>
      <c r="CK124" s="913"/>
      <c r="CL124" s="913"/>
      <c r="CM124" s="913"/>
      <c r="CN124" s="913"/>
      <c r="CO124" s="914"/>
      <c r="CP124" s="878" t="s">
        <v>484</v>
      </c>
      <c r="CQ124" s="879"/>
      <c r="CR124" s="879"/>
      <c r="CS124" s="879"/>
      <c r="CT124" s="879"/>
      <c r="CU124" s="879"/>
      <c r="CV124" s="879"/>
      <c r="CW124" s="879"/>
      <c r="CX124" s="879"/>
      <c r="CY124" s="879"/>
      <c r="CZ124" s="879"/>
      <c r="DA124" s="879"/>
      <c r="DB124" s="879"/>
      <c r="DC124" s="879"/>
      <c r="DD124" s="879"/>
      <c r="DE124" s="879"/>
      <c r="DF124" s="880"/>
      <c r="DG124" s="802" t="s">
        <v>391</v>
      </c>
      <c r="DH124" s="803"/>
      <c r="DI124" s="803"/>
      <c r="DJ124" s="803"/>
      <c r="DK124" s="804"/>
      <c r="DL124" s="805" t="s">
        <v>447</v>
      </c>
      <c r="DM124" s="803"/>
      <c r="DN124" s="803"/>
      <c r="DO124" s="803"/>
      <c r="DP124" s="804"/>
      <c r="DQ124" s="805" t="s">
        <v>440</v>
      </c>
      <c r="DR124" s="803"/>
      <c r="DS124" s="803"/>
      <c r="DT124" s="803"/>
      <c r="DU124" s="804"/>
      <c r="DV124" s="891" t="s">
        <v>438</v>
      </c>
      <c r="DW124" s="892"/>
      <c r="DX124" s="892"/>
      <c r="DY124" s="892"/>
      <c r="DZ124" s="893"/>
    </row>
    <row r="125" spans="1:130" s="246" customFormat="1" ht="26.25" customHeight="1" x14ac:dyDescent="0.15">
      <c r="A125" s="860"/>
      <c r="B125" s="861"/>
      <c r="C125" s="864" t="s">
        <v>470</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438</v>
      </c>
      <c r="AB125" s="820"/>
      <c r="AC125" s="820"/>
      <c r="AD125" s="820"/>
      <c r="AE125" s="821"/>
      <c r="AF125" s="822" t="s">
        <v>440</v>
      </c>
      <c r="AG125" s="820"/>
      <c r="AH125" s="820"/>
      <c r="AI125" s="820"/>
      <c r="AJ125" s="821"/>
      <c r="AK125" s="822" t="s">
        <v>438</v>
      </c>
      <c r="AL125" s="820"/>
      <c r="AM125" s="820"/>
      <c r="AN125" s="820"/>
      <c r="AO125" s="821"/>
      <c r="AP125" s="867" t="s">
        <v>447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485</v>
      </c>
      <c r="CL125" s="895"/>
      <c r="CM125" s="895"/>
      <c r="CN125" s="895"/>
      <c r="CO125" s="896"/>
      <c r="CP125" s="903" t="s">
        <v>486</v>
      </c>
      <c r="CQ125" s="848"/>
      <c r="CR125" s="848"/>
      <c r="CS125" s="848"/>
      <c r="CT125" s="848"/>
      <c r="CU125" s="848"/>
      <c r="CV125" s="848"/>
      <c r="CW125" s="848"/>
      <c r="CX125" s="848"/>
      <c r="CY125" s="848"/>
      <c r="CZ125" s="848"/>
      <c r="DA125" s="848"/>
      <c r="DB125" s="848"/>
      <c r="DC125" s="848"/>
      <c r="DD125" s="848"/>
      <c r="DE125" s="848"/>
      <c r="DF125" s="849"/>
      <c r="DG125" s="904" t="s">
        <v>438</v>
      </c>
      <c r="DH125" s="885"/>
      <c r="DI125" s="885"/>
      <c r="DJ125" s="885"/>
      <c r="DK125" s="885"/>
      <c r="DL125" s="885" t="s">
        <v>438</v>
      </c>
      <c r="DM125" s="885"/>
      <c r="DN125" s="885"/>
      <c r="DO125" s="885"/>
      <c r="DP125" s="885"/>
      <c r="DQ125" s="885" t="s">
        <v>438</v>
      </c>
      <c r="DR125" s="885"/>
      <c r="DS125" s="885"/>
      <c r="DT125" s="885"/>
      <c r="DU125" s="885"/>
      <c r="DV125" s="886" t="s">
        <v>440</v>
      </c>
      <c r="DW125" s="886"/>
      <c r="DX125" s="886"/>
      <c r="DY125" s="886"/>
      <c r="DZ125" s="887"/>
    </row>
    <row r="126" spans="1:130" s="246" customFormat="1" ht="26.25" customHeight="1" thickBot="1" x14ac:dyDescent="0.2">
      <c r="A126" s="860"/>
      <c r="B126" s="861"/>
      <c r="C126" s="864" t="s">
        <v>472</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438</v>
      </c>
      <c r="AB126" s="820"/>
      <c r="AC126" s="820"/>
      <c r="AD126" s="820"/>
      <c r="AE126" s="821"/>
      <c r="AF126" s="822" t="s">
        <v>438</v>
      </c>
      <c r="AG126" s="820"/>
      <c r="AH126" s="820"/>
      <c r="AI126" s="820"/>
      <c r="AJ126" s="821"/>
      <c r="AK126" s="822" t="s">
        <v>438</v>
      </c>
      <c r="AL126" s="820"/>
      <c r="AM126" s="820"/>
      <c r="AN126" s="820"/>
      <c r="AO126" s="821"/>
      <c r="AP126" s="867" t="s">
        <v>438</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487</v>
      </c>
      <c r="CQ126" s="790"/>
      <c r="CR126" s="790"/>
      <c r="CS126" s="790"/>
      <c r="CT126" s="790"/>
      <c r="CU126" s="790"/>
      <c r="CV126" s="790"/>
      <c r="CW126" s="790"/>
      <c r="CX126" s="790"/>
      <c r="CY126" s="790"/>
      <c r="CZ126" s="790"/>
      <c r="DA126" s="790"/>
      <c r="DB126" s="790"/>
      <c r="DC126" s="790"/>
      <c r="DD126" s="790"/>
      <c r="DE126" s="790"/>
      <c r="DF126" s="791"/>
      <c r="DG126" s="856" t="s">
        <v>438</v>
      </c>
      <c r="DH126" s="857"/>
      <c r="DI126" s="857"/>
      <c r="DJ126" s="857"/>
      <c r="DK126" s="857"/>
      <c r="DL126" s="857" t="s">
        <v>447</v>
      </c>
      <c r="DM126" s="857"/>
      <c r="DN126" s="857"/>
      <c r="DO126" s="857"/>
      <c r="DP126" s="857"/>
      <c r="DQ126" s="857" t="s">
        <v>438</v>
      </c>
      <c r="DR126" s="857"/>
      <c r="DS126" s="857"/>
      <c r="DT126" s="857"/>
      <c r="DU126" s="857"/>
      <c r="DV126" s="834" t="s">
        <v>438</v>
      </c>
      <c r="DW126" s="834"/>
      <c r="DX126" s="834"/>
      <c r="DY126" s="834"/>
      <c r="DZ126" s="835"/>
    </row>
    <row r="127" spans="1:130" s="246" customFormat="1" ht="26.25" customHeight="1" x14ac:dyDescent="0.15">
      <c r="A127" s="862"/>
      <c r="B127" s="863"/>
      <c r="C127" s="881" t="s">
        <v>488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438</v>
      </c>
      <c r="AB127" s="820"/>
      <c r="AC127" s="820"/>
      <c r="AD127" s="820"/>
      <c r="AE127" s="821"/>
      <c r="AF127" s="822" t="s">
        <v>447</v>
      </c>
      <c r="AG127" s="820"/>
      <c r="AH127" s="820"/>
      <c r="AI127" s="820"/>
      <c r="AJ127" s="821"/>
      <c r="AK127" s="822" t="s">
        <v>438</v>
      </c>
      <c r="AL127" s="820"/>
      <c r="AM127" s="820"/>
      <c r="AN127" s="820"/>
      <c r="AO127" s="821"/>
      <c r="AP127" s="867" t="s">
        <v>438</v>
      </c>
      <c r="AQ127" s="868"/>
      <c r="AR127" s="868"/>
      <c r="AS127" s="868"/>
      <c r="AT127" s="869"/>
      <c r="AU127" s="282"/>
      <c r="AV127" s="282"/>
      <c r="AW127" s="282"/>
      <c r="AX127" s="884" t="s">
        <v>489</v>
      </c>
      <c r="AY127" s="852"/>
      <c r="AZ127" s="852"/>
      <c r="BA127" s="852"/>
      <c r="BB127" s="852"/>
      <c r="BC127" s="852"/>
      <c r="BD127" s="852"/>
      <c r="BE127" s="853"/>
      <c r="BF127" s="851" t="s">
        <v>490</v>
      </c>
      <c r="BG127" s="852"/>
      <c r="BH127" s="852"/>
      <c r="BI127" s="852"/>
      <c r="BJ127" s="852"/>
      <c r="BK127" s="852"/>
      <c r="BL127" s="853"/>
      <c r="BM127" s="851" t="s">
        <v>491</v>
      </c>
      <c r="BN127" s="852"/>
      <c r="BO127" s="852"/>
      <c r="BP127" s="852"/>
      <c r="BQ127" s="852"/>
      <c r="BR127" s="852"/>
      <c r="BS127" s="853"/>
      <c r="BT127" s="851" t="s">
        <v>492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493</v>
      </c>
      <c r="CQ127" s="790"/>
      <c r="CR127" s="790"/>
      <c r="CS127" s="790"/>
      <c r="CT127" s="790"/>
      <c r="CU127" s="790"/>
      <c r="CV127" s="790"/>
      <c r="CW127" s="790"/>
      <c r="CX127" s="790"/>
      <c r="CY127" s="790"/>
      <c r="CZ127" s="790"/>
      <c r="DA127" s="790"/>
      <c r="DB127" s="790"/>
      <c r="DC127" s="790"/>
      <c r="DD127" s="790"/>
      <c r="DE127" s="790"/>
      <c r="DF127" s="791"/>
      <c r="DG127" s="856" t="s">
        <v>438</v>
      </c>
      <c r="DH127" s="857"/>
      <c r="DI127" s="857"/>
      <c r="DJ127" s="857"/>
      <c r="DK127" s="857"/>
      <c r="DL127" s="857" t="s">
        <v>447</v>
      </c>
      <c r="DM127" s="857"/>
      <c r="DN127" s="857"/>
      <c r="DO127" s="857"/>
      <c r="DP127" s="857"/>
      <c r="DQ127" s="857" t="s">
        <v>391</v>
      </c>
      <c r="DR127" s="857"/>
      <c r="DS127" s="857"/>
      <c r="DT127" s="857"/>
      <c r="DU127" s="857"/>
      <c r="DV127" s="834" t="s">
        <v>391</v>
      </c>
      <c r="DW127" s="834"/>
      <c r="DX127" s="834"/>
      <c r="DY127" s="834"/>
      <c r="DZ127" s="835"/>
    </row>
    <row r="128" spans="1:130" s="246" customFormat="1" ht="26.25" customHeight="1" thickBot="1" x14ac:dyDescent="0.2">
      <c r="A128" s="836" t="s">
        <v>494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495</v>
      </c>
      <c r="X128" s="838"/>
      <c r="Y128" s="838"/>
      <c r="Z128" s="839"/>
      <c r="AA128" s="840">
        <v>331881</v>
      </c>
      <c r="AB128" s="841"/>
      <c r="AC128" s="841"/>
      <c r="AD128" s="841"/>
      <c r="AE128" s="842"/>
      <c r="AF128" s="843">
        <v>396281</v>
      </c>
      <c r="AG128" s="841"/>
      <c r="AH128" s="841"/>
      <c r="AI128" s="841"/>
      <c r="AJ128" s="842"/>
      <c r="AK128" s="843">
        <v>372881</v>
      </c>
      <c r="AL128" s="841"/>
      <c r="AM128" s="841"/>
      <c r="AN128" s="841"/>
      <c r="AO128" s="842"/>
      <c r="AP128" s="844"/>
      <c r="AQ128" s="845"/>
      <c r="AR128" s="845"/>
      <c r="AS128" s="845"/>
      <c r="AT128" s="846"/>
      <c r="AU128" s="282"/>
      <c r="AV128" s="282"/>
      <c r="AW128" s="282"/>
      <c r="AX128" s="847" t="s">
        <v>496</v>
      </c>
      <c r="AY128" s="848"/>
      <c r="AZ128" s="848"/>
      <c r="BA128" s="848"/>
      <c r="BB128" s="848"/>
      <c r="BC128" s="848"/>
      <c r="BD128" s="848"/>
      <c r="BE128" s="849"/>
      <c r="BF128" s="826" t="s">
        <v>444</v>
      </c>
      <c r="BG128" s="827"/>
      <c r="BH128" s="827"/>
      <c r="BI128" s="827"/>
      <c r="BJ128" s="827"/>
      <c r="BK128" s="827"/>
      <c r="BL128" s="850"/>
      <c r="BM128" s="826">
        <v>12.59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497</v>
      </c>
      <c r="CQ128" s="768"/>
      <c r="CR128" s="768"/>
      <c r="CS128" s="768"/>
      <c r="CT128" s="768"/>
      <c r="CU128" s="768"/>
      <c r="CV128" s="768"/>
      <c r="CW128" s="768"/>
      <c r="CX128" s="768"/>
      <c r="CY128" s="768"/>
      <c r="CZ128" s="768"/>
      <c r="DA128" s="768"/>
      <c r="DB128" s="768"/>
      <c r="DC128" s="768"/>
      <c r="DD128" s="768"/>
      <c r="DE128" s="768"/>
      <c r="DF128" s="769"/>
      <c r="DG128" s="830">
        <v>4231</v>
      </c>
      <c r="DH128" s="831"/>
      <c r="DI128" s="831"/>
      <c r="DJ128" s="831"/>
      <c r="DK128" s="831"/>
      <c r="DL128" s="831" t="s">
        <v>444</v>
      </c>
      <c r="DM128" s="831"/>
      <c r="DN128" s="831"/>
      <c r="DO128" s="831"/>
      <c r="DP128" s="831"/>
      <c r="DQ128" s="831" t="s">
        <v>444</v>
      </c>
      <c r="DR128" s="831"/>
      <c r="DS128" s="831"/>
      <c r="DT128" s="831"/>
      <c r="DU128" s="831"/>
      <c r="DV128" s="832" t="s">
        <v>444</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498</v>
      </c>
      <c r="X129" s="817"/>
      <c r="Y129" s="817"/>
      <c r="Z129" s="818"/>
      <c r="AA129" s="819">
        <v>17997126</v>
      </c>
      <c r="AB129" s="820"/>
      <c r="AC129" s="820"/>
      <c r="AD129" s="820"/>
      <c r="AE129" s="821"/>
      <c r="AF129" s="822">
        <v>18190113</v>
      </c>
      <c r="AG129" s="820"/>
      <c r="AH129" s="820"/>
      <c r="AI129" s="820"/>
      <c r="AJ129" s="821"/>
      <c r="AK129" s="822">
        <v>18130941</v>
      </c>
      <c r="AL129" s="820"/>
      <c r="AM129" s="820"/>
      <c r="AN129" s="820"/>
      <c r="AO129" s="821"/>
      <c r="AP129" s="823"/>
      <c r="AQ129" s="824"/>
      <c r="AR129" s="824"/>
      <c r="AS129" s="824"/>
      <c r="AT129" s="825"/>
      <c r="AU129" s="284"/>
      <c r="AV129" s="284"/>
      <c r="AW129" s="284"/>
      <c r="AX129" s="789" t="s">
        <v>499</v>
      </c>
      <c r="AY129" s="790"/>
      <c r="AZ129" s="790"/>
      <c r="BA129" s="790"/>
      <c r="BB129" s="790"/>
      <c r="BC129" s="790"/>
      <c r="BD129" s="790"/>
      <c r="BE129" s="791"/>
      <c r="BF129" s="809" t="s">
        <v>500</v>
      </c>
      <c r="BG129" s="810"/>
      <c r="BH129" s="810"/>
      <c r="BI129" s="810"/>
      <c r="BJ129" s="810"/>
      <c r="BK129" s="810"/>
      <c r="BL129" s="811"/>
      <c r="BM129" s="809">
        <v>17.59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502</v>
      </c>
      <c r="X130" s="817"/>
      <c r="Y130" s="817"/>
      <c r="Z130" s="818"/>
      <c r="AA130" s="819">
        <v>2227188</v>
      </c>
      <c r="AB130" s="820"/>
      <c r="AC130" s="820"/>
      <c r="AD130" s="820"/>
      <c r="AE130" s="821"/>
      <c r="AF130" s="822">
        <v>2326981</v>
      </c>
      <c r="AG130" s="820"/>
      <c r="AH130" s="820"/>
      <c r="AI130" s="820"/>
      <c r="AJ130" s="821"/>
      <c r="AK130" s="822">
        <v>2287650</v>
      </c>
      <c r="AL130" s="820"/>
      <c r="AM130" s="820"/>
      <c r="AN130" s="820"/>
      <c r="AO130" s="821"/>
      <c r="AP130" s="823"/>
      <c r="AQ130" s="824"/>
      <c r="AR130" s="824"/>
      <c r="AS130" s="824"/>
      <c r="AT130" s="825"/>
      <c r="AU130" s="284"/>
      <c r="AV130" s="284"/>
      <c r="AW130" s="284"/>
      <c r="AX130" s="789" t="s">
        <v>503</v>
      </c>
      <c r="AY130" s="790"/>
      <c r="AZ130" s="790"/>
      <c r="BA130" s="790"/>
      <c r="BB130" s="790"/>
      <c r="BC130" s="790"/>
      <c r="BD130" s="790"/>
      <c r="BE130" s="791"/>
      <c r="BF130" s="792">
        <v>10.1</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504</v>
      </c>
      <c r="X131" s="800"/>
      <c r="Y131" s="800"/>
      <c r="Z131" s="801"/>
      <c r="AA131" s="802">
        <v>15769938</v>
      </c>
      <c r="AB131" s="803"/>
      <c r="AC131" s="803"/>
      <c r="AD131" s="803"/>
      <c r="AE131" s="804"/>
      <c r="AF131" s="805">
        <v>15863132</v>
      </c>
      <c r="AG131" s="803"/>
      <c r="AH131" s="803"/>
      <c r="AI131" s="803"/>
      <c r="AJ131" s="804"/>
      <c r="AK131" s="805">
        <v>15843291</v>
      </c>
      <c r="AL131" s="803"/>
      <c r="AM131" s="803"/>
      <c r="AN131" s="803"/>
      <c r="AO131" s="804"/>
      <c r="AP131" s="806"/>
      <c r="AQ131" s="807"/>
      <c r="AR131" s="807"/>
      <c r="AS131" s="807"/>
      <c r="AT131" s="808"/>
      <c r="AU131" s="284"/>
      <c r="AV131" s="284"/>
      <c r="AW131" s="284"/>
      <c r="AX131" s="767" t="s">
        <v>505</v>
      </c>
      <c r="AY131" s="768"/>
      <c r="AZ131" s="768"/>
      <c r="BA131" s="768"/>
      <c r="BB131" s="768"/>
      <c r="BC131" s="768"/>
      <c r="BD131" s="768"/>
      <c r="BE131" s="769"/>
      <c r="BF131" s="770">
        <v>89.9</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507</v>
      </c>
      <c r="W132" s="780"/>
      <c r="X132" s="780"/>
      <c r="Y132" s="780"/>
      <c r="Z132" s="781"/>
      <c r="AA132" s="782">
        <v>10.809490820000001</v>
      </c>
      <c r="AB132" s="783"/>
      <c r="AC132" s="783"/>
      <c r="AD132" s="783"/>
      <c r="AE132" s="784"/>
      <c r="AF132" s="785">
        <v>9.5429326309999993</v>
      </c>
      <c r="AG132" s="783"/>
      <c r="AH132" s="783"/>
      <c r="AI132" s="783"/>
      <c r="AJ132" s="784"/>
      <c r="AK132" s="785">
        <v>9.9675187429999994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508</v>
      </c>
      <c r="W133" s="759"/>
      <c r="X133" s="759"/>
      <c r="Y133" s="759"/>
      <c r="Z133" s="760"/>
      <c r="AA133" s="761">
        <v>10.4</v>
      </c>
      <c r="AB133" s="762"/>
      <c r="AC133" s="762"/>
      <c r="AD133" s="762"/>
      <c r="AE133" s="763"/>
      <c r="AF133" s="761">
        <v>10.3</v>
      </c>
      <c r="AG133" s="762"/>
      <c r="AH133" s="762"/>
      <c r="AI133" s="762"/>
      <c r="AJ133" s="763"/>
      <c r="AK133" s="761">
        <v>10.1</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CpfBytKSG7hQe2sUcqHjYBPN3BEWviXUx6czFiPkj/QYfyr8CMDp+BLnaelEVSuSgjfHzab8jiE7QeUc0gtA==" saltValue="BiUS7YjWeu1JD0M/fAvI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vql7LZKULHnzIsqduaPw75ceehfNfOfvd2jK4jRg/AG77YLnf54aeB1aBaf5Yr18Zg6/OBoVutkALMez3muzQ==" saltValue="2Iwn/YdZK6ohRcYUdcPS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q4Lf2B+Bs7r21PcyR3MU3IyHly+oisKi4rdirHABJ96V8FW6K8Bo2i7ygUwA/u/8wyBIfJ3NKkNOndW7N2P2g==" saltValue="PE/5Lb+yOYrKvk1L1EPCX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512</v>
      </c>
      <c r="AP7" s="303"/>
      <c r="AQ7" s="304" t="s">
        <v>513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514</v>
      </c>
      <c r="AQ8" s="310" t="s">
        <v>515</v>
      </c>
      <c r="AR8" s="311" t="s">
        <v>516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517</v>
      </c>
      <c r="AL9" s="1189"/>
      <c r="AM9" s="1189"/>
      <c r="AN9" s="1190"/>
      <c r="AO9" s="312">
        <v>5180822</v>
      </c>
      <c r="AP9" s="312">
        <v>57724</v>
      </c>
      <c r="AQ9" s="313">
        <v>57145</v>
      </c>
      <c r="AR9" s="314">
        <v>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518</v>
      </c>
      <c r="AL10" s="1189"/>
      <c r="AM10" s="1189"/>
      <c r="AN10" s="1190"/>
      <c r="AO10" s="315">
        <v>29927</v>
      </c>
      <c r="AP10" s="315">
        <v>333</v>
      </c>
      <c r="AQ10" s="316">
        <v>3801</v>
      </c>
      <c r="AR10" s="317">
        <v>-91.2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519</v>
      </c>
      <c r="AL11" s="1189"/>
      <c r="AM11" s="1189"/>
      <c r="AN11" s="1190"/>
      <c r="AO11" s="315">
        <v>885218</v>
      </c>
      <c r="AP11" s="315">
        <v>9863</v>
      </c>
      <c r="AQ11" s="316">
        <v>6723</v>
      </c>
      <c r="AR11" s="317">
        <v>46.7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520</v>
      </c>
      <c r="AL12" s="1189"/>
      <c r="AM12" s="1189"/>
      <c r="AN12" s="1190"/>
      <c r="AO12" s="315">
        <v>414675</v>
      </c>
      <c r="AP12" s="315">
        <v>4620</v>
      </c>
      <c r="AQ12" s="316">
        <v>959</v>
      </c>
      <c r="AR12" s="317">
        <v>381.8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521</v>
      </c>
      <c r="AL13" s="1189"/>
      <c r="AM13" s="1189"/>
      <c r="AN13" s="1190"/>
      <c r="AO13" s="315" t="s">
        <v>522</v>
      </c>
      <c r="AP13" s="315" t="s">
        <v>522</v>
      </c>
      <c r="AQ13" s="316">
        <v>1</v>
      </c>
      <c r="AR13" s="317" t="s">
        <v>522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523</v>
      </c>
      <c r="AL14" s="1189"/>
      <c r="AM14" s="1189"/>
      <c r="AN14" s="1190"/>
      <c r="AO14" s="315">
        <v>264174</v>
      </c>
      <c r="AP14" s="315">
        <v>2943</v>
      </c>
      <c r="AQ14" s="316">
        <v>2728</v>
      </c>
      <c r="AR14" s="317">
        <v>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524</v>
      </c>
      <c r="AL15" s="1189"/>
      <c r="AM15" s="1189"/>
      <c r="AN15" s="1190"/>
      <c r="AO15" s="315">
        <v>123188</v>
      </c>
      <c r="AP15" s="315">
        <v>1373</v>
      </c>
      <c r="AQ15" s="316">
        <v>1349</v>
      </c>
      <c r="AR15" s="317">
        <v>1.8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525</v>
      </c>
      <c r="AL16" s="1192"/>
      <c r="AM16" s="1192"/>
      <c r="AN16" s="1193"/>
      <c r="AO16" s="315">
        <v>-593451</v>
      </c>
      <c r="AP16" s="315">
        <v>-6612</v>
      </c>
      <c r="AQ16" s="316">
        <v>-4270</v>
      </c>
      <c r="AR16" s="317">
        <v>54.8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6304553</v>
      </c>
      <c r="AP17" s="315">
        <v>70245</v>
      </c>
      <c r="AQ17" s="316">
        <v>68438</v>
      </c>
      <c r="AR17" s="317">
        <v>2.6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530</v>
      </c>
      <c r="AL21" s="1186"/>
      <c r="AM21" s="1186"/>
      <c r="AN21" s="1187"/>
      <c r="AO21" s="327">
        <v>6.27</v>
      </c>
      <c r="AP21" s="328">
        <v>6.23</v>
      </c>
      <c r="AQ21" s="329">
        <v>0.04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531</v>
      </c>
      <c r="AL22" s="1186"/>
      <c r="AM22" s="1186"/>
      <c r="AN22" s="1187"/>
      <c r="AO22" s="332">
        <v>101.5</v>
      </c>
      <c r="AP22" s="333">
        <v>98.5</v>
      </c>
      <c r="AQ22" s="334">
        <v>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512</v>
      </c>
      <c r="AP30" s="303"/>
      <c r="AQ30" s="304" t="s">
        <v>513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514</v>
      </c>
      <c r="AQ31" s="310" t="s">
        <v>515</v>
      </c>
      <c r="AR31" s="311" t="s">
        <v>516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535</v>
      </c>
      <c r="AL32" s="1177"/>
      <c r="AM32" s="1177"/>
      <c r="AN32" s="1178"/>
      <c r="AO32" s="342">
        <v>3460210</v>
      </c>
      <c r="AP32" s="342">
        <v>38553</v>
      </c>
      <c r="AQ32" s="343">
        <v>33979</v>
      </c>
      <c r="AR32" s="344">
        <v>13.5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536</v>
      </c>
      <c r="AL33" s="1177"/>
      <c r="AM33" s="1177"/>
      <c r="AN33" s="1178"/>
      <c r="AO33" s="342" t="s">
        <v>522</v>
      </c>
      <c r="AP33" s="342" t="s">
        <v>522</v>
      </c>
      <c r="AQ33" s="343" t="s">
        <v>522</v>
      </c>
      <c r="AR33" s="344" t="s">
        <v>522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537</v>
      </c>
      <c r="AL34" s="1177"/>
      <c r="AM34" s="1177"/>
      <c r="AN34" s="1178"/>
      <c r="AO34" s="342" t="s">
        <v>522</v>
      </c>
      <c r="AP34" s="342" t="s">
        <v>522</v>
      </c>
      <c r="AQ34" s="343">
        <v>15</v>
      </c>
      <c r="AR34" s="344" t="s">
        <v>522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538</v>
      </c>
      <c r="AL35" s="1177"/>
      <c r="AM35" s="1177"/>
      <c r="AN35" s="1178"/>
      <c r="AO35" s="342">
        <v>403569</v>
      </c>
      <c r="AP35" s="342">
        <v>4497</v>
      </c>
      <c r="AQ35" s="343">
        <v>9031</v>
      </c>
      <c r="AR35" s="344">
        <v>-50.2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539</v>
      </c>
      <c r="AL36" s="1177"/>
      <c r="AM36" s="1177"/>
      <c r="AN36" s="1178"/>
      <c r="AO36" s="342">
        <v>375780</v>
      </c>
      <c r="AP36" s="342">
        <v>4187</v>
      </c>
      <c r="AQ36" s="343">
        <v>1893</v>
      </c>
      <c r="AR36" s="344">
        <v>121.2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540</v>
      </c>
      <c r="AL37" s="1177"/>
      <c r="AM37" s="1177"/>
      <c r="AN37" s="1178"/>
      <c r="AO37" s="342" t="s">
        <v>522</v>
      </c>
      <c r="AP37" s="342" t="s">
        <v>522</v>
      </c>
      <c r="AQ37" s="343">
        <v>1352</v>
      </c>
      <c r="AR37" s="344" t="s">
        <v>522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541</v>
      </c>
      <c r="AL38" s="1180"/>
      <c r="AM38" s="1180"/>
      <c r="AN38" s="1181"/>
      <c r="AO38" s="345">
        <v>155</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542</v>
      </c>
      <c r="AL39" s="1180"/>
      <c r="AM39" s="1180"/>
      <c r="AN39" s="1181"/>
      <c r="AO39" s="342">
        <v>-372881</v>
      </c>
      <c r="AP39" s="342">
        <v>-4155</v>
      </c>
      <c r="AQ39" s="343">
        <v>-6634</v>
      </c>
      <c r="AR39" s="344">
        <v>-37.4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543</v>
      </c>
      <c r="AL40" s="1177"/>
      <c r="AM40" s="1177"/>
      <c r="AN40" s="1178"/>
      <c r="AO40" s="342">
        <v>-2287650</v>
      </c>
      <c r="AP40" s="342">
        <v>-25489</v>
      </c>
      <c r="AQ40" s="343">
        <v>-28305</v>
      </c>
      <c r="AR40" s="344">
        <v>-9.9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302</v>
      </c>
      <c r="AL41" s="1183"/>
      <c r="AM41" s="1183"/>
      <c r="AN41" s="1184"/>
      <c r="AO41" s="342">
        <v>1579183</v>
      </c>
      <c r="AP41" s="342">
        <v>17595</v>
      </c>
      <c r="AQ41" s="343">
        <v>11332</v>
      </c>
      <c r="AR41" s="344">
        <v>55.3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512</v>
      </c>
      <c r="AN49" s="1171" t="s">
        <v>547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548</v>
      </c>
      <c r="AO50" s="359" t="s">
        <v>549</v>
      </c>
      <c r="AP50" s="360" t="s">
        <v>550</v>
      </c>
      <c r="AQ50" s="361" t="s">
        <v>551</v>
      </c>
      <c r="AR50" s="362" t="s">
        <v>552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4133465</v>
      </c>
      <c r="AN51" s="364">
        <v>45000</v>
      </c>
      <c r="AO51" s="365">
        <v>62.7</v>
      </c>
      <c r="AP51" s="366">
        <v>66255</v>
      </c>
      <c r="AQ51" s="367">
        <v>3.6</v>
      </c>
      <c r="AR51" s="368">
        <v>59.1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1582200</v>
      </c>
      <c r="AN52" s="372">
        <v>17225</v>
      </c>
      <c r="AO52" s="373">
        <v>45.3</v>
      </c>
      <c r="AP52" s="374">
        <v>31822</v>
      </c>
      <c r="AQ52" s="375">
        <v>8.8000000000000007</v>
      </c>
      <c r="AR52" s="376">
        <v>36.5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3184219</v>
      </c>
      <c r="AN53" s="364">
        <v>34854</v>
      </c>
      <c r="AO53" s="365">
        <v>-22.5</v>
      </c>
      <c r="AP53" s="366">
        <v>54227</v>
      </c>
      <c r="AQ53" s="367">
        <v>-18.2</v>
      </c>
      <c r="AR53" s="368">
        <v>-4.3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1195807</v>
      </c>
      <c r="AN54" s="372">
        <v>13089</v>
      </c>
      <c r="AO54" s="373">
        <v>-24</v>
      </c>
      <c r="AP54" s="374">
        <v>29694</v>
      </c>
      <c r="AQ54" s="375">
        <v>-6.7</v>
      </c>
      <c r="AR54" s="376">
        <v>-17.3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2801702</v>
      </c>
      <c r="AN55" s="364">
        <v>30805</v>
      </c>
      <c r="AO55" s="365">
        <v>-11.6</v>
      </c>
      <c r="AP55" s="366">
        <v>44504</v>
      </c>
      <c r="AQ55" s="367">
        <v>-17.899999999999999</v>
      </c>
      <c r="AR55" s="368">
        <v>6.3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1105655</v>
      </c>
      <c r="AN56" s="372">
        <v>12157</v>
      </c>
      <c r="AO56" s="373">
        <v>-7.1</v>
      </c>
      <c r="AP56" s="374">
        <v>25876</v>
      </c>
      <c r="AQ56" s="375">
        <v>-12.9</v>
      </c>
      <c r="AR56" s="376">
        <v>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3254174</v>
      </c>
      <c r="AN57" s="364">
        <v>35965</v>
      </c>
      <c r="AO57" s="365">
        <v>16.8</v>
      </c>
      <c r="AP57" s="366">
        <v>47820</v>
      </c>
      <c r="AQ57" s="367">
        <v>7.5</v>
      </c>
      <c r="AR57" s="368">
        <v>9.3000000000000007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1725568</v>
      </c>
      <c r="AN58" s="372">
        <v>19071</v>
      </c>
      <c r="AO58" s="373">
        <v>56.9</v>
      </c>
      <c r="AP58" s="374">
        <v>25855</v>
      </c>
      <c r="AQ58" s="375">
        <v>-0.1</v>
      </c>
      <c r="AR58" s="376">
        <v>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2477935</v>
      </c>
      <c r="AN59" s="364">
        <v>27609</v>
      </c>
      <c r="AO59" s="365">
        <v>-23.2</v>
      </c>
      <c r="AP59" s="366">
        <v>41934</v>
      </c>
      <c r="AQ59" s="367">
        <v>-12.3</v>
      </c>
      <c r="AR59" s="368">
        <v>-10.9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1639756</v>
      </c>
      <c r="AN60" s="372">
        <v>18270</v>
      </c>
      <c r="AO60" s="373">
        <v>-4.2</v>
      </c>
      <c r="AP60" s="374">
        <v>23352</v>
      </c>
      <c r="AQ60" s="375">
        <v>-9.6999999999999993</v>
      </c>
      <c r="AR60" s="376">
        <v>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3170299</v>
      </c>
      <c r="AN61" s="379">
        <v>34847</v>
      </c>
      <c r="AO61" s="380">
        <v>4.4000000000000004</v>
      </c>
      <c r="AP61" s="381">
        <v>50948</v>
      </c>
      <c r="AQ61" s="382">
        <v>-7.5</v>
      </c>
      <c r="AR61" s="368">
        <v>11.9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1449797</v>
      </c>
      <c r="AN62" s="372">
        <v>15962</v>
      </c>
      <c r="AO62" s="373">
        <v>13.4</v>
      </c>
      <c r="AP62" s="374">
        <v>27320</v>
      </c>
      <c r="AQ62" s="375">
        <v>-4.0999999999999996</v>
      </c>
      <c r="AR62" s="376">
        <v>17.5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W4sGtZTh/cranS3E9Wjfc+JfoVDV/de8KzxvFzxx4ispsdfZML5wM8UJwwJLrgye5BcJw/WGHbAjC+Yn/qatQ==" saltValue="oFHPsBfINjOQqn2e/oI8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bZZD46Xgl93ZQjBxYj/v6zJy+WBhn4OJFnEJtJIvshb6CXNEV4o+qyEn3oQsTA8CK4rFgNI8HbLoQ9tdDr+Ow==" saltValue="GLUewQf+oQws7h+5ophmN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vn+d5rziIBP7caTC0ngHQLWg+nxJwZJeZAg4cQFVBmsMWrqvDLvjBUMji3/42GNINQ+/BV7z9ia1j+k4LyYGw==" saltValue="f2UmFwmRcTbwYREqhPGP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4" t="s">
        <v>3</v>
      </c>
      <c r="D47" s="1194"/>
      <c r="E47" s="1195"/>
      <c r="F47" s="11">
        <v>18.739999999999998</v>
      </c>
      <c r="G47" s="12">
        <v>25.67</v>
      </c>
      <c r="H47" s="12">
        <v>26.26</v>
      </c>
      <c r="I47" s="12">
        <v>27.08</v>
      </c>
      <c r="J47" s="13">
        <v>27.56</v>
      </c>
    </row>
    <row r="48" spans="2:10" ht="57.75" customHeight="1" x14ac:dyDescent="0.15">
      <c r="B48" s="14"/>
      <c r="C48" s="1196" t="s">
        <v>4</v>
      </c>
      <c r="D48" s="1196"/>
      <c r="E48" s="1197"/>
      <c r="F48" s="15">
        <v>5.8</v>
      </c>
      <c r="G48" s="16">
        <v>5.33</v>
      </c>
      <c r="H48" s="16">
        <v>4.93</v>
      </c>
      <c r="I48" s="16">
        <v>2.88</v>
      </c>
      <c r="J48" s="17">
        <v>1.42</v>
      </c>
    </row>
    <row r="49" spans="2:10" ht="57.75" customHeight="1" thickBot="1" x14ac:dyDescent="0.2">
      <c r="B49" s="18"/>
      <c r="C49" s="1198" t="s">
        <v>5</v>
      </c>
      <c r="D49" s="1198"/>
      <c r="E49" s="1199"/>
      <c r="F49" s="19">
        <v>0.2</v>
      </c>
      <c r="G49" s="20">
        <v>3.99</v>
      </c>
      <c r="H49" s="20" t="s">
        <v>568</v>
      </c>
      <c r="I49" s="20" t="s">
        <v>569</v>
      </c>
      <c r="J49" s="21" t="s">
        <v>570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8apuMi7w/DtsUp7plBsK5Bl+mHP1PwPzSTZk/pgHHThAFCCKUB3qdXXWlvBF/1H9HH4xeVZDVxSU4Smx202v9g==" saltValue="kVzi4abph8SRRCRN1ktK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2020-03-12T07:09:17Z</cp:lastPrinted>
  <dcterms:created xsi:type="dcterms:W3CDTF">2020-02-10T03:11:17Z</dcterms:created>
  <dcterms:modified xsi:type="dcterms:W3CDTF">2020-09-01T02:48:53Z</dcterms:modified>
  <cp:category/>
</cp:coreProperties>
</file>