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CX0705001.mobara.local\茂原市役所\06.企画財政部\財政課\回答（県）\財政状況資料集\H28決算\3.県回答\3.H30.10.26締切\"/>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<sst xmlns="http://schemas.openxmlformats.org/spreadsheetml/2006/main" count="1028" uniqueCount="562">
  <si>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</si>
  <si>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</si>
  <si>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</si>
  <si>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</si>
  <si>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</si>
  <si>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</si>
  <si>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</si>
  <si>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</si>
  <si>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</si>
  <si>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</si>
  <si>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</si>
  <si>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</si>
  <si>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</si>
  <si>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</si>
  <si>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</si>
  <si>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</si>
  <si>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</si>
  <si>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</si>
  <si>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</si>
  <si>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</si>
  <si>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</si>
  <si>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</si>
  <si>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</si>
  <si>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</si>
  <si>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</si>
  <si>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</si>
  <si>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</si>
  <si>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</si>
  <si>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</si>
  <si>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</si>
  <si>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</si>
  <si>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</si>
  <si>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</si>
  <si>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</si>
  <si>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</si>
  <si>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</si>
  <si>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</si>
  <si>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</si>
  <si>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</si>
  <si>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</si>
  <si>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</si>
  <si>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</si>
  <si>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</si>
  <si>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</si>
  <si>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</si>
  <si>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</si>
  <si>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</si>
  <si>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</si>
  <si>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</si>
  <si>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</si>
  <si>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</si>
  <si>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</si>
  <si>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</si>
  <si>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</si>
  <si>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</si>
  <si>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</si>
  <si>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</si>
  <si>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</si>
  <si>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</si>
  <si>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</si>
  <si>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</si>
  <si>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</si>
  <si>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</si>
  <si>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</si>
  <si>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</si>
  <si>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</si>
  <si>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</si>
  <si>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</si>
  <si>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</si>
  <si>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</si>
  <si>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</si>
  <si>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</si>
  <si>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</si>
  <si>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</si>
  <si>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</si>
  <si>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</si>
  <si>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</si>
  <si>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</si>
  <si>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</si>
  <si>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</si>
  <si>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</si>
  <si>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</si>
  <si>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</si>
  <si>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</si>
  <si>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</si>
  <si>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</si>
  <si>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</si>
  <si>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</si>
  <si>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</si>
  <si>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</si>
  <si>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</si>
  <si>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</si>
  <si>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</si>
  <si>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</si>
  <si>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</si>
  <si>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</si>
  <si>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</si>
  <si>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</si>
  <si>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</si>
  <si>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</si>
  <si>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</si>
  <si>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</si>
  <si>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</si>
  <si>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</si>
  <si>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</si>
  <si>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</si>
  <si>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</si>
  <si>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</si>
  <si>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</si>
  <si>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</si>
  <si>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</si>
  <si>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</si>
  <si>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</si>
  <si>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</si>
  <si>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</si>
  <si>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</si>
  <si>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</si>
  <si>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</si>
  <si>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</si>
  <si>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</si>
  <si>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</si>
  <si>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</si>
  <si>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</si>
  <si>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</si>
  <si>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</si>
  <si>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</si>
  <si>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</si>
  <si>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</si>
  <si>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</si>
  <si>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</si>
  <si>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</si>
  <si>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</si>
  <si>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</si>
  <si>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</si>
  <si>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</si>
  <si>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</si>
  <si>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</si>
  <si>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</si>
  <si>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</si>
  <si>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</si>
  <si>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</si>
  <si>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</si>
  <si>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</si>
  <si>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</si>
  <si>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</si>
  <si>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</si>
  <si>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</si>
  <si>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</si>
  <si>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</si>
  <si>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</si>
  <si>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</si>
  <si>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</si>
  <si>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</si>
  <si>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</si>
  <si>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</si>
  <si>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</si>
  <si>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</si>
  <si>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</si>
  <si>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</si>
  <si>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</si>
  <si>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</si>
  <si>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</si>
  <si>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</si>
  <si>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</si>
  <si>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</si>
  <si>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</si>
  <si>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</si>
  <si>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</si>
  <si>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</si>
  <si>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</si>
  <si>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</si>
  <si>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</si>
  <si>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</si>
  <si>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</si>
  <si>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</si>
  <si>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</si>
  <si>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</si>
  <si>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</si>
  <si>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</si>
  <si>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</si>
  <si>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</si>
  <si>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</si>
  <si>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</si>
  <si>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</si>
  <si>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</si>
  <si>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</si>
  <si>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</si>
  <si>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</si>
  <si>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</si>
  <si>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</si>
  <si>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</si>
  <si>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</si>
  <si>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</si>
  <si>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</si>
  <si>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</si>
  <si>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</si>
  <si>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千葉県茂原市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</si>
  <si>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</si>
  <si>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</si>
  <si>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</si>
  <si>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</si>
  <si>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</si>
  <si>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</si>
  <si>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</si>
  <si>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</si>
  <si>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</si>
  <si>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</si>
  <si>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</si>
  <si>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</si>
  <si>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</si>
  <si>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</si>
  <si>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</si>
  <si>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</si>
  <si>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</si>
  <si>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</si>
  <si>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</si>
  <si>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</si>
  <si>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</si>
  <si>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</si>
  <si>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</si>
  <si>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</si>
  <si>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</si>
  <si>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</si>
  <si>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</si>
  <si>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</si>
  <si>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</si>
  <si>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</si>
  <si>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</si>
  <si>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</si>
  <si>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</si>
  <si>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</si>
  <si>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</si>
  <si>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</si>
  <si>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</si>
  <si>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</si>
  <si>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</si>
  <si>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</si>
  <si>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</si>
  <si>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</si>
  <si>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</si>
  <si>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</si>
  <si>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</si>
  <si>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</si>
  <si>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</si>
  <si>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</si>
  <si>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</si>
  <si>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</si>
  <si>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</si>
  <si>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</si>
  <si>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</si>
  <si>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</si>
  <si>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</si>
  <si>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</si>
  <si>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</si>
  <si>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</si>
  <si>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</si>
  <si>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</si>
  <si>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</si>
  <si>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</si>
  <si>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</si>
  <si>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</si>
  <si>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</si>
  <si>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</si>
  <si>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</si>
  <si>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</si>
  <si>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</si>
  <si>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</si>
  <si>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</si>
  <si>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</si>
  <si>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</si>
  <si>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</si>
  <si>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</si>
  <si>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</si>
  <si>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</si>
  <si>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</si>
  <si>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</si>
  <si>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</si>
  <si>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</si>
  <si>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</si>
  <si>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</si>
  <si>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</si>
  <si>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</si>
  <si>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</si>
  <si>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</si>
  <si>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</si>
  <si>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</si>
  <si>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</si>
  <si>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</si>
  <si>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</si>
  <si>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</si>
  <si>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</si>
  <si>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</si>
  <si>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</si>
  <si>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</si>
  <si>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</si>
  <si>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</si>
  <si>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</si>
  <si>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</si>
  <si>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</si>
  <si>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</si>
  <si>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</si>
  <si>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</si>
  <si>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</si>
  <si>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</si>
  <si>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</si>
  <si>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</si>
  <si>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</si>
  <si>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</si>
  <si>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</si>
  <si>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</si>
  <si>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</si>
  <si>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</si>
  <si>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</si>
  <si>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</si>
  <si>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</si>
  <si>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</si>
  <si>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</si>
  <si>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</si>
  <si>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</si>
  <si>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</si>
  <si>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</si>
  <si>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</si>
  <si>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</si>
  <si>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</si>
  <si>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</si>
  <si>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</si>
  <si>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</si>
  <si>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</si>
  <si>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</si>
  <si>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</si>
  <si>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</si>
  <si>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</si>
  <si>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</si>
  <si>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</si>
  <si>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</si>
  <si>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</si>
  <si>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</si>
  <si>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</si>
  <si>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</si>
  <si>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</si>
  <si>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</si>
  <si>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</si>
  <si>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</si>
  <si>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</si>
  <si>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</si>
  <si>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千葉県茂原市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</si>
  <si>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</si>
  <si>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</si>
  <si>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</si>
  <si>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</si>
  <si>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</si>
  <si>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</si>
  <si>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</si>
  <si>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</si>
  <si>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</si>
  <si>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</si>
  <si>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</si>
  <si>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</si>
  <si>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</si>
  <si>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</si>
  <si>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</si>
  <si>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</si>
  <si>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</si>
  <si>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</si>
  <si>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</si>
  <si>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</si>
  <si>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</si>
  <si>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</si>
  <si>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</si>
  <si>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</si>
  <si>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</si>
  <si>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</si>
  <si>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</si>
  <si>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</si>
  <si>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</si>
  <si>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</si>
  <si>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</si>
  <si>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</si>
  <si>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</si>
  <si>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</si>
  <si>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</si>
  <si>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</si>
  <si>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</si>
  <si>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</si>
  <si>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</si>
  <si>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</si>
  <si>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</si>
  <si>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</si>
  <si>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</si>
  <si>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</si>
  <si>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</si>
  <si>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</si>
  <si>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</si>
  <si>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</si>
  <si>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</si>
  <si>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</si>
  <si>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</si>
  <si>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</si>
  <si>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</si>
  <si>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</si>
  <si>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</si>
  <si>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</si>
  <si>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</si>
  <si>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</si>
  <si>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</si>
  <si>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</si>
  <si>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</si>
  <si>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</si>
  <si>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</si>
  <si>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</si>
  <si>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</si>
  <si>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</si>
  <si>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</si>
  <si>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</si>
  <si>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</si>
  <si>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</si>
  <si>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</si>
  <si>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</si>
  <si>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</si>
  <si>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</si>
  <si>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</si>
  <si>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</si>
  <si>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</si>
  <si>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</si>
  <si>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</si>
  <si>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</si>
  <si>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</si>
  <si>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</si>
  <si>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</si>
  <si>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</si>
  <si>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</si>
  <si>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</si>
  <si>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</si>
  <si>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</si>
  <si>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</si>
  <si>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</si>
  <si>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</si>
  <si>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</si>
  <si>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</si>
  <si>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</si>
  <si>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</si>
  <si>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</si>
  <si>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</si>
  <si>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</si>
  <si>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</si>
  <si>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</si>
  <si>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</si>
  <si>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</si>
  <si>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</si>
  <si>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</si>
  <si>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</si>
  <si>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</si>
  <si>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</si>
  <si>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</si>
  <si>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</si>
  <si>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</si>
  <si>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</si>
  <si>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</si>
  <si>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</si>
  <si>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</si>
  <si>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</si>
  <si>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</si>
  <si>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</si>
  <si>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</si>
  <si>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</si>
  <si>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</si>
  <si>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</si>
  <si>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</si>
  <si>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</si>
  <si>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</si>
  <si>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</si>
  <si>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</si>
  <si>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</si>
  <si>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</si>
  <si>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</si>
  <si>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</si>
  <si>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</si>
  <si>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</si>
  <si>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</si>
  <si>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</si>
  <si>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</si>
  <si>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</si>
  <si>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</si>
  <si>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</si>
  <si>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</si>
  <si>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</si>
  <si>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</si>
  <si>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</si>
  <si>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</si>
  <si>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</si>
  <si>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</si>
  <si>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</si>
  <si>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</si>
  <si>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</si>
  <si>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</si>
  <si>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</si>
  <si>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</si>
  <si>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</si>
  <si>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</si>
  <si>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</si>
  <si>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</si>
  <si>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</si>
  <si>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</si>
  <si>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</si>
  <si>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</si>
  <si>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</si>
  <si>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</si>
  <si>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</si>
  <si>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</si>
  <si>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</si>
  <si>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</si>
  <si>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</si>
  <si>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</si>
  <si>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</si>
  <si>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</si>
  <si>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</si>
  <si>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</si>
  <si>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</si>
  <si>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</si>
  <si>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</si>
  <si>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</si>
  <si>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2.42</t>
  </si>
  <si>
    <t>国民健康保険事業会計</t>
  </si>
  <si>
    <t>一般会計</t>
  </si>
  <si>
    <t>介護保険事業会計</t>
  </si>
  <si>
    <t>下水道事業会計</t>
  </si>
  <si>
    <t>農業集落排水事業会計</t>
  </si>
  <si>
    <t>後期高齢者医療事業会計</t>
  </si>
  <si>
    <t>駐車場事業会計</t>
  </si>
  <si>
    <t>その他会計（赤字）</t>
  </si>
  <si>
    <t>その他会計（黒字）</t>
  </si>
  <si>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</si>
  <si>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</si>
  <si>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</si>
  <si>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</si>
  <si>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</si>
  <si>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</si>
  <si>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</si>
  <si>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</si>
  <si>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</si>
  <si>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</si>
  <si>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</si>
  <si>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</si>
  <si>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</si>
  <si>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</si>
  <si>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</si>
  <si>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</si>
  <si>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</si>
  <si>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</si>
  <si>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</si>
  <si>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</si>
  <si>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</si>
  <si>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</si>
  <si>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</si>
  <si>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</si>
  <si>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</si>
  <si>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</si>
  <si>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</si>
  <si>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</si>
  <si>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</si>
  <si>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共に類似団体と比較し高い水準にあるものの、近年は低下傾向である。これは地方債の繰上償還や財政調整基金の積み立てを継続的に実施したことによるものである。今後は、公共施設の老朽化対策による新発債の増等が見込まれるが、極力発行額が毎年の償還額を上回らないよう努めることで比率の低下を目指していく。</t>
    <rPh sb="0" eb="2">
      <t>ショウライ</t>
    </rPh>
    <rPh sb="2" eb="4">
      <t>フタン</t>
    </rPh>
    <rPh sb="4" eb="6">
      <t>ヒリツ</t>
    </rPh>
    <rPh sb="6" eb="7">
      <t>オヨ</t>
    </rPh>
    <rPh sb="8" eb="10">
      <t>ジッシツ</t>
    </rPh>
    <rPh sb="10" eb="13">
      <t>コウサイヒ</t>
    </rPh>
    <rPh sb="13" eb="15">
      <t>ヒリツ</t>
    </rPh>
    <rPh sb="15" eb="16">
      <t>トモ</t>
    </rPh>
    <rPh sb="17" eb="19">
      <t>ルイジ</t>
    </rPh>
    <rPh sb="19" eb="21">
      <t>ダンタイ</t>
    </rPh>
    <rPh sb="22" eb="24">
      <t>ヒカク</t>
    </rPh>
    <rPh sb="25" eb="26">
      <t>タカ</t>
    </rPh>
    <rPh sb="27" eb="29">
      <t>スイジュン</t>
    </rPh>
    <rPh sb="36" eb="38">
      <t>キンネン</t>
    </rPh>
    <rPh sb="39" eb="41">
      <t>テイカ</t>
    </rPh>
    <rPh sb="41" eb="43">
      <t>ケイコウ</t>
    </rPh>
    <rPh sb="50" eb="53">
      <t>チホウサイ</t>
    </rPh>
    <rPh sb="54" eb="56">
      <t>クリアゲ</t>
    </rPh>
    <rPh sb="56" eb="58">
      <t>ショウカン</t>
    </rPh>
    <rPh sb="59" eb="61">
      <t>ザイセイ</t>
    </rPh>
    <rPh sb="61" eb="63">
      <t>チョウセイ</t>
    </rPh>
    <rPh sb="63" eb="65">
      <t>キキン</t>
    </rPh>
    <rPh sb="66" eb="67">
      <t>ツ</t>
    </rPh>
    <rPh sb="68" eb="69">
      <t>タ</t>
    </rPh>
    <rPh sb="71" eb="74">
      <t>ケイゾクテキ</t>
    </rPh>
    <rPh sb="75" eb="77">
      <t>ジッシ</t>
    </rPh>
    <rPh sb="90" eb="92">
      <t>コンゴ</t>
    </rPh>
    <rPh sb="94" eb="96">
      <t>コウキョウ</t>
    </rPh>
    <rPh sb="96" eb="98">
      <t>シセツ</t>
    </rPh>
    <rPh sb="99" eb="102">
      <t>ロウキュウカ</t>
    </rPh>
    <rPh sb="102" eb="104">
      <t>タイサク</t>
    </rPh>
    <rPh sb="107" eb="108">
      <t>シン</t>
    </rPh>
    <rPh sb="108" eb="109">
      <t>ハツ</t>
    </rPh>
    <rPh sb="109" eb="110">
      <t>サイ</t>
    </rPh>
    <rPh sb="111" eb="112">
      <t>ゾウ</t>
    </rPh>
    <rPh sb="112" eb="113">
      <t>トウ</t>
    </rPh>
    <rPh sb="114" eb="116">
      <t>ミコ</t>
    </rPh>
    <rPh sb="121" eb="123">
      <t>キョクリョク</t>
    </rPh>
    <rPh sb="123" eb="126">
      <t>ハッコウガク</t>
    </rPh>
    <rPh sb="127" eb="129">
      <t>マイトシ</t>
    </rPh>
    <rPh sb="130" eb="132">
      <t>ショウカン</t>
    </rPh>
    <rPh sb="132" eb="133">
      <t>ガク</t>
    </rPh>
    <rPh sb="134" eb="136">
      <t>ウワマワ</t>
    </rPh>
    <rPh sb="141" eb="142">
      <t>ツト</t>
    </rPh>
    <rPh sb="147" eb="149">
      <t>ヒリツ</t>
    </rPh>
    <rPh sb="150" eb="152">
      <t>テイカ</t>
    </rPh>
    <rPh sb="153" eb="155">
      <t>メザ</t>
    </rPh>
    <phoneticPr fontId="5"/>
  </si>
  <si>
    <t>将来負担比率、有形固定資産減価償却率ともに類似団体と比較して高い水準である。特に将来負担比率については、平成24年度に解散した土地開発公社に係る第三セクター等改革推進債によるところが大きい。第三セクター等改革推進債は普通建設事業を伴わないため、単純に有形固定資産減価償却率と組み合わせた分析はできないが、今後公共施設等総合管理計画に基づき老朽化対策を進めるなかで、両指標の推移について注視し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8">
      <t>ヒカク</t>
    </rPh>
    <rPh sb="30" eb="31">
      <t>タカ</t>
    </rPh>
    <rPh sb="32" eb="34">
      <t>スイジュン</t>
    </rPh>
    <rPh sb="38" eb="39">
      <t>トク</t>
    </rPh>
    <rPh sb="40" eb="42">
      <t>ショウライ</t>
    </rPh>
    <rPh sb="42" eb="44">
      <t>フタン</t>
    </rPh>
    <rPh sb="44" eb="46">
      <t>ヒリツ</t>
    </rPh>
    <rPh sb="52" eb="54">
      <t>ヘイセイ</t>
    </rPh>
    <rPh sb="56" eb="58">
      <t>ネンド</t>
    </rPh>
    <rPh sb="59" eb="61">
      <t>カイサン</t>
    </rPh>
    <rPh sb="63" eb="65">
      <t>トチ</t>
    </rPh>
    <rPh sb="65" eb="67">
      <t>カイハツ</t>
    </rPh>
    <rPh sb="67" eb="69">
      <t>コウシャ</t>
    </rPh>
    <rPh sb="70" eb="71">
      <t>カカ</t>
    </rPh>
    <rPh sb="72" eb="73">
      <t>ダイ</t>
    </rPh>
    <rPh sb="73" eb="74">
      <t>サン</t>
    </rPh>
    <rPh sb="78" eb="79">
      <t>トウ</t>
    </rPh>
    <rPh sb="79" eb="81">
      <t>カイカク</t>
    </rPh>
    <rPh sb="81" eb="83">
      <t>スイシン</t>
    </rPh>
    <rPh sb="83" eb="84">
      <t>サイ</t>
    </rPh>
    <rPh sb="91" eb="92">
      <t>オオ</t>
    </rPh>
    <rPh sb="95" eb="96">
      <t>ダイ</t>
    </rPh>
    <rPh sb="96" eb="97">
      <t>サン</t>
    </rPh>
    <rPh sb="101" eb="102">
      <t>トウ</t>
    </rPh>
    <rPh sb="102" eb="104">
      <t>カイカク</t>
    </rPh>
    <rPh sb="104" eb="106">
      <t>スイシン</t>
    </rPh>
    <rPh sb="106" eb="107">
      <t>サイ</t>
    </rPh>
    <rPh sb="108" eb="110">
      <t>フツウ</t>
    </rPh>
    <rPh sb="110" eb="112">
      <t>ケンセツ</t>
    </rPh>
    <rPh sb="112" eb="114">
      <t>ジギョウ</t>
    </rPh>
    <rPh sb="115" eb="116">
      <t>トモナ</t>
    </rPh>
    <rPh sb="122" eb="124">
      <t>タンジュン</t>
    </rPh>
    <rPh sb="125" eb="127">
      <t>ユウケイ</t>
    </rPh>
    <rPh sb="127" eb="129">
      <t>コテイ</t>
    </rPh>
    <rPh sb="129" eb="131">
      <t>シサン</t>
    </rPh>
    <rPh sb="131" eb="133">
      <t>ゲンカ</t>
    </rPh>
    <rPh sb="133" eb="135">
      <t>ショウキャク</t>
    </rPh>
    <rPh sb="135" eb="136">
      <t>リツ</t>
    </rPh>
    <rPh sb="137" eb="138">
      <t>ク</t>
    </rPh>
    <rPh sb="139" eb="140">
      <t>ア</t>
    </rPh>
    <rPh sb="143" eb="145">
      <t>ブンセキ</t>
    </rPh>
    <rPh sb="152" eb="154">
      <t>コンゴ</t>
    </rPh>
    <rPh sb="154" eb="156">
      <t>コウキョウ</t>
    </rPh>
    <rPh sb="156" eb="158">
      <t>シセツ</t>
    </rPh>
    <rPh sb="158" eb="159">
      <t>トウ</t>
    </rPh>
    <rPh sb="159" eb="161">
      <t>ソウゴウ</t>
    </rPh>
    <rPh sb="161" eb="163">
      <t>カンリ</t>
    </rPh>
    <rPh sb="163" eb="165">
      <t>ケイカク</t>
    </rPh>
    <rPh sb="166" eb="167">
      <t>モト</t>
    </rPh>
    <rPh sb="169" eb="172">
      <t>ロウキュウカ</t>
    </rPh>
    <rPh sb="172" eb="174">
      <t>タイサク</t>
    </rPh>
    <rPh sb="175" eb="176">
      <t>スス</t>
    </rPh>
    <rPh sb="182" eb="183">
      <t>リョウ</t>
    </rPh>
    <rPh sb="183" eb="185">
      <t>シヒョウ</t>
    </rPh>
    <rPh sb="186" eb="188">
      <t>スイイ</t>
    </rPh>
    <rPh sb="192" eb="194">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</si>
</sst>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extLst xmlns:c16r2="http://schemas.microsoft.com/office/drawing/2015/06/chart">
            <c:ext xmlns:c16="http://schemas.microsoft.com/office/drawing/2014/chart" uri="{C3380CC4-5D6E-409C-BE32-E72D297353CC}">
              <c16:uniqueId val="{00000000-7A76-4EEF-907D-CF4F45D241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11656</c:v>
                </c:pt>
                <c:pt idx="1">
                  <c:v>27662</c:v>
                </c:pt>
                <c:pt idx="2">
                  <c:v>45000</c:v>
                </c:pt>
                <c:pt idx="3">
                  <c:v>34854</c:v>
                </c:pt>
                <c:pt idx="4">
                  <c:v>30805</c:v>
                </c:pt>
              </c:numCache>
            </c:numRef>
          </c:val>
          <c:smooth val="0"/>
          <c:extLst xmlns:c16r2="http://schemas.microsoft.com/office/drawing/2015/06/chart">
            <c:ext xmlns:c16="http://schemas.microsoft.com/office/drawing/2014/chart" uri="{C3380CC4-5D6E-409C-BE32-E72D297353CC}">
              <c16:uniqueId val="{00000001-7A76-4EEF-907D-CF4F45D2419B}"/>
            </c:ext>
          </c:extLst>
        </c:ser>
        <c:dLbls>
          <c:showLegendKey val="0"/>
          <c:showVal val="0"/>
          <c:showCatName val="0"/>
          <c:showSerName val="0"/>
          <c:showPercent val="0"/>
          <c:showBubbleSize val="0"/>
        </c:dLbls>
        <c:marker val="1"/>
        <c:smooth val="0"/>
        <c:axId val="227043392"/>
        <c:axId val="154715648"/>
      </c:lineChart>
      <c:catAx>
        <c:axId val="22704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15648"/>
        <c:crosses val="autoZero"/>
        <c:auto val="1"/>
        <c:lblAlgn val="ctr"/>
        <c:lblOffset val="100"/>
        <c:tickLblSkip val="1"/>
        <c:tickMarkSkip val="1"/>
        <c:noMultiLvlLbl val="0"/>
      </c:catAx>
      <c:valAx>
        <c:axId val="154715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04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6.04</c:v>
                </c:pt>
                <c:pt idx="1">
                  <c:v>6.49</c:v>
                </c:pt>
                <c:pt idx="2">
                  <c:v>5.8</c:v>
                </c:pt>
                <c:pt idx="3">
                  <c:v>5.33</c:v>
                </c:pt>
                <c:pt idx="4">
                  <c:v>4.93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9.42</c:v>
                </c:pt>
                <c:pt idx="1">
                  <c:v>15.09</c:v>
                </c:pt>
                <c:pt idx="2">
                  <c:v>18.739999999999998</c:v>
                </c:pt>
                <c:pt idx="3">
                  <c:v>25.67</c:v>
                </c:pt>
                <c:pt idx="4">
                  <c:v>26.26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298472"/>
        <c:axId val="229136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4.4800000000000004</c:v>
                </c:pt>
                <c:pt idx="1">
                  <c:v>6.14</c:v>
                </c:pt>
                <c:pt idx="2">
                  <c:v>0.2</c:v>
                </c:pt>
                <c:pt idx="3">
                  <c:v>3.99</c:v>
                </c:pt>
                <c:pt idx="4">
                  <c:v>-2.42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298472"/>
        <c:axId val="229136168"/>
      </c:lineChart>
      <c:catAx>
        <c:axId val="15429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136168"/>
        <c:crosses val="autoZero"/>
        <c:auto val="1"/>
        <c:lblAlgn val="ctr"/>
        <c:lblOffset val="100"/>
        <c:tickLblSkip val="1"/>
        <c:tickMarkSkip val="1"/>
        <c:noMultiLvlLbl val="0"/>
      </c:catAx>
      <c:valAx>
        <c:axId val="22913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9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0.12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0.12</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1.1200000000000001</c:v>
                </c:pt>
                <c:pt idx="4">
                  <c:v>#N/A</c:v>
                </c:pt>
                <c:pt idx="5">
                  <c:v>0.96</c:v>
                </c:pt>
                <c:pt idx="6">
                  <c:v>#N/A</c:v>
                </c:pt>
                <c:pt idx="7">
                  <c:v>0.8</c:v>
                </c:pt>
                <c:pt idx="8">
                  <c:v>#N/A</c:v>
                </c:pt>
                <c:pt idx="9">
                  <c:v>0.54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1.02</c:v>
                </c:pt>
                <c:pt idx="2">
                  <c:v>#N/A</c:v>
                </c:pt>
                <c:pt idx="3">
                  <c:v>1.23</c:v>
                </c:pt>
                <c:pt idx="4">
                  <c:v>#N/A</c:v>
                </c:pt>
                <c:pt idx="5">
                  <c:v>0.9</c:v>
                </c:pt>
                <c:pt idx="6">
                  <c:v>#N/A</c:v>
                </c:pt>
                <c:pt idx="7">
                  <c:v>1.05</c:v>
                </c:pt>
                <c:pt idx="8">
                  <c:v>#N/A</c:v>
                </c:pt>
                <c:pt idx="9">
                  <c:v>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6.04</c:v>
                </c:pt>
                <c:pt idx="2">
                  <c:v>#N/A</c:v>
                </c:pt>
                <c:pt idx="3">
                  <c:v>6.49</c:v>
                </c:pt>
                <c:pt idx="4">
                  <c:v>#N/A</c:v>
                </c:pt>
                <c:pt idx="5">
                  <c:v>5.8</c:v>
                </c:pt>
                <c:pt idx="6">
                  <c:v>#N/A</c:v>
                </c:pt>
                <c:pt idx="7">
                  <c:v>5.33</c:v>
                </c:pt>
                <c:pt idx="8">
                  <c:v>#N/A</c:v>
                </c:pt>
                <c:pt idx="9">
                  <c:v>4.92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5.84</c:v>
                </c:pt>
                <c:pt idx="2">
                  <c:v>#N/A</c:v>
                </c:pt>
                <c:pt idx="3">
                  <c:v>5.78</c:v>
                </c:pt>
                <c:pt idx="4">
                  <c:v>#N/A</c:v>
                </c:pt>
                <c:pt idx="5">
                  <c:v>5.94</c:v>
                </c:pt>
                <c:pt idx="6">
                  <c:v>#N/A</c:v>
                </c:pt>
                <c:pt idx="7">
                  <c:v>5.19</c:v>
                </c:pt>
                <c:pt idx="8">
                  <c:v>#N/A</c:v>
                </c:pt>
                <c:pt idx="9">
                  <c:v>5.76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5411608"/>
        <c:axId val="229687872"/>
      </c:barChart>
      <c:catAx>
        <c:axId val="15541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687872"/>
        <c:crosses val="autoZero"/>
        <c:auto val="1"/>
        <c:lblAlgn val="ctr"/>
        <c:lblOffset val="100"/>
        <c:tickLblSkip val="1"/>
        <c:tickMarkSkip val="1"/>
        <c:noMultiLvlLbl val="0"/>
      </c:catAx>
      <c:valAx>
        <c:axId val="22968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11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2593</c:v>
                </c:pt>
                <c:pt idx="5">
                  <c:v>2628</c:v>
                </c:pt>
                <c:pt idx="8">
                  <c:v>2670</c:v>
                </c:pt>
                <c:pt idx="11">
                  <c:v>2556</c:v>
                </c:pt>
                <c:pt idx="14">
                  <c:v>2560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155</c:v>
                </c:pt>
                <c:pt idx="3">
                  <c:v>9</c:v>
                </c:pt>
                <c:pt idx="6">
                  <c:v>6</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567</c:v>
                </c:pt>
                <c:pt idx="3">
                  <c:v>442</c:v>
                </c:pt>
                <c:pt idx="6">
                  <c:v>303</c:v>
                </c:pt>
                <c:pt idx="9">
                  <c:v>304</c:v>
                </c:pt>
                <c:pt idx="12">
                  <c:v>307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420</c:v>
                </c:pt>
                <c:pt idx="3">
                  <c:v>408</c:v>
                </c:pt>
                <c:pt idx="6">
                  <c:v>418</c:v>
                </c:pt>
                <c:pt idx="9">
                  <c:v>409</c:v>
                </c:pt>
                <c:pt idx="12">
                  <c:v>387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3297</c:v>
                </c:pt>
                <c:pt idx="3">
                  <c:v>3578</c:v>
                </c:pt>
                <c:pt idx="6">
                  <c:v>3565</c:v>
                </c:pt>
                <c:pt idx="9">
                  <c:v>3543</c:v>
                </c:pt>
                <c:pt idx="12">
                  <c:v>3570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5510608"/>
        <c:axId val="15551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1846</c:v>
                </c:pt>
                <c:pt idx="2">
                  <c:v>#N/A</c:v>
                </c:pt>
                <c:pt idx="3">
                  <c:v>#N/A</c:v>
                </c:pt>
                <c:pt idx="4">
                  <c:v>1809</c:v>
                </c:pt>
                <c:pt idx="5">
                  <c:v>#N/A</c:v>
                </c:pt>
                <c:pt idx="6">
                  <c:v>#N/A</c:v>
                </c:pt>
                <c:pt idx="7">
                  <c:v>1622</c:v>
                </c:pt>
                <c:pt idx="8">
                  <c:v>#N/A</c:v>
                </c:pt>
                <c:pt idx="9">
                  <c:v>#N/A</c:v>
                </c:pt>
                <c:pt idx="10">
                  <c:v>1701</c:v>
                </c:pt>
                <c:pt idx="11">
                  <c:v>#N/A</c:v>
                </c:pt>
                <c:pt idx="12">
                  <c:v>#N/A</c:v>
                </c:pt>
                <c:pt idx="13">
                  <c:v>1704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5510608"/>
        <c:axId val="155510992"/>
      </c:lineChart>
      <c:catAx>
        <c:axId val="15551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510992"/>
        <c:crosses val="autoZero"/>
        <c:auto val="1"/>
        <c:lblAlgn val="ctr"/>
        <c:lblOffset val="100"/>
        <c:tickLblSkip val="1"/>
        <c:tickMarkSkip val="1"/>
        <c:noMultiLvlLbl val="0"/>
      </c:catAx>
      <c:valAx>
        <c:axId val="15551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1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24708</c:v>
                </c:pt>
                <c:pt idx="5">
                  <c:v>26540</c:v>
                </c:pt>
                <c:pt idx="8">
                  <c:v>26662</c:v>
                </c:pt>
                <c:pt idx="11">
                  <c:v>26834</c:v>
                </c:pt>
                <c:pt idx="14">
                  <c:v>26666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1740</c:v>
                </c:pt>
                <c:pt idx="5">
                  <c:v>1942</c:v>
                </c:pt>
                <c:pt idx="8">
                  <c:v>2038</c:v>
                </c:pt>
                <c:pt idx="11">
                  <c:v>1979</c:v>
                </c:pt>
                <c:pt idx="14">
                  <c:v>1927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2834</c:v>
                </c:pt>
                <c:pt idx="5">
                  <c:v>4141</c:v>
                </c:pt>
                <c:pt idx="8">
                  <c:v>4857</c:v>
                </c:pt>
                <c:pt idx="11">
                  <c:v>6346</c:v>
                </c:pt>
                <c:pt idx="14">
                  <c:v>6622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9</c:v>
                </c:pt>
                <c:pt idx="6">
                  <c:v>0</c:v>
                </c:pt>
                <c:pt idx="9">
                  <c:v>5</c:v>
                </c:pt>
                <c:pt idx="12">
                  <c:v>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8004</c:v>
                </c:pt>
                <c:pt idx="3">
                  <c:v>7714</c:v>
                </c:pt>
                <c:pt idx="6">
                  <c:v>8464</c:v>
                </c:pt>
                <c:pt idx="9">
                  <c:v>7154</c:v>
                </c:pt>
                <c:pt idx="12">
                  <c:v>6846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3051</c:v>
                </c:pt>
                <c:pt idx="3">
                  <c:v>2849</c:v>
                </c:pt>
                <c:pt idx="6">
                  <c:v>2328</c:v>
                </c:pt>
                <c:pt idx="9">
                  <c:v>2283</c:v>
                </c:pt>
                <c:pt idx="12">
                  <c:v>2449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4942</c:v>
                </c:pt>
                <c:pt idx="3">
                  <c:v>4767</c:v>
                </c:pt>
                <c:pt idx="6">
                  <c:v>4641</c:v>
                </c:pt>
                <c:pt idx="9">
                  <c:v>4646</c:v>
                </c:pt>
                <c:pt idx="12">
                  <c:v>4410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39484</c:v>
                </c:pt>
                <c:pt idx="3">
                  <c:v>39630</c:v>
                </c:pt>
                <c:pt idx="6">
                  <c:v>40241</c:v>
                </c:pt>
                <c:pt idx="9">
                  <c:v>40366</c:v>
                </c:pt>
                <c:pt idx="12">
                  <c:v>39645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8066160"/>
        <c:axId val="228021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26215</c:v>
                </c:pt>
                <c:pt idx="2">
                  <c:v>#N/A</c:v>
                </c:pt>
                <c:pt idx="3">
                  <c:v>#N/A</c:v>
                </c:pt>
                <c:pt idx="4">
                  <c:v>22352</c:v>
                </c:pt>
                <c:pt idx="5">
                  <c:v>#N/A</c:v>
                </c:pt>
                <c:pt idx="6">
                  <c:v>#N/A</c:v>
                </c:pt>
                <c:pt idx="7">
                  <c:v>22117</c:v>
                </c:pt>
                <c:pt idx="8">
                  <c:v>#N/A</c:v>
                </c:pt>
                <c:pt idx="9">
                  <c:v>#N/A</c:v>
                </c:pt>
                <c:pt idx="10">
                  <c:v>19296</c:v>
                </c:pt>
                <c:pt idx="11">
                  <c:v>#N/A</c:v>
                </c:pt>
                <c:pt idx="12">
                  <c:v>#N/A</c:v>
                </c:pt>
                <c:pt idx="13">
                  <c:v>18140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8066160"/>
        <c:axId val="228021384"/>
      </c:lineChart>
      <c:catAx>
        <c:axId val="23806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021384"/>
        <c:crosses val="autoZero"/>
        <c:auto val="1"/>
        <c:lblAlgn val="ctr"/>
        <c:lblOffset val="100"/>
        <c:tickLblSkip val="1"/>
        <c:tickMarkSkip val="1"/>
        <c:noMultiLvlLbl val="0"/>
      </c:catAx>
      <c:valAx>
        <c:axId val="22802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6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{244F30F4-C2AD-4102-AEB5-A07646BC47A1}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{F57182CC-7BA1-41F2-A7EF-8851477E51DE}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{41AC1FB0-EE8B-4E92-94EE-B2D8403E6BD1}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{E3F825D9-D07C-4E0E-B14E-ADBC24B88B07}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{1BB592D3-1F2B-4F4B-8ADF-C8F9AAE09DAF}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57.7</c:v>
                </c:pt>
              </c:numCache>
            </c:numRef>
          </c:xVal>
          <c:yVal>
            <c:numRef>
              <c:f>公会計指標分析・財政指標組合せ分析表!$K$51:$O$51</c:f>
              <c:numCache>
                <c:formatCode>#,##0.0;"▲ "#,##0.0</c:formatCode>
                <c:ptCount val="5"/>
                <c:pt idx="3">
                  <c:v>120.3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{F712B622-CD3C-4A76-922F-45FE5C6FD535}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{D9CAC448-C50E-4339-9E90-81616C12C2A1}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{46A06E63-9BC2-4E52-BB8E-18D8B2104821}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{3C2F5613-DBCF-43F2-B10E-860FA25C2E1E}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{DDDB021E-80EE-49A5-AF7C-60F45C4FE000}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8484072"/>
        <c:axId val="234074344"/>
      </c:scatterChart>
      <c:valAx>
        <c:axId val="238484072"/>
        <c:scaling>
          <c:orientation val="minMax"/>
          <c:max val="58"/>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074344"/>
        <c:crosses val="autoZero"/>
        <c:crossBetween val="midCat"/>
      </c:valAx>
      <c:valAx>
        <c:axId val="234074344"/>
        <c:scaling>
          <c:orientation val="minMax"/>
          <c:max val="13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484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{8F780335-1668-450A-B47C-E078C7339EF7}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{EA225B8D-CB23-4038-93B1-31E21FCA98E6}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{BEA5C6DA-4AA9-4E77-B11E-0641E83B13BA}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958425340471292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{E9C8182F-4150-476A-A827-BD2340817E07}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382667111891451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{CBDBDEBE-6A82-4FB5-B290-FF3AA72B9A79}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14.5</c:v>
                </c:pt>
                <c:pt idx="2">
                  <c:v>11.2</c:v>
                </c:pt>
                <c:pt idx="3">
                  <c:v>10.7</c:v>
                </c:pt>
                <c:pt idx="4">
                  <c:v>10.4</c:v>
                </c:pt>
              </c:numCache>
            </c:numRef>
          </c:xVal>
          <c:yVal>
            <c:numRef>
              <c:f>公会計指標分析・財政指標組合せ分析表!$K$73:$O$73</c:f>
              <c:numCache>
                <c:formatCode>#,##0.0;"▲ "#,##0.0</c:formatCode>
                <c:ptCount val="5"/>
                <c:pt idx="0">
                  <c:v>168.3</c:v>
                </c:pt>
                <c:pt idx="1">
                  <c:v>143.5</c:v>
                </c:pt>
                <c:pt idx="2">
                  <c:v>140.6</c:v>
                </c:pt>
                <c:pt idx="3">
                  <c:v>120.3</c:v>
                </c:pt>
                <c:pt idx="4">
                  <c:v>115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{7D1F7F4C-F7A1-4962-B445-B7DE640893D6}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{CE81214B-97AB-4378-90E6-B8437CB94EB9}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{D55DB98A-9A50-4148-9545-93D1FE9DF3E9}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{A976CFF5-3E9C-4119-B634-8C3F76F8E9B0}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{BF923270-2597-4ED5-B9E7-DF12F618CAE4}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3210080"/>
        <c:axId val="238843832"/>
      </c:scatterChart>
      <c:valAx>
        <c:axId val="153210080"/>
        <c:scaling>
          <c:orientation val="minMax"/>
          <c:max val="17.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843832"/>
        <c:crosses val="autoZero"/>
        <c:crossBetween val="midCat"/>
      </c:valAx>
      <c:valAx>
        <c:axId val="23884383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21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年度に土地開発公社に係る債務償還から第三セクター等改革推進債に切り替えたことにより、債務負担行為に基づく支出額が抑えられている。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しかし、元利償還金の増加や組合等が起こした地方債への負担金の増加により、単年度の実質公債費比率は前年に比べ増加している。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組合等の負担額の増加はあるが、地方債現在高や退職手当の負担額の減少、財政調整基金の積み増しや土地開発基金の現金の増加による充当可能基金の増加により、将来負担比率は年々減少しているものの、依然として高い水準にあ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類似団体内平均値より</a:t>
          </a:r>
          <a:r>
            <a:rPr kumimoji="1" lang="en-US" altLang="ja-JP" sz="1100">
              <a:latin typeface="ＭＳ Ｐゴシック"/>
            </a:rPr>
            <a:t>2.5</a:t>
          </a:r>
          <a:r>
            <a:rPr kumimoji="1" lang="ja-JP" altLang="en-US" sz="1100">
              <a:latin typeface="ＭＳ Ｐゴシック"/>
            </a:rPr>
            <a:t>ポイント上回っており、類似団体と比較すると若干であるが老朽化が進んでいると言える。</a:t>
          </a:r>
          <a:endParaRPr kumimoji="1" lang="en-US" altLang="ja-JP" sz="1100">
            <a:latin typeface="ＭＳ Ｐゴシック"/>
          </a:endParaRPr>
        </a:p>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年度に公共施設等総合管理計画を策定し、平成</a:t>
          </a:r>
          <a:r>
            <a:rPr kumimoji="1" lang="en-US" altLang="ja-JP" sz="1100">
              <a:latin typeface="ＭＳ Ｐゴシック"/>
            </a:rPr>
            <a:t>42</a:t>
          </a:r>
          <a:r>
            <a:rPr kumimoji="1" lang="ja-JP" altLang="en-US" sz="1100">
              <a:latin typeface="ＭＳ Ｐゴシック"/>
            </a:rPr>
            <a:t>年度までの</a:t>
          </a:r>
          <a:r>
            <a:rPr kumimoji="1" lang="en-US" altLang="ja-JP" sz="1100">
              <a:latin typeface="ＭＳ Ｐゴシック"/>
            </a:rPr>
            <a:t>15</a:t>
          </a:r>
          <a:r>
            <a:rPr kumimoji="1" lang="ja-JP" altLang="en-US" sz="1100">
              <a:latin typeface="ＭＳ Ｐゴシック"/>
            </a:rPr>
            <a:t>年間で延べ床面積を</a:t>
          </a:r>
          <a:r>
            <a:rPr kumimoji="1" lang="en-US" altLang="ja-JP" sz="1100">
              <a:latin typeface="ＭＳ Ｐゴシック"/>
            </a:rPr>
            <a:t>13</a:t>
          </a:r>
          <a:r>
            <a:rPr kumimoji="1" lang="ja-JP" altLang="en-US" sz="1100">
              <a:latin typeface="ＭＳ Ｐゴシック"/>
            </a:rPr>
            <a:t>％削減することを目標としている。今後は</a:t>
          </a:r>
          <a:r>
            <a:rPr kumimoji="1" lang="ja-JP" altLang="ja-JP" sz="1100">
              <a:solidFill>
                <a:schemeClr val="dk1"/>
              </a:solidFill>
              <a:effectLst/>
              <a:latin typeface="+mn-lt"/>
              <a:ea typeface="+mn-ea"/>
              <a:cs typeface="+mn-cs"/>
            </a:rPr>
            <a:t>市の財務状況等を勘案しながら</a:t>
          </a:r>
          <a:r>
            <a:rPr kumimoji="1" lang="ja-JP" altLang="en-US" sz="1100">
              <a:solidFill>
                <a:schemeClr val="dk1"/>
              </a:solidFill>
              <a:effectLst/>
              <a:latin typeface="+mn-lt"/>
              <a:ea typeface="+mn-ea"/>
              <a:cs typeface="+mn-cs"/>
            </a:rPr>
            <a:t>、</a:t>
          </a:r>
          <a:r>
            <a:rPr kumimoji="1" lang="ja-JP" altLang="en-US" sz="1100">
              <a:latin typeface="ＭＳ Ｐゴシック"/>
            </a:rPr>
            <a:t>老朽化した施設の廃止や除却、統廃合等を進め、公共施設の最適な配置を目指していく。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116332</xdr:rowOff>
    </xdr:from>
    <xdr:to>
      <xdr:col>3</xdr:col>
      <xdr:colOff>511175</xdr:colOff>
      <xdr:row>30</xdr:row>
      <xdr:rowOff>46482</xdr:rowOff>
    </xdr:to>
    <xdr:sp macro="" textlink="">
      <xdr:nvSpPr>
        <xdr:cNvPr id="69" name="フローチャート : 判断 68"/>
        <xdr:cNvSpPr/>
      </xdr:nvSpPr>
      <xdr:spPr>
        <a:xfrm>
          <a:off x="4000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62357</xdr:rowOff>
    </xdr:from>
    <xdr:to>
      <xdr:col>3</xdr:col>
      <xdr:colOff>511175</xdr:colOff>
      <xdr:row>29</xdr:row>
      <xdr:rowOff>163957</xdr:rowOff>
    </xdr:to>
    <xdr:sp macro="" textlink="">
      <xdr:nvSpPr>
        <xdr:cNvPr id="75" name="円/楕円 74"/>
        <xdr:cNvSpPr/>
      </xdr:nvSpPr>
      <xdr:spPr>
        <a:xfrm>
          <a:off x="4000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37609</xdr:rowOff>
    </xdr:from>
    <xdr:ext cx="405111" cy="259045"/>
    <xdr:sp macro="" textlink="">
      <xdr:nvSpPr>
        <xdr:cNvPr id="76" name="n_1aveValue有形固定資産減価償却率"/>
        <xdr:cNvSpPr txBox="1"/>
      </xdr:nvSpPr>
      <xdr:spPr>
        <a:xfrm>
          <a:off x="3836043"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9034</xdr:rowOff>
    </xdr:from>
    <xdr:ext cx="405111" cy="259045"/>
    <xdr:sp macro="" textlink="">
      <xdr:nvSpPr>
        <xdr:cNvPr id="77" name="n_1mainValue有形固定資産減価償却率"/>
        <xdr:cNvSpPr txBox="1"/>
      </xdr:nvSpPr>
      <xdr:spPr>
        <a:xfrm>
          <a:off x="3836043"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167132</xdr:rowOff>
    </xdr:from>
    <xdr:to>
      <xdr:col>5</xdr:col>
      <xdr:colOff>409575</xdr:colOff>
      <xdr:row>37</xdr:row>
      <xdr:rowOff>97282</xdr:rowOff>
    </xdr:to>
    <xdr:sp macro="" textlink="">
      <xdr:nvSpPr>
        <xdr:cNvPr id="62" name="フローチャート : 判断 61"/>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71120</xdr:rowOff>
    </xdr:from>
    <xdr:to>
      <xdr:col>5</xdr:col>
      <xdr:colOff>409575</xdr:colOff>
      <xdr:row>37</xdr:row>
      <xdr:rowOff>1270</xdr:rowOff>
    </xdr:to>
    <xdr:sp macro="" textlink="">
      <xdr:nvSpPr>
        <xdr:cNvPr id="68" name="円/楕円 67"/>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88409</xdr:rowOff>
    </xdr:from>
    <xdr:ext cx="405111" cy="259045"/>
    <xdr:sp macro="" textlink="">
      <xdr:nvSpPr>
        <xdr:cNvPr id="69" name="n_1aveValue【道路】&#10;有形固定資産減価償却率"/>
        <xdr:cNvSpPr txBox="1"/>
      </xdr:nvSpPr>
      <xdr:spPr>
        <a:xfrm>
          <a:off x="3582043"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17797</xdr:rowOff>
    </xdr:from>
    <xdr:ext cx="405111" cy="259045"/>
    <xdr:sp macro="" textlink="">
      <xdr:nvSpPr>
        <xdr:cNvPr id="70" name="n_1main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99" name="フローチャート : 判断 98"/>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6060</xdr:rowOff>
    </xdr:from>
    <xdr:to>
      <xdr:col>14</xdr:col>
      <xdr:colOff>79375</xdr:colOff>
      <xdr:row>39</xdr:row>
      <xdr:rowOff>107660</xdr:rowOff>
    </xdr:to>
    <xdr:sp macro="" textlink="">
      <xdr:nvSpPr>
        <xdr:cNvPr id="105" name="円/楕円 104"/>
        <xdr:cNvSpPr/>
      </xdr:nvSpPr>
      <xdr:spPr>
        <a:xfrm>
          <a:off x="9588500" y="66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105991</xdr:rowOff>
    </xdr:from>
    <xdr:ext cx="534377" cy="259045"/>
    <xdr:sp macro="" textlink="">
      <xdr:nvSpPr>
        <xdr:cNvPr id="106" name="n_1aveValue【道路】&#10;一人当たり延長"/>
        <xdr:cNvSpPr txBox="1"/>
      </xdr:nvSpPr>
      <xdr:spPr>
        <a:xfrm>
          <a:off x="9359410" y="62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98787</xdr:rowOff>
    </xdr:from>
    <xdr:ext cx="469744" cy="259045"/>
    <xdr:sp macro="" textlink="">
      <xdr:nvSpPr>
        <xdr:cNvPr id="107" name="n_1mainValue【道路】&#10;一人当たり延長"/>
        <xdr:cNvSpPr txBox="1"/>
      </xdr:nvSpPr>
      <xdr:spPr>
        <a:xfrm>
          <a:off x="9391727" y="678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19685</xdr:rowOff>
    </xdr:from>
    <xdr:to>
      <xdr:col>5</xdr:col>
      <xdr:colOff>409575</xdr:colOff>
      <xdr:row>58</xdr:row>
      <xdr:rowOff>121285</xdr:rowOff>
    </xdr:to>
    <xdr:sp macro="" textlink="">
      <xdr:nvSpPr>
        <xdr:cNvPr id="138" name="フローチャート : 判断 137"/>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137795</xdr:rowOff>
    </xdr:from>
    <xdr:to>
      <xdr:col>5</xdr:col>
      <xdr:colOff>409575</xdr:colOff>
      <xdr:row>58</xdr:row>
      <xdr:rowOff>67945</xdr:rowOff>
    </xdr:to>
    <xdr:sp macro="" textlink="">
      <xdr:nvSpPr>
        <xdr:cNvPr id="144" name="円/楕円 143"/>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112412</xdr:rowOff>
    </xdr:from>
    <xdr:ext cx="405111" cy="259045"/>
    <xdr:sp macro="" textlink="">
      <xdr:nvSpPr>
        <xdr:cNvPr id="145" name="n_1aveValue【橋りょう・トンネル】&#10;有形固定資産減価償却率"/>
        <xdr:cNvSpPr txBox="1"/>
      </xdr:nvSpPr>
      <xdr:spPr>
        <a:xfrm>
          <a:off x="3582043"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84472</xdr:rowOff>
    </xdr:from>
    <xdr:ext cx="405111" cy="259045"/>
    <xdr:sp macro="" textlink="">
      <xdr:nvSpPr>
        <xdr:cNvPr id="146" name="n_1mainValue【橋りょう・トンネル】&#10;有形固定資産減価償却率"/>
        <xdr:cNvSpPr txBox="1"/>
      </xdr:nvSpPr>
      <xdr:spPr>
        <a:xfrm>
          <a:off x="3582043"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135010</xdr:rowOff>
    </xdr:from>
    <xdr:to>
      <xdr:col>14</xdr:col>
      <xdr:colOff>79375</xdr:colOff>
      <xdr:row>63</xdr:row>
      <xdr:rowOff>65160</xdr:rowOff>
    </xdr:to>
    <xdr:sp macro="" textlink="">
      <xdr:nvSpPr>
        <xdr:cNvPr id="177" name="フローチャート : 判断 176"/>
        <xdr:cNvSpPr/>
      </xdr:nvSpPr>
      <xdr:spPr>
        <a:xfrm>
          <a:off x="9588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69319</xdr:rowOff>
    </xdr:from>
    <xdr:to>
      <xdr:col>14</xdr:col>
      <xdr:colOff>79375</xdr:colOff>
      <xdr:row>63</xdr:row>
      <xdr:rowOff>170919</xdr:rowOff>
    </xdr:to>
    <xdr:sp macro="" textlink="">
      <xdr:nvSpPr>
        <xdr:cNvPr id="183" name="円/楕円 182"/>
        <xdr:cNvSpPr/>
      </xdr:nvSpPr>
      <xdr:spPr>
        <a:xfrm>
          <a:off x="9588500" y="10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81687</xdr:rowOff>
    </xdr:from>
    <xdr:ext cx="599010" cy="259045"/>
    <xdr:sp macro="" textlink="">
      <xdr:nvSpPr>
        <xdr:cNvPr id="184" name="n_1aveValue【橋りょう・トンネル】&#10;一人当たり有形固定資産（償却資産）額"/>
        <xdr:cNvSpPr txBox="1"/>
      </xdr:nvSpPr>
      <xdr:spPr>
        <a:xfrm>
          <a:off x="9327094"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162046</xdr:rowOff>
    </xdr:from>
    <xdr:ext cx="599010" cy="259045"/>
    <xdr:sp macro="" textlink="">
      <xdr:nvSpPr>
        <xdr:cNvPr id="185" name="n_1mainValue【橋りょう・トンネル】&#10;一人当たり有形固定資産（償却資産）額"/>
        <xdr:cNvSpPr txBox="1"/>
      </xdr:nvSpPr>
      <xdr:spPr>
        <a:xfrm>
          <a:off x="9327094" y="109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99313</xdr:rowOff>
    </xdr:from>
    <xdr:to>
      <xdr:col>5</xdr:col>
      <xdr:colOff>409575</xdr:colOff>
      <xdr:row>81</xdr:row>
      <xdr:rowOff>29463</xdr:rowOff>
    </xdr:to>
    <xdr:sp macro="" textlink="">
      <xdr:nvSpPr>
        <xdr:cNvPr id="215" name="フローチャート : 判断 214"/>
        <xdr:cNvSpPr/>
      </xdr:nvSpPr>
      <xdr:spPr>
        <a:xfrm>
          <a:off x="3746500" y="1381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101600</xdr:rowOff>
    </xdr:from>
    <xdr:to>
      <xdr:col>5</xdr:col>
      <xdr:colOff>409575</xdr:colOff>
      <xdr:row>79</xdr:row>
      <xdr:rowOff>31750</xdr:rowOff>
    </xdr:to>
    <xdr:sp macro="" textlink="">
      <xdr:nvSpPr>
        <xdr:cNvPr id="221" name="円/楕円 220"/>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20590</xdr:rowOff>
    </xdr:from>
    <xdr:ext cx="405111" cy="259045"/>
    <xdr:sp macro="" textlink="">
      <xdr:nvSpPr>
        <xdr:cNvPr id="222" name="n_1aveValue【公営住宅】&#10;有形固定資産減価償却率"/>
        <xdr:cNvSpPr txBox="1"/>
      </xdr:nvSpPr>
      <xdr:spPr>
        <a:xfrm>
          <a:off x="3582043"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48277</xdr:rowOff>
    </xdr:from>
    <xdr:ext cx="405111" cy="259045"/>
    <xdr:sp macro="" textlink="">
      <xdr:nvSpPr>
        <xdr:cNvPr id="223" name="n_1mainValue【公営住宅】&#10;有形固定資産減価償却率"/>
        <xdr:cNvSpPr txBox="1"/>
      </xdr:nvSpPr>
      <xdr:spPr>
        <a:xfrm>
          <a:off x="3582043"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90170</xdr:rowOff>
    </xdr:from>
    <xdr:to>
      <xdr:col>14</xdr:col>
      <xdr:colOff>79375</xdr:colOff>
      <xdr:row>85</xdr:row>
      <xdr:rowOff>20320</xdr:rowOff>
    </xdr:to>
    <xdr:sp macro="" textlink="">
      <xdr:nvSpPr>
        <xdr:cNvPr id="252" name="フローチャート : 判断 251"/>
        <xdr:cNvSpPr/>
      </xdr:nvSpPr>
      <xdr:spPr>
        <a:xfrm>
          <a:off x="958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155550</xdr:rowOff>
    </xdr:from>
    <xdr:to>
      <xdr:col>14</xdr:col>
      <xdr:colOff>79375</xdr:colOff>
      <xdr:row>85</xdr:row>
      <xdr:rowOff>85700</xdr:rowOff>
    </xdr:to>
    <xdr:sp macro="" textlink="">
      <xdr:nvSpPr>
        <xdr:cNvPr id="258" name="円/楕円 257"/>
        <xdr:cNvSpPr/>
      </xdr:nvSpPr>
      <xdr:spPr>
        <a:xfrm>
          <a:off x="9588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36847</xdr:rowOff>
    </xdr:from>
    <xdr:ext cx="469744" cy="259045"/>
    <xdr:sp macro="" textlink="">
      <xdr:nvSpPr>
        <xdr:cNvPr id="259"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76827</xdr:rowOff>
    </xdr:from>
    <xdr:ext cx="469744" cy="259045"/>
    <xdr:sp macro="" textlink="">
      <xdr:nvSpPr>
        <xdr:cNvPr id="260" name="n_1mainValue【公営住宅】&#10;一人当たり面積"/>
        <xdr:cNvSpPr txBox="1"/>
      </xdr:nvSpPr>
      <xdr:spPr>
        <a:xfrm>
          <a:off x="93917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08" name="フローチャート : 判断 307"/>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170180</xdr:rowOff>
    </xdr:from>
    <xdr:to>
      <xdr:col>22</xdr:col>
      <xdr:colOff>415925</xdr:colOff>
      <xdr:row>36</xdr:row>
      <xdr:rowOff>100330</xdr:rowOff>
    </xdr:to>
    <xdr:sp macro="" textlink="">
      <xdr:nvSpPr>
        <xdr:cNvPr id="314" name="円/楕円 313"/>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15" name="n_1ave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116857</xdr:rowOff>
    </xdr:from>
    <xdr:ext cx="405111" cy="259045"/>
    <xdr:sp macro="" textlink="">
      <xdr:nvSpPr>
        <xdr:cNvPr id="316" name="n_1mainValue【認定こども園・幼稚園・保育所】&#10;有形固定資産減価償却率"/>
        <xdr:cNvSpPr txBox="1"/>
      </xdr:nvSpPr>
      <xdr:spPr>
        <a:xfrm>
          <a:off x="15266043"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345" name="フローチャート : 判断 344"/>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52832</xdr:rowOff>
    </xdr:from>
    <xdr:to>
      <xdr:col>31</xdr:col>
      <xdr:colOff>85725</xdr:colOff>
      <xdr:row>38</xdr:row>
      <xdr:rowOff>154432</xdr:rowOff>
    </xdr:to>
    <xdr:sp macro="" textlink="">
      <xdr:nvSpPr>
        <xdr:cNvPr id="351" name="円/楕円 350"/>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56659</xdr:rowOff>
    </xdr:from>
    <xdr:ext cx="469744" cy="259045"/>
    <xdr:sp macro="" textlink="">
      <xdr:nvSpPr>
        <xdr:cNvPr id="352" name="n_1ave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145559</xdr:rowOff>
    </xdr:from>
    <xdr:ext cx="469744" cy="259045"/>
    <xdr:sp macro="" textlink="">
      <xdr:nvSpPr>
        <xdr:cNvPr id="353" name="n_1mainValue【認定こども園・幼稚園・保育所】&#10;一人当たり面積"/>
        <xdr:cNvSpPr txBox="1"/>
      </xdr:nvSpPr>
      <xdr:spPr>
        <a:xfrm>
          <a:off x="210757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5" name="フローチャート : 判断 38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36830</xdr:rowOff>
    </xdr:from>
    <xdr:to>
      <xdr:col>22</xdr:col>
      <xdr:colOff>415925</xdr:colOff>
      <xdr:row>58</xdr:row>
      <xdr:rowOff>138430</xdr:rowOff>
    </xdr:to>
    <xdr:sp macro="" textlink="">
      <xdr:nvSpPr>
        <xdr:cNvPr id="391" name="円/楕円 390"/>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2"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154957</xdr:rowOff>
    </xdr:from>
    <xdr:ext cx="405111" cy="259045"/>
    <xdr:sp macro="" textlink="">
      <xdr:nvSpPr>
        <xdr:cNvPr id="393" name="n_1mainValue【学校施設】&#10;有形固定資産減価償却率"/>
        <xdr:cNvSpPr txBox="1"/>
      </xdr:nvSpPr>
      <xdr:spPr>
        <a:xfrm>
          <a:off x="15266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23" name="フローチャート : 判断 422"/>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429" name="円/楕円 428"/>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122191</xdr:rowOff>
    </xdr:from>
    <xdr:ext cx="469744" cy="259045"/>
    <xdr:sp macro="" textlink="">
      <xdr:nvSpPr>
        <xdr:cNvPr id="430" name="n_1aveValue【学校施設】&#10;一人当たり面積"/>
        <xdr:cNvSpPr txBox="1"/>
      </xdr:nvSpPr>
      <xdr:spPr>
        <a:xfrm>
          <a:off x="210757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108221</xdr:rowOff>
    </xdr:from>
    <xdr:ext cx="469744" cy="259045"/>
    <xdr:sp macro="" textlink="">
      <xdr:nvSpPr>
        <xdr:cNvPr id="431" name="n_1mainValue【学校施設】&#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6" name="直線コネクタ 45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58" name="直線コネクタ 45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2" name="フローチャート : 判断 46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3" name="フローチャート : 判断 462"/>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147320</xdr:rowOff>
    </xdr:from>
    <xdr:to>
      <xdr:col>22</xdr:col>
      <xdr:colOff>415925</xdr:colOff>
      <xdr:row>84</xdr:row>
      <xdr:rowOff>77470</xdr:rowOff>
    </xdr:to>
    <xdr:sp macro="" textlink="">
      <xdr:nvSpPr>
        <xdr:cNvPr id="469" name="円/楕円 468"/>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67327</xdr:rowOff>
    </xdr:from>
    <xdr:ext cx="405111" cy="259045"/>
    <xdr:sp macro="" textlink="">
      <xdr:nvSpPr>
        <xdr:cNvPr id="470"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68597</xdr:rowOff>
    </xdr:from>
    <xdr:ext cx="405111" cy="259045"/>
    <xdr:sp macro="" textlink="">
      <xdr:nvSpPr>
        <xdr:cNvPr id="471" name="n_1mainValue【児童館】&#10;有形固定資産減価償却率"/>
        <xdr:cNvSpPr txBox="1"/>
      </xdr:nvSpPr>
      <xdr:spPr>
        <a:xfrm>
          <a:off x="15266043"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98"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99" name="フローチャート : 判断 49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0" name="フローチャート : 判断 499"/>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06" name="円/楕円 505"/>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07"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08"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7" name="テキスト ボックス 5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1" name="直線コネクタ 53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3" name="直線コネクタ 53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5" name="直線コネクタ 53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6"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7" name="フローチャート : 判断 53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57404</xdr:rowOff>
    </xdr:from>
    <xdr:to>
      <xdr:col>22</xdr:col>
      <xdr:colOff>415925</xdr:colOff>
      <xdr:row>106</xdr:row>
      <xdr:rowOff>159004</xdr:rowOff>
    </xdr:to>
    <xdr:sp macro="" textlink="">
      <xdr:nvSpPr>
        <xdr:cNvPr id="538" name="フローチャート : 判断 537"/>
        <xdr:cNvSpPr/>
      </xdr:nvSpPr>
      <xdr:spPr>
        <a:xfrm>
          <a:off x="1543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160274</xdr:rowOff>
    </xdr:from>
    <xdr:to>
      <xdr:col>22</xdr:col>
      <xdr:colOff>415925</xdr:colOff>
      <xdr:row>103</xdr:row>
      <xdr:rowOff>90424</xdr:rowOff>
    </xdr:to>
    <xdr:sp macro="" textlink="">
      <xdr:nvSpPr>
        <xdr:cNvPr id="544" name="円/楕円 543"/>
        <xdr:cNvSpPr/>
      </xdr:nvSpPr>
      <xdr:spPr>
        <a:xfrm>
          <a:off x="15430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150131</xdr:rowOff>
    </xdr:from>
    <xdr:ext cx="405111" cy="259045"/>
    <xdr:sp macro="" textlink="">
      <xdr:nvSpPr>
        <xdr:cNvPr id="545" name="n_1aveValue【公民館】&#10;有形固定資産減価償却率"/>
        <xdr:cNvSpPr txBox="1"/>
      </xdr:nvSpPr>
      <xdr:spPr>
        <a:xfrm>
          <a:off x="15266043"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106951</xdr:rowOff>
    </xdr:from>
    <xdr:ext cx="405111" cy="259045"/>
    <xdr:sp macro="" textlink="">
      <xdr:nvSpPr>
        <xdr:cNvPr id="546" name="n_1mainValue【公民館】&#10;有形固定資産減価償却率"/>
        <xdr:cNvSpPr txBox="1"/>
      </xdr:nvSpPr>
      <xdr:spPr>
        <a:xfrm>
          <a:off x="15266043"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0" name="直線コネクタ 56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2" name="直線コネクタ 57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4" name="直線コネクタ 57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5"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6" name="フローチャート : 判断 57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77" name="フローチャート : 判断 57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109220</xdr:rowOff>
    </xdr:from>
    <xdr:to>
      <xdr:col>31</xdr:col>
      <xdr:colOff>85725</xdr:colOff>
      <xdr:row>108</xdr:row>
      <xdr:rowOff>39370</xdr:rowOff>
    </xdr:to>
    <xdr:sp macro="" textlink="">
      <xdr:nvSpPr>
        <xdr:cNvPr id="583" name="円/楕円 582"/>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8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30497</xdr:rowOff>
    </xdr:from>
    <xdr:ext cx="469744" cy="259045"/>
    <xdr:sp macro="" textlink="">
      <xdr:nvSpPr>
        <xdr:cNvPr id="585" name="n_1mainValue【公民館】&#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着目すると、大半の施設類型で類似団体内平均値を上回っており、特に「認定こども園・幼稚園・保育所」「公営住宅」「公民館」で乖離が大きい。認定こども園・幼稚園・保育所については、市内に</a:t>
          </a:r>
          <a:r>
            <a:rPr kumimoji="1" lang="en-US" altLang="ja-JP" sz="1300">
              <a:latin typeface="ＭＳ Ｐゴシック"/>
            </a:rPr>
            <a:t>10</a:t>
          </a:r>
          <a:r>
            <a:rPr kumimoji="1" lang="ja-JP" altLang="en-US" sz="1300">
              <a:latin typeface="ＭＳ Ｐゴシック"/>
            </a:rPr>
            <a:t>か所ある保育所のうち</a:t>
          </a:r>
          <a:r>
            <a:rPr kumimoji="1" lang="en-US" altLang="ja-JP" sz="1300">
              <a:latin typeface="ＭＳ Ｐゴシック"/>
            </a:rPr>
            <a:t>4</a:t>
          </a:r>
          <a:r>
            <a:rPr kumimoji="1" lang="ja-JP" altLang="en-US" sz="1300">
              <a:latin typeface="ＭＳ Ｐゴシック"/>
            </a:rPr>
            <a:t>か所と、</a:t>
          </a:r>
          <a:r>
            <a:rPr kumimoji="1" lang="en-US" altLang="ja-JP" sz="1300">
              <a:latin typeface="ＭＳ Ｐゴシック"/>
            </a:rPr>
            <a:t>4</a:t>
          </a:r>
          <a:r>
            <a:rPr kumimoji="1" lang="ja-JP" altLang="en-US" sz="1300">
              <a:latin typeface="ＭＳ Ｐゴシック"/>
            </a:rPr>
            <a:t>園ある幼稚園のうち</a:t>
          </a:r>
          <a:r>
            <a:rPr kumimoji="1" lang="en-US" altLang="ja-JP" sz="1300">
              <a:latin typeface="ＭＳ Ｐゴシック"/>
            </a:rPr>
            <a:t>3</a:t>
          </a:r>
          <a:r>
            <a:rPr kumimoji="1" lang="ja-JP" altLang="en-US" sz="1300">
              <a:latin typeface="ＭＳ Ｐゴシック"/>
            </a:rPr>
            <a:t>園を平成</a:t>
          </a:r>
          <a:r>
            <a:rPr kumimoji="1" lang="en-US" altLang="ja-JP" sz="1300">
              <a:latin typeface="ＭＳ Ｐゴシック"/>
            </a:rPr>
            <a:t>32</a:t>
          </a:r>
          <a:r>
            <a:rPr kumimoji="1" lang="ja-JP" altLang="en-US" sz="1300">
              <a:latin typeface="ＭＳ Ｐゴシック"/>
            </a:rPr>
            <a:t>年度末までに廃止し、北部・南部</a:t>
          </a:r>
          <a:r>
            <a:rPr kumimoji="1" lang="en-US" altLang="ja-JP" sz="1300">
              <a:latin typeface="ＭＳ Ｐゴシック"/>
            </a:rPr>
            <a:t>2</a:t>
          </a:r>
          <a:r>
            <a:rPr kumimoji="1" lang="ja-JP" altLang="en-US" sz="1300">
              <a:latin typeface="ＭＳ Ｐゴシック"/>
            </a:rPr>
            <a:t>か所の認定こども園へと集約する予定である。公営住宅については</a:t>
          </a:r>
          <a:r>
            <a:rPr kumimoji="1" lang="en-US" altLang="ja-JP" sz="1300">
              <a:latin typeface="ＭＳ Ｐゴシック"/>
            </a:rPr>
            <a:t>87</a:t>
          </a:r>
          <a:r>
            <a:rPr kumimoji="1" lang="ja-JP" altLang="en-US" sz="1300">
              <a:latin typeface="ＭＳ Ｐゴシック"/>
            </a:rPr>
            <a:t>％が築</a:t>
          </a:r>
          <a:r>
            <a:rPr kumimoji="1" lang="en-US" altLang="ja-JP" sz="1300">
              <a:latin typeface="ＭＳ Ｐゴシック"/>
            </a:rPr>
            <a:t>30</a:t>
          </a:r>
          <a:r>
            <a:rPr kumimoji="1" lang="ja-JP" altLang="en-US" sz="1300">
              <a:latin typeface="ＭＳ Ｐゴシック"/>
            </a:rPr>
            <a:t>年以上経過しており、「茂原市市営住宅長寿命化計画」に基づき老朽化の著しい住宅や利用率の低い施設については、集約化等の対策を進め施設数の削減を目指す。公民館については、平成</a:t>
          </a:r>
          <a:r>
            <a:rPr kumimoji="1" lang="en-US" altLang="ja-JP" sz="1300">
              <a:latin typeface="ＭＳ Ｐゴシック"/>
            </a:rPr>
            <a:t>29</a:t>
          </a:r>
          <a:r>
            <a:rPr kumimoji="1" lang="ja-JP" altLang="en-US" sz="1300">
              <a:latin typeface="ＭＳ Ｐゴシック"/>
            </a:rPr>
            <a:t>年度末までに本納公民館と本納支所の複合施設を建設し、現施設を平成</a:t>
          </a:r>
          <a:r>
            <a:rPr kumimoji="1" lang="en-US" altLang="ja-JP" sz="1300">
              <a:latin typeface="ＭＳ Ｐゴシック"/>
            </a:rPr>
            <a:t>30</a:t>
          </a:r>
          <a:r>
            <a:rPr kumimoji="1" lang="ja-JP" altLang="en-US" sz="1300">
              <a:latin typeface="ＭＳ Ｐゴシック"/>
            </a:rPr>
            <a:t>年度末までに解体する。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72" name="直線コネクタ 71"/>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73"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75"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76" name="直線コネクタ 75"/>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77"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78" name="フローチャート : 判断 77"/>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79" name="フローチャート : 判断 78"/>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28592</xdr:rowOff>
    </xdr:from>
    <xdr:ext cx="405111" cy="259045"/>
    <xdr:sp macro="" textlink="">
      <xdr:nvSpPr>
        <xdr:cNvPr id="80" name="n_1aveValue【体育館・プール】&#10;有形固定資産減価償却率"/>
        <xdr:cNvSpPr txBox="1"/>
      </xdr:nvSpPr>
      <xdr:spPr>
        <a:xfrm>
          <a:off x="3582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160655</xdr:rowOff>
    </xdr:from>
    <xdr:to>
      <xdr:col>5</xdr:col>
      <xdr:colOff>409575</xdr:colOff>
      <xdr:row>56</xdr:row>
      <xdr:rowOff>90805</xdr:rowOff>
    </xdr:to>
    <xdr:sp macro="" textlink="">
      <xdr:nvSpPr>
        <xdr:cNvPr id="86" name="円/楕円 85"/>
        <xdr:cNvSpPr/>
      </xdr:nvSpPr>
      <xdr:spPr>
        <a:xfrm>
          <a:off x="3746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107332</xdr:rowOff>
    </xdr:from>
    <xdr:ext cx="405111" cy="259045"/>
    <xdr:sp macro="" textlink="">
      <xdr:nvSpPr>
        <xdr:cNvPr id="87" name="n_1mainValue【体育館・プール】&#10;有形固定資産減価償却率"/>
        <xdr:cNvSpPr txBox="1"/>
      </xdr:nvSpPr>
      <xdr:spPr>
        <a:xfrm>
          <a:off x="3582043"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11" name="直線コネクタ 110"/>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12"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3" name="直線コネクタ 11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14"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15" name="直線コネクタ 114"/>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16"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17" name="フローチャート : 判断 11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13970</xdr:rowOff>
    </xdr:from>
    <xdr:to>
      <xdr:col>14</xdr:col>
      <xdr:colOff>79375</xdr:colOff>
      <xdr:row>60</xdr:row>
      <xdr:rowOff>115570</xdr:rowOff>
    </xdr:to>
    <xdr:sp macro="" textlink="">
      <xdr:nvSpPr>
        <xdr:cNvPr id="118" name="フローチャート : 判断 117"/>
        <xdr:cNvSpPr/>
      </xdr:nvSpPr>
      <xdr:spPr>
        <a:xfrm>
          <a:off x="9588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132097</xdr:rowOff>
    </xdr:from>
    <xdr:ext cx="469744" cy="259045"/>
    <xdr:sp macro="" textlink="">
      <xdr:nvSpPr>
        <xdr:cNvPr id="119" name="n_1ave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13970</xdr:rowOff>
    </xdr:from>
    <xdr:to>
      <xdr:col>14</xdr:col>
      <xdr:colOff>79375</xdr:colOff>
      <xdr:row>62</xdr:row>
      <xdr:rowOff>115570</xdr:rowOff>
    </xdr:to>
    <xdr:sp macro="" textlink="">
      <xdr:nvSpPr>
        <xdr:cNvPr id="125" name="円/楕円 124"/>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106697</xdr:rowOff>
    </xdr:from>
    <xdr:ext cx="469744" cy="259045"/>
    <xdr:sp macro="" textlink="">
      <xdr:nvSpPr>
        <xdr:cNvPr id="126"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151" name="直線コネクタ 150"/>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152"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153" name="直線コネクタ 152"/>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4"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5" name="直線コネクタ 1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156"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157" name="フローチャート : 判断 156"/>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158" name="フローチャート : 判断 157"/>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159"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105411</xdr:rowOff>
    </xdr:from>
    <xdr:to>
      <xdr:col>5</xdr:col>
      <xdr:colOff>409575</xdr:colOff>
      <xdr:row>81</xdr:row>
      <xdr:rowOff>35561</xdr:rowOff>
    </xdr:to>
    <xdr:sp macro="" textlink="">
      <xdr:nvSpPr>
        <xdr:cNvPr id="165" name="円/楕円 164"/>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52088</xdr:rowOff>
    </xdr:from>
    <xdr:ext cx="405111" cy="259045"/>
    <xdr:sp macro="" textlink="">
      <xdr:nvSpPr>
        <xdr:cNvPr id="166" name="n_1mainValue【福祉施設】&#10;有形固定資産減価償却率"/>
        <xdr:cNvSpPr txBox="1"/>
      </xdr:nvSpPr>
      <xdr:spPr>
        <a:xfrm>
          <a:off x="3582043"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188" name="直線コネクタ 187"/>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189"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190" name="直線コネクタ 189"/>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191"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192" name="直線コネクタ 191"/>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193"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194" name="フローチャート : 判断 193"/>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147320</xdr:rowOff>
    </xdr:from>
    <xdr:to>
      <xdr:col>14</xdr:col>
      <xdr:colOff>79375</xdr:colOff>
      <xdr:row>85</xdr:row>
      <xdr:rowOff>77470</xdr:rowOff>
    </xdr:to>
    <xdr:sp macro="" textlink="">
      <xdr:nvSpPr>
        <xdr:cNvPr id="195" name="フローチャート : 判断 194"/>
        <xdr:cNvSpPr/>
      </xdr:nvSpPr>
      <xdr:spPr>
        <a:xfrm>
          <a:off x="9588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93997</xdr:rowOff>
    </xdr:from>
    <xdr:ext cx="469744" cy="259045"/>
    <xdr:sp macro="" textlink="">
      <xdr:nvSpPr>
        <xdr:cNvPr id="196" name="n_1aveValue【福祉施設】&#10;一人当たり面積"/>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117602</xdr:rowOff>
    </xdr:from>
    <xdr:to>
      <xdr:col>14</xdr:col>
      <xdr:colOff>79375</xdr:colOff>
      <xdr:row>86</xdr:row>
      <xdr:rowOff>47752</xdr:rowOff>
    </xdr:to>
    <xdr:sp macro="" textlink="">
      <xdr:nvSpPr>
        <xdr:cNvPr id="202" name="円/楕円 20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38879</xdr:rowOff>
    </xdr:from>
    <xdr:ext cx="469744" cy="259045"/>
    <xdr:sp macro="" textlink="">
      <xdr:nvSpPr>
        <xdr:cNvPr id="203"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6" name="テキスト ボックス 2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28" name="直線コネクタ 22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2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30" name="直線コネクタ 22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3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32" name="直線コネクタ 23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3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34" name="フローチャート : 判断 23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40639</xdr:rowOff>
    </xdr:from>
    <xdr:to>
      <xdr:col>5</xdr:col>
      <xdr:colOff>409575</xdr:colOff>
      <xdr:row>106</xdr:row>
      <xdr:rowOff>142239</xdr:rowOff>
    </xdr:to>
    <xdr:sp macro="" textlink="">
      <xdr:nvSpPr>
        <xdr:cNvPr id="235" name="フローチャート : 判断 234"/>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133366</xdr:rowOff>
    </xdr:from>
    <xdr:ext cx="405111" cy="259045"/>
    <xdr:sp macro="" textlink="">
      <xdr:nvSpPr>
        <xdr:cNvPr id="236" name="n_1aveValue【市民会館】&#10;有形固定資産減価償却率"/>
        <xdr:cNvSpPr txBox="1"/>
      </xdr:nvSpPr>
      <xdr:spPr>
        <a:xfrm>
          <a:off x="3582043"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52070</xdr:rowOff>
    </xdr:from>
    <xdr:to>
      <xdr:col>5</xdr:col>
      <xdr:colOff>409575</xdr:colOff>
      <xdr:row>102</xdr:row>
      <xdr:rowOff>153670</xdr:rowOff>
    </xdr:to>
    <xdr:sp macro="" textlink="">
      <xdr:nvSpPr>
        <xdr:cNvPr id="242" name="円/楕円 241"/>
        <xdr:cNvSpPr/>
      </xdr:nvSpPr>
      <xdr:spPr>
        <a:xfrm>
          <a:off x="3746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170197</xdr:rowOff>
    </xdr:from>
    <xdr:ext cx="405111" cy="259045"/>
    <xdr:sp macro="" textlink="">
      <xdr:nvSpPr>
        <xdr:cNvPr id="243" name="n_1mainValue【市民会館】&#10;有形固定資産減価償却率"/>
        <xdr:cNvSpPr txBox="1"/>
      </xdr:nvSpPr>
      <xdr:spPr>
        <a:xfrm>
          <a:off x="3582043"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267" name="直線コネクタ 266"/>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268"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269" name="直線コネクタ 268"/>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270"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271" name="直線コネクタ 270"/>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72"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73" name="フローチャート : 判断 272"/>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274" name="フローチャート : 判断 273"/>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48277</xdr:rowOff>
    </xdr:from>
    <xdr:ext cx="469744" cy="259045"/>
    <xdr:sp macro="" textlink="">
      <xdr:nvSpPr>
        <xdr:cNvPr id="275" name="n_1ave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71120</xdr:rowOff>
    </xdr:from>
    <xdr:to>
      <xdr:col>14</xdr:col>
      <xdr:colOff>79375</xdr:colOff>
      <xdr:row>108</xdr:row>
      <xdr:rowOff>1270</xdr:rowOff>
    </xdr:to>
    <xdr:sp macro="" textlink="">
      <xdr:nvSpPr>
        <xdr:cNvPr id="281" name="円/楕円 280"/>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163847</xdr:rowOff>
    </xdr:from>
    <xdr:ext cx="469744" cy="259045"/>
    <xdr:sp macro="" textlink="">
      <xdr:nvSpPr>
        <xdr:cNvPr id="282"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1" name="テキスト ボックス 30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05" name="直線コネクタ 304"/>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06"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07" name="直線コネクタ 306"/>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08"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09" name="直線コネクタ 308"/>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0"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1" name="フローチャート : 判断 31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155702</xdr:rowOff>
    </xdr:from>
    <xdr:to>
      <xdr:col>22</xdr:col>
      <xdr:colOff>415925</xdr:colOff>
      <xdr:row>39</xdr:row>
      <xdr:rowOff>85852</xdr:rowOff>
    </xdr:to>
    <xdr:sp macro="" textlink="">
      <xdr:nvSpPr>
        <xdr:cNvPr id="312" name="フローチャート : 判断 311"/>
        <xdr:cNvSpPr/>
      </xdr:nvSpPr>
      <xdr:spPr>
        <a:xfrm>
          <a:off x="15430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102379</xdr:rowOff>
    </xdr:from>
    <xdr:ext cx="405111" cy="259045"/>
    <xdr:sp macro="" textlink="">
      <xdr:nvSpPr>
        <xdr:cNvPr id="313" name="n_1aveValue【一般廃棄物処理施設】&#10;有形固定資産減価償却率"/>
        <xdr:cNvSpPr txBox="1"/>
      </xdr:nvSpPr>
      <xdr:spPr>
        <a:xfrm>
          <a:off x="15266043" y="644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103124</xdr:rowOff>
    </xdr:from>
    <xdr:to>
      <xdr:col>22</xdr:col>
      <xdr:colOff>415925</xdr:colOff>
      <xdr:row>41</xdr:row>
      <xdr:rowOff>33274</xdr:rowOff>
    </xdr:to>
    <xdr:sp macro="" textlink="">
      <xdr:nvSpPr>
        <xdr:cNvPr id="319" name="円/楕円 318"/>
        <xdr:cNvSpPr/>
      </xdr:nvSpPr>
      <xdr:spPr>
        <a:xfrm>
          <a:off x="15430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24401</xdr:rowOff>
    </xdr:from>
    <xdr:ext cx="405111" cy="259045"/>
    <xdr:sp macro="" textlink="">
      <xdr:nvSpPr>
        <xdr:cNvPr id="320" name="n_1mainValue【一般廃棄物処理施設】&#10;有形固定資産減価償却率"/>
        <xdr:cNvSpPr txBox="1"/>
      </xdr:nvSpPr>
      <xdr:spPr>
        <a:xfrm>
          <a:off x="15266043"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2" name="テキスト ボックス 3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4" name="テキスト ボックス 3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8" name="テキスト ボックス 3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0" name="テキスト ボックス 3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344" name="直線コネクタ 343"/>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345"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346" name="直線コネクタ 345"/>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347"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348" name="直線コネクタ 347"/>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349"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350" name="フローチャート : 判断 349"/>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351" name="フローチャート : 判断 350"/>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163078</xdr:rowOff>
    </xdr:from>
    <xdr:ext cx="534377" cy="259045"/>
    <xdr:sp macro="" textlink="">
      <xdr:nvSpPr>
        <xdr:cNvPr id="352" name="n_1aveValue【一般廃棄物処理施設】&#10;一人当たり有形固定資産（償却資産）額"/>
        <xdr:cNvSpPr txBox="1"/>
      </xdr:nvSpPr>
      <xdr:spPr>
        <a:xfrm>
          <a:off x="210434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28844</xdr:rowOff>
    </xdr:from>
    <xdr:to>
      <xdr:col>31</xdr:col>
      <xdr:colOff>85725</xdr:colOff>
      <xdr:row>36</xdr:row>
      <xdr:rowOff>130444</xdr:rowOff>
    </xdr:to>
    <xdr:sp macro="" textlink="">
      <xdr:nvSpPr>
        <xdr:cNvPr id="358" name="円/楕円 357"/>
        <xdr:cNvSpPr/>
      </xdr:nvSpPr>
      <xdr:spPr>
        <a:xfrm>
          <a:off x="21272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146971</xdr:rowOff>
    </xdr:from>
    <xdr:ext cx="599010" cy="259045"/>
    <xdr:sp macro="" textlink="">
      <xdr:nvSpPr>
        <xdr:cNvPr id="359" name="n_1mainValue【一般廃棄物処理施設】&#10;一人当たり有形固定資産（償却資産）額"/>
        <xdr:cNvSpPr txBox="1"/>
      </xdr:nvSpPr>
      <xdr:spPr>
        <a:xfrm>
          <a:off x="21011094" y="59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1" name="テキスト ボックス 3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3" name="直線コネクタ 382"/>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4"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5" name="直線コネクタ 38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6"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7" name="直線コネクタ 386"/>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8"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89" name="フローチャート : 判断 388"/>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139700</xdr:rowOff>
    </xdr:from>
    <xdr:to>
      <xdr:col>22</xdr:col>
      <xdr:colOff>415925</xdr:colOff>
      <xdr:row>59</xdr:row>
      <xdr:rowOff>69850</xdr:rowOff>
    </xdr:to>
    <xdr:sp macro="" textlink="">
      <xdr:nvSpPr>
        <xdr:cNvPr id="390" name="フローチャート : 判断 389"/>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60977</xdr:rowOff>
    </xdr:from>
    <xdr:ext cx="405111" cy="259045"/>
    <xdr:sp macro="" textlink="">
      <xdr:nvSpPr>
        <xdr:cNvPr id="391" name="n_1aveValue【保健センター・保健所】&#10;有形固定資産減価償却率"/>
        <xdr:cNvSpPr txBox="1"/>
      </xdr:nvSpPr>
      <xdr:spPr>
        <a:xfrm>
          <a:off x="15266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139700</xdr:rowOff>
    </xdr:from>
    <xdr:to>
      <xdr:col>22</xdr:col>
      <xdr:colOff>415925</xdr:colOff>
      <xdr:row>59</xdr:row>
      <xdr:rowOff>69850</xdr:rowOff>
    </xdr:to>
    <xdr:sp macro="" textlink="">
      <xdr:nvSpPr>
        <xdr:cNvPr id="397" name="円/楕円 396"/>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86377</xdr:rowOff>
    </xdr:from>
    <xdr:ext cx="405111" cy="259045"/>
    <xdr:sp macro="" textlink="">
      <xdr:nvSpPr>
        <xdr:cNvPr id="398" name="n_1mainValue【保健センター・保健所】&#10;有形固定資産減価償却率"/>
        <xdr:cNvSpPr txBox="1"/>
      </xdr:nvSpPr>
      <xdr:spPr>
        <a:xfrm>
          <a:off x="15266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0" name="直線コネクタ 419"/>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2" name="直線コネクタ 42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3"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4" name="直線コネクタ 42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6" name="フローチャート : 判断 42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40640</xdr:rowOff>
    </xdr:from>
    <xdr:to>
      <xdr:col>31</xdr:col>
      <xdr:colOff>85725</xdr:colOff>
      <xdr:row>58</xdr:row>
      <xdr:rowOff>142240</xdr:rowOff>
    </xdr:to>
    <xdr:sp macro="" textlink="">
      <xdr:nvSpPr>
        <xdr:cNvPr id="427" name="フローチャート : 判断 426"/>
        <xdr:cNvSpPr/>
      </xdr:nvSpPr>
      <xdr:spPr>
        <a:xfrm>
          <a:off x="2127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158767</xdr:rowOff>
    </xdr:from>
    <xdr:ext cx="469744" cy="259045"/>
    <xdr:sp macro="" textlink="">
      <xdr:nvSpPr>
        <xdr:cNvPr id="428" name="n_1ave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434" name="円/楕円 433"/>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87647</xdr:rowOff>
    </xdr:from>
    <xdr:ext cx="469744" cy="259045"/>
    <xdr:sp macro="" textlink="">
      <xdr:nvSpPr>
        <xdr:cNvPr id="435"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1" name="直線コネクタ 460"/>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2"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3" name="直線コネクタ 462"/>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4"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5" name="直線コネクタ 464"/>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6"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7" name="フローチャート : 判断 466"/>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8" name="フローチャート : 判断 467"/>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69"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147320</xdr:rowOff>
    </xdr:from>
    <xdr:to>
      <xdr:col>22</xdr:col>
      <xdr:colOff>415925</xdr:colOff>
      <xdr:row>83</xdr:row>
      <xdr:rowOff>77470</xdr:rowOff>
    </xdr:to>
    <xdr:sp macro="" textlink="">
      <xdr:nvSpPr>
        <xdr:cNvPr id="475" name="円/楕円 474"/>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68597</xdr:rowOff>
    </xdr:from>
    <xdr:ext cx="405111" cy="259045"/>
    <xdr:sp macro="" textlink="">
      <xdr:nvSpPr>
        <xdr:cNvPr id="476" name="n_1main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0" name="直線コネクタ 499"/>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1"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2" name="直線コネクタ 501"/>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3"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4" name="直線コネクタ 50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5"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6" name="フローチャート : 判断 505"/>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0</xdr:rowOff>
    </xdr:from>
    <xdr:to>
      <xdr:col>31</xdr:col>
      <xdr:colOff>85725</xdr:colOff>
      <xdr:row>80</xdr:row>
      <xdr:rowOff>101600</xdr:rowOff>
    </xdr:to>
    <xdr:sp macro="" textlink="">
      <xdr:nvSpPr>
        <xdr:cNvPr id="507" name="フローチャート : 判断 506"/>
        <xdr:cNvSpPr/>
      </xdr:nvSpPr>
      <xdr:spPr>
        <a:xfrm>
          <a:off x="21272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118127</xdr:rowOff>
    </xdr:from>
    <xdr:ext cx="469744" cy="259045"/>
    <xdr:sp macro="" textlink="">
      <xdr:nvSpPr>
        <xdr:cNvPr id="508" name="n_1aveValue【消防施設】&#10;一人当たり面積"/>
        <xdr:cNvSpPr txBox="1"/>
      </xdr:nvSpPr>
      <xdr:spPr>
        <a:xfrm>
          <a:off x="210757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514" name="円/楕円 51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60977</xdr:rowOff>
    </xdr:from>
    <xdr:ext cx="469744" cy="259045"/>
    <xdr:sp macro="" textlink="">
      <xdr:nvSpPr>
        <xdr:cNvPr id="515" name="n_1main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7" name="テキスト ボックス 5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7" name="テキスト ボックス 5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1" name="直線コネクタ 540"/>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2"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3" name="直線コネクタ 54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4"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5" name="直線コネクタ 544"/>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6"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7" name="フローチャート : 判断 546"/>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548" name="フローチャート : 判断 547"/>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21063</xdr:rowOff>
    </xdr:from>
    <xdr:ext cx="405111" cy="259045"/>
    <xdr:sp macro="" textlink="">
      <xdr:nvSpPr>
        <xdr:cNvPr id="549" name="n_1aveValue【庁舎】&#10;有形固定資産減価償却率"/>
        <xdr:cNvSpPr txBox="1"/>
      </xdr:nvSpPr>
      <xdr:spPr>
        <a:xfrm>
          <a:off x="15266043"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49893</xdr:rowOff>
    </xdr:from>
    <xdr:to>
      <xdr:col>22</xdr:col>
      <xdr:colOff>415925</xdr:colOff>
      <xdr:row>105</xdr:row>
      <xdr:rowOff>151493</xdr:rowOff>
    </xdr:to>
    <xdr:sp macro="" textlink="">
      <xdr:nvSpPr>
        <xdr:cNvPr id="555" name="円/楕円 554"/>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142620</xdr:rowOff>
    </xdr:from>
    <xdr:ext cx="405111" cy="259045"/>
    <xdr:sp macro="" textlink="">
      <xdr:nvSpPr>
        <xdr:cNvPr id="556" name="n_1mainValue【庁舎】&#10;有形固定資産減価償却率"/>
        <xdr:cNvSpPr txBox="1"/>
      </xdr:nvSpPr>
      <xdr:spPr>
        <a:xfrm>
          <a:off x="15266043"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0" name="直線コネクタ 57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2" name="直線コネクタ 58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4" name="直線コネクタ 58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5"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6" name="フローチャート : 判断 58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135889</xdr:rowOff>
    </xdr:from>
    <xdr:to>
      <xdr:col>31</xdr:col>
      <xdr:colOff>85725</xdr:colOff>
      <xdr:row>104</xdr:row>
      <xdr:rowOff>66039</xdr:rowOff>
    </xdr:to>
    <xdr:sp macro="" textlink="">
      <xdr:nvSpPr>
        <xdr:cNvPr id="587" name="フローチャート : 判断 586"/>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82566</xdr:rowOff>
    </xdr:from>
    <xdr:ext cx="469744" cy="259045"/>
    <xdr:sp macro="" textlink="">
      <xdr:nvSpPr>
        <xdr:cNvPr id="588" name="n_1aveValue【庁舎】&#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109220</xdr:rowOff>
    </xdr:from>
    <xdr:to>
      <xdr:col>31</xdr:col>
      <xdr:colOff>85725</xdr:colOff>
      <xdr:row>105</xdr:row>
      <xdr:rowOff>39370</xdr:rowOff>
    </xdr:to>
    <xdr:sp macro="" textlink="">
      <xdr:nvSpPr>
        <xdr:cNvPr id="594" name="円/楕円 593"/>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30497</xdr:rowOff>
    </xdr:from>
    <xdr:ext cx="469744" cy="259045"/>
    <xdr:sp macro="" textlink="">
      <xdr:nvSpPr>
        <xdr:cNvPr id="595" name="n_1mainValue【庁舎】&#10;一人当たり面積"/>
        <xdr:cNvSpPr txBox="1"/>
      </xdr:nvSpPr>
      <xdr:spPr>
        <a:xfrm>
          <a:off x="21075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有形固定資産減価償却率に着目すると、特に「福祉施設」「市民会館」で類似団体内平均値との乖離が大きい。福祉施設については、昭和</a:t>
          </a:r>
          <a:r>
            <a:rPr kumimoji="1" lang="en-US" altLang="ja-JP" sz="1300">
              <a:latin typeface="ＭＳ Ｐゴシック"/>
            </a:rPr>
            <a:t>37</a:t>
          </a:r>
          <a:r>
            <a:rPr kumimoji="1" lang="ja-JP" altLang="en-US" sz="1300">
              <a:latin typeface="ＭＳ Ｐゴシック"/>
            </a:rPr>
            <a:t>年に建設された作業所</a:t>
          </a:r>
          <a:r>
            <a:rPr kumimoji="1" lang="en-US" altLang="ja-JP" sz="1300">
              <a:latin typeface="ＭＳ Ｐゴシック"/>
            </a:rPr>
            <a:t>1</a:t>
          </a:r>
          <a:r>
            <a:rPr kumimoji="1" lang="ja-JP" altLang="en-US" sz="1300">
              <a:latin typeface="ＭＳ Ｐゴシック"/>
            </a:rPr>
            <a:t>か所を平成</a:t>
          </a:r>
          <a:r>
            <a:rPr kumimoji="1" lang="en-US" altLang="ja-JP" sz="1300">
              <a:latin typeface="ＭＳ Ｐゴシック"/>
            </a:rPr>
            <a:t>30</a:t>
          </a:r>
          <a:r>
            <a:rPr kumimoji="1" lang="ja-JP" altLang="en-US" sz="1300">
              <a:latin typeface="ＭＳ Ｐゴシック"/>
            </a:rPr>
            <a:t>年度末までに用途廃止する。市民会館についても平成</a:t>
          </a:r>
          <a:r>
            <a:rPr kumimoji="1" lang="en-US" altLang="ja-JP" sz="1300">
              <a:latin typeface="ＭＳ Ｐゴシック"/>
            </a:rPr>
            <a:t>30</a:t>
          </a:r>
          <a:r>
            <a:rPr kumimoji="1" lang="ja-JP" altLang="en-US" sz="1300">
              <a:latin typeface="ＭＳ Ｐゴシック"/>
            </a:rPr>
            <a:t>年度末までに閉館し、建替えも含めた今後の方向性を検討していく。また、市民会館については一人当たり面積の乖離も大きく、平均値の約</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程度である。これは建設当時の人口と現在人口の差によるものと考えられる。建て替え等を検討する際には、今後の人口推移等も含めて検討する必要がある。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消費の落込みに伴う地方消費税交付金の減や償却資産にかかる固定資産税の減等があったものの、地方特例交付金等が増加したことから、前年度に比べ、</a:t>
          </a:r>
          <a:r>
            <a:rPr kumimoji="1" lang="en-US" altLang="ja-JP" sz="1300">
              <a:latin typeface="ＭＳ Ｐゴシック"/>
            </a:rPr>
            <a:t>0.01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昨年度に引き続き、類似団体平均を上回っているものの、扶助費の増加に加え、公共施設や道路橋梁等の社会基盤の老朽化対策等に対応していく必要があるため、財源に余裕があるわけではない。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132080</xdr:rowOff>
    </xdr:to>
    <xdr:cxnSp macro="">
      <xdr:nvCxnSpPr>
        <xdr:cNvPr id="66" name="直線コネクタ 65"/>
        <xdr:cNvCxnSpPr/>
      </xdr:nvCxnSpPr>
      <xdr:spPr>
        <a:xfrm flipV="1">
          <a:off x="4114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156210</xdr:rowOff>
    </xdr:to>
    <xdr:cxnSp macro="">
      <xdr:nvCxnSpPr>
        <xdr:cNvPr id="69" name="直線コネクタ 68"/>
        <xdr:cNvCxnSpPr/>
      </xdr:nvCxnSpPr>
      <xdr:spPr>
        <a:xfrm flipV="1">
          <a:off x="3225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71" name="テキスト ボックス 70"/>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39</xdr:row>
      <xdr:rowOff>8890</xdr:rowOff>
    </xdr:to>
    <xdr:cxnSp macro="">
      <xdr:nvCxnSpPr>
        <xdr:cNvPr id="72" name="直線コネクタ 71"/>
        <xdr:cNvCxnSpPr/>
      </xdr:nvCxnSpPr>
      <xdr:spPr>
        <a:xfrm flipV="1">
          <a:off x="2336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8890</xdr:rowOff>
    </xdr:to>
    <xdr:cxnSp macro="">
      <xdr:nvCxnSpPr>
        <xdr:cNvPr id="75" name="直線コネクタ 74"/>
        <xdr:cNvCxnSpPr/>
      </xdr:nvCxnSpPr>
      <xdr:spPr>
        <a:xfrm>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5" name="円/楕円 84"/>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6"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7" name="円/楕円 86"/>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8" name="テキスト ボックス 87"/>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1" name="円/楕円 90"/>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2" name="テキスト ボックス 91"/>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や繰出金に係るものは増加した一方で、補助費等や人件費に係るものが減少したことにより、経常経費充当一般財源は減少した。しかし、地方消費税交付金や市税が減少したことから経常一般財源も減少した。</a:t>
          </a:r>
          <a:endParaRPr kumimoji="1" lang="en-US" altLang="ja-JP" sz="1300">
            <a:latin typeface="ＭＳ Ｐゴシック"/>
          </a:endParaRPr>
        </a:p>
        <a:p>
          <a:r>
            <a:rPr kumimoji="1" lang="ja-JP" altLang="en-US" sz="1300">
              <a:latin typeface="ＭＳ Ｐゴシック"/>
            </a:rPr>
            <a:t>財政健全化計画に基づく人件費の独自削減や補助費等の減はあったものの、税収が大きく減少したことから経常収支比率は前年度に比べ</a:t>
          </a:r>
          <a:r>
            <a:rPr kumimoji="1" lang="en-US" altLang="ja-JP" sz="1300">
              <a:latin typeface="ＭＳ Ｐゴシック"/>
            </a:rPr>
            <a:t>1.4</a:t>
          </a:r>
          <a:r>
            <a:rPr kumimoji="1" lang="ja-JP" altLang="en-US" sz="1300">
              <a:latin typeface="ＭＳ Ｐゴシック"/>
            </a:rPr>
            <a:t>ポイント増となっている。類似団体平均は下回っているものの、引き続き経常経費の抑制に努める。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61</xdr:row>
      <xdr:rowOff>104902</xdr:rowOff>
    </xdr:to>
    <xdr:cxnSp macro="">
      <xdr:nvCxnSpPr>
        <xdr:cNvPr id="127" name="直線コネクタ 126"/>
        <xdr:cNvCxnSpPr/>
      </xdr:nvCxnSpPr>
      <xdr:spPr>
        <a:xfrm>
          <a:off x="4114800" y="1049578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61</xdr:row>
      <xdr:rowOff>157988</xdr:rowOff>
    </xdr:to>
    <xdr:cxnSp macro="">
      <xdr:nvCxnSpPr>
        <xdr:cNvPr id="130" name="直線コネクタ 129"/>
        <xdr:cNvCxnSpPr/>
      </xdr:nvCxnSpPr>
      <xdr:spPr>
        <a:xfrm flipV="1">
          <a:off x="3225800" y="104957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62</xdr:row>
      <xdr:rowOff>15494</xdr:rowOff>
    </xdr:to>
    <xdr:cxnSp macro="">
      <xdr:nvCxnSpPr>
        <xdr:cNvPr id="133" name="直線コネクタ 132"/>
        <xdr:cNvCxnSpPr/>
      </xdr:nvCxnSpPr>
      <xdr:spPr>
        <a:xfrm flipV="1">
          <a:off x="2336800" y="106164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15494</xdr:rowOff>
    </xdr:to>
    <xdr:cxnSp macro="">
      <xdr:nvCxnSpPr>
        <xdr:cNvPr id="136" name="直線コネクタ 135"/>
        <xdr:cNvCxnSpPr/>
      </xdr:nvCxnSpPr>
      <xdr:spPr>
        <a:xfrm>
          <a:off x="1447800" y="106212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54102</xdr:rowOff>
    </xdr:from>
    <xdr:to>
      <xdr:col>7</xdr:col>
      <xdr:colOff>203200</xdr:colOff>
      <xdr:row>61</xdr:row>
      <xdr:rowOff>155702</xdr:rowOff>
    </xdr:to>
    <xdr:sp macro="" textlink="">
      <xdr:nvSpPr>
        <xdr:cNvPr id="146" name="円/楕円 145"/>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70629</xdr:rowOff>
    </xdr:from>
    <xdr:ext cx="762000" cy="259045"/>
    <xdr:sp macro="" textlink="">
      <xdr:nvSpPr>
        <xdr:cNvPr id="147"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48" name="円/楕円 147"/>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72915</xdr:rowOff>
    </xdr:from>
    <xdr:ext cx="736600" cy="259045"/>
    <xdr:sp macro="" textlink="">
      <xdr:nvSpPr>
        <xdr:cNvPr id="149" name="テキスト ボックス 148"/>
        <xdr:cNvSpPr txBox="1"/>
      </xdr:nvSpPr>
      <xdr:spPr>
        <a:xfrm>
          <a:off x="3733800" y="1053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107188</xdr:rowOff>
    </xdr:from>
    <xdr:to>
      <xdr:col>4</xdr:col>
      <xdr:colOff>533400</xdr:colOff>
      <xdr:row>62</xdr:row>
      <xdr:rowOff>37338</xdr:rowOff>
    </xdr:to>
    <xdr:sp macro="" textlink="">
      <xdr:nvSpPr>
        <xdr:cNvPr id="150" name="円/楕円 149"/>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22115</xdr:rowOff>
    </xdr:from>
    <xdr:ext cx="762000" cy="259045"/>
    <xdr:sp macro="" textlink="">
      <xdr:nvSpPr>
        <xdr:cNvPr id="151" name="テキスト ボックス 150"/>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2" name="円/楕円 151"/>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3" name="テキスト ボックス 152"/>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4" name="円/楕円 153"/>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55" name="テキスト ボックス 154"/>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ごみ処理や消防等の業務を一部事務組合で行っているため、類似団体平均を下回っている。（その分、補助費等の金額が大きくなっている。）</a:t>
          </a:r>
          <a:endParaRPr kumimoji="1" lang="en-US" altLang="ja-JP" sz="1300">
            <a:latin typeface="ＭＳ Ｐゴシック"/>
          </a:endParaRPr>
        </a:p>
        <a:p>
          <a:r>
            <a:rPr kumimoji="1" lang="ja-JP" altLang="en-US" sz="1300">
              <a:latin typeface="ＭＳ Ｐゴシック"/>
            </a:rPr>
            <a:t>今後も経費削減を目指すとともに、一部事務組合負担金の軽減についても協議を重ねていく。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72817</xdr:rowOff>
    </xdr:from>
    <xdr:to>
      <xdr:col>7</xdr:col>
      <xdr:colOff>152400</xdr:colOff>
      <xdr:row>82</xdr:row>
      <xdr:rowOff>81490</xdr:rowOff>
    </xdr:to>
    <xdr:cxnSp macro="">
      <xdr:nvCxnSpPr>
        <xdr:cNvPr id="190" name="直線コネクタ 189"/>
        <xdr:cNvCxnSpPr/>
      </xdr:nvCxnSpPr>
      <xdr:spPr>
        <a:xfrm flipV="1">
          <a:off x="4114800" y="14131717"/>
          <a:ext cx="8382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58097</xdr:rowOff>
    </xdr:from>
    <xdr:to>
      <xdr:col>6</xdr:col>
      <xdr:colOff>0</xdr:colOff>
      <xdr:row>82</xdr:row>
      <xdr:rowOff>81490</xdr:rowOff>
    </xdr:to>
    <xdr:cxnSp macro="">
      <xdr:nvCxnSpPr>
        <xdr:cNvPr id="193" name="直線コネクタ 192"/>
        <xdr:cNvCxnSpPr/>
      </xdr:nvCxnSpPr>
      <xdr:spPr>
        <a:xfrm>
          <a:off x="3225800" y="1411699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47514</xdr:rowOff>
    </xdr:from>
    <xdr:ext cx="736600" cy="259045"/>
    <xdr:sp macro="" textlink="">
      <xdr:nvSpPr>
        <xdr:cNvPr id="195" name="テキスト ボックス 194"/>
        <xdr:cNvSpPr txBox="1"/>
      </xdr:nvSpPr>
      <xdr:spPr>
        <a:xfrm>
          <a:off x="3733800" y="1462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3429</xdr:rowOff>
    </xdr:from>
    <xdr:to>
      <xdr:col>4</xdr:col>
      <xdr:colOff>482600</xdr:colOff>
      <xdr:row>82</xdr:row>
      <xdr:rowOff>58097</xdr:rowOff>
    </xdr:to>
    <xdr:cxnSp macro="">
      <xdr:nvCxnSpPr>
        <xdr:cNvPr id="196" name="直線コネクタ 195"/>
        <xdr:cNvCxnSpPr/>
      </xdr:nvCxnSpPr>
      <xdr:spPr>
        <a:xfrm>
          <a:off x="2336800" y="1406232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3429</xdr:rowOff>
    </xdr:from>
    <xdr:to>
      <xdr:col>3</xdr:col>
      <xdr:colOff>279400</xdr:colOff>
      <xdr:row>82</xdr:row>
      <xdr:rowOff>56341</xdr:rowOff>
    </xdr:to>
    <xdr:cxnSp macro="">
      <xdr:nvCxnSpPr>
        <xdr:cNvPr id="199" name="直線コネクタ 198"/>
        <xdr:cNvCxnSpPr/>
      </xdr:nvCxnSpPr>
      <xdr:spPr>
        <a:xfrm flipV="1">
          <a:off x="1447800" y="14062329"/>
          <a:ext cx="889000" cy="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22017</xdr:rowOff>
    </xdr:from>
    <xdr:to>
      <xdr:col>7</xdr:col>
      <xdr:colOff>203200</xdr:colOff>
      <xdr:row>82</xdr:row>
      <xdr:rowOff>123617</xdr:rowOff>
    </xdr:to>
    <xdr:sp macro="" textlink="">
      <xdr:nvSpPr>
        <xdr:cNvPr id="209" name="円/楕円 208"/>
        <xdr:cNvSpPr/>
      </xdr:nvSpPr>
      <xdr:spPr>
        <a:xfrm>
          <a:off x="4902200" y="140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38544</xdr:rowOff>
    </xdr:from>
    <xdr:ext cx="762000" cy="259045"/>
    <xdr:sp macro="" textlink="">
      <xdr:nvSpPr>
        <xdr:cNvPr id="210" name="人件費・物件費等の状況該当値テキスト"/>
        <xdr:cNvSpPr txBox="1"/>
      </xdr:nvSpPr>
      <xdr:spPr>
        <a:xfrm>
          <a:off x="5041900" y="139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30690</xdr:rowOff>
    </xdr:from>
    <xdr:to>
      <xdr:col>6</xdr:col>
      <xdr:colOff>50800</xdr:colOff>
      <xdr:row>82</xdr:row>
      <xdr:rowOff>132290</xdr:rowOff>
    </xdr:to>
    <xdr:sp macro="" textlink="">
      <xdr:nvSpPr>
        <xdr:cNvPr id="211" name="円/楕円 210"/>
        <xdr:cNvSpPr/>
      </xdr:nvSpPr>
      <xdr:spPr>
        <a:xfrm>
          <a:off x="4064000" y="140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142467</xdr:rowOff>
    </xdr:from>
    <xdr:ext cx="736600" cy="259045"/>
    <xdr:sp macro="" textlink="">
      <xdr:nvSpPr>
        <xdr:cNvPr id="212" name="テキスト ボックス 211"/>
        <xdr:cNvSpPr txBox="1"/>
      </xdr:nvSpPr>
      <xdr:spPr>
        <a:xfrm>
          <a:off x="3733800" y="13858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7297</xdr:rowOff>
    </xdr:from>
    <xdr:to>
      <xdr:col>4</xdr:col>
      <xdr:colOff>533400</xdr:colOff>
      <xdr:row>82</xdr:row>
      <xdr:rowOff>108897</xdr:rowOff>
    </xdr:to>
    <xdr:sp macro="" textlink="">
      <xdr:nvSpPr>
        <xdr:cNvPr id="213" name="円/楕円 212"/>
        <xdr:cNvSpPr/>
      </xdr:nvSpPr>
      <xdr:spPr>
        <a:xfrm>
          <a:off x="3175000" y="140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119074</xdr:rowOff>
    </xdr:from>
    <xdr:ext cx="762000" cy="259045"/>
    <xdr:sp macro="" textlink="">
      <xdr:nvSpPr>
        <xdr:cNvPr id="214" name="テキスト ボックス 213"/>
        <xdr:cNvSpPr txBox="1"/>
      </xdr:nvSpPr>
      <xdr:spPr>
        <a:xfrm>
          <a:off x="2844800" y="1383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124079</xdr:rowOff>
    </xdr:from>
    <xdr:to>
      <xdr:col>3</xdr:col>
      <xdr:colOff>330200</xdr:colOff>
      <xdr:row>82</xdr:row>
      <xdr:rowOff>54229</xdr:rowOff>
    </xdr:to>
    <xdr:sp macro="" textlink="">
      <xdr:nvSpPr>
        <xdr:cNvPr id="215" name="円/楕円 214"/>
        <xdr:cNvSpPr/>
      </xdr:nvSpPr>
      <xdr:spPr>
        <a:xfrm>
          <a:off x="2286000" y="14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64406</xdr:rowOff>
    </xdr:from>
    <xdr:ext cx="762000" cy="259045"/>
    <xdr:sp macro="" textlink="">
      <xdr:nvSpPr>
        <xdr:cNvPr id="216" name="テキスト ボックス 215"/>
        <xdr:cNvSpPr txBox="1"/>
      </xdr:nvSpPr>
      <xdr:spPr>
        <a:xfrm>
          <a:off x="1955800" y="1378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5541</xdr:rowOff>
    </xdr:from>
    <xdr:to>
      <xdr:col>2</xdr:col>
      <xdr:colOff>127000</xdr:colOff>
      <xdr:row>82</xdr:row>
      <xdr:rowOff>107141</xdr:rowOff>
    </xdr:to>
    <xdr:sp macro="" textlink="">
      <xdr:nvSpPr>
        <xdr:cNvPr id="217" name="円/楕円 216"/>
        <xdr:cNvSpPr/>
      </xdr:nvSpPr>
      <xdr:spPr>
        <a:xfrm>
          <a:off x="1397000" y="14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117318</xdr:rowOff>
    </xdr:from>
    <xdr:ext cx="762000" cy="259045"/>
    <xdr:sp macro="" textlink="">
      <xdr:nvSpPr>
        <xdr:cNvPr id="218" name="テキスト ボックス 217"/>
        <xdr:cNvSpPr txBox="1"/>
      </xdr:nvSpPr>
      <xdr:spPr>
        <a:xfrm>
          <a:off x="1066800" y="1383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職員給与の独自削減を実施し、人件費の縮減に努めているが、類似団体平均を上回っている。</a:t>
          </a:r>
          <a:endParaRPr kumimoji="1" lang="en-US" altLang="ja-JP" sz="1300">
            <a:latin typeface="ＭＳ Ｐゴシック"/>
          </a:endParaRPr>
        </a:p>
        <a:p>
          <a:r>
            <a:rPr kumimoji="1" lang="ja-JP" altLang="en-US" sz="1300">
              <a:latin typeface="ＭＳ Ｐゴシック"/>
            </a:rPr>
            <a:t>今後も給与の適正化について検討していく。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55880</xdr:rowOff>
    </xdr:to>
    <xdr:cxnSp macro="">
      <xdr:nvCxnSpPr>
        <xdr:cNvPr id="252" name="直線コネクタ 251"/>
        <xdr:cNvCxnSpPr/>
      </xdr:nvCxnSpPr>
      <xdr:spPr>
        <a:xfrm flipV="1">
          <a:off x="16179800" y="1460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96096</xdr:rowOff>
    </xdr:to>
    <xdr:cxnSp macro="">
      <xdr:nvCxnSpPr>
        <xdr:cNvPr id="255" name="直線コネクタ 254"/>
        <xdr:cNvCxnSpPr/>
      </xdr:nvCxnSpPr>
      <xdr:spPr>
        <a:xfrm flipV="1">
          <a:off x="15290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23707</xdr:rowOff>
    </xdr:from>
    <xdr:to>
      <xdr:col>23</xdr:col>
      <xdr:colOff>457200</xdr:colOff>
      <xdr:row>84</xdr:row>
      <xdr:rowOff>125307</xdr:rowOff>
    </xdr:to>
    <xdr:sp macro="" textlink="">
      <xdr:nvSpPr>
        <xdr:cNvPr id="256" name="フローチャート : 判断 255"/>
        <xdr:cNvSpPr/>
      </xdr:nvSpPr>
      <xdr:spPr>
        <a:xfrm>
          <a:off x="16129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57" name="テキスト ボックス 256"/>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96096</xdr:rowOff>
    </xdr:to>
    <xdr:cxnSp macro="">
      <xdr:nvCxnSpPr>
        <xdr:cNvPr id="258" name="直線コネクタ 257"/>
        <xdr:cNvCxnSpPr/>
      </xdr:nvCxnSpPr>
      <xdr:spPr>
        <a:xfrm>
          <a:off x="14401800" y="1466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102023</xdr:rowOff>
    </xdr:to>
    <xdr:cxnSp macro="">
      <xdr:nvCxnSpPr>
        <xdr:cNvPr id="261" name="直線コネクタ 260"/>
        <xdr:cNvCxnSpPr/>
      </xdr:nvCxnSpPr>
      <xdr:spPr>
        <a:xfrm flipV="1">
          <a:off x="13512800" y="1466130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2"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3" name="円/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4" name="テキスト ボックス 273"/>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5" name="円/楕円 274"/>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6" name="テキスト ボックス 275"/>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7" name="円/楕円 276"/>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8" name="テキスト ボックス 27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79" name="円/楕円 278"/>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0" name="テキスト ボックス 279"/>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新規採用を抑制することにより、類似団体平均を下回ってきたが、ここ数年は採用を増やしたことにより、類似団体平均とほぼ同一となっている。今後は、現状職員数程度を維持することとし、部門ごとの職員数についても適正な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127953</xdr:rowOff>
    </xdr:from>
    <xdr:to>
      <xdr:col>24</xdr:col>
      <xdr:colOff>558800</xdr:colOff>
      <xdr:row>60</xdr:row>
      <xdr:rowOff>152082</xdr:rowOff>
    </xdr:to>
    <xdr:cxnSp macro="">
      <xdr:nvCxnSpPr>
        <xdr:cNvPr id="315" name="直線コネクタ 314"/>
        <xdr:cNvCxnSpPr/>
      </xdr:nvCxnSpPr>
      <xdr:spPr>
        <a:xfrm>
          <a:off x="16179800" y="104149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99801</xdr:rowOff>
    </xdr:from>
    <xdr:to>
      <xdr:col>23</xdr:col>
      <xdr:colOff>406400</xdr:colOff>
      <xdr:row>60</xdr:row>
      <xdr:rowOff>127953</xdr:rowOff>
    </xdr:to>
    <xdr:cxnSp macro="">
      <xdr:nvCxnSpPr>
        <xdr:cNvPr id="318" name="直線コネクタ 317"/>
        <xdr:cNvCxnSpPr/>
      </xdr:nvCxnSpPr>
      <xdr:spPr>
        <a:xfrm>
          <a:off x="15290800" y="1038680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81704</xdr:rowOff>
    </xdr:from>
    <xdr:to>
      <xdr:col>22</xdr:col>
      <xdr:colOff>203200</xdr:colOff>
      <xdr:row>60</xdr:row>
      <xdr:rowOff>99801</xdr:rowOff>
    </xdr:to>
    <xdr:cxnSp macro="">
      <xdr:nvCxnSpPr>
        <xdr:cNvPr id="321" name="直線コネクタ 320"/>
        <xdr:cNvCxnSpPr/>
      </xdr:nvCxnSpPr>
      <xdr:spPr>
        <a:xfrm>
          <a:off x="14401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91757</xdr:rowOff>
    </xdr:to>
    <xdr:cxnSp macro="">
      <xdr:nvCxnSpPr>
        <xdr:cNvPr id="324" name="直線コネクタ 323"/>
        <xdr:cNvCxnSpPr/>
      </xdr:nvCxnSpPr>
      <xdr:spPr>
        <a:xfrm flipV="1">
          <a:off x="13512800" y="103687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101282</xdr:rowOff>
    </xdr:from>
    <xdr:to>
      <xdr:col>24</xdr:col>
      <xdr:colOff>609600</xdr:colOff>
      <xdr:row>61</xdr:row>
      <xdr:rowOff>31432</xdr:rowOff>
    </xdr:to>
    <xdr:sp macro="" textlink="">
      <xdr:nvSpPr>
        <xdr:cNvPr id="334" name="円/楕円 333"/>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117809</xdr:rowOff>
    </xdr:from>
    <xdr:ext cx="762000" cy="259045"/>
    <xdr:sp macro="" textlink="">
      <xdr:nvSpPr>
        <xdr:cNvPr id="335" name="定員管理の状況該当値テキスト"/>
        <xdr:cNvSpPr txBox="1"/>
      </xdr:nvSpPr>
      <xdr:spPr>
        <a:xfrm>
          <a:off x="17106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77153</xdr:rowOff>
    </xdr:from>
    <xdr:to>
      <xdr:col>23</xdr:col>
      <xdr:colOff>457200</xdr:colOff>
      <xdr:row>61</xdr:row>
      <xdr:rowOff>7303</xdr:rowOff>
    </xdr:to>
    <xdr:sp macro="" textlink="">
      <xdr:nvSpPr>
        <xdr:cNvPr id="336" name="円/楕円 335"/>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17480</xdr:rowOff>
    </xdr:from>
    <xdr:ext cx="736600" cy="259045"/>
    <xdr:sp macro="" textlink="">
      <xdr:nvSpPr>
        <xdr:cNvPr id="337" name="テキスト ボックス 336"/>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49001</xdr:rowOff>
    </xdr:from>
    <xdr:to>
      <xdr:col>22</xdr:col>
      <xdr:colOff>254000</xdr:colOff>
      <xdr:row>60</xdr:row>
      <xdr:rowOff>150601</xdr:rowOff>
    </xdr:to>
    <xdr:sp macro="" textlink="">
      <xdr:nvSpPr>
        <xdr:cNvPr id="338" name="円/楕円 337"/>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160778</xdr:rowOff>
    </xdr:from>
    <xdr:ext cx="762000" cy="259045"/>
    <xdr:sp macro="" textlink="">
      <xdr:nvSpPr>
        <xdr:cNvPr id="339" name="テキスト ボックス 338"/>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30904</xdr:rowOff>
    </xdr:from>
    <xdr:to>
      <xdr:col>21</xdr:col>
      <xdr:colOff>50800</xdr:colOff>
      <xdr:row>60</xdr:row>
      <xdr:rowOff>132504</xdr:rowOff>
    </xdr:to>
    <xdr:sp macro="" textlink="">
      <xdr:nvSpPr>
        <xdr:cNvPr id="340" name="円/楕円 339"/>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142681</xdr:rowOff>
    </xdr:from>
    <xdr:ext cx="762000" cy="259045"/>
    <xdr:sp macro="" textlink="">
      <xdr:nvSpPr>
        <xdr:cNvPr id="341" name="テキスト ボックス 340"/>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40957</xdr:rowOff>
    </xdr:from>
    <xdr:to>
      <xdr:col>19</xdr:col>
      <xdr:colOff>533400</xdr:colOff>
      <xdr:row>60</xdr:row>
      <xdr:rowOff>142557</xdr:rowOff>
    </xdr:to>
    <xdr:sp macro="" textlink="">
      <xdr:nvSpPr>
        <xdr:cNvPr id="342" name="円/楕円 341"/>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152734</xdr:rowOff>
    </xdr:from>
    <xdr:ext cx="762000" cy="259045"/>
    <xdr:sp macro="" textlink="">
      <xdr:nvSpPr>
        <xdr:cNvPr id="343" name="テキスト ボックス 342"/>
        <xdr:cNvSpPr txBox="1"/>
      </xdr:nvSpPr>
      <xdr:spPr>
        <a:xfrm>
          <a:off x="13131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臨時財政対策債による借入の増加等により公債費は増加したものの、公債費負担が大きい年度が算出対象から外れたことにより、前年度と比較して減少した。</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169228</xdr:rowOff>
    </xdr:to>
    <xdr:cxnSp macro="">
      <xdr:nvCxnSpPr>
        <xdr:cNvPr id="373" name="直線コネクタ 372"/>
        <xdr:cNvCxnSpPr/>
      </xdr:nvCxnSpPr>
      <xdr:spPr>
        <a:xfrm flipV="1">
          <a:off x="16179800" y="70091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27940</xdr:rowOff>
    </xdr:to>
    <xdr:cxnSp macro="">
      <xdr:nvCxnSpPr>
        <xdr:cNvPr id="376" name="直線コネクタ 375"/>
        <xdr:cNvCxnSpPr/>
      </xdr:nvCxnSpPr>
      <xdr:spPr>
        <a:xfrm flipV="1">
          <a:off x="15290800" y="702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7" name="フローチャート : 判断 376"/>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78" name="テキスト ボックス 377"/>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42</xdr:row>
      <xdr:rowOff>55563</xdr:rowOff>
    </xdr:to>
    <xdr:cxnSp macro="">
      <xdr:nvCxnSpPr>
        <xdr:cNvPr id="379" name="直線コネクタ 378"/>
        <xdr:cNvCxnSpPr/>
      </xdr:nvCxnSpPr>
      <xdr:spPr>
        <a:xfrm flipV="1">
          <a:off x="14401800" y="70573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43</xdr:row>
      <xdr:rowOff>10795</xdr:rowOff>
    </xdr:to>
    <xdr:cxnSp macro="">
      <xdr:nvCxnSpPr>
        <xdr:cNvPr id="382" name="直線コネクタ 381"/>
        <xdr:cNvCxnSpPr/>
      </xdr:nvCxnSpPr>
      <xdr:spPr>
        <a:xfrm flipV="1">
          <a:off x="13512800" y="72564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2" name="円/楕円 391"/>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3"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4" name="円/楕円 393"/>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33355</xdr:rowOff>
    </xdr:from>
    <xdr:ext cx="736600" cy="259045"/>
    <xdr:sp macro="" textlink="">
      <xdr:nvSpPr>
        <xdr:cNvPr id="395" name="テキスト ボックス 394"/>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6" name="円/楕円 39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7" name="テキスト ボックス 396"/>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398" name="円/楕円 397"/>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399" name="テキスト ボックス 398"/>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131445</xdr:rowOff>
    </xdr:from>
    <xdr:to>
      <xdr:col>19</xdr:col>
      <xdr:colOff>533400</xdr:colOff>
      <xdr:row>43</xdr:row>
      <xdr:rowOff>61595</xdr:rowOff>
    </xdr:to>
    <xdr:sp macro="" textlink="">
      <xdr:nvSpPr>
        <xdr:cNvPr id="400" name="円/楕円 399"/>
        <xdr:cNvSpPr/>
      </xdr:nvSpPr>
      <xdr:spPr>
        <a:xfrm>
          <a:off x="13462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46372</xdr:rowOff>
    </xdr:from>
    <xdr:ext cx="762000" cy="259045"/>
    <xdr:sp macro="" textlink="">
      <xdr:nvSpPr>
        <xdr:cNvPr id="401" name="テキスト ボックス 400"/>
        <xdr:cNvSpPr txBox="1"/>
      </xdr:nvSpPr>
      <xdr:spPr>
        <a:xfrm>
          <a:off x="13131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建設事業債発行額の減少による地方債現在高の減少や退職手当負担見込額の減少に加え、財政調整基金を積み増したことによる充当可能一般財源の増加により昨年度より減少した。</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38100</xdr:rowOff>
    </xdr:from>
    <xdr:to>
      <xdr:col>24</xdr:col>
      <xdr:colOff>558800</xdr:colOff>
      <xdr:row>19</xdr:row>
      <xdr:rowOff>80730</xdr:rowOff>
    </xdr:to>
    <xdr:cxnSp macro="">
      <xdr:nvCxnSpPr>
        <xdr:cNvPr id="435" name="直線コネクタ 434"/>
        <xdr:cNvCxnSpPr/>
      </xdr:nvCxnSpPr>
      <xdr:spPr>
        <a:xfrm flipV="1">
          <a:off x="16179800" y="3295650"/>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80730</xdr:rowOff>
    </xdr:from>
    <xdr:to>
      <xdr:col>23</xdr:col>
      <xdr:colOff>406400</xdr:colOff>
      <xdr:row>20</xdr:row>
      <xdr:rowOff>72560</xdr:rowOff>
    </xdr:to>
    <xdr:cxnSp macro="">
      <xdr:nvCxnSpPr>
        <xdr:cNvPr id="438" name="直線コネクタ 437"/>
        <xdr:cNvCxnSpPr/>
      </xdr:nvCxnSpPr>
      <xdr:spPr>
        <a:xfrm flipV="1">
          <a:off x="15290800" y="3338280"/>
          <a:ext cx="8890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39" name="フローチャート : 判断 43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0" name="テキスト ボックス 43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72560</xdr:rowOff>
    </xdr:from>
    <xdr:to>
      <xdr:col>22</xdr:col>
      <xdr:colOff>203200</xdr:colOff>
      <xdr:row>20</xdr:row>
      <xdr:rowOff>95885</xdr:rowOff>
    </xdr:to>
    <xdr:cxnSp macro="">
      <xdr:nvCxnSpPr>
        <xdr:cNvPr id="441" name="直線コネクタ 440"/>
        <xdr:cNvCxnSpPr/>
      </xdr:nvCxnSpPr>
      <xdr:spPr>
        <a:xfrm flipV="1">
          <a:off x="14401800" y="3501560"/>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95885</xdr:rowOff>
    </xdr:from>
    <xdr:to>
      <xdr:col>21</xdr:col>
      <xdr:colOff>0</xdr:colOff>
      <xdr:row>21</xdr:row>
      <xdr:rowOff>123909</xdr:rowOff>
    </xdr:to>
    <xdr:cxnSp macro="">
      <xdr:nvCxnSpPr>
        <xdr:cNvPr id="444" name="直線コネクタ 443"/>
        <xdr:cNvCxnSpPr/>
      </xdr:nvCxnSpPr>
      <xdr:spPr>
        <a:xfrm flipV="1">
          <a:off x="13512800" y="3524885"/>
          <a:ext cx="889000" cy="19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158750</xdr:rowOff>
    </xdr:from>
    <xdr:to>
      <xdr:col>24</xdr:col>
      <xdr:colOff>609600</xdr:colOff>
      <xdr:row>19</xdr:row>
      <xdr:rowOff>88900</xdr:rowOff>
    </xdr:to>
    <xdr:sp macro="" textlink="">
      <xdr:nvSpPr>
        <xdr:cNvPr id="454" name="円/楕円 453"/>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130827</xdr:rowOff>
    </xdr:from>
    <xdr:ext cx="762000" cy="259045"/>
    <xdr:sp macro="" textlink="">
      <xdr:nvSpPr>
        <xdr:cNvPr id="455" name="将来負担の状況該当値テキスト"/>
        <xdr:cNvSpPr txBox="1"/>
      </xdr:nvSpPr>
      <xdr:spPr>
        <a:xfrm>
          <a:off x="17106900" y="32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29930</xdr:rowOff>
    </xdr:from>
    <xdr:to>
      <xdr:col>23</xdr:col>
      <xdr:colOff>457200</xdr:colOff>
      <xdr:row>19</xdr:row>
      <xdr:rowOff>131530</xdr:rowOff>
    </xdr:to>
    <xdr:sp macro="" textlink="">
      <xdr:nvSpPr>
        <xdr:cNvPr id="456" name="円/楕円 455"/>
        <xdr:cNvSpPr/>
      </xdr:nvSpPr>
      <xdr:spPr>
        <a:xfrm>
          <a:off x="16129000" y="328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116307</xdr:rowOff>
    </xdr:from>
    <xdr:ext cx="736600" cy="259045"/>
    <xdr:sp macro="" textlink="">
      <xdr:nvSpPr>
        <xdr:cNvPr id="457" name="テキスト ボックス 456"/>
        <xdr:cNvSpPr txBox="1"/>
      </xdr:nvSpPr>
      <xdr:spPr>
        <a:xfrm>
          <a:off x="15798800" y="337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21760</xdr:rowOff>
    </xdr:from>
    <xdr:to>
      <xdr:col>22</xdr:col>
      <xdr:colOff>254000</xdr:colOff>
      <xdr:row>20</xdr:row>
      <xdr:rowOff>123360</xdr:rowOff>
    </xdr:to>
    <xdr:sp macro="" textlink="">
      <xdr:nvSpPr>
        <xdr:cNvPr id="458" name="円/楕円 457"/>
        <xdr:cNvSpPr/>
      </xdr:nvSpPr>
      <xdr:spPr>
        <a:xfrm>
          <a:off x="15240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108137</xdr:rowOff>
    </xdr:from>
    <xdr:ext cx="762000" cy="259045"/>
    <xdr:sp macro="" textlink="">
      <xdr:nvSpPr>
        <xdr:cNvPr id="459" name="テキスト ボックス 458"/>
        <xdr:cNvSpPr txBox="1"/>
      </xdr:nvSpPr>
      <xdr:spPr>
        <a:xfrm>
          <a:off x="14909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45085</xdr:rowOff>
    </xdr:from>
    <xdr:to>
      <xdr:col>21</xdr:col>
      <xdr:colOff>50800</xdr:colOff>
      <xdr:row>20</xdr:row>
      <xdr:rowOff>146685</xdr:rowOff>
    </xdr:to>
    <xdr:sp macro="" textlink="">
      <xdr:nvSpPr>
        <xdr:cNvPr id="460" name="円/楕円 459"/>
        <xdr:cNvSpPr/>
      </xdr:nvSpPr>
      <xdr:spPr>
        <a:xfrm>
          <a:off x="14351000" y="34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131462</xdr:rowOff>
    </xdr:from>
    <xdr:ext cx="762000" cy="259045"/>
    <xdr:sp macro="" textlink="">
      <xdr:nvSpPr>
        <xdr:cNvPr id="461" name="テキスト ボックス 460"/>
        <xdr:cNvSpPr txBox="1"/>
      </xdr:nvSpPr>
      <xdr:spPr>
        <a:xfrm>
          <a:off x="14020800" y="35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73109</xdr:rowOff>
    </xdr:from>
    <xdr:to>
      <xdr:col>19</xdr:col>
      <xdr:colOff>533400</xdr:colOff>
      <xdr:row>22</xdr:row>
      <xdr:rowOff>3259</xdr:rowOff>
    </xdr:to>
    <xdr:sp macro="" textlink="">
      <xdr:nvSpPr>
        <xdr:cNvPr id="462" name="円/楕円 461"/>
        <xdr:cNvSpPr/>
      </xdr:nvSpPr>
      <xdr:spPr>
        <a:xfrm>
          <a:off x="13462000" y="3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159486</xdr:rowOff>
    </xdr:from>
    <xdr:ext cx="762000" cy="259045"/>
    <xdr:sp macro="" textlink="">
      <xdr:nvSpPr>
        <xdr:cNvPr id="463" name="テキスト ボックス 462"/>
        <xdr:cNvSpPr txBox="1"/>
      </xdr:nvSpPr>
      <xdr:spPr>
        <a:xfrm>
          <a:off x="13131800" y="375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人件費については、独自削減を行っているが、類似団体平均を上回っている。今後より一層の給与の適正化に努める。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97608</xdr:rowOff>
    </xdr:to>
    <xdr:cxnSp macro="">
      <xdr:nvCxnSpPr>
        <xdr:cNvPr id="68" name="直線コネクタ 67"/>
        <xdr:cNvCxnSpPr/>
      </xdr:nvCxnSpPr>
      <xdr:spPr>
        <a:xfrm>
          <a:off x="3987800" y="62306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123734</xdr:rowOff>
    </xdr:to>
    <xdr:cxnSp macro="">
      <xdr:nvCxnSpPr>
        <xdr:cNvPr id="71" name="直線コネクタ 70"/>
        <xdr:cNvCxnSpPr/>
      </xdr:nvCxnSpPr>
      <xdr:spPr>
        <a:xfrm flipV="1">
          <a:off x="3098800" y="6230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73" name="テキスト ボックス 72"/>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84546</xdr:rowOff>
    </xdr:from>
    <xdr:to>
      <xdr:col>4</xdr:col>
      <xdr:colOff>346075</xdr:colOff>
      <xdr:row>36</xdr:row>
      <xdr:rowOff>123734</xdr:rowOff>
    </xdr:to>
    <xdr:cxnSp macro="">
      <xdr:nvCxnSpPr>
        <xdr:cNvPr id="74" name="直線コネクタ 73"/>
        <xdr:cNvCxnSpPr/>
      </xdr:nvCxnSpPr>
      <xdr:spPr>
        <a:xfrm>
          <a:off x="2209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84546</xdr:rowOff>
    </xdr:from>
    <xdr:to>
      <xdr:col>3</xdr:col>
      <xdr:colOff>142875</xdr:colOff>
      <xdr:row>36</xdr:row>
      <xdr:rowOff>169454</xdr:rowOff>
    </xdr:to>
    <xdr:cxnSp macro="">
      <xdr:nvCxnSpPr>
        <xdr:cNvPr id="77" name="直線コネクタ 76"/>
        <xdr:cNvCxnSpPr/>
      </xdr:nvCxnSpPr>
      <xdr:spPr>
        <a:xfrm flipV="1">
          <a:off x="1320800" y="62567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46808</xdr:rowOff>
    </xdr:from>
    <xdr:to>
      <xdr:col>7</xdr:col>
      <xdr:colOff>66675</xdr:colOff>
      <xdr:row>36</xdr:row>
      <xdr:rowOff>148408</xdr:rowOff>
    </xdr:to>
    <xdr:sp macro="" textlink="">
      <xdr:nvSpPr>
        <xdr:cNvPr id="87" name="円/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18885</xdr:rowOff>
    </xdr:from>
    <xdr:ext cx="762000" cy="259045"/>
    <xdr:sp macro="" textlink="">
      <xdr:nvSpPr>
        <xdr:cNvPr id="88" name="人件費該当値テキスト"/>
        <xdr:cNvSpPr txBox="1"/>
      </xdr:nvSpPr>
      <xdr:spPr>
        <a:xfrm>
          <a:off x="4914900" y="61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9" name="円/楕円 88"/>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90" name="テキスト ボックス 89"/>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72934</xdr:rowOff>
    </xdr:from>
    <xdr:to>
      <xdr:col>4</xdr:col>
      <xdr:colOff>396875</xdr:colOff>
      <xdr:row>37</xdr:row>
      <xdr:rowOff>3084</xdr:rowOff>
    </xdr:to>
    <xdr:sp macro="" textlink="">
      <xdr:nvSpPr>
        <xdr:cNvPr id="91" name="円/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159311</xdr:rowOff>
    </xdr:from>
    <xdr:ext cx="762000" cy="259045"/>
    <xdr:sp macro="" textlink="">
      <xdr:nvSpPr>
        <xdr:cNvPr id="92" name="テキスト ボックス 91"/>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33746</xdr:rowOff>
    </xdr:from>
    <xdr:to>
      <xdr:col>3</xdr:col>
      <xdr:colOff>193675</xdr:colOff>
      <xdr:row>36</xdr:row>
      <xdr:rowOff>135346</xdr:rowOff>
    </xdr:to>
    <xdr:sp macro="" textlink="">
      <xdr:nvSpPr>
        <xdr:cNvPr id="93" name="円/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120123</xdr:rowOff>
    </xdr:from>
    <xdr:ext cx="762000" cy="259045"/>
    <xdr:sp macro="" textlink="">
      <xdr:nvSpPr>
        <xdr:cNvPr id="94" name="テキスト ボックス 93"/>
        <xdr:cNvSpPr txBox="1"/>
      </xdr:nvSpPr>
      <xdr:spPr>
        <a:xfrm>
          <a:off x="1828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118654</xdr:rowOff>
    </xdr:from>
    <xdr:to>
      <xdr:col>1</xdr:col>
      <xdr:colOff>676275</xdr:colOff>
      <xdr:row>37</xdr:row>
      <xdr:rowOff>48804</xdr:rowOff>
    </xdr:to>
    <xdr:sp macro="" textlink="">
      <xdr:nvSpPr>
        <xdr:cNvPr id="95" name="円/楕円 94"/>
        <xdr:cNvSpPr/>
      </xdr:nvSpPr>
      <xdr:spPr>
        <a:xfrm>
          <a:off x="1270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33581</xdr:rowOff>
    </xdr:from>
    <xdr:ext cx="762000" cy="259045"/>
    <xdr:sp macro="" textlink="">
      <xdr:nvSpPr>
        <xdr:cNvPr id="96" name="テキスト ボックス 95"/>
        <xdr:cNvSpPr txBox="1"/>
      </xdr:nvSpPr>
      <xdr:spPr>
        <a:xfrm>
          <a:off x="939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ごみ処理や消防等の業務を一部事務組合で行っていること、財政健全化計画による経費削減を行っていること等により、類似団体平均を下回っている。引き続き経費削減に努める。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60706</xdr:rowOff>
    </xdr:from>
    <xdr:to>
      <xdr:col>24</xdr:col>
      <xdr:colOff>31750</xdr:colOff>
      <xdr:row>13</xdr:row>
      <xdr:rowOff>106426</xdr:rowOff>
    </xdr:to>
    <xdr:cxnSp macro="">
      <xdr:nvCxnSpPr>
        <xdr:cNvPr id="127" name="直線コネクタ 126"/>
        <xdr:cNvCxnSpPr/>
      </xdr:nvCxnSpPr>
      <xdr:spPr>
        <a:xfrm>
          <a:off x="15671800" y="22895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106426</xdr:rowOff>
    </xdr:to>
    <xdr:cxnSp macro="">
      <xdr:nvCxnSpPr>
        <xdr:cNvPr id="130" name="直線コネクタ 129"/>
        <xdr:cNvCxnSpPr/>
      </xdr:nvCxnSpPr>
      <xdr:spPr>
        <a:xfrm flipV="1">
          <a:off x="14782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51562</xdr:rowOff>
    </xdr:from>
    <xdr:to>
      <xdr:col>21</xdr:col>
      <xdr:colOff>361950</xdr:colOff>
      <xdr:row>13</xdr:row>
      <xdr:rowOff>106426</xdr:rowOff>
    </xdr:to>
    <xdr:cxnSp macro="">
      <xdr:nvCxnSpPr>
        <xdr:cNvPr id="133" name="直線コネクタ 132"/>
        <xdr:cNvCxnSpPr/>
      </xdr:nvCxnSpPr>
      <xdr:spPr>
        <a:xfrm>
          <a:off x="13893800" y="2280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140716</xdr:rowOff>
    </xdr:from>
    <xdr:to>
      <xdr:col>20</xdr:col>
      <xdr:colOff>158750</xdr:colOff>
      <xdr:row>13</xdr:row>
      <xdr:rowOff>51562</xdr:rowOff>
    </xdr:to>
    <xdr:cxnSp macro="">
      <xdr:nvCxnSpPr>
        <xdr:cNvPr id="136" name="直線コネクタ 135"/>
        <xdr:cNvCxnSpPr/>
      </xdr:nvCxnSpPr>
      <xdr:spPr>
        <a:xfrm>
          <a:off x="13004800" y="2198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55626</xdr:rowOff>
    </xdr:from>
    <xdr:to>
      <xdr:col>24</xdr:col>
      <xdr:colOff>82550</xdr:colOff>
      <xdr:row>13</xdr:row>
      <xdr:rowOff>157226</xdr:rowOff>
    </xdr:to>
    <xdr:sp macro="" textlink="">
      <xdr:nvSpPr>
        <xdr:cNvPr id="146" name="円/楕円 145"/>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72153</xdr:rowOff>
    </xdr:from>
    <xdr:ext cx="762000" cy="259045"/>
    <xdr:sp macro="" textlink="">
      <xdr:nvSpPr>
        <xdr:cNvPr id="147" name="物件費該当値テキスト"/>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9906</xdr:rowOff>
    </xdr:from>
    <xdr:to>
      <xdr:col>22</xdr:col>
      <xdr:colOff>615950</xdr:colOff>
      <xdr:row>13</xdr:row>
      <xdr:rowOff>111506</xdr:rowOff>
    </xdr:to>
    <xdr:sp macro="" textlink="">
      <xdr:nvSpPr>
        <xdr:cNvPr id="148" name="円/楕円 147"/>
        <xdr:cNvSpPr/>
      </xdr:nvSpPr>
      <xdr:spPr>
        <a:xfrm>
          <a:off x="15621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121683</xdr:rowOff>
    </xdr:from>
    <xdr:ext cx="736600" cy="259045"/>
    <xdr:sp macro="" textlink="">
      <xdr:nvSpPr>
        <xdr:cNvPr id="149" name="テキスト ボックス 148"/>
        <xdr:cNvSpPr txBox="1"/>
      </xdr:nvSpPr>
      <xdr:spPr>
        <a:xfrm>
          <a:off x="15290800" y="200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55626</xdr:rowOff>
    </xdr:from>
    <xdr:to>
      <xdr:col>21</xdr:col>
      <xdr:colOff>412750</xdr:colOff>
      <xdr:row>13</xdr:row>
      <xdr:rowOff>157226</xdr:rowOff>
    </xdr:to>
    <xdr:sp macro="" textlink="">
      <xdr:nvSpPr>
        <xdr:cNvPr id="150" name="円/楕円 149"/>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167403</xdr:rowOff>
    </xdr:from>
    <xdr:ext cx="762000" cy="259045"/>
    <xdr:sp macro="" textlink="">
      <xdr:nvSpPr>
        <xdr:cNvPr id="151" name="テキスト ボックス 150"/>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762</xdr:rowOff>
    </xdr:from>
    <xdr:to>
      <xdr:col>20</xdr:col>
      <xdr:colOff>209550</xdr:colOff>
      <xdr:row>13</xdr:row>
      <xdr:rowOff>102362</xdr:rowOff>
    </xdr:to>
    <xdr:sp macro="" textlink="">
      <xdr:nvSpPr>
        <xdr:cNvPr id="152" name="円/楕円 151"/>
        <xdr:cNvSpPr/>
      </xdr:nvSpPr>
      <xdr:spPr>
        <a:xfrm>
          <a:off x="13843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112539</xdr:rowOff>
    </xdr:from>
    <xdr:ext cx="762000" cy="259045"/>
    <xdr:sp macro="" textlink="">
      <xdr:nvSpPr>
        <xdr:cNvPr id="153" name="テキスト ボックス 152"/>
        <xdr:cNvSpPr txBox="1"/>
      </xdr:nvSpPr>
      <xdr:spPr>
        <a:xfrm>
          <a:off x="13512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89916</xdr:rowOff>
    </xdr:from>
    <xdr:to>
      <xdr:col>19</xdr:col>
      <xdr:colOff>6350</xdr:colOff>
      <xdr:row>13</xdr:row>
      <xdr:rowOff>20066</xdr:rowOff>
    </xdr:to>
    <xdr:sp macro="" textlink="">
      <xdr:nvSpPr>
        <xdr:cNvPr id="154" name="円/楕円 153"/>
        <xdr:cNvSpPr/>
      </xdr:nvSpPr>
      <xdr:spPr>
        <a:xfrm>
          <a:off x="12954000" y="21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30243</xdr:rowOff>
    </xdr:from>
    <xdr:ext cx="762000" cy="259045"/>
    <xdr:sp macro="" textlink="">
      <xdr:nvSpPr>
        <xdr:cNvPr id="155" name="テキスト ボックス 154"/>
        <xdr:cNvSpPr txBox="1"/>
      </xdr:nvSpPr>
      <xdr:spPr>
        <a:xfrm>
          <a:off x="12623800" y="19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扶助費に係る経常収支比率は上昇傾向にあるものの、類似団体平均を下回っている。今後も適正な資格審査により、財政を圧迫することがないように努める。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105228</xdr:rowOff>
    </xdr:to>
    <xdr:cxnSp macro="">
      <xdr:nvCxnSpPr>
        <xdr:cNvPr id="190" name="直線コネクタ 189"/>
        <xdr:cNvCxnSpPr/>
      </xdr:nvCxnSpPr>
      <xdr:spPr>
        <a:xfrm>
          <a:off x="3987800" y="9352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94343</xdr:rowOff>
    </xdr:to>
    <xdr:cxnSp macro="">
      <xdr:nvCxnSpPr>
        <xdr:cNvPr id="193" name="直線コネクタ 192"/>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94343</xdr:rowOff>
    </xdr:to>
    <xdr:cxnSp macro="">
      <xdr:nvCxnSpPr>
        <xdr:cNvPr id="196" name="直線コネクタ 195"/>
        <xdr:cNvCxnSpPr/>
      </xdr:nvCxnSpPr>
      <xdr:spPr>
        <a:xfrm>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50800</xdr:rowOff>
    </xdr:to>
    <xdr:cxnSp macro="">
      <xdr:nvCxnSpPr>
        <xdr:cNvPr id="199" name="直線コネクタ 198"/>
        <xdr:cNvCxnSpPr/>
      </xdr:nvCxnSpPr>
      <xdr:spPr>
        <a:xfrm>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維持補修費や投資及び出資金については、前年度より減少したが、介護保険事業特別会計繰出金の増等により、繰出金は増加している。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134620</xdr:rowOff>
    </xdr:to>
    <xdr:cxnSp macro="">
      <xdr:nvCxnSpPr>
        <xdr:cNvPr id="251" name="直線コネクタ 250"/>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104140</xdr:rowOff>
    </xdr:to>
    <xdr:cxnSp macro="">
      <xdr:nvCxnSpPr>
        <xdr:cNvPr id="254" name="直線コネクタ 253"/>
        <xdr:cNvCxnSpPr/>
      </xdr:nvCxnSpPr>
      <xdr:spPr>
        <a:xfrm>
          <a:off x="14782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104140</xdr:rowOff>
    </xdr:to>
    <xdr:cxnSp macro="">
      <xdr:nvCxnSpPr>
        <xdr:cNvPr id="257" name="直線コネクタ 256"/>
        <xdr:cNvCxnSpPr/>
      </xdr:nvCxnSpPr>
      <xdr:spPr>
        <a:xfrm flipV="1">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104140</xdr:rowOff>
    </xdr:to>
    <xdr:cxnSp macro="">
      <xdr:nvCxnSpPr>
        <xdr:cNvPr id="260" name="直線コネクタ 259"/>
        <xdr:cNvCxnSpPr/>
      </xdr:nvCxnSpPr>
      <xdr:spPr>
        <a:xfrm>
          <a:off x="13004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単独で行う補助金交付は類似団体平均を下回っているが、一部事務組合で行っているごみ処理や消防等の業務に対し多額の負担金を支出しているため、類似団体平均を上回っている。</a:t>
          </a:r>
          <a:endParaRPr kumimoji="1" lang="en-US" altLang="ja-JP" sz="1300">
            <a:latin typeface="ＭＳ Ｐゴシック"/>
          </a:endParaRPr>
        </a:p>
        <a:p>
          <a:r>
            <a:rPr kumimoji="1" lang="ja-JP" altLang="en-US" sz="1300">
              <a:latin typeface="ＭＳ Ｐゴシック"/>
            </a:rPr>
            <a:t>しかし、比率自体は国営かんがい排水事業に対する負担金の減少等により前年度より減少しているため、今後も経費節減に努めるとともに、組合負担金の軽減についても協議を重ねていく。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1270</xdr:rowOff>
    </xdr:to>
    <xdr:cxnSp macro="">
      <xdr:nvCxnSpPr>
        <xdr:cNvPr id="309" name="直線コネクタ 308"/>
        <xdr:cNvCxnSpPr/>
      </xdr:nvCxnSpPr>
      <xdr:spPr>
        <a:xfrm flipV="1">
          <a:off x="15671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46990</xdr:rowOff>
    </xdr:to>
    <xdr:cxnSp macro="">
      <xdr:nvCxnSpPr>
        <xdr:cNvPr id="312" name="直線コネクタ 311"/>
        <xdr:cNvCxnSpPr/>
      </xdr:nvCxnSpPr>
      <xdr:spPr>
        <a:xfrm flipV="1">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97282</xdr:rowOff>
    </xdr:to>
    <xdr:cxnSp macro="">
      <xdr:nvCxnSpPr>
        <xdr:cNvPr id="315" name="直線コネクタ 314"/>
        <xdr:cNvCxnSpPr/>
      </xdr:nvCxnSpPr>
      <xdr:spPr>
        <a:xfrm flipV="1">
          <a:off x="13893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161290</xdr:rowOff>
    </xdr:to>
    <xdr:cxnSp macro="">
      <xdr:nvCxnSpPr>
        <xdr:cNvPr id="318" name="直線コネクタ 317"/>
        <xdr:cNvCxnSpPr/>
      </xdr:nvCxnSpPr>
      <xdr:spPr>
        <a:xfrm flipV="1">
          <a:off x="13004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9"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34" name="円/楕円 33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5" name="テキスト ボックス 33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を伴う普通建設事業の抑制により償還額以上に市債を発行しないよう努めているが、第三セクター改革推進債の繰上償還を実施したことにより、経常収支比率は前年度に比べて増加した。しかし、繰上償還により償還利子は減少してきているため、今後もより一層の市債発行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94996</xdr:rowOff>
    </xdr:to>
    <xdr:cxnSp macro="">
      <xdr:nvCxnSpPr>
        <xdr:cNvPr id="367" name="直線コネクタ 366"/>
        <xdr:cNvCxnSpPr/>
      </xdr:nvCxnSpPr>
      <xdr:spPr>
        <a:xfrm>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72137</xdr:rowOff>
    </xdr:to>
    <xdr:cxnSp macro="">
      <xdr:nvCxnSpPr>
        <xdr:cNvPr id="370" name="直線コネクタ 369"/>
        <xdr:cNvCxnSpPr/>
      </xdr:nvCxnSpPr>
      <xdr:spPr>
        <a:xfrm flipV="1">
          <a:off x="3098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108713</xdr:rowOff>
    </xdr:to>
    <xdr:cxnSp macro="">
      <xdr:nvCxnSpPr>
        <xdr:cNvPr id="373" name="直線コネクタ 372"/>
        <xdr:cNvCxnSpPr/>
      </xdr:nvCxnSpPr>
      <xdr:spPr>
        <a:xfrm flipV="1">
          <a:off x="2209800" y="13445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108713</xdr:rowOff>
    </xdr:to>
    <xdr:cxnSp macro="">
      <xdr:nvCxnSpPr>
        <xdr:cNvPr id="376" name="直線コネクタ 375"/>
        <xdr:cNvCxnSpPr/>
      </xdr:nvCxnSpPr>
      <xdr:spPr>
        <a:xfrm>
          <a:off x="1320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6" name="円/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0" name="円/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2" name="円/楕円 391"/>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3" name="テキスト ボックス 392"/>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4" name="円/楕円 393"/>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5" name="テキスト ボックス 394"/>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ごみ処理や消防等の業務を行っていることにより、補助費等が類似団体平均を上回っているものの、物件費、扶助費が類似団体平均を下回ったことにより、全体的にみると類似団体平均を下回っている。</a:t>
          </a:r>
          <a:endParaRPr kumimoji="1" lang="en-US" altLang="ja-JP" sz="1300">
            <a:latin typeface="ＭＳ Ｐゴシック"/>
          </a:endParaRPr>
        </a:p>
        <a:p>
          <a:r>
            <a:rPr kumimoji="1" lang="ja-JP" altLang="en-US" sz="1300">
              <a:latin typeface="ＭＳ Ｐゴシック"/>
            </a:rPr>
            <a:t>今後も一部事務組合負担金に向けた協議をはじめとして、一層の経費削減に努めていく。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43180</xdr:rowOff>
    </xdr:from>
    <xdr:to>
      <xdr:col>24</xdr:col>
      <xdr:colOff>31750</xdr:colOff>
      <xdr:row>75</xdr:row>
      <xdr:rowOff>66040</xdr:rowOff>
    </xdr:to>
    <xdr:cxnSp macro="">
      <xdr:nvCxnSpPr>
        <xdr:cNvPr id="428" name="直線コネクタ 427"/>
        <xdr:cNvCxnSpPr/>
      </xdr:nvCxnSpPr>
      <xdr:spPr>
        <a:xfrm>
          <a:off x="15671800" y="12901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43180</xdr:rowOff>
    </xdr:from>
    <xdr:to>
      <xdr:col>22</xdr:col>
      <xdr:colOff>565150</xdr:colOff>
      <xdr:row>75</xdr:row>
      <xdr:rowOff>127000</xdr:rowOff>
    </xdr:to>
    <xdr:cxnSp macro="">
      <xdr:nvCxnSpPr>
        <xdr:cNvPr id="431" name="直線コネクタ 430"/>
        <xdr:cNvCxnSpPr/>
      </xdr:nvCxnSpPr>
      <xdr:spPr>
        <a:xfrm flipV="1">
          <a:off x="14782800" y="12901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127000</xdr:rowOff>
    </xdr:to>
    <xdr:cxnSp macro="">
      <xdr:nvCxnSpPr>
        <xdr:cNvPr id="434" name="直線コネクタ 433"/>
        <xdr:cNvCxnSpPr/>
      </xdr:nvCxnSpPr>
      <xdr:spPr>
        <a:xfrm>
          <a:off x="13893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75</xdr:row>
      <xdr:rowOff>153670</xdr:rowOff>
    </xdr:to>
    <xdr:cxnSp macro="">
      <xdr:nvCxnSpPr>
        <xdr:cNvPr id="437" name="直線コネクタ 436"/>
        <xdr:cNvCxnSpPr/>
      </xdr:nvCxnSpPr>
      <xdr:spPr>
        <a:xfrm flipV="1">
          <a:off x="13004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15240</xdr:rowOff>
    </xdr:from>
    <xdr:to>
      <xdr:col>24</xdr:col>
      <xdr:colOff>82550</xdr:colOff>
      <xdr:row>75</xdr:row>
      <xdr:rowOff>116840</xdr:rowOff>
    </xdr:to>
    <xdr:sp macro="" textlink="">
      <xdr:nvSpPr>
        <xdr:cNvPr id="447" name="円/楕円 446"/>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31767</xdr:rowOff>
    </xdr:from>
    <xdr:ext cx="762000" cy="259045"/>
    <xdr:sp macro="" textlink="">
      <xdr:nvSpPr>
        <xdr:cNvPr id="448" name="公債費以外該当値テキスト"/>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163830</xdr:rowOff>
    </xdr:from>
    <xdr:to>
      <xdr:col>22</xdr:col>
      <xdr:colOff>615950</xdr:colOff>
      <xdr:row>75</xdr:row>
      <xdr:rowOff>93980</xdr:rowOff>
    </xdr:to>
    <xdr:sp macro="" textlink="">
      <xdr:nvSpPr>
        <xdr:cNvPr id="449" name="円/楕円 448"/>
        <xdr:cNvSpPr/>
      </xdr:nvSpPr>
      <xdr:spPr>
        <a:xfrm>
          <a:off x="15621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104157</xdr:rowOff>
    </xdr:from>
    <xdr:ext cx="736600" cy="259045"/>
    <xdr:sp macro="" textlink="">
      <xdr:nvSpPr>
        <xdr:cNvPr id="450" name="テキスト ボックス 449"/>
        <xdr:cNvSpPr txBox="1"/>
      </xdr:nvSpPr>
      <xdr:spPr>
        <a:xfrm>
          <a:off x="15290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51" name="円/楕円 450"/>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52" name="テキスト ボックス 451"/>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3" name="円/楕円 452"/>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4" name="テキスト ボックス 453"/>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5" name="円/楕円 454"/>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17797</xdr:rowOff>
    </xdr:from>
    <xdr:ext cx="762000" cy="259045"/>
    <xdr:sp macro="" textlink="">
      <xdr:nvSpPr>
        <xdr:cNvPr id="456" name="テキスト ボックス 455"/>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千葉県茂原市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75851</xdr:rowOff>
    </xdr:from>
    <xdr:to>
      <xdr:col>4</xdr:col>
      <xdr:colOff>1117600</xdr:colOff>
      <xdr:row>17</xdr:row>
      <xdr:rowOff>97415</xdr:rowOff>
    </xdr:to>
    <xdr:cxnSp macro="">
      <xdr:nvCxnSpPr>
        <xdr:cNvPr id="50" name="直線コネクタ 49"/>
        <xdr:cNvCxnSpPr/>
      </xdr:nvCxnSpPr>
      <xdr:spPr bwMode="auto">
        <a:xfrm>
          <a:off x="5003800" y="3038126"/>
          <a:ext cx="6477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44075</xdr:rowOff>
    </xdr:from>
    <xdr:to>
      <xdr:col>4</xdr:col>
      <xdr:colOff>469900</xdr:colOff>
      <xdr:row>17</xdr:row>
      <xdr:rowOff>75851</xdr:rowOff>
    </xdr:to>
    <xdr:cxnSp macro="">
      <xdr:nvCxnSpPr>
        <xdr:cNvPr id="53" name="直線コネクタ 52"/>
        <xdr:cNvCxnSpPr/>
      </xdr:nvCxnSpPr>
      <xdr:spPr bwMode="auto">
        <a:xfrm>
          <a:off x="4305300" y="3006350"/>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44075</xdr:rowOff>
    </xdr:from>
    <xdr:to>
      <xdr:col>3</xdr:col>
      <xdr:colOff>904875</xdr:colOff>
      <xdr:row>17</xdr:row>
      <xdr:rowOff>67297</xdr:rowOff>
    </xdr:to>
    <xdr:cxnSp macro="">
      <xdr:nvCxnSpPr>
        <xdr:cNvPr id="56" name="直線コネクタ 55"/>
        <xdr:cNvCxnSpPr/>
      </xdr:nvCxnSpPr>
      <xdr:spPr bwMode="auto">
        <a:xfrm flipV="1">
          <a:off x="3606800" y="300635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18453</xdr:rowOff>
    </xdr:from>
    <xdr:to>
      <xdr:col>3</xdr:col>
      <xdr:colOff>206375</xdr:colOff>
      <xdr:row>17</xdr:row>
      <xdr:rowOff>67297</xdr:rowOff>
    </xdr:to>
    <xdr:cxnSp macro="">
      <xdr:nvCxnSpPr>
        <xdr:cNvPr id="59" name="直線コネクタ 58"/>
        <xdr:cNvCxnSpPr/>
      </xdr:nvCxnSpPr>
      <xdr:spPr bwMode="auto">
        <a:xfrm>
          <a:off x="2908300" y="2980728"/>
          <a:ext cx="698500" cy="4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46615</xdr:rowOff>
    </xdr:from>
    <xdr:to>
      <xdr:col>5</xdr:col>
      <xdr:colOff>34925</xdr:colOff>
      <xdr:row>17</xdr:row>
      <xdr:rowOff>148215</xdr:rowOff>
    </xdr:to>
    <xdr:sp macro="" textlink="">
      <xdr:nvSpPr>
        <xdr:cNvPr id="69" name="円/楕円 68"/>
        <xdr:cNvSpPr/>
      </xdr:nvSpPr>
      <xdr:spPr bwMode="auto">
        <a:xfrm>
          <a:off x="56007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18692</xdr:rowOff>
    </xdr:from>
    <xdr:ext cx="762000" cy="259045"/>
    <xdr:sp macro="" textlink="">
      <xdr:nvSpPr>
        <xdr:cNvPr id="70" name="人口1人当たり決算額の推移該当値テキスト130"/>
        <xdr:cNvSpPr txBox="1"/>
      </xdr:nvSpPr>
      <xdr:spPr>
        <a:xfrm>
          <a:off x="5740400" y="29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25051</xdr:rowOff>
    </xdr:from>
    <xdr:to>
      <xdr:col>4</xdr:col>
      <xdr:colOff>520700</xdr:colOff>
      <xdr:row>17</xdr:row>
      <xdr:rowOff>126651</xdr:rowOff>
    </xdr:to>
    <xdr:sp macro="" textlink="">
      <xdr:nvSpPr>
        <xdr:cNvPr id="71" name="円/楕円 70"/>
        <xdr:cNvSpPr/>
      </xdr:nvSpPr>
      <xdr:spPr bwMode="auto">
        <a:xfrm>
          <a:off x="4953000" y="298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111428</xdr:rowOff>
    </xdr:from>
    <xdr:ext cx="736600" cy="259045"/>
    <xdr:sp macro="" textlink="">
      <xdr:nvSpPr>
        <xdr:cNvPr id="72" name="テキスト ボックス 71"/>
        <xdr:cNvSpPr txBox="1"/>
      </xdr:nvSpPr>
      <xdr:spPr>
        <a:xfrm>
          <a:off x="4622800" y="30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164725</xdr:rowOff>
    </xdr:from>
    <xdr:to>
      <xdr:col>3</xdr:col>
      <xdr:colOff>955675</xdr:colOff>
      <xdr:row>17</xdr:row>
      <xdr:rowOff>94875</xdr:rowOff>
    </xdr:to>
    <xdr:sp macro="" textlink="">
      <xdr:nvSpPr>
        <xdr:cNvPr id="73" name="円/楕円 72"/>
        <xdr:cNvSpPr/>
      </xdr:nvSpPr>
      <xdr:spPr bwMode="auto">
        <a:xfrm>
          <a:off x="4254500" y="29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79652</xdr:rowOff>
    </xdr:from>
    <xdr:ext cx="762000" cy="259045"/>
    <xdr:sp macro="" textlink="">
      <xdr:nvSpPr>
        <xdr:cNvPr id="74" name="テキスト ボックス 73"/>
        <xdr:cNvSpPr txBox="1"/>
      </xdr:nvSpPr>
      <xdr:spPr>
        <a:xfrm>
          <a:off x="3924300" y="30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16497</xdr:rowOff>
    </xdr:from>
    <xdr:to>
      <xdr:col>3</xdr:col>
      <xdr:colOff>257175</xdr:colOff>
      <xdr:row>17</xdr:row>
      <xdr:rowOff>118097</xdr:rowOff>
    </xdr:to>
    <xdr:sp macro="" textlink="">
      <xdr:nvSpPr>
        <xdr:cNvPr id="75" name="円/楕円 74"/>
        <xdr:cNvSpPr/>
      </xdr:nvSpPr>
      <xdr:spPr bwMode="auto">
        <a:xfrm>
          <a:off x="3556000" y="297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102874</xdr:rowOff>
    </xdr:from>
    <xdr:ext cx="762000" cy="259045"/>
    <xdr:sp macro="" textlink="">
      <xdr:nvSpPr>
        <xdr:cNvPr id="76" name="テキスト ボックス 75"/>
        <xdr:cNvSpPr txBox="1"/>
      </xdr:nvSpPr>
      <xdr:spPr>
        <a:xfrm>
          <a:off x="3225800" y="30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139103</xdr:rowOff>
    </xdr:from>
    <xdr:to>
      <xdr:col>2</xdr:col>
      <xdr:colOff>692150</xdr:colOff>
      <xdr:row>17</xdr:row>
      <xdr:rowOff>69253</xdr:rowOff>
    </xdr:to>
    <xdr:sp macro="" textlink="">
      <xdr:nvSpPr>
        <xdr:cNvPr id="77" name="円/楕円 76"/>
        <xdr:cNvSpPr/>
      </xdr:nvSpPr>
      <xdr:spPr bwMode="auto">
        <a:xfrm>
          <a:off x="2857500" y="292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54030</xdr:rowOff>
    </xdr:from>
    <xdr:ext cx="762000" cy="259045"/>
    <xdr:sp macro="" textlink="">
      <xdr:nvSpPr>
        <xdr:cNvPr id="78" name="テキスト ボックス 77"/>
        <xdr:cNvSpPr txBox="1"/>
      </xdr:nvSpPr>
      <xdr:spPr>
        <a:xfrm>
          <a:off x="2527300" y="30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208096</xdr:rowOff>
    </xdr:from>
    <xdr:to>
      <xdr:col>4</xdr:col>
      <xdr:colOff>1117600</xdr:colOff>
      <xdr:row>35</xdr:row>
      <xdr:rowOff>210515</xdr:rowOff>
    </xdr:to>
    <xdr:cxnSp macro="">
      <xdr:nvCxnSpPr>
        <xdr:cNvPr id="111" name="直線コネクタ 110"/>
        <xdr:cNvCxnSpPr/>
      </xdr:nvCxnSpPr>
      <xdr:spPr bwMode="auto">
        <a:xfrm flipV="1">
          <a:off x="5003800" y="6818446"/>
          <a:ext cx="647700" cy="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210515</xdr:rowOff>
    </xdr:from>
    <xdr:to>
      <xdr:col>4</xdr:col>
      <xdr:colOff>469900</xdr:colOff>
      <xdr:row>35</xdr:row>
      <xdr:rowOff>228651</xdr:rowOff>
    </xdr:to>
    <xdr:cxnSp macro="">
      <xdr:nvCxnSpPr>
        <xdr:cNvPr id="114" name="直線コネクタ 113"/>
        <xdr:cNvCxnSpPr/>
      </xdr:nvCxnSpPr>
      <xdr:spPr bwMode="auto">
        <a:xfrm flipV="1">
          <a:off x="4305300" y="6820865"/>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16" name="テキスト ボックス 115"/>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192265</xdr:rowOff>
    </xdr:from>
    <xdr:to>
      <xdr:col>3</xdr:col>
      <xdr:colOff>904875</xdr:colOff>
      <xdr:row>35</xdr:row>
      <xdr:rowOff>228651</xdr:rowOff>
    </xdr:to>
    <xdr:cxnSp macro="">
      <xdr:nvCxnSpPr>
        <xdr:cNvPr id="117" name="直線コネクタ 116"/>
        <xdr:cNvCxnSpPr/>
      </xdr:nvCxnSpPr>
      <xdr:spPr bwMode="auto">
        <a:xfrm>
          <a:off x="3606800" y="6802615"/>
          <a:ext cx="698500" cy="3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185083</xdr:rowOff>
    </xdr:from>
    <xdr:to>
      <xdr:col>3</xdr:col>
      <xdr:colOff>206375</xdr:colOff>
      <xdr:row>35</xdr:row>
      <xdr:rowOff>192265</xdr:rowOff>
    </xdr:to>
    <xdr:cxnSp macro="">
      <xdr:nvCxnSpPr>
        <xdr:cNvPr id="120" name="直線コネクタ 119"/>
        <xdr:cNvCxnSpPr/>
      </xdr:nvCxnSpPr>
      <xdr:spPr bwMode="auto">
        <a:xfrm>
          <a:off x="2908300" y="6795433"/>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157296</xdr:rowOff>
    </xdr:from>
    <xdr:to>
      <xdr:col>5</xdr:col>
      <xdr:colOff>34925</xdr:colOff>
      <xdr:row>35</xdr:row>
      <xdr:rowOff>258896</xdr:rowOff>
    </xdr:to>
    <xdr:sp macro="" textlink="">
      <xdr:nvSpPr>
        <xdr:cNvPr id="130" name="円/楕円 129"/>
        <xdr:cNvSpPr/>
      </xdr:nvSpPr>
      <xdr:spPr bwMode="auto">
        <a:xfrm>
          <a:off x="5600700" y="676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2373</xdr:rowOff>
    </xdr:from>
    <xdr:ext cx="762000" cy="259045"/>
    <xdr:sp macro="" textlink="">
      <xdr:nvSpPr>
        <xdr:cNvPr id="131" name="人口1人当たり決算額の推移該当値テキスト445"/>
        <xdr:cNvSpPr txBox="1"/>
      </xdr:nvSpPr>
      <xdr:spPr>
        <a:xfrm>
          <a:off x="5740400" y="661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159715</xdr:rowOff>
    </xdr:from>
    <xdr:to>
      <xdr:col>4</xdr:col>
      <xdr:colOff>520700</xdr:colOff>
      <xdr:row>35</xdr:row>
      <xdr:rowOff>261315</xdr:rowOff>
    </xdr:to>
    <xdr:sp macro="" textlink="">
      <xdr:nvSpPr>
        <xdr:cNvPr id="132" name="円/楕円 131"/>
        <xdr:cNvSpPr/>
      </xdr:nvSpPr>
      <xdr:spPr bwMode="auto">
        <a:xfrm>
          <a:off x="4953000" y="677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271492</xdr:rowOff>
    </xdr:from>
    <xdr:ext cx="736600" cy="259045"/>
    <xdr:sp macro="" textlink="">
      <xdr:nvSpPr>
        <xdr:cNvPr id="133" name="テキスト ボックス 132"/>
        <xdr:cNvSpPr txBox="1"/>
      </xdr:nvSpPr>
      <xdr:spPr>
        <a:xfrm>
          <a:off x="4622800" y="653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177851</xdr:rowOff>
    </xdr:from>
    <xdr:to>
      <xdr:col>3</xdr:col>
      <xdr:colOff>955675</xdr:colOff>
      <xdr:row>35</xdr:row>
      <xdr:rowOff>279451</xdr:rowOff>
    </xdr:to>
    <xdr:sp macro="" textlink="">
      <xdr:nvSpPr>
        <xdr:cNvPr id="134" name="円/楕円 133"/>
        <xdr:cNvSpPr/>
      </xdr:nvSpPr>
      <xdr:spPr bwMode="auto">
        <a:xfrm>
          <a:off x="4254500" y="67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289628</xdr:rowOff>
    </xdr:from>
    <xdr:ext cx="762000" cy="259045"/>
    <xdr:sp macro="" textlink="">
      <xdr:nvSpPr>
        <xdr:cNvPr id="135" name="テキスト ボックス 134"/>
        <xdr:cNvSpPr txBox="1"/>
      </xdr:nvSpPr>
      <xdr:spPr>
        <a:xfrm>
          <a:off x="3924300" y="65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141465</xdr:rowOff>
    </xdr:from>
    <xdr:to>
      <xdr:col>3</xdr:col>
      <xdr:colOff>257175</xdr:colOff>
      <xdr:row>35</xdr:row>
      <xdr:rowOff>243065</xdr:rowOff>
    </xdr:to>
    <xdr:sp macro="" textlink="">
      <xdr:nvSpPr>
        <xdr:cNvPr id="136" name="円/楕円 135"/>
        <xdr:cNvSpPr/>
      </xdr:nvSpPr>
      <xdr:spPr bwMode="auto">
        <a:xfrm>
          <a:off x="3556000" y="675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253242</xdr:rowOff>
    </xdr:from>
    <xdr:ext cx="762000" cy="259045"/>
    <xdr:sp macro="" textlink="">
      <xdr:nvSpPr>
        <xdr:cNvPr id="137" name="テキスト ボックス 136"/>
        <xdr:cNvSpPr txBox="1"/>
      </xdr:nvSpPr>
      <xdr:spPr>
        <a:xfrm>
          <a:off x="3225800" y="652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134283</xdr:rowOff>
    </xdr:from>
    <xdr:to>
      <xdr:col>2</xdr:col>
      <xdr:colOff>692150</xdr:colOff>
      <xdr:row>35</xdr:row>
      <xdr:rowOff>235883</xdr:rowOff>
    </xdr:to>
    <xdr:sp macro="" textlink="">
      <xdr:nvSpPr>
        <xdr:cNvPr id="138" name="円/楕円 137"/>
        <xdr:cNvSpPr/>
      </xdr:nvSpPr>
      <xdr:spPr bwMode="auto">
        <a:xfrm>
          <a:off x="2857500" y="674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246060</xdr:rowOff>
    </xdr:from>
    <xdr:ext cx="762000" cy="259045"/>
    <xdr:sp macro="" textlink="">
      <xdr:nvSpPr>
        <xdr:cNvPr id="139" name="テキスト ボックス 138"/>
        <xdr:cNvSpPr txBox="1"/>
      </xdr:nvSpPr>
      <xdr:spPr>
        <a:xfrm>
          <a:off x="2527300" y="65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96769</xdr:rowOff>
    </xdr:from>
    <xdr:to>
      <xdr:col>6</xdr:col>
      <xdr:colOff>511175</xdr:colOff>
      <xdr:row>36</xdr:row>
      <xdr:rowOff>97318</xdr:rowOff>
    </xdr:to>
    <xdr:cxnSp macro="">
      <xdr:nvCxnSpPr>
        <xdr:cNvPr id="59" name="直線コネクタ 58"/>
        <xdr:cNvCxnSpPr/>
      </xdr:nvCxnSpPr>
      <xdr:spPr>
        <a:xfrm>
          <a:off x="3797300" y="626896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95672</xdr:rowOff>
    </xdr:from>
    <xdr:to>
      <xdr:col>5</xdr:col>
      <xdr:colOff>358775</xdr:colOff>
      <xdr:row>36</xdr:row>
      <xdr:rowOff>96769</xdr:rowOff>
    </xdr:to>
    <xdr:cxnSp macro="">
      <xdr:nvCxnSpPr>
        <xdr:cNvPr id="62" name="直線コネクタ 61"/>
        <xdr:cNvCxnSpPr/>
      </xdr:nvCxnSpPr>
      <xdr:spPr>
        <a:xfrm>
          <a:off x="2908300" y="626787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95672</xdr:rowOff>
    </xdr:from>
    <xdr:to>
      <xdr:col>4</xdr:col>
      <xdr:colOff>155575</xdr:colOff>
      <xdr:row>36</xdr:row>
      <xdr:rowOff>152479</xdr:rowOff>
    </xdr:to>
    <xdr:cxnSp macro="">
      <xdr:nvCxnSpPr>
        <xdr:cNvPr id="65" name="直線コネクタ 64"/>
        <xdr:cNvCxnSpPr/>
      </xdr:nvCxnSpPr>
      <xdr:spPr>
        <a:xfrm flipV="1">
          <a:off x="2019300" y="626787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100701</xdr:rowOff>
    </xdr:from>
    <xdr:to>
      <xdr:col>2</xdr:col>
      <xdr:colOff>638175</xdr:colOff>
      <xdr:row>36</xdr:row>
      <xdr:rowOff>152479</xdr:rowOff>
    </xdr:to>
    <xdr:cxnSp macro="">
      <xdr:nvCxnSpPr>
        <xdr:cNvPr id="68" name="直線コネクタ 67"/>
        <xdr:cNvCxnSpPr/>
      </xdr:nvCxnSpPr>
      <xdr:spPr>
        <a:xfrm>
          <a:off x="1130300" y="6272901"/>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46518</xdr:rowOff>
    </xdr:from>
    <xdr:to>
      <xdr:col>6</xdr:col>
      <xdr:colOff>561975</xdr:colOff>
      <xdr:row>36</xdr:row>
      <xdr:rowOff>148118</xdr:rowOff>
    </xdr:to>
    <xdr:sp macro="" textlink="">
      <xdr:nvSpPr>
        <xdr:cNvPr id="78" name="円/楕円 77"/>
        <xdr:cNvSpPr/>
      </xdr:nvSpPr>
      <xdr:spPr>
        <a:xfrm>
          <a:off x="4584700" y="62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24945</xdr:rowOff>
    </xdr:from>
    <xdr:ext cx="534377" cy="259045"/>
    <xdr:sp macro="" textlink="">
      <xdr:nvSpPr>
        <xdr:cNvPr id="79" name="人件費該当値テキスト"/>
        <xdr:cNvSpPr txBox="1"/>
      </xdr:nvSpPr>
      <xdr:spPr>
        <a:xfrm>
          <a:off x="4686300" y="61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45969</xdr:rowOff>
    </xdr:from>
    <xdr:to>
      <xdr:col>5</xdr:col>
      <xdr:colOff>409575</xdr:colOff>
      <xdr:row>36</xdr:row>
      <xdr:rowOff>147569</xdr:rowOff>
    </xdr:to>
    <xdr:sp macro="" textlink="">
      <xdr:nvSpPr>
        <xdr:cNvPr id="80" name="円/楕円 79"/>
        <xdr:cNvSpPr/>
      </xdr:nvSpPr>
      <xdr:spPr>
        <a:xfrm>
          <a:off x="3746500" y="62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138696</xdr:rowOff>
    </xdr:from>
    <xdr:ext cx="534377" cy="259045"/>
    <xdr:sp macro="" textlink="">
      <xdr:nvSpPr>
        <xdr:cNvPr id="81" name="テキスト ボックス 80"/>
        <xdr:cNvSpPr txBox="1"/>
      </xdr:nvSpPr>
      <xdr:spPr>
        <a:xfrm>
          <a:off x="3530111" y="63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44872</xdr:rowOff>
    </xdr:from>
    <xdr:to>
      <xdr:col>4</xdr:col>
      <xdr:colOff>206375</xdr:colOff>
      <xdr:row>36</xdr:row>
      <xdr:rowOff>146472</xdr:rowOff>
    </xdr:to>
    <xdr:sp macro="" textlink="">
      <xdr:nvSpPr>
        <xdr:cNvPr id="82" name="円/楕円 81"/>
        <xdr:cNvSpPr/>
      </xdr:nvSpPr>
      <xdr:spPr>
        <a:xfrm>
          <a:off x="2857500" y="621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137599</xdr:rowOff>
    </xdr:from>
    <xdr:ext cx="534377" cy="259045"/>
    <xdr:sp macro="" textlink="">
      <xdr:nvSpPr>
        <xdr:cNvPr id="83" name="テキスト ボックス 82"/>
        <xdr:cNvSpPr txBox="1"/>
      </xdr:nvSpPr>
      <xdr:spPr>
        <a:xfrm>
          <a:off x="2641111" y="63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101679</xdr:rowOff>
    </xdr:from>
    <xdr:to>
      <xdr:col>3</xdr:col>
      <xdr:colOff>3175</xdr:colOff>
      <xdr:row>37</xdr:row>
      <xdr:rowOff>31829</xdr:rowOff>
    </xdr:to>
    <xdr:sp macro="" textlink="">
      <xdr:nvSpPr>
        <xdr:cNvPr id="84" name="円/楕円 83"/>
        <xdr:cNvSpPr/>
      </xdr:nvSpPr>
      <xdr:spPr>
        <a:xfrm>
          <a:off x="1968500" y="62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22956</xdr:rowOff>
    </xdr:from>
    <xdr:ext cx="534377" cy="259045"/>
    <xdr:sp macro="" textlink="">
      <xdr:nvSpPr>
        <xdr:cNvPr id="85" name="テキスト ボックス 84"/>
        <xdr:cNvSpPr txBox="1"/>
      </xdr:nvSpPr>
      <xdr:spPr>
        <a:xfrm>
          <a:off x="1752111" y="636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49901</xdr:rowOff>
    </xdr:from>
    <xdr:to>
      <xdr:col>1</xdr:col>
      <xdr:colOff>485775</xdr:colOff>
      <xdr:row>36</xdr:row>
      <xdr:rowOff>151501</xdr:rowOff>
    </xdr:to>
    <xdr:sp macro="" textlink="">
      <xdr:nvSpPr>
        <xdr:cNvPr id="86" name="円/楕円 85"/>
        <xdr:cNvSpPr/>
      </xdr:nvSpPr>
      <xdr:spPr>
        <a:xfrm>
          <a:off x="1079500" y="62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142628</xdr:rowOff>
    </xdr:from>
    <xdr:ext cx="534377" cy="259045"/>
    <xdr:sp macro="" textlink="">
      <xdr:nvSpPr>
        <xdr:cNvPr id="87" name="テキスト ボックス 86"/>
        <xdr:cNvSpPr txBox="1"/>
      </xdr:nvSpPr>
      <xdr:spPr>
        <a:xfrm>
          <a:off x="863111" y="631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11194</xdr:rowOff>
    </xdr:from>
    <xdr:to>
      <xdr:col>6</xdr:col>
      <xdr:colOff>511175</xdr:colOff>
      <xdr:row>59</xdr:row>
      <xdr:rowOff>24355</xdr:rowOff>
    </xdr:to>
    <xdr:cxnSp macro="">
      <xdr:nvCxnSpPr>
        <xdr:cNvPr id="119" name="直線コネクタ 118"/>
        <xdr:cNvCxnSpPr/>
      </xdr:nvCxnSpPr>
      <xdr:spPr>
        <a:xfrm>
          <a:off x="3797300" y="10126744"/>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11194</xdr:rowOff>
    </xdr:from>
    <xdr:to>
      <xdr:col>5</xdr:col>
      <xdr:colOff>358775</xdr:colOff>
      <xdr:row>59</xdr:row>
      <xdr:rowOff>66025</xdr:rowOff>
    </xdr:to>
    <xdr:cxnSp macro="">
      <xdr:nvCxnSpPr>
        <xdr:cNvPr id="122" name="直線コネクタ 121"/>
        <xdr:cNvCxnSpPr/>
      </xdr:nvCxnSpPr>
      <xdr:spPr>
        <a:xfrm flipV="1">
          <a:off x="2908300" y="10126744"/>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142594</xdr:rowOff>
    </xdr:from>
    <xdr:ext cx="534377" cy="259045"/>
    <xdr:sp macro="" textlink="">
      <xdr:nvSpPr>
        <xdr:cNvPr id="124" name="テキスト ボックス 123"/>
        <xdr:cNvSpPr txBox="1"/>
      </xdr:nvSpPr>
      <xdr:spPr>
        <a:xfrm>
          <a:off x="3530111" y="90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66025</xdr:rowOff>
    </xdr:from>
    <xdr:to>
      <xdr:col>4</xdr:col>
      <xdr:colOff>155575</xdr:colOff>
      <xdr:row>59</xdr:row>
      <xdr:rowOff>130229</xdr:rowOff>
    </xdr:to>
    <xdr:cxnSp macro="">
      <xdr:nvCxnSpPr>
        <xdr:cNvPr id="125" name="直線コネクタ 124"/>
        <xdr:cNvCxnSpPr/>
      </xdr:nvCxnSpPr>
      <xdr:spPr>
        <a:xfrm flipV="1">
          <a:off x="2019300" y="10181575"/>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86208</xdr:rowOff>
    </xdr:from>
    <xdr:to>
      <xdr:col>2</xdr:col>
      <xdr:colOff>638175</xdr:colOff>
      <xdr:row>59</xdr:row>
      <xdr:rowOff>130229</xdr:rowOff>
    </xdr:to>
    <xdr:cxnSp macro="">
      <xdr:nvCxnSpPr>
        <xdr:cNvPr id="128" name="直線コネクタ 127"/>
        <xdr:cNvCxnSpPr/>
      </xdr:nvCxnSpPr>
      <xdr:spPr>
        <a:xfrm>
          <a:off x="1130300" y="10201758"/>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145005</xdr:rowOff>
    </xdr:from>
    <xdr:to>
      <xdr:col>6</xdr:col>
      <xdr:colOff>561975</xdr:colOff>
      <xdr:row>59</xdr:row>
      <xdr:rowOff>75155</xdr:rowOff>
    </xdr:to>
    <xdr:sp macro="" textlink="">
      <xdr:nvSpPr>
        <xdr:cNvPr id="138" name="円/楕円 137"/>
        <xdr:cNvSpPr/>
      </xdr:nvSpPr>
      <xdr:spPr>
        <a:xfrm>
          <a:off x="4584700" y="100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59932</xdr:rowOff>
    </xdr:from>
    <xdr:ext cx="534377" cy="259045"/>
    <xdr:sp macro="" textlink="">
      <xdr:nvSpPr>
        <xdr:cNvPr id="139" name="物件費該当値テキスト"/>
        <xdr:cNvSpPr txBox="1"/>
      </xdr:nvSpPr>
      <xdr:spPr>
        <a:xfrm>
          <a:off x="4686300" y="100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131844</xdr:rowOff>
    </xdr:from>
    <xdr:to>
      <xdr:col>5</xdr:col>
      <xdr:colOff>409575</xdr:colOff>
      <xdr:row>59</xdr:row>
      <xdr:rowOff>61994</xdr:rowOff>
    </xdr:to>
    <xdr:sp macro="" textlink="">
      <xdr:nvSpPr>
        <xdr:cNvPr id="140" name="円/楕円 139"/>
        <xdr:cNvSpPr/>
      </xdr:nvSpPr>
      <xdr:spPr>
        <a:xfrm>
          <a:off x="3746500" y="100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53121</xdr:rowOff>
    </xdr:from>
    <xdr:ext cx="534377" cy="259045"/>
    <xdr:sp macro="" textlink="">
      <xdr:nvSpPr>
        <xdr:cNvPr id="141" name="テキスト ボックス 140"/>
        <xdr:cNvSpPr txBox="1"/>
      </xdr:nvSpPr>
      <xdr:spPr>
        <a:xfrm>
          <a:off x="3530111" y="1016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32,685</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15225</xdr:rowOff>
    </xdr:from>
    <xdr:to>
      <xdr:col>4</xdr:col>
      <xdr:colOff>206375</xdr:colOff>
      <xdr:row>59</xdr:row>
      <xdr:rowOff>116825</xdr:rowOff>
    </xdr:to>
    <xdr:sp macro="" textlink="">
      <xdr:nvSpPr>
        <xdr:cNvPr id="142" name="円/楕円 141"/>
        <xdr:cNvSpPr/>
      </xdr:nvSpPr>
      <xdr:spPr>
        <a:xfrm>
          <a:off x="2857500" y="10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107952</xdr:rowOff>
    </xdr:from>
    <xdr:ext cx="534377" cy="259045"/>
    <xdr:sp macro="" textlink="">
      <xdr:nvSpPr>
        <xdr:cNvPr id="143" name="テキスト ボックス 142"/>
        <xdr:cNvSpPr txBox="1"/>
      </xdr:nvSpPr>
      <xdr:spPr>
        <a:xfrm>
          <a:off x="2641111" y="102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79429</xdr:rowOff>
    </xdr:from>
    <xdr:to>
      <xdr:col>3</xdr:col>
      <xdr:colOff>3175</xdr:colOff>
      <xdr:row>60</xdr:row>
      <xdr:rowOff>9579</xdr:rowOff>
    </xdr:to>
    <xdr:sp macro="" textlink="">
      <xdr:nvSpPr>
        <xdr:cNvPr id="144" name="円/楕円 143"/>
        <xdr:cNvSpPr/>
      </xdr:nvSpPr>
      <xdr:spPr>
        <a:xfrm>
          <a:off x="1968500" y="10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706</xdr:rowOff>
    </xdr:from>
    <xdr:ext cx="534377" cy="259045"/>
    <xdr:sp macro="" textlink="">
      <xdr:nvSpPr>
        <xdr:cNvPr id="145" name="テキスト ボックス 144"/>
        <xdr:cNvSpPr txBox="1"/>
      </xdr:nvSpPr>
      <xdr:spPr>
        <a:xfrm>
          <a:off x="1752111" y="102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35408</xdr:rowOff>
    </xdr:from>
    <xdr:to>
      <xdr:col>1</xdr:col>
      <xdr:colOff>485775</xdr:colOff>
      <xdr:row>59</xdr:row>
      <xdr:rowOff>137008</xdr:rowOff>
    </xdr:to>
    <xdr:sp macro="" textlink="">
      <xdr:nvSpPr>
        <xdr:cNvPr id="146" name="円/楕円 145"/>
        <xdr:cNvSpPr/>
      </xdr:nvSpPr>
      <xdr:spPr>
        <a:xfrm>
          <a:off x="1079500" y="101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128135</xdr:rowOff>
    </xdr:from>
    <xdr:ext cx="534377" cy="259045"/>
    <xdr:sp macro="" textlink="">
      <xdr:nvSpPr>
        <xdr:cNvPr id="147" name="テキスト ボックス 146"/>
        <xdr:cNvSpPr txBox="1"/>
      </xdr:nvSpPr>
      <xdr:spPr>
        <a:xfrm>
          <a:off x="863111" y="102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140043</xdr:rowOff>
    </xdr:from>
    <xdr:to>
      <xdr:col>6</xdr:col>
      <xdr:colOff>511175</xdr:colOff>
      <xdr:row>77</xdr:row>
      <xdr:rowOff>145814</xdr:rowOff>
    </xdr:to>
    <xdr:cxnSp macro="">
      <xdr:nvCxnSpPr>
        <xdr:cNvPr id="172" name="直線コネクタ 171"/>
        <xdr:cNvCxnSpPr/>
      </xdr:nvCxnSpPr>
      <xdr:spPr>
        <a:xfrm>
          <a:off x="3797300" y="13341693"/>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140043</xdr:rowOff>
    </xdr:from>
    <xdr:to>
      <xdr:col>5</xdr:col>
      <xdr:colOff>358775</xdr:colOff>
      <xdr:row>77</xdr:row>
      <xdr:rowOff>145472</xdr:rowOff>
    </xdr:to>
    <xdr:cxnSp macro="">
      <xdr:nvCxnSpPr>
        <xdr:cNvPr id="175" name="直線コネクタ 174"/>
        <xdr:cNvCxnSpPr/>
      </xdr:nvCxnSpPr>
      <xdr:spPr>
        <a:xfrm flipV="1">
          <a:off x="2908300" y="1334169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45578</xdr:rowOff>
    </xdr:from>
    <xdr:ext cx="469744" cy="259045"/>
    <xdr:sp macro="" textlink="">
      <xdr:nvSpPr>
        <xdr:cNvPr id="177" name="テキスト ボックス 176"/>
        <xdr:cNvSpPr txBox="1"/>
      </xdr:nvSpPr>
      <xdr:spPr>
        <a:xfrm>
          <a:off x="3562427"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128670</xdr:rowOff>
    </xdr:from>
    <xdr:to>
      <xdr:col>4</xdr:col>
      <xdr:colOff>155575</xdr:colOff>
      <xdr:row>77</xdr:row>
      <xdr:rowOff>145472</xdr:rowOff>
    </xdr:to>
    <xdr:cxnSp macro="">
      <xdr:nvCxnSpPr>
        <xdr:cNvPr id="178" name="直線コネクタ 177"/>
        <xdr:cNvCxnSpPr/>
      </xdr:nvCxnSpPr>
      <xdr:spPr>
        <a:xfrm>
          <a:off x="2019300" y="1333032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104781</xdr:rowOff>
    </xdr:from>
    <xdr:to>
      <xdr:col>2</xdr:col>
      <xdr:colOff>638175</xdr:colOff>
      <xdr:row>77</xdr:row>
      <xdr:rowOff>128670</xdr:rowOff>
    </xdr:to>
    <xdr:cxnSp macro="">
      <xdr:nvCxnSpPr>
        <xdr:cNvPr id="181" name="直線コネクタ 180"/>
        <xdr:cNvCxnSpPr/>
      </xdr:nvCxnSpPr>
      <xdr:spPr>
        <a:xfrm>
          <a:off x="1130300" y="1330643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95014</xdr:rowOff>
    </xdr:from>
    <xdr:to>
      <xdr:col>6</xdr:col>
      <xdr:colOff>561975</xdr:colOff>
      <xdr:row>78</xdr:row>
      <xdr:rowOff>25164</xdr:rowOff>
    </xdr:to>
    <xdr:sp macro="" textlink="">
      <xdr:nvSpPr>
        <xdr:cNvPr id="191" name="円/楕円 190"/>
        <xdr:cNvSpPr/>
      </xdr:nvSpPr>
      <xdr:spPr>
        <a:xfrm>
          <a:off x="4584700" y="132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9941</xdr:rowOff>
    </xdr:from>
    <xdr:ext cx="378565" cy="259045"/>
    <xdr:sp macro="" textlink="">
      <xdr:nvSpPr>
        <xdr:cNvPr id="192" name="維持補修費該当値テキスト"/>
        <xdr:cNvSpPr txBox="1"/>
      </xdr:nvSpPr>
      <xdr:spPr>
        <a:xfrm>
          <a:off x="4686300" y="1321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89243</xdr:rowOff>
    </xdr:from>
    <xdr:to>
      <xdr:col>5</xdr:col>
      <xdr:colOff>409575</xdr:colOff>
      <xdr:row>78</xdr:row>
      <xdr:rowOff>19393</xdr:rowOff>
    </xdr:to>
    <xdr:sp macro="" textlink="">
      <xdr:nvSpPr>
        <xdr:cNvPr id="193" name="円/楕円 192"/>
        <xdr:cNvSpPr/>
      </xdr:nvSpPr>
      <xdr:spPr>
        <a:xfrm>
          <a:off x="3746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10520</xdr:rowOff>
    </xdr:from>
    <xdr:ext cx="378565" cy="259045"/>
    <xdr:sp macro="" textlink="">
      <xdr:nvSpPr>
        <xdr:cNvPr id="194" name="テキスト ボックス 193"/>
        <xdr:cNvSpPr txBox="1"/>
      </xdr:nvSpPr>
      <xdr:spPr>
        <a:xfrm>
          <a:off x="3608017" y="13383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94672</xdr:rowOff>
    </xdr:from>
    <xdr:to>
      <xdr:col>4</xdr:col>
      <xdr:colOff>206375</xdr:colOff>
      <xdr:row>78</xdr:row>
      <xdr:rowOff>24822</xdr:rowOff>
    </xdr:to>
    <xdr:sp macro="" textlink="">
      <xdr:nvSpPr>
        <xdr:cNvPr id="195" name="円/楕円 194"/>
        <xdr:cNvSpPr/>
      </xdr:nvSpPr>
      <xdr:spPr>
        <a:xfrm>
          <a:off x="2857500" y="132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15949</xdr:rowOff>
    </xdr:from>
    <xdr:ext cx="378565" cy="259045"/>
    <xdr:sp macro="" textlink="">
      <xdr:nvSpPr>
        <xdr:cNvPr id="196" name="テキスト ボックス 195"/>
        <xdr:cNvSpPr txBox="1"/>
      </xdr:nvSpPr>
      <xdr:spPr>
        <a:xfrm>
          <a:off x="2719017" y="13389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77870</xdr:rowOff>
    </xdr:from>
    <xdr:to>
      <xdr:col>3</xdr:col>
      <xdr:colOff>3175</xdr:colOff>
      <xdr:row>78</xdr:row>
      <xdr:rowOff>8020</xdr:rowOff>
    </xdr:to>
    <xdr:sp macro="" textlink="">
      <xdr:nvSpPr>
        <xdr:cNvPr id="197" name="円/楕円 196"/>
        <xdr:cNvSpPr/>
      </xdr:nvSpPr>
      <xdr:spPr>
        <a:xfrm>
          <a:off x="1968500" y="132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170597</xdr:rowOff>
    </xdr:from>
    <xdr:ext cx="469744" cy="259045"/>
    <xdr:sp macro="" textlink="">
      <xdr:nvSpPr>
        <xdr:cNvPr id="198" name="テキスト ボックス 197"/>
        <xdr:cNvSpPr txBox="1"/>
      </xdr:nvSpPr>
      <xdr:spPr>
        <a:xfrm>
          <a:off x="1784427" y="133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53981</xdr:rowOff>
    </xdr:from>
    <xdr:to>
      <xdr:col>1</xdr:col>
      <xdr:colOff>485775</xdr:colOff>
      <xdr:row>77</xdr:row>
      <xdr:rowOff>155581</xdr:rowOff>
    </xdr:to>
    <xdr:sp macro="" textlink="">
      <xdr:nvSpPr>
        <xdr:cNvPr id="199" name="円/楕円 198"/>
        <xdr:cNvSpPr/>
      </xdr:nvSpPr>
      <xdr:spPr>
        <a:xfrm>
          <a:off x="1079500" y="13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146708</xdr:rowOff>
    </xdr:from>
    <xdr:ext cx="469744" cy="259045"/>
    <xdr:sp macro="" textlink="">
      <xdr:nvSpPr>
        <xdr:cNvPr id="200" name="テキスト ボックス 199"/>
        <xdr:cNvSpPr txBox="1"/>
      </xdr:nvSpPr>
      <xdr:spPr>
        <a:xfrm>
          <a:off x="895427" y="133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163833</xdr:rowOff>
    </xdr:from>
    <xdr:to>
      <xdr:col>6</xdr:col>
      <xdr:colOff>511175</xdr:colOff>
      <xdr:row>97</xdr:row>
      <xdr:rowOff>36765</xdr:rowOff>
    </xdr:to>
    <xdr:cxnSp macro="">
      <xdr:nvCxnSpPr>
        <xdr:cNvPr id="232" name="直線コネクタ 231"/>
        <xdr:cNvCxnSpPr/>
      </xdr:nvCxnSpPr>
      <xdr:spPr>
        <a:xfrm flipV="1">
          <a:off x="3797300" y="16623033"/>
          <a:ext cx="838200" cy="4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36765</xdr:rowOff>
    </xdr:from>
    <xdr:to>
      <xdr:col>5</xdr:col>
      <xdr:colOff>358775</xdr:colOff>
      <xdr:row>97</xdr:row>
      <xdr:rowOff>52963</xdr:rowOff>
    </xdr:to>
    <xdr:cxnSp macro="">
      <xdr:nvCxnSpPr>
        <xdr:cNvPr id="235" name="直線コネクタ 234"/>
        <xdr:cNvCxnSpPr/>
      </xdr:nvCxnSpPr>
      <xdr:spPr>
        <a:xfrm flipV="1">
          <a:off x="2908300" y="1666741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121335</xdr:rowOff>
    </xdr:from>
    <xdr:ext cx="534377" cy="259045"/>
    <xdr:sp macro="" textlink="">
      <xdr:nvSpPr>
        <xdr:cNvPr id="237" name="テキスト ボックス 236"/>
        <xdr:cNvSpPr txBox="1"/>
      </xdr:nvSpPr>
      <xdr:spPr>
        <a:xfrm>
          <a:off x="3530111" y="162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52963</xdr:rowOff>
    </xdr:from>
    <xdr:to>
      <xdr:col>4</xdr:col>
      <xdr:colOff>155575</xdr:colOff>
      <xdr:row>97</xdr:row>
      <xdr:rowOff>136320</xdr:rowOff>
    </xdr:to>
    <xdr:cxnSp macro="">
      <xdr:nvCxnSpPr>
        <xdr:cNvPr id="238" name="直線コネクタ 237"/>
        <xdr:cNvCxnSpPr/>
      </xdr:nvCxnSpPr>
      <xdr:spPr>
        <a:xfrm flipV="1">
          <a:off x="2019300" y="16683613"/>
          <a:ext cx="8890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136320</xdr:rowOff>
    </xdr:from>
    <xdr:to>
      <xdr:col>2</xdr:col>
      <xdr:colOff>638175</xdr:colOff>
      <xdr:row>97</xdr:row>
      <xdr:rowOff>156094</xdr:rowOff>
    </xdr:to>
    <xdr:cxnSp macro="">
      <xdr:nvCxnSpPr>
        <xdr:cNvPr id="241" name="直線コネクタ 240"/>
        <xdr:cNvCxnSpPr/>
      </xdr:nvCxnSpPr>
      <xdr:spPr>
        <a:xfrm flipV="1">
          <a:off x="1130300" y="1676697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113033</xdr:rowOff>
    </xdr:from>
    <xdr:to>
      <xdr:col>6</xdr:col>
      <xdr:colOff>561975</xdr:colOff>
      <xdr:row>97</xdr:row>
      <xdr:rowOff>43183</xdr:rowOff>
    </xdr:to>
    <xdr:sp macro="" textlink="">
      <xdr:nvSpPr>
        <xdr:cNvPr id="251" name="円/楕円 250"/>
        <xdr:cNvSpPr/>
      </xdr:nvSpPr>
      <xdr:spPr>
        <a:xfrm>
          <a:off x="4584700" y="165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91460</xdr:rowOff>
    </xdr:from>
    <xdr:ext cx="534377" cy="259045"/>
    <xdr:sp macro="" textlink="">
      <xdr:nvSpPr>
        <xdr:cNvPr id="252" name="扶助費該当値テキスト"/>
        <xdr:cNvSpPr txBox="1"/>
      </xdr:nvSpPr>
      <xdr:spPr>
        <a:xfrm>
          <a:off x="4686300" y="165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157415</xdr:rowOff>
    </xdr:from>
    <xdr:to>
      <xdr:col>5</xdr:col>
      <xdr:colOff>409575</xdr:colOff>
      <xdr:row>97</xdr:row>
      <xdr:rowOff>87565</xdr:rowOff>
    </xdr:to>
    <xdr:sp macro="" textlink="">
      <xdr:nvSpPr>
        <xdr:cNvPr id="253" name="円/楕円 252"/>
        <xdr:cNvSpPr/>
      </xdr:nvSpPr>
      <xdr:spPr>
        <a:xfrm>
          <a:off x="3746500" y="166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78692</xdr:rowOff>
    </xdr:from>
    <xdr:ext cx="534377" cy="259045"/>
    <xdr:sp macro="" textlink="">
      <xdr:nvSpPr>
        <xdr:cNvPr id="254" name="テキスト ボックス 253"/>
        <xdr:cNvSpPr txBox="1"/>
      </xdr:nvSpPr>
      <xdr:spPr>
        <a:xfrm>
          <a:off x="3530111" y="167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2163</xdr:rowOff>
    </xdr:from>
    <xdr:to>
      <xdr:col>4</xdr:col>
      <xdr:colOff>206375</xdr:colOff>
      <xdr:row>97</xdr:row>
      <xdr:rowOff>103763</xdr:rowOff>
    </xdr:to>
    <xdr:sp macro="" textlink="">
      <xdr:nvSpPr>
        <xdr:cNvPr id="255" name="円/楕円 254"/>
        <xdr:cNvSpPr/>
      </xdr:nvSpPr>
      <xdr:spPr>
        <a:xfrm>
          <a:off x="2857500" y="166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94890</xdr:rowOff>
    </xdr:from>
    <xdr:ext cx="534377" cy="259045"/>
    <xdr:sp macro="" textlink="">
      <xdr:nvSpPr>
        <xdr:cNvPr id="256" name="テキスト ボックス 255"/>
        <xdr:cNvSpPr txBox="1"/>
      </xdr:nvSpPr>
      <xdr:spPr>
        <a:xfrm>
          <a:off x="2641111" y="167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85520</xdr:rowOff>
    </xdr:from>
    <xdr:to>
      <xdr:col>3</xdr:col>
      <xdr:colOff>3175</xdr:colOff>
      <xdr:row>98</xdr:row>
      <xdr:rowOff>15670</xdr:rowOff>
    </xdr:to>
    <xdr:sp macro="" textlink="">
      <xdr:nvSpPr>
        <xdr:cNvPr id="257" name="円/楕円 256"/>
        <xdr:cNvSpPr/>
      </xdr:nvSpPr>
      <xdr:spPr>
        <a:xfrm>
          <a:off x="1968500" y="167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6797</xdr:rowOff>
    </xdr:from>
    <xdr:ext cx="534377" cy="259045"/>
    <xdr:sp macro="" textlink="">
      <xdr:nvSpPr>
        <xdr:cNvPr id="258" name="テキスト ボックス 257"/>
        <xdr:cNvSpPr txBox="1"/>
      </xdr:nvSpPr>
      <xdr:spPr>
        <a:xfrm>
          <a:off x="1752111" y="168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105294</xdr:rowOff>
    </xdr:from>
    <xdr:to>
      <xdr:col>1</xdr:col>
      <xdr:colOff>485775</xdr:colOff>
      <xdr:row>98</xdr:row>
      <xdr:rowOff>35444</xdr:rowOff>
    </xdr:to>
    <xdr:sp macro="" textlink="">
      <xdr:nvSpPr>
        <xdr:cNvPr id="259" name="円/楕円 258"/>
        <xdr:cNvSpPr/>
      </xdr:nvSpPr>
      <xdr:spPr>
        <a:xfrm>
          <a:off x="1079500" y="167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26571</xdr:rowOff>
    </xdr:from>
    <xdr:ext cx="534377" cy="259045"/>
    <xdr:sp macro="" textlink="">
      <xdr:nvSpPr>
        <xdr:cNvPr id="260" name="テキスト ボックス 259"/>
        <xdr:cNvSpPr txBox="1"/>
      </xdr:nvSpPr>
      <xdr:spPr>
        <a:xfrm>
          <a:off x="863111" y="168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38293</xdr:rowOff>
    </xdr:from>
    <xdr:to>
      <xdr:col>15</xdr:col>
      <xdr:colOff>180340</xdr:colOff>
      <xdr:row>38</xdr:row>
      <xdr:rowOff>134366</xdr:rowOff>
    </xdr:to>
    <xdr:cxnSp macro="">
      <xdr:nvCxnSpPr>
        <xdr:cNvPr id="284" name="直線コネクタ 283"/>
        <xdr:cNvCxnSpPr/>
      </xdr:nvCxnSpPr>
      <xdr:spPr>
        <a:xfrm flipV="1">
          <a:off x="10475595" y="5867593"/>
          <a:ext cx="1270" cy="781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138193</xdr:rowOff>
    </xdr:from>
    <xdr:ext cx="534377" cy="259045"/>
    <xdr:sp macro="" textlink="">
      <xdr:nvSpPr>
        <xdr:cNvPr id="285" name="補助費等最小値テキスト"/>
        <xdr:cNvSpPr txBox="1"/>
      </xdr:nvSpPr>
      <xdr:spPr>
        <a:xfrm>
          <a:off x="10528300" y="66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134366</xdr:rowOff>
    </xdr:from>
    <xdr:to>
      <xdr:col>15</xdr:col>
      <xdr:colOff>269875</xdr:colOff>
      <xdr:row>38</xdr:row>
      <xdr:rowOff>134366</xdr:rowOff>
    </xdr:to>
    <xdr:cxnSp macro="">
      <xdr:nvCxnSpPr>
        <xdr:cNvPr id="286" name="直線コネクタ 285"/>
        <xdr:cNvCxnSpPr/>
      </xdr:nvCxnSpPr>
      <xdr:spPr>
        <a:xfrm>
          <a:off x="10388600" y="664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156420</xdr:rowOff>
    </xdr:from>
    <xdr:ext cx="599010" cy="259045"/>
    <xdr:sp macro="" textlink="">
      <xdr:nvSpPr>
        <xdr:cNvPr id="287" name="補助費等最大値テキスト"/>
        <xdr:cNvSpPr txBox="1"/>
      </xdr:nvSpPr>
      <xdr:spPr>
        <a:xfrm>
          <a:off x="10528300" y="564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34</xdr:row>
      <xdr:rowOff>38293</xdr:rowOff>
    </xdr:from>
    <xdr:to>
      <xdr:col>15</xdr:col>
      <xdr:colOff>269875</xdr:colOff>
      <xdr:row>34</xdr:row>
      <xdr:rowOff>38293</xdr:rowOff>
    </xdr:to>
    <xdr:cxnSp macro="">
      <xdr:nvCxnSpPr>
        <xdr:cNvPr id="288" name="直線コネクタ 287"/>
        <xdr:cNvCxnSpPr/>
      </xdr:nvCxnSpPr>
      <xdr:spPr>
        <a:xfrm>
          <a:off x="10388600" y="586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29454</xdr:rowOff>
    </xdr:from>
    <xdr:to>
      <xdr:col>15</xdr:col>
      <xdr:colOff>180975</xdr:colOff>
      <xdr:row>37</xdr:row>
      <xdr:rowOff>52443</xdr:rowOff>
    </xdr:to>
    <xdr:cxnSp macro="">
      <xdr:nvCxnSpPr>
        <xdr:cNvPr id="289" name="直線コネクタ 288"/>
        <xdr:cNvCxnSpPr/>
      </xdr:nvCxnSpPr>
      <xdr:spPr>
        <a:xfrm>
          <a:off x="9639300" y="6373104"/>
          <a:ext cx="8382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24000</xdr:rowOff>
    </xdr:from>
    <xdr:ext cx="534377" cy="259045"/>
    <xdr:sp macro="" textlink="">
      <xdr:nvSpPr>
        <xdr:cNvPr id="290" name="補助費等平均値テキスト"/>
        <xdr:cNvSpPr txBox="1"/>
      </xdr:nvSpPr>
      <xdr:spPr>
        <a:xfrm>
          <a:off x="10528300" y="6367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45573</xdr:rowOff>
    </xdr:from>
    <xdr:to>
      <xdr:col>15</xdr:col>
      <xdr:colOff>231775</xdr:colOff>
      <xdr:row>37</xdr:row>
      <xdr:rowOff>147173</xdr:rowOff>
    </xdr:to>
    <xdr:sp macro="" textlink="">
      <xdr:nvSpPr>
        <xdr:cNvPr id="291" name="フローチャート : 判断 290"/>
        <xdr:cNvSpPr/>
      </xdr:nvSpPr>
      <xdr:spPr>
        <a:xfrm>
          <a:off x="10426700" y="638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29454</xdr:rowOff>
    </xdr:from>
    <xdr:to>
      <xdr:col>14</xdr:col>
      <xdr:colOff>28575</xdr:colOff>
      <xdr:row>37</xdr:row>
      <xdr:rowOff>75121</xdr:rowOff>
    </xdr:to>
    <xdr:cxnSp macro="">
      <xdr:nvCxnSpPr>
        <xdr:cNvPr id="292" name="直線コネクタ 291"/>
        <xdr:cNvCxnSpPr/>
      </xdr:nvCxnSpPr>
      <xdr:spPr>
        <a:xfrm flipV="1">
          <a:off x="8750300" y="6373104"/>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2360</xdr:rowOff>
    </xdr:from>
    <xdr:to>
      <xdr:col>14</xdr:col>
      <xdr:colOff>79375</xdr:colOff>
      <xdr:row>37</xdr:row>
      <xdr:rowOff>103960</xdr:rowOff>
    </xdr:to>
    <xdr:sp macro="" textlink="">
      <xdr:nvSpPr>
        <xdr:cNvPr id="293" name="フローチャート : 判断 292"/>
        <xdr:cNvSpPr/>
      </xdr:nvSpPr>
      <xdr:spPr>
        <a:xfrm>
          <a:off x="9588500" y="634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95087</xdr:rowOff>
    </xdr:from>
    <xdr:ext cx="534377" cy="259045"/>
    <xdr:sp macro="" textlink="">
      <xdr:nvSpPr>
        <xdr:cNvPr id="294" name="テキスト ボックス 293"/>
        <xdr:cNvSpPr txBox="1"/>
      </xdr:nvSpPr>
      <xdr:spPr>
        <a:xfrm>
          <a:off x="9372111" y="64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75121</xdr:rowOff>
    </xdr:from>
    <xdr:to>
      <xdr:col>12</xdr:col>
      <xdr:colOff>511175</xdr:colOff>
      <xdr:row>37</xdr:row>
      <xdr:rowOff>90787</xdr:rowOff>
    </xdr:to>
    <xdr:cxnSp macro="">
      <xdr:nvCxnSpPr>
        <xdr:cNvPr id="295" name="直線コネクタ 294"/>
        <xdr:cNvCxnSpPr/>
      </xdr:nvCxnSpPr>
      <xdr:spPr>
        <a:xfrm flipV="1">
          <a:off x="7861300" y="6418771"/>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35842</xdr:rowOff>
    </xdr:from>
    <xdr:to>
      <xdr:col>12</xdr:col>
      <xdr:colOff>561975</xdr:colOff>
      <xdr:row>37</xdr:row>
      <xdr:rowOff>137442</xdr:rowOff>
    </xdr:to>
    <xdr:sp macro="" textlink="">
      <xdr:nvSpPr>
        <xdr:cNvPr id="296" name="フローチャート : 判断 295"/>
        <xdr:cNvSpPr/>
      </xdr:nvSpPr>
      <xdr:spPr>
        <a:xfrm>
          <a:off x="8699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128569</xdr:rowOff>
    </xdr:from>
    <xdr:ext cx="534377" cy="259045"/>
    <xdr:sp macro="" textlink="">
      <xdr:nvSpPr>
        <xdr:cNvPr id="297" name="テキスト ボックス 296"/>
        <xdr:cNvSpPr txBox="1"/>
      </xdr:nvSpPr>
      <xdr:spPr>
        <a:xfrm>
          <a:off x="8483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25400</xdr:rowOff>
    </xdr:from>
    <xdr:to>
      <xdr:col>11</xdr:col>
      <xdr:colOff>307975</xdr:colOff>
      <xdr:row>37</xdr:row>
      <xdr:rowOff>90787</xdr:rowOff>
    </xdr:to>
    <xdr:cxnSp macro="">
      <xdr:nvCxnSpPr>
        <xdr:cNvPr id="298" name="直線コネクタ 297"/>
        <xdr:cNvCxnSpPr/>
      </xdr:nvCxnSpPr>
      <xdr:spPr>
        <a:xfrm>
          <a:off x="6972300" y="5340350"/>
          <a:ext cx="889000" cy="109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10688</xdr:rowOff>
    </xdr:from>
    <xdr:to>
      <xdr:col>11</xdr:col>
      <xdr:colOff>358775</xdr:colOff>
      <xdr:row>37</xdr:row>
      <xdr:rowOff>112288</xdr:rowOff>
    </xdr:to>
    <xdr:sp macro="" textlink="">
      <xdr:nvSpPr>
        <xdr:cNvPr id="299" name="フローチャート : 判断 298"/>
        <xdr:cNvSpPr/>
      </xdr:nvSpPr>
      <xdr:spPr>
        <a:xfrm>
          <a:off x="7810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128815</xdr:rowOff>
    </xdr:from>
    <xdr:ext cx="534377" cy="259045"/>
    <xdr:sp macro="" textlink="">
      <xdr:nvSpPr>
        <xdr:cNvPr id="300" name="テキスト ボックス 299"/>
        <xdr:cNvSpPr txBox="1"/>
      </xdr:nvSpPr>
      <xdr:spPr>
        <a:xfrm>
          <a:off x="7594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34059</xdr:rowOff>
    </xdr:from>
    <xdr:to>
      <xdr:col>10</xdr:col>
      <xdr:colOff>155575</xdr:colOff>
      <xdr:row>37</xdr:row>
      <xdr:rowOff>135659</xdr:rowOff>
    </xdr:to>
    <xdr:sp macro="" textlink="">
      <xdr:nvSpPr>
        <xdr:cNvPr id="301" name="フローチャート : 判断 300"/>
        <xdr:cNvSpPr/>
      </xdr:nvSpPr>
      <xdr:spPr>
        <a:xfrm>
          <a:off x="6921500" y="63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126786</xdr:rowOff>
    </xdr:from>
    <xdr:ext cx="534377" cy="259045"/>
    <xdr:sp macro="" textlink="">
      <xdr:nvSpPr>
        <xdr:cNvPr id="302" name="テキスト ボックス 301"/>
        <xdr:cNvSpPr txBox="1"/>
      </xdr:nvSpPr>
      <xdr:spPr>
        <a:xfrm>
          <a:off x="6705111" y="64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1643</xdr:rowOff>
    </xdr:from>
    <xdr:to>
      <xdr:col>15</xdr:col>
      <xdr:colOff>231775</xdr:colOff>
      <xdr:row>37</xdr:row>
      <xdr:rowOff>103243</xdr:rowOff>
    </xdr:to>
    <xdr:sp macro="" textlink="">
      <xdr:nvSpPr>
        <xdr:cNvPr id="308" name="円/楕円 307"/>
        <xdr:cNvSpPr/>
      </xdr:nvSpPr>
      <xdr:spPr>
        <a:xfrm>
          <a:off x="10426700" y="63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24520</xdr:rowOff>
    </xdr:from>
    <xdr:ext cx="534377" cy="259045"/>
    <xdr:sp macro="" textlink="">
      <xdr:nvSpPr>
        <xdr:cNvPr id="309" name="補助費等該当値テキスト"/>
        <xdr:cNvSpPr txBox="1"/>
      </xdr:nvSpPr>
      <xdr:spPr>
        <a:xfrm>
          <a:off x="10528300" y="61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150104</xdr:rowOff>
    </xdr:from>
    <xdr:to>
      <xdr:col>14</xdr:col>
      <xdr:colOff>79375</xdr:colOff>
      <xdr:row>37</xdr:row>
      <xdr:rowOff>80254</xdr:rowOff>
    </xdr:to>
    <xdr:sp macro="" textlink="">
      <xdr:nvSpPr>
        <xdr:cNvPr id="310" name="円/楕円 309"/>
        <xdr:cNvSpPr/>
      </xdr:nvSpPr>
      <xdr:spPr>
        <a:xfrm>
          <a:off x="9588500" y="63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96781</xdr:rowOff>
    </xdr:from>
    <xdr:ext cx="534377" cy="259045"/>
    <xdr:sp macro="" textlink="">
      <xdr:nvSpPr>
        <xdr:cNvPr id="311" name="テキスト ボックス 310"/>
        <xdr:cNvSpPr txBox="1"/>
      </xdr:nvSpPr>
      <xdr:spPr>
        <a:xfrm>
          <a:off x="9372111" y="60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24321</xdr:rowOff>
    </xdr:from>
    <xdr:to>
      <xdr:col>12</xdr:col>
      <xdr:colOff>561975</xdr:colOff>
      <xdr:row>37</xdr:row>
      <xdr:rowOff>125921</xdr:rowOff>
    </xdr:to>
    <xdr:sp macro="" textlink="">
      <xdr:nvSpPr>
        <xdr:cNvPr id="312" name="円/楕円 311"/>
        <xdr:cNvSpPr/>
      </xdr:nvSpPr>
      <xdr:spPr>
        <a:xfrm>
          <a:off x="8699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142448</xdr:rowOff>
    </xdr:from>
    <xdr:ext cx="534377" cy="259045"/>
    <xdr:sp macro="" textlink="">
      <xdr:nvSpPr>
        <xdr:cNvPr id="313" name="テキスト ボックス 312"/>
        <xdr:cNvSpPr txBox="1"/>
      </xdr:nvSpPr>
      <xdr:spPr>
        <a:xfrm>
          <a:off x="8483111" y="61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39987</xdr:rowOff>
    </xdr:from>
    <xdr:to>
      <xdr:col>11</xdr:col>
      <xdr:colOff>358775</xdr:colOff>
      <xdr:row>37</xdr:row>
      <xdr:rowOff>141587</xdr:rowOff>
    </xdr:to>
    <xdr:sp macro="" textlink="">
      <xdr:nvSpPr>
        <xdr:cNvPr id="314" name="円/楕円 313"/>
        <xdr:cNvSpPr/>
      </xdr:nvSpPr>
      <xdr:spPr>
        <a:xfrm>
          <a:off x="7810500" y="63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132714</xdr:rowOff>
    </xdr:from>
    <xdr:ext cx="534377" cy="259045"/>
    <xdr:sp macro="" textlink="">
      <xdr:nvSpPr>
        <xdr:cNvPr id="315" name="テキスト ボックス 314"/>
        <xdr:cNvSpPr txBox="1"/>
      </xdr:nvSpPr>
      <xdr:spPr>
        <a:xfrm>
          <a:off x="7594111" y="64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146050</xdr:rowOff>
    </xdr:from>
    <xdr:to>
      <xdr:col>10</xdr:col>
      <xdr:colOff>155575</xdr:colOff>
      <xdr:row>31</xdr:row>
      <xdr:rowOff>76200</xdr:rowOff>
    </xdr:to>
    <xdr:sp macro="" textlink="">
      <xdr:nvSpPr>
        <xdr:cNvPr id="316" name="円/楕円 315"/>
        <xdr:cNvSpPr/>
      </xdr:nvSpPr>
      <xdr:spPr>
        <a:xfrm>
          <a:off x="6921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92727</xdr:rowOff>
    </xdr:from>
    <xdr:ext cx="599010" cy="259045"/>
    <xdr:sp macro="" textlink="">
      <xdr:nvSpPr>
        <xdr:cNvPr id="317" name="テキスト ボックス 316"/>
        <xdr:cNvSpPr txBox="1"/>
      </xdr:nvSpPr>
      <xdr:spPr>
        <a:xfrm>
          <a:off x="6672794" y="50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83107</xdr:rowOff>
    </xdr:from>
    <xdr:to>
      <xdr:col>15</xdr:col>
      <xdr:colOff>180975</xdr:colOff>
      <xdr:row>58</xdr:row>
      <xdr:rowOff>98533</xdr:rowOff>
    </xdr:to>
    <xdr:cxnSp macro="">
      <xdr:nvCxnSpPr>
        <xdr:cNvPr id="346" name="直線コネクタ 345"/>
        <xdr:cNvCxnSpPr/>
      </xdr:nvCxnSpPr>
      <xdr:spPr>
        <a:xfrm>
          <a:off x="9639300" y="10027207"/>
          <a:ext cx="8382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44450</xdr:rowOff>
    </xdr:from>
    <xdr:to>
      <xdr:col>14</xdr:col>
      <xdr:colOff>28575</xdr:colOff>
      <xdr:row>58</xdr:row>
      <xdr:rowOff>83107</xdr:rowOff>
    </xdr:to>
    <xdr:cxnSp macro="">
      <xdr:nvCxnSpPr>
        <xdr:cNvPr id="349" name="直線コネクタ 348"/>
        <xdr:cNvCxnSpPr/>
      </xdr:nvCxnSpPr>
      <xdr:spPr>
        <a:xfrm>
          <a:off x="8750300" y="9988550"/>
          <a:ext cx="8890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76622</xdr:rowOff>
    </xdr:from>
    <xdr:ext cx="534377" cy="259045"/>
    <xdr:sp macro="" textlink="">
      <xdr:nvSpPr>
        <xdr:cNvPr id="351" name="テキスト ボックス 350"/>
        <xdr:cNvSpPr txBox="1"/>
      </xdr:nvSpPr>
      <xdr:spPr>
        <a:xfrm>
          <a:off x="9372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44450</xdr:rowOff>
    </xdr:from>
    <xdr:to>
      <xdr:col>12</xdr:col>
      <xdr:colOff>511175</xdr:colOff>
      <xdr:row>58</xdr:row>
      <xdr:rowOff>110508</xdr:rowOff>
    </xdr:to>
    <xdr:cxnSp macro="">
      <xdr:nvCxnSpPr>
        <xdr:cNvPr id="352" name="直線コネクタ 351"/>
        <xdr:cNvCxnSpPr/>
      </xdr:nvCxnSpPr>
      <xdr:spPr>
        <a:xfrm flipV="1">
          <a:off x="7861300" y="9988550"/>
          <a:ext cx="889000" cy="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110508</xdr:rowOff>
    </xdr:from>
    <xdr:to>
      <xdr:col>11</xdr:col>
      <xdr:colOff>307975</xdr:colOff>
      <xdr:row>59</xdr:row>
      <xdr:rowOff>40</xdr:rowOff>
    </xdr:to>
    <xdr:cxnSp macro="">
      <xdr:nvCxnSpPr>
        <xdr:cNvPr id="355" name="直線コネクタ 354"/>
        <xdr:cNvCxnSpPr/>
      </xdr:nvCxnSpPr>
      <xdr:spPr>
        <a:xfrm flipV="1">
          <a:off x="6972300" y="10054608"/>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47733</xdr:rowOff>
    </xdr:from>
    <xdr:to>
      <xdr:col>15</xdr:col>
      <xdr:colOff>231775</xdr:colOff>
      <xdr:row>58</xdr:row>
      <xdr:rowOff>149333</xdr:rowOff>
    </xdr:to>
    <xdr:sp macro="" textlink="">
      <xdr:nvSpPr>
        <xdr:cNvPr id="365" name="円/楕円 364"/>
        <xdr:cNvSpPr/>
      </xdr:nvSpPr>
      <xdr:spPr>
        <a:xfrm>
          <a:off x="10426700" y="99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32307</xdr:rowOff>
    </xdr:from>
    <xdr:to>
      <xdr:col>14</xdr:col>
      <xdr:colOff>79375</xdr:colOff>
      <xdr:row>58</xdr:row>
      <xdr:rowOff>133907</xdr:rowOff>
    </xdr:to>
    <xdr:sp macro="" textlink="">
      <xdr:nvSpPr>
        <xdr:cNvPr id="367" name="円/楕円 366"/>
        <xdr:cNvSpPr/>
      </xdr:nvSpPr>
      <xdr:spPr>
        <a:xfrm>
          <a:off x="9588500" y="99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125034</xdr:rowOff>
    </xdr:from>
    <xdr:ext cx="534377" cy="259045"/>
    <xdr:sp macro="" textlink="">
      <xdr:nvSpPr>
        <xdr:cNvPr id="368" name="テキスト ボックス 367"/>
        <xdr:cNvSpPr txBox="1"/>
      </xdr:nvSpPr>
      <xdr:spPr>
        <a:xfrm>
          <a:off x="9372111" y="100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165100</xdr:rowOff>
    </xdr:from>
    <xdr:to>
      <xdr:col>12</xdr:col>
      <xdr:colOff>561975</xdr:colOff>
      <xdr:row>58</xdr:row>
      <xdr:rowOff>95250</xdr:rowOff>
    </xdr:to>
    <xdr:sp macro="" textlink="">
      <xdr:nvSpPr>
        <xdr:cNvPr id="369" name="円/楕円 368"/>
        <xdr:cNvSpPr/>
      </xdr:nvSpPr>
      <xdr:spPr>
        <a:xfrm>
          <a:off x="8699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86377</xdr:rowOff>
    </xdr:from>
    <xdr:ext cx="534377" cy="259045"/>
    <xdr:sp macro="" textlink="">
      <xdr:nvSpPr>
        <xdr:cNvPr id="370" name="テキスト ボックス 369"/>
        <xdr:cNvSpPr txBox="1"/>
      </xdr:nvSpPr>
      <xdr:spPr>
        <a:xfrm>
          <a:off x="8483111" y="100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59708</xdr:rowOff>
    </xdr:from>
    <xdr:to>
      <xdr:col>11</xdr:col>
      <xdr:colOff>358775</xdr:colOff>
      <xdr:row>58</xdr:row>
      <xdr:rowOff>161308</xdr:rowOff>
    </xdr:to>
    <xdr:sp macro="" textlink="">
      <xdr:nvSpPr>
        <xdr:cNvPr id="371" name="円/楕円 370"/>
        <xdr:cNvSpPr/>
      </xdr:nvSpPr>
      <xdr:spPr>
        <a:xfrm>
          <a:off x="7810500" y="10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152435</xdr:rowOff>
    </xdr:from>
    <xdr:ext cx="534377" cy="259045"/>
    <xdr:sp macro="" textlink="">
      <xdr:nvSpPr>
        <xdr:cNvPr id="372" name="テキスト ボックス 371"/>
        <xdr:cNvSpPr txBox="1"/>
      </xdr:nvSpPr>
      <xdr:spPr>
        <a:xfrm>
          <a:off x="7594111" y="100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120690</xdr:rowOff>
    </xdr:from>
    <xdr:to>
      <xdr:col>10</xdr:col>
      <xdr:colOff>155575</xdr:colOff>
      <xdr:row>59</xdr:row>
      <xdr:rowOff>50840</xdr:rowOff>
    </xdr:to>
    <xdr:sp macro="" textlink="">
      <xdr:nvSpPr>
        <xdr:cNvPr id="373" name="円/楕円 372"/>
        <xdr:cNvSpPr/>
      </xdr:nvSpPr>
      <xdr:spPr>
        <a:xfrm>
          <a:off x="6921500" y="100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41967</xdr:rowOff>
    </xdr:from>
    <xdr:ext cx="534377" cy="259045"/>
    <xdr:sp macro="" textlink="">
      <xdr:nvSpPr>
        <xdr:cNvPr id="374" name="テキスト ボックス 373"/>
        <xdr:cNvSpPr txBox="1"/>
      </xdr:nvSpPr>
      <xdr:spPr>
        <a:xfrm>
          <a:off x="6705111" y="10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116109</xdr:rowOff>
    </xdr:from>
    <xdr:to>
      <xdr:col>15</xdr:col>
      <xdr:colOff>180975</xdr:colOff>
      <xdr:row>77</xdr:row>
      <xdr:rowOff>140066</xdr:rowOff>
    </xdr:to>
    <xdr:cxnSp macro="">
      <xdr:nvCxnSpPr>
        <xdr:cNvPr id="399" name="直線コネクタ 398"/>
        <xdr:cNvCxnSpPr/>
      </xdr:nvCxnSpPr>
      <xdr:spPr>
        <a:xfrm flipV="1">
          <a:off x="9639300" y="13317759"/>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129504</xdr:rowOff>
    </xdr:from>
    <xdr:to>
      <xdr:col>14</xdr:col>
      <xdr:colOff>28575</xdr:colOff>
      <xdr:row>77</xdr:row>
      <xdr:rowOff>140066</xdr:rowOff>
    </xdr:to>
    <xdr:cxnSp macro="">
      <xdr:nvCxnSpPr>
        <xdr:cNvPr id="402" name="直線コネクタ 401"/>
        <xdr:cNvCxnSpPr/>
      </xdr:nvCxnSpPr>
      <xdr:spPr>
        <a:xfrm>
          <a:off x="8750300" y="1333115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143848</xdr:rowOff>
    </xdr:from>
    <xdr:ext cx="534377" cy="259045"/>
    <xdr:sp macro="" textlink="">
      <xdr:nvSpPr>
        <xdr:cNvPr id="404" name="テキスト ボックス 403"/>
        <xdr:cNvSpPr txBox="1"/>
      </xdr:nvSpPr>
      <xdr:spPr>
        <a:xfrm>
          <a:off x="9372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65309</xdr:rowOff>
    </xdr:from>
    <xdr:to>
      <xdr:col>15</xdr:col>
      <xdr:colOff>231775</xdr:colOff>
      <xdr:row>77</xdr:row>
      <xdr:rowOff>166909</xdr:rowOff>
    </xdr:to>
    <xdr:sp macro="" textlink="">
      <xdr:nvSpPr>
        <xdr:cNvPr id="412" name="円/楕円 411"/>
        <xdr:cNvSpPr/>
      </xdr:nvSpPr>
      <xdr:spPr>
        <a:xfrm>
          <a:off x="10426700" y="132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24686</xdr:rowOff>
    </xdr:from>
    <xdr:ext cx="534377" cy="259045"/>
    <xdr:sp macro="" textlink="">
      <xdr:nvSpPr>
        <xdr:cNvPr id="413" name="普通建設事業費 （ うち新規整備　）該当値テキスト"/>
        <xdr:cNvSpPr txBox="1"/>
      </xdr:nvSpPr>
      <xdr:spPr>
        <a:xfrm>
          <a:off x="10528300" y="130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89266</xdr:rowOff>
    </xdr:from>
    <xdr:to>
      <xdr:col>14</xdr:col>
      <xdr:colOff>79375</xdr:colOff>
      <xdr:row>78</xdr:row>
      <xdr:rowOff>19416</xdr:rowOff>
    </xdr:to>
    <xdr:sp macro="" textlink="">
      <xdr:nvSpPr>
        <xdr:cNvPr id="414" name="円/楕円 413"/>
        <xdr:cNvSpPr/>
      </xdr:nvSpPr>
      <xdr:spPr>
        <a:xfrm>
          <a:off x="9588500" y="13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10543</xdr:rowOff>
    </xdr:from>
    <xdr:ext cx="469744" cy="259045"/>
    <xdr:sp macro="" textlink="">
      <xdr:nvSpPr>
        <xdr:cNvPr id="415" name="テキスト ボックス 414"/>
        <xdr:cNvSpPr txBox="1"/>
      </xdr:nvSpPr>
      <xdr:spPr>
        <a:xfrm>
          <a:off x="9404427" y="1338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78704</xdr:rowOff>
    </xdr:from>
    <xdr:to>
      <xdr:col>12</xdr:col>
      <xdr:colOff>561975</xdr:colOff>
      <xdr:row>78</xdr:row>
      <xdr:rowOff>8854</xdr:rowOff>
    </xdr:to>
    <xdr:sp macro="" textlink="">
      <xdr:nvSpPr>
        <xdr:cNvPr id="416" name="円/楕円 415"/>
        <xdr:cNvSpPr/>
      </xdr:nvSpPr>
      <xdr:spPr>
        <a:xfrm>
          <a:off x="8699500" y="13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171431</xdr:rowOff>
    </xdr:from>
    <xdr:ext cx="534377" cy="259045"/>
    <xdr:sp macro="" textlink="">
      <xdr:nvSpPr>
        <xdr:cNvPr id="417" name="テキスト ボックス 416"/>
        <xdr:cNvSpPr txBox="1"/>
      </xdr:nvSpPr>
      <xdr:spPr>
        <a:xfrm>
          <a:off x="8483111" y="133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163931</xdr:rowOff>
    </xdr:from>
    <xdr:to>
      <xdr:col>15</xdr:col>
      <xdr:colOff>180975</xdr:colOff>
      <xdr:row>98</xdr:row>
      <xdr:rowOff>60985</xdr:rowOff>
    </xdr:to>
    <xdr:cxnSp macro="">
      <xdr:nvCxnSpPr>
        <xdr:cNvPr id="446" name="直線コネクタ 445"/>
        <xdr:cNvCxnSpPr/>
      </xdr:nvCxnSpPr>
      <xdr:spPr>
        <a:xfrm>
          <a:off x="9639300" y="16623131"/>
          <a:ext cx="838200" cy="2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145205</xdr:rowOff>
    </xdr:from>
    <xdr:to>
      <xdr:col>14</xdr:col>
      <xdr:colOff>28575</xdr:colOff>
      <xdr:row>96</xdr:row>
      <xdr:rowOff>163931</xdr:rowOff>
    </xdr:to>
    <xdr:cxnSp macro="">
      <xdr:nvCxnSpPr>
        <xdr:cNvPr id="449" name="直線コネクタ 448"/>
        <xdr:cNvCxnSpPr/>
      </xdr:nvCxnSpPr>
      <xdr:spPr>
        <a:xfrm>
          <a:off x="8750300" y="16432955"/>
          <a:ext cx="889000" cy="19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10185</xdr:rowOff>
    </xdr:from>
    <xdr:to>
      <xdr:col>15</xdr:col>
      <xdr:colOff>231775</xdr:colOff>
      <xdr:row>98</xdr:row>
      <xdr:rowOff>111785</xdr:rowOff>
    </xdr:to>
    <xdr:sp macro="" textlink="">
      <xdr:nvSpPr>
        <xdr:cNvPr id="459" name="円/楕円 458"/>
        <xdr:cNvSpPr/>
      </xdr:nvSpPr>
      <xdr:spPr>
        <a:xfrm>
          <a:off x="10426700" y="168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160062</xdr:rowOff>
    </xdr:from>
    <xdr:ext cx="469744" cy="259045"/>
    <xdr:sp macro="" textlink="">
      <xdr:nvSpPr>
        <xdr:cNvPr id="460" name="普通建設事業費 （ うち更新整備　）該当値テキスト"/>
        <xdr:cNvSpPr txBox="1"/>
      </xdr:nvSpPr>
      <xdr:spPr>
        <a:xfrm>
          <a:off x="10528300" y="167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113131</xdr:rowOff>
    </xdr:from>
    <xdr:to>
      <xdr:col>14</xdr:col>
      <xdr:colOff>79375</xdr:colOff>
      <xdr:row>97</xdr:row>
      <xdr:rowOff>43281</xdr:rowOff>
    </xdr:to>
    <xdr:sp macro="" textlink="">
      <xdr:nvSpPr>
        <xdr:cNvPr id="461" name="円/楕円 460"/>
        <xdr:cNvSpPr/>
      </xdr:nvSpPr>
      <xdr:spPr>
        <a:xfrm>
          <a:off x="9588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34408</xdr:rowOff>
    </xdr:from>
    <xdr:ext cx="534377" cy="259045"/>
    <xdr:sp macro="" textlink="">
      <xdr:nvSpPr>
        <xdr:cNvPr id="462" name="テキスト ボックス 461"/>
        <xdr:cNvSpPr txBox="1"/>
      </xdr:nvSpPr>
      <xdr:spPr>
        <a:xfrm>
          <a:off x="9372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94405</xdr:rowOff>
    </xdr:from>
    <xdr:to>
      <xdr:col>12</xdr:col>
      <xdr:colOff>561975</xdr:colOff>
      <xdr:row>96</xdr:row>
      <xdr:rowOff>24555</xdr:rowOff>
    </xdr:to>
    <xdr:sp macro="" textlink="">
      <xdr:nvSpPr>
        <xdr:cNvPr id="463" name="円/楕円 462"/>
        <xdr:cNvSpPr/>
      </xdr:nvSpPr>
      <xdr:spPr>
        <a:xfrm>
          <a:off x="8699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41082</xdr:rowOff>
    </xdr:from>
    <xdr:ext cx="534377" cy="259045"/>
    <xdr:sp macro="" textlink="">
      <xdr:nvSpPr>
        <xdr:cNvPr id="464" name="テキスト ボックス 463"/>
        <xdr:cNvSpPr txBox="1"/>
      </xdr:nvSpPr>
      <xdr:spPr>
        <a:xfrm>
          <a:off x="8483111" y="161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134534</xdr:rowOff>
    </xdr:from>
    <xdr:to>
      <xdr:col>23</xdr:col>
      <xdr:colOff>517525</xdr:colOff>
      <xdr:row>38</xdr:row>
      <xdr:rowOff>138283</xdr:rowOff>
    </xdr:to>
    <xdr:cxnSp macro="">
      <xdr:nvCxnSpPr>
        <xdr:cNvPr id="491" name="直線コネクタ 490"/>
        <xdr:cNvCxnSpPr/>
      </xdr:nvCxnSpPr>
      <xdr:spPr>
        <a:xfrm flipV="1">
          <a:off x="15481300" y="6649634"/>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129047</xdr:rowOff>
    </xdr:from>
    <xdr:to>
      <xdr:col>22</xdr:col>
      <xdr:colOff>365125</xdr:colOff>
      <xdr:row>38</xdr:row>
      <xdr:rowOff>138283</xdr:rowOff>
    </xdr:to>
    <xdr:cxnSp macro="">
      <xdr:nvCxnSpPr>
        <xdr:cNvPr id="494" name="直線コネクタ 493"/>
        <xdr:cNvCxnSpPr/>
      </xdr:nvCxnSpPr>
      <xdr:spPr>
        <a:xfrm>
          <a:off x="14592300" y="664414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64079</xdr:rowOff>
    </xdr:from>
    <xdr:to>
      <xdr:col>21</xdr:col>
      <xdr:colOff>161925</xdr:colOff>
      <xdr:row>38</xdr:row>
      <xdr:rowOff>129047</xdr:rowOff>
    </xdr:to>
    <xdr:cxnSp macro="">
      <xdr:nvCxnSpPr>
        <xdr:cNvPr id="497" name="直線コネクタ 496"/>
        <xdr:cNvCxnSpPr/>
      </xdr:nvCxnSpPr>
      <xdr:spPr>
        <a:xfrm>
          <a:off x="13703300" y="6579179"/>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64079</xdr:rowOff>
    </xdr:from>
    <xdr:to>
      <xdr:col>19</xdr:col>
      <xdr:colOff>644525</xdr:colOff>
      <xdr:row>38</xdr:row>
      <xdr:rowOff>135768</xdr:rowOff>
    </xdr:to>
    <xdr:cxnSp macro="">
      <xdr:nvCxnSpPr>
        <xdr:cNvPr id="500" name="直線コネクタ 499"/>
        <xdr:cNvCxnSpPr/>
      </xdr:nvCxnSpPr>
      <xdr:spPr>
        <a:xfrm flipV="1">
          <a:off x="12814300" y="6579179"/>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83734</xdr:rowOff>
    </xdr:from>
    <xdr:to>
      <xdr:col>23</xdr:col>
      <xdr:colOff>568325</xdr:colOff>
      <xdr:row>39</xdr:row>
      <xdr:rowOff>13884</xdr:rowOff>
    </xdr:to>
    <xdr:sp macro="" textlink="">
      <xdr:nvSpPr>
        <xdr:cNvPr id="510" name="円/楕円 509"/>
        <xdr:cNvSpPr/>
      </xdr:nvSpPr>
      <xdr:spPr>
        <a:xfrm>
          <a:off x="162687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87483</xdr:rowOff>
    </xdr:from>
    <xdr:to>
      <xdr:col>22</xdr:col>
      <xdr:colOff>415925</xdr:colOff>
      <xdr:row>39</xdr:row>
      <xdr:rowOff>17633</xdr:rowOff>
    </xdr:to>
    <xdr:sp macro="" textlink="">
      <xdr:nvSpPr>
        <xdr:cNvPr id="512" name="円/楕円 511"/>
        <xdr:cNvSpPr/>
      </xdr:nvSpPr>
      <xdr:spPr>
        <a:xfrm>
          <a:off x="15430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8760</xdr:rowOff>
    </xdr:from>
    <xdr:ext cx="313932" cy="259045"/>
    <xdr:sp macro="" textlink="">
      <xdr:nvSpPr>
        <xdr:cNvPr id="513" name="テキスト ボックス 512"/>
        <xdr:cNvSpPr txBox="1"/>
      </xdr:nvSpPr>
      <xdr:spPr>
        <a:xfrm>
          <a:off x="15324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78247</xdr:rowOff>
    </xdr:from>
    <xdr:to>
      <xdr:col>21</xdr:col>
      <xdr:colOff>212725</xdr:colOff>
      <xdr:row>39</xdr:row>
      <xdr:rowOff>8397</xdr:rowOff>
    </xdr:to>
    <xdr:sp macro="" textlink="">
      <xdr:nvSpPr>
        <xdr:cNvPr id="514" name="円/楕円 513"/>
        <xdr:cNvSpPr/>
      </xdr:nvSpPr>
      <xdr:spPr>
        <a:xfrm>
          <a:off x="14541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170974</xdr:rowOff>
    </xdr:from>
    <xdr:ext cx="378565" cy="259045"/>
    <xdr:sp macro="" textlink="">
      <xdr:nvSpPr>
        <xdr:cNvPr id="515" name="テキスト ボックス 514"/>
        <xdr:cNvSpPr txBox="1"/>
      </xdr:nvSpPr>
      <xdr:spPr>
        <a:xfrm>
          <a:off x="14403017" y="668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13279</xdr:rowOff>
    </xdr:from>
    <xdr:to>
      <xdr:col>20</xdr:col>
      <xdr:colOff>9525</xdr:colOff>
      <xdr:row>38</xdr:row>
      <xdr:rowOff>114879</xdr:rowOff>
    </xdr:to>
    <xdr:sp macro="" textlink="">
      <xdr:nvSpPr>
        <xdr:cNvPr id="516" name="円/楕円 515"/>
        <xdr:cNvSpPr/>
      </xdr:nvSpPr>
      <xdr:spPr>
        <a:xfrm>
          <a:off x="13652500" y="6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106006</xdr:rowOff>
    </xdr:from>
    <xdr:ext cx="469744" cy="259045"/>
    <xdr:sp macro="" textlink="">
      <xdr:nvSpPr>
        <xdr:cNvPr id="517" name="テキスト ボックス 516"/>
        <xdr:cNvSpPr txBox="1"/>
      </xdr:nvSpPr>
      <xdr:spPr>
        <a:xfrm>
          <a:off x="13468427" y="662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84968</xdr:rowOff>
    </xdr:from>
    <xdr:to>
      <xdr:col>18</xdr:col>
      <xdr:colOff>492125</xdr:colOff>
      <xdr:row>39</xdr:row>
      <xdr:rowOff>15118</xdr:rowOff>
    </xdr:to>
    <xdr:sp macro="" textlink="">
      <xdr:nvSpPr>
        <xdr:cNvPr id="518" name="円/楕円 517"/>
        <xdr:cNvSpPr/>
      </xdr:nvSpPr>
      <xdr:spPr>
        <a:xfrm>
          <a:off x="12763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6245</xdr:rowOff>
    </xdr:from>
    <xdr:ext cx="313932" cy="259045"/>
    <xdr:sp macro="" textlink="">
      <xdr:nvSpPr>
        <xdr:cNvPr id="519" name="テキスト ボックス 518"/>
        <xdr:cNvSpPr txBox="1"/>
      </xdr:nvSpPr>
      <xdr:spPr>
        <a:xfrm>
          <a:off x="12657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77578</xdr:rowOff>
    </xdr:from>
    <xdr:to>
      <xdr:col>23</xdr:col>
      <xdr:colOff>517525</xdr:colOff>
      <xdr:row>76</xdr:row>
      <xdr:rowOff>84164</xdr:rowOff>
    </xdr:to>
    <xdr:cxnSp macro="">
      <xdr:nvCxnSpPr>
        <xdr:cNvPr id="601" name="直線コネクタ 600"/>
        <xdr:cNvCxnSpPr/>
      </xdr:nvCxnSpPr>
      <xdr:spPr>
        <a:xfrm flipV="1">
          <a:off x="15481300" y="13107778"/>
          <a:ext cx="8382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84164</xdr:rowOff>
    </xdr:from>
    <xdr:to>
      <xdr:col>22</xdr:col>
      <xdr:colOff>365125</xdr:colOff>
      <xdr:row>76</xdr:row>
      <xdr:rowOff>99538</xdr:rowOff>
    </xdr:to>
    <xdr:cxnSp macro="">
      <xdr:nvCxnSpPr>
        <xdr:cNvPr id="604" name="直線コネクタ 603"/>
        <xdr:cNvCxnSpPr/>
      </xdr:nvCxnSpPr>
      <xdr:spPr>
        <a:xfrm flipV="1">
          <a:off x="14592300" y="1311436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133718</xdr:rowOff>
    </xdr:from>
    <xdr:ext cx="534377" cy="259045"/>
    <xdr:sp macro="" textlink="">
      <xdr:nvSpPr>
        <xdr:cNvPr id="606" name="テキスト ボックス 605"/>
        <xdr:cNvSpPr txBox="1"/>
      </xdr:nvSpPr>
      <xdr:spPr>
        <a:xfrm>
          <a:off x="15214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99538</xdr:rowOff>
    </xdr:from>
    <xdr:to>
      <xdr:col>21</xdr:col>
      <xdr:colOff>161925</xdr:colOff>
      <xdr:row>76</xdr:row>
      <xdr:rowOff>101239</xdr:rowOff>
    </xdr:to>
    <xdr:cxnSp macro="">
      <xdr:nvCxnSpPr>
        <xdr:cNvPr id="607" name="直線コネクタ 606"/>
        <xdr:cNvCxnSpPr/>
      </xdr:nvCxnSpPr>
      <xdr:spPr>
        <a:xfrm flipV="1">
          <a:off x="13703300" y="1312973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101239</xdr:rowOff>
    </xdr:from>
    <xdr:to>
      <xdr:col>19</xdr:col>
      <xdr:colOff>644525</xdr:colOff>
      <xdr:row>76</xdr:row>
      <xdr:rowOff>145186</xdr:rowOff>
    </xdr:to>
    <xdr:cxnSp macro="">
      <xdr:nvCxnSpPr>
        <xdr:cNvPr id="610" name="直線コネクタ 609"/>
        <xdr:cNvCxnSpPr/>
      </xdr:nvCxnSpPr>
      <xdr:spPr>
        <a:xfrm flipV="1">
          <a:off x="12814300" y="13131439"/>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26778</xdr:rowOff>
    </xdr:from>
    <xdr:to>
      <xdr:col>23</xdr:col>
      <xdr:colOff>568325</xdr:colOff>
      <xdr:row>76</xdr:row>
      <xdr:rowOff>128378</xdr:rowOff>
    </xdr:to>
    <xdr:sp macro="" textlink="">
      <xdr:nvSpPr>
        <xdr:cNvPr id="620" name="円/楕円 619"/>
        <xdr:cNvSpPr/>
      </xdr:nvSpPr>
      <xdr:spPr>
        <a:xfrm>
          <a:off x="16268700" y="13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49655</xdr:rowOff>
    </xdr:from>
    <xdr:ext cx="534377" cy="259045"/>
    <xdr:sp macro="" textlink="">
      <xdr:nvSpPr>
        <xdr:cNvPr id="621" name="公債費該当値テキスト"/>
        <xdr:cNvSpPr txBox="1"/>
      </xdr:nvSpPr>
      <xdr:spPr>
        <a:xfrm>
          <a:off x="16370300" y="12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33364</xdr:rowOff>
    </xdr:from>
    <xdr:to>
      <xdr:col>22</xdr:col>
      <xdr:colOff>415925</xdr:colOff>
      <xdr:row>76</xdr:row>
      <xdr:rowOff>134964</xdr:rowOff>
    </xdr:to>
    <xdr:sp macro="" textlink="">
      <xdr:nvSpPr>
        <xdr:cNvPr id="622" name="円/楕円 621"/>
        <xdr:cNvSpPr/>
      </xdr:nvSpPr>
      <xdr:spPr>
        <a:xfrm>
          <a:off x="15430500" y="130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126091</xdr:rowOff>
    </xdr:from>
    <xdr:ext cx="534377" cy="259045"/>
    <xdr:sp macro="" textlink="">
      <xdr:nvSpPr>
        <xdr:cNvPr id="623" name="テキスト ボックス 622"/>
        <xdr:cNvSpPr txBox="1"/>
      </xdr:nvSpPr>
      <xdr:spPr>
        <a:xfrm>
          <a:off x="15214111" y="131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48738</xdr:rowOff>
    </xdr:from>
    <xdr:to>
      <xdr:col>21</xdr:col>
      <xdr:colOff>212725</xdr:colOff>
      <xdr:row>76</xdr:row>
      <xdr:rowOff>150338</xdr:rowOff>
    </xdr:to>
    <xdr:sp macro="" textlink="">
      <xdr:nvSpPr>
        <xdr:cNvPr id="624" name="円/楕円 623"/>
        <xdr:cNvSpPr/>
      </xdr:nvSpPr>
      <xdr:spPr>
        <a:xfrm>
          <a:off x="14541500" y="130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141465</xdr:rowOff>
    </xdr:from>
    <xdr:ext cx="534377" cy="259045"/>
    <xdr:sp macro="" textlink="">
      <xdr:nvSpPr>
        <xdr:cNvPr id="625" name="テキスト ボックス 624"/>
        <xdr:cNvSpPr txBox="1"/>
      </xdr:nvSpPr>
      <xdr:spPr>
        <a:xfrm>
          <a:off x="14325111" y="131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50439</xdr:rowOff>
    </xdr:from>
    <xdr:to>
      <xdr:col>20</xdr:col>
      <xdr:colOff>9525</xdr:colOff>
      <xdr:row>76</xdr:row>
      <xdr:rowOff>152039</xdr:rowOff>
    </xdr:to>
    <xdr:sp macro="" textlink="">
      <xdr:nvSpPr>
        <xdr:cNvPr id="626" name="円/楕円 625"/>
        <xdr:cNvSpPr/>
      </xdr:nvSpPr>
      <xdr:spPr>
        <a:xfrm>
          <a:off x="13652500" y="130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143166</xdr:rowOff>
    </xdr:from>
    <xdr:ext cx="534377" cy="259045"/>
    <xdr:sp macro="" textlink="">
      <xdr:nvSpPr>
        <xdr:cNvPr id="627" name="テキスト ボックス 626"/>
        <xdr:cNvSpPr txBox="1"/>
      </xdr:nvSpPr>
      <xdr:spPr>
        <a:xfrm>
          <a:off x="13436111" y="13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94386</xdr:rowOff>
    </xdr:from>
    <xdr:to>
      <xdr:col>18</xdr:col>
      <xdr:colOff>492125</xdr:colOff>
      <xdr:row>77</xdr:row>
      <xdr:rowOff>24536</xdr:rowOff>
    </xdr:to>
    <xdr:sp macro="" textlink="">
      <xdr:nvSpPr>
        <xdr:cNvPr id="628" name="円/楕円 627"/>
        <xdr:cNvSpPr/>
      </xdr:nvSpPr>
      <xdr:spPr>
        <a:xfrm>
          <a:off x="12763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15663</xdr:rowOff>
    </xdr:from>
    <xdr:ext cx="534377" cy="259045"/>
    <xdr:sp macro="" textlink="">
      <xdr:nvSpPr>
        <xdr:cNvPr id="629" name="テキスト ボックス 628"/>
        <xdr:cNvSpPr txBox="1"/>
      </xdr:nvSpPr>
      <xdr:spPr>
        <a:xfrm>
          <a:off x="12547111" y="132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64601</xdr:rowOff>
    </xdr:from>
    <xdr:to>
      <xdr:col>23</xdr:col>
      <xdr:colOff>517525</xdr:colOff>
      <xdr:row>98</xdr:row>
      <xdr:rowOff>95717</xdr:rowOff>
    </xdr:to>
    <xdr:cxnSp macro="">
      <xdr:nvCxnSpPr>
        <xdr:cNvPr id="656" name="直線コネクタ 655"/>
        <xdr:cNvCxnSpPr/>
      </xdr:nvCxnSpPr>
      <xdr:spPr>
        <a:xfrm>
          <a:off x="15481300" y="16866701"/>
          <a:ext cx="8382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64601</xdr:rowOff>
    </xdr:from>
    <xdr:to>
      <xdr:col>22</xdr:col>
      <xdr:colOff>365125</xdr:colOff>
      <xdr:row>98</xdr:row>
      <xdr:rowOff>114298</xdr:rowOff>
    </xdr:to>
    <xdr:cxnSp macro="">
      <xdr:nvCxnSpPr>
        <xdr:cNvPr id="659" name="直線コネクタ 658"/>
        <xdr:cNvCxnSpPr/>
      </xdr:nvCxnSpPr>
      <xdr:spPr>
        <a:xfrm flipV="1">
          <a:off x="14592300" y="16866701"/>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87203</xdr:rowOff>
    </xdr:from>
    <xdr:ext cx="534377" cy="259045"/>
    <xdr:sp macro="" textlink="">
      <xdr:nvSpPr>
        <xdr:cNvPr id="661" name="テキスト ボックス 660"/>
        <xdr:cNvSpPr txBox="1"/>
      </xdr:nvSpPr>
      <xdr:spPr>
        <a:xfrm>
          <a:off x="15214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34782</xdr:rowOff>
    </xdr:from>
    <xdr:to>
      <xdr:col>21</xdr:col>
      <xdr:colOff>161925</xdr:colOff>
      <xdr:row>98</xdr:row>
      <xdr:rowOff>114298</xdr:rowOff>
    </xdr:to>
    <xdr:cxnSp macro="">
      <xdr:nvCxnSpPr>
        <xdr:cNvPr id="662" name="直線コネクタ 661"/>
        <xdr:cNvCxnSpPr/>
      </xdr:nvCxnSpPr>
      <xdr:spPr>
        <a:xfrm>
          <a:off x="13703300" y="16836882"/>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34782</xdr:rowOff>
    </xdr:from>
    <xdr:to>
      <xdr:col>19</xdr:col>
      <xdr:colOff>644525</xdr:colOff>
      <xdr:row>98</xdr:row>
      <xdr:rowOff>47419</xdr:rowOff>
    </xdr:to>
    <xdr:cxnSp macro="">
      <xdr:nvCxnSpPr>
        <xdr:cNvPr id="665" name="直線コネクタ 664"/>
        <xdr:cNvCxnSpPr/>
      </xdr:nvCxnSpPr>
      <xdr:spPr>
        <a:xfrm flipV="1">
          <a:off x="12814300" y="16836882"/>
          <a:ext cx="8890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44917</xdr:rowOff>
    </xdr:from>
    <xdr:to>
      <xdr:col>23</xdr:col>
      <xdr:colOff>568325</xdr:colOff>
      <xdr:row>98</xdr:row>
      <xdr:rowOff>146517</xdr:rowOff>
    </xdr:to>
    <xdr:sp macro="" textlink="">
      <xdr:nvSpPr>
        <xdr:cNvPr id="675" name="円/楕円 674"/>
        <xdr:cNvSpPr/>
      </xdr:nvSpPr>
      <xdr:spPr>
        <a:xfrm>
          <a:off x="16268700" y="168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13801</xdr:rowOff>
    </xdr:from>
    <xdr:to>
      <xdr:col>22</xdr:col>
      <xdr:colOff>415925</xdr:colOff>
      <xdr:row>98</xdr:row>
      <xdr:rowOff>115401</xdr:rowOff>
    </xdr:to>
    <xdr:sp macro="" textlink="">
      <xdr:nvSpPr>
        <xdr:cNvPr id="677" name="円/楕円 676"/>
        <xdr:cNvSpPr/>
      </xdr:nvSpPr>
      <xdr:spPr>
        <a:xfrm>
          <a:off x="15430500" y="168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106528</xdr:rowOff>
    </xdr:from>
    <xdr:ext cx="469744" cy="259045"/>
    <xdr:sp macro="" textlink="">
      <xdr:nvSpPr>
        <xdr:cNvPr id="678" name="テキスト ボックス 677"/>
        <xdr:cNvSpPr txBox="1"/>
      </xdr:nvSpPr>
      <xdr:spPr>
        <a:xfrm>
          <a:off x="15246427" y="1690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63498</xdr:rowOff>
    </xdr:from>
    <xdr:to>
      <xdr:col>21</xdr:col>
      <xdr:colOff>212725</xdr:colOff>
      <xdr:row>98</xdr:row>
      <xdr:rowOff>165098</xdr:rowOff>
    </xdr:to>
    <xdr:sp macro="" textlink="">
      <xdr:nvSpPr>
        <xdr:cNvPr id="679" name="円/楕円 678"/>
        <xdr:cNvSpPr/>
      </xdr:nvSpPr>
      <xdr:spPr>
        <a:xfrm>
          <a:off x="14541500" y="168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156225</xdr:rowOff>
    </xdr:from>
    <xdr:ext cx="469744" cy="259045"/>
    <xdr:sp macro="" textlink="">
      <xdr:nvSpPr>
        <xdr:cNvPr id="680" name="テキスト ボックス 679"/>
        <xdr:cNvSpPr txBox="1"/>
      </xdr:nvSpPr>
      <xdr:spPr>
        <a:xfrm>
          <a:off x="14357427" y="16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155432</xdr:rowOff>
    </xdr:from>
    <xdr:to>
      <xdr:col>20</xdr:col>
      <xdr:colOff>9525</xdr:colOff>
      <xdr:row>98</xdr:row>
      <xdr:rowOff>85582</xdr:rowOff>
    </xdr:to>
    <xdr:sp macro="" textlink="">
      <xdr:nvSpPr>
        <xdr:cNvPr id="681" name="円/楕円 680"/>
        <xdr:cNvSpPr/>
      </xdr:nvSpPr>
      <xdr:spPr>
        <a:xfrm>
          <a:off x="13652500" y="16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76709</xdr:rowOff>
    </xdr:from>
    <xdr:ext cx="534377" cy="259045"/>
    <xdr:sp macro="" textlink="">
      <xdr:nvSpPr>
        <xdr:cNvPr id="682" name="テキスト ボックス 681"/>
        <xdr:cNvSpPr txBox="1"/>
      </xdr:nvSpPr>
      <xdr:spPr>
        <a:xfrm>
          <a:off x="13436111" y="16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168069</xdr:rowOff>
    </xdr:from>
    <xdr:to>
      <xdr:col>18</xdr:col>
      <xdr:colOff>492125</xdr:colOff>
      <xdr:row>98</xdr:row>
      <xdr:rowOff>98219</xdr:rowOff>
    </xdr:to>
    <xdr:sp macro="" textlink="">
      <xdr:nvSpPr>
        <xdr:cNvPr id="683" name="円/楕円 682"/>
        <xdr:cNvSpPr/>
      </xdr:nvSpPr>
      <xdr:spPr>
        <a:xfrm>
          <a:off x="12763500" y="167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89346</xdr:rowOff>
    </xdr:from>
    <xdr:ext cx="534377" cy="259045"/>
    <xdr:sp macro="" textlink="">
      <xdr:nvSpPr>
        <xdr:cNvPr id="684" name="テキスト ボックス 683"/>
        <xdr:cNvSpPr txBox="1"/>
      </xdr:nvSpPr>
      <xdr:spPr>
        <a:xfrm>
          <a:off x="12547111" y="168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100294</xdr:rowOff>
    </xdr:from>
    <xdr:to>
      <xdr:col>32</xdr:col>
      <xdr:colOff>187325</xdr:colOff>
      <xdr:row>38</xdr:row>
      <xdr:rowOff>103124</xdr:rowOff>
    </xdr:to>
    <xdr:cxnSp macro="">
      <xdr:nvCxnSpPr>
        <xdr:cNvPr id="715" name="直線コネクタ 714"/>
        <xdr:cNvCxnSpPr/>
      </xdr:nvCxnSpPr>
      <xdr:spPr>
        <a:xfrm flipV="1">
          <a:off x="21323300" y="6615394"/>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101709</xdr:rowOff>
    </xdr:from>
    <xdr:to>
      <xdr:col>31</xdr:col>
      <xdr:colOff>34925</xdr:colOff>
      <xdr:row>38</xdr:row>
      <xdr:rowOff>103124</xdr:rowOff>
    </xdr:to>
    <xdr:cxnSp macro="">
      <xdr:nvCxnSpPr>
        <xdr:cNvPr id="718" name="直線コネクタ 717"/>
        <xdr:cNvCxnSpPr/>
      </xdr:nvCxnSpPr>
      <xdr:spPr>
        <a:xfrm>
          <a:off x="20434300" y="6616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80700</xdr:rowOff>
    </xdr:from>
    <xdr:to>
      <xdr:col>29</xdr:col>
      <xdr:colOff>517525</xdr:colOff>
      <xdr:row>38</xdr:row>
      <xdr:rowOff>101709</xdr:rowOff>
    </xdr:to>
    <xdr:cxnSp macro="">
      <xdr:nvCxnSpPr>
        <xdr:cNvPr id="721" name="直線コネクタ 720"/>
        <xdr:cNvCxnSpPr/>
      </xdr:nvCxnSpPr>
      <xdr:spPr>
        <a:xfrm>
          <a:off x="19545300" y="6595800"/>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64698</xdr:rowOff>
    </xdr:from>
    <xdr:to>
      <xdr:col>28</xdr:col>
      <xdr:colOff>314325</xdr:colOff>
      <xdr:row>38</xdr:row>
      <xdr:rowOff>80700</xdr:rowOff>
    </xdr:to>
    <xdr:cxnSp macro="">
      <xdr:nvCxnSpPr>
        <xdr:cNvPr id="724" name="直線コネクタ 723"/>
        <xdr:cNvCxnSpPr/>
      </xdr:nvCxnSpPr>
      <xdr:spPr>
        <a:xfrm>
          <a:off x="18656300" y="6579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49494</xdr:rowOff>
    </xdr:from>
    <xdr:to>
      <xdr:col>32</xdr:col>
      <xdr:colOff>238125</xdr:colOff>
      <xdr:row>38</xdr:row>
      <xdr:rowOff>151094</xdr:rowOff>
    </xdr:to>
    <xdr:sp macro="" textlink="">
      <xdr:nvSpPr>
        <xdr:cNvPr id="734" name="円/楕円 733"/>
        <xdr:cNvSpPr/>
      </xdr:nvSpPr>
      <xdr:spPr>
        <a:xfrm>
          <a:off x="22110700" y="65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72371</xdr:rowOff>
    </xdr:from>
    <xdr:ext cx="469744" cy="259045"/>
    <xdr:sp macro="" textlink="">
      <xdr:nvSpPr>
        <xdr:cNvPr id="735" name="投資及び出資金該当値テキスト"/>
        <xdr:cNvSpPr txBox="1"/>
      </xdr:nvSpPr>
      <xdr:spPr>
        <a:xfrm>
          <a:off x="22212300" y="64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52324</xdr:rowOff>
    </xdr:from>
    <xdr:to>
      <xdr:col>31</xdr:col>
      <xdr:colOff>85725</xdr:colOff>
      <xdr:row>38</xdr:row>
      <xdr:rowOff>153924</xdr:rowOff>
    </xdr:to>
    <xdr:sp macro="" textlink="">
      <xdr:nvSpPr>
        <xdr:cNvPr id="736" name="円/楕円 735"/>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145051</xdr:rowOff>
    </xdr:from>
    <xdr:ext cx="469744" cy="259045"/>
    <xdr:sp macro="" textlink="">
      <xdr:nvSpPr>
        <xdr:cNvPr id="737" name="テキスト ボックス 736"/>
        <xdr:cNvSpPr txBox="1"/>
      </xdr:nvSpPr>
      <xdr:spPr>
        <a:xfrm>
          <a:off x="21088427"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50909</xdr:rowOff>
    </xdr:from>
    <xdr:to>
      <xdr:col>29</xdr:col>
      <xdr:colOff>568325</xdr:colOff>
      <xdr:row>38</xdr:row>
      <xdr:rowOff>152509</xdr:rowOff>
    </xdr:to>
    <xdr:sp macro="" textlink="">
      <xdr:nvSpPr>
        <xdr:cNvPr id="738" name="円/楕円 737"/>
        <xdr:cNvSpPr/>
      </xdr:nvSpPr>
      <xdr:spPr>
        <a:xfrm>
          <a:off x="20383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169036</xdr:rowOff>
    </xdr:from>
    <xdr:ext cx="469744" cy="259045"/>
    <xdr:sp macro="" textlink="">
      <xdr:nvSpPr>
        <xdr:cNvPr id="739" name="テキスト ボックス 738"/>
        <xdr:cNvSpPr txBox="1"/>
      </xdr:nvSpPr>
      <xdr:spPr>
        <a:xfrm>
          <a:off x="20199427" y="63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29900</xdr:rowOff>
    </xdr:from>
    <xdr:to>
      <xdr:col>28</xdr:col>
      <xdr:colOff>365125</xdr:colOff>
      <xdr:row>38</xdr:row>
      <xdr:rowOff>131500</xdr:rowOff>
    </xdr:to>
    <xdr:sp macro="" textlink="">
      <xdr:nvSpPr>
        <xdr:cNvPr id="740" name="円/楕円 739"/>
        <xdr:cNvSpPr/>
      </xdr:nvSpPr>
      <xdr:spPr>
        <a:xfrm>
          <a:off x="19494500" y="65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148026</xdr:rowOff>
    </xdr:from>
    <xdr:ext cx="469744" cy="259045"/>
    <xdr:sp macro="" textlink="">
      <xdr:nvSpPr>
        <xdr:cNvPr id="741" name="テキスト ボックス 740"/>
        <xdr:cNvSpPr txBox="1"/>
      </xdr:nvSpPr>
      <xdr:spPr>
        <a:xfrm>
          <a:off x="19310427" y="63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13898</xdr:rowOff>
    </xdr:from>
    <xdr:to>
      <xdr:col>27</xdr:col>
      <xdr:colOff>161925</xdr:colOff>
      <xdr:row>38</xdr:row>
      <xdr:rowOff>115498</xdr:rowOff>
    </xdr:to>
    <xdr:sp macro="" textlink="">
      <xdr:nvSpPr>
        <xdr:cNvPr id="742" name="円/楕円 741"/>
        <xdr:cNvSpPr/>
      </xdr:nvSpPr>
      <xdr:spPr>
        <a:xfrm>
          <a:off x="18605500" y="65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132025</xdr:rowOff>
    </xdr:from>
    <xdr:ext cx="469744" cy="259045"/>
    <xdr:sp macro="" textlink="">
      <xdr:nvSpPr>
        <xdr:cNvPr id="743" name="テキスト ボックス 742"/>
        <xdr:cNvSpPr txBox="1"/>
      </xdr:nvSpPr>
      <xdr:spPr>
        <a:xfrm>
          <a:off x="18421427" y="630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31893</xdr:rowOff>
    </xdr:from>
    <xdr:to>
      <xdr:col>32</xdr:col>
      <xdr:colOff>187325</xdr:colOff>
      <xdr:row>57</xdr:row>
      <xdr:rowOff>32807</xdr:rowOff>
    </xdr:to>
    <xdr:cxnSp macro="">
      <xdr:nvCxnSpPr>
        <xdr:cNvPr id="770" name="直線コネクタ 769"/>
        <xdr:cNvCxnSpPr/>
      </xdr:nvCxnSpPr>
      <xdr:spPr>
        <a:xfrm>
          <a:off x="21323300" y="980454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31893</xdr:rowOff>
    </xdr:from>
    <xdr:to>
      <xdr:col>31</xdr:col>
      <xdr:colOff>34925</xdr:colOff>
      <xdr:row>57</xdr:row>
      <xdr:rowOff>32669</xdr:rowOff>
    </xdr:to>
    <xdr:cxnSp macro="">
      <xdr:nvCxnSpPr>
        <xdr:cNvPr id="773" name="直線コネクタ 772"/>
        <xdr:cNvCxnSpPr/>
      </xdr:nvCxnSpPr>
      <xdr:spPr>
        <a:xfrm flipV="1">
          <a:off x="20434300" y="980454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75" name="テキスト ボックス 774"/>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29880</xdr:rowOff>
    </xdr:from>
    <xdr:to>
      <xdr:col>29</xdr:col>
      <xdr:colOff>517525</xdr:colOff>
      <xdr:row>57</xdr:row>
      <xdr:rowOff>32669</xdr:rowOff>
    </xdr:to>
    <xdr:cxnSp macro="">
      <xdr:nvCxnSpPr>
        <xdr:cNvPr id="776" name="直線コネクタ 775"/>
        <xdr:cNvCxnSpPr/>
      </xdr:nvCxnSpPr>
      <xdr:spPr>
        <a:xfrm>
          <a:off x="19545300" y="980253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28189</xdr:rowOff>
    </xdr:from>
    <xdr:to>
      <xdr:col>28</xdr:col>
      <xdr:colOff>314325</xdr:colOff>
      <xdr:row>57</xdr:row>
      <xdr:rowOff>29880</xdr:rowOff>
    </xdr:to>
    <xdr:cxnSp macro="">
      <xdr:nvCxnSpPr>
        <xdr:cNvPr id="779" name="直線コネクタ 778"/>
        <xdr:cNvCxnSpPr/>
      </xdr:nvCxnSpPr>
      <xdr:spPr>
        <a:xfrm>
          <a:off x="18656300" y="980083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153457</xdr:rowOff>
    </xdr:from>
    <xdr:to>
      <xdr:col>32</xdr:col>
      <xdr:colOff>238125</xdr:colOff>
      <xdr:row>57</xdr:row>
      <xdr:rowOff>83607</xdr:rowOff>
    </xdr:to>
    <xdr:sp macro="" textlink="">
      <xdr:nvSpPr>
        <xdr:cNvPr id="789" name="円/楕円 788"/>
        <xdr:cNvSpPr/>
      </xdr:nvSpPr>
      <xdr:spPr>
        <a:xfrm>
          <a:off x="22110700" y="97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4884</xdr:rowOff>
    </xdr:from>
    <xdr:ext cx="469744" cy="259045"/>
    <xdr:sp macro="" textlink="">
      <xdr:nvSpPr>
        <xdr:cNvPr id="790" name="貸付金該当値テキスト"/>
        <xdr:cNvSpPr txBox="1"/>
      </xdr:nvSpPr>
      <xdr:spPr>
        <a:xfrm>
          <a:off x="22212300" y="960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152543</xdr:rowOff>
    </xdr:from>
    <xdr:to>
      <xdr:col>31</xdr:col>
      <xdr:colOff>85725</xdr:colOff>
      <xdr:row>57</xdr:row>
      <xdr:rowOff>82693</xdr:rowOff>
    </xdr:to>
    <xdr:sp macro="" textlink="">
      <xdr:nvSpPr>
        <xdr:cNvPr id="791" name="円/楕円 790"/>
        <xdr:cNvSpPr/>
      </xdr:nvSpPr>
      <xdr:spPr>
        <a:xfrm>
          <a:off x="21272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73820</xdr:rowOff>
    </xdr:from>
    <xdr:ext cx="469744" cy="259045"/>
    <xdr:sp macro="" textlink="">
      <xdr:nvSpPr>
        <xdr:cNvPr id="792" name="テキスト ボックス 791"/>
        <xdr:cNvSpPr txBox="1"/>
      </xdr:nvSpPr>
      <xdr:spPr>
        <a:xfrm>
          <a:off x="21088427" y="98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153319</xdr:rowOff>
    </xdr:from>
    <xdr:to>
      <xdr:col>29</xdr:col>
      <xdr:colOff>568325</xdr:colOff>
      <xdr:row>57</xdr:row>
      <xdr:rowOff>83469</xdr:rowOff>
    </xdr:to>
    <xdr:sp macro="" textlink="">
      <xdr:nvSpPr>
        <xdr:cNvPr id="793" name="円/楕円 792"/>
        <xdr:cNvSpPr/>
      </xdr:nvSpPr>
      <xdr:spPr>
        <a:xfrm>
          <a:off x="20383500" y="97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99996</xdr:rowOff>
    </xdr:from>
    <xdr:ext cx="469744" cy="259045"/>
    <xdr:sp macro="" textlink="">
      <xdr:nvSpPr>
        <xdr:cNvPr id="794" name="テキスト ボックス 793"/>
        <xdr:cNvSpPr txBox="1"/>
      </xdr:nvSpPr>
      <xdr:spPr>
        <a:xfrm>
          <a:off x="20199427" y="95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150530</xdr:rowOff>
    </xdr:from>
    <xdr:to>
      <xdr:col>28</xdr:col>
      <xdr:colOff>365125</xdr:colOff>
      <xdr:row>57</xdr:row>
      <xdr:rowOff>80680</xdr:rowOff>
    </xdr:to>
    <xdr:sp macro="" textlink="">
      <xdr:nvSpPr>
        <xdr:cNvPr id="795" name="円/楕円 794"/>
        <xdr:cNvSpPr/>
      </xdr:nvSpPr>
      <xdr:spPr>
        <a:xfrm>
          <a:off x="19494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71807</xdr:rowOff>
    </xdr:from>
    <xdr:ext cx="469744" cy="259045"/>
    <xdr:sp macro="" textlink="">
      <xdr:nvSpPr>
        <xdr:cNvPr id="796" name="テキスト ボックス 795"/>
        <xdr:cNvSpPr txBox="1"/>
      </xdr:nvSpPr>
      <xdr:spPr>
        <a:xfrm>
          <a:off x="19310427" y="984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148839</xdr:rowOff>
    </xdr:from>
    <xdr:to>
      <xdr:col>27</xdr:col>
      <xdr:colOff>161925</xdr:colOff>
      <xdr:row>57</xdr:row>
      <xdr:rowOff>78989</xdr:rowOff>
    </xdr:to>
    <xdr:sp macro="" textlink="">
      <xdr:nvSpPr>
        <xdr:cNvPr id="797" name="円/楕円 796"/>
        <xdr:cNvSpPr/>
      </xdr:nvSpPr>
      <xdr:spPr>
        <a:xfrm>
          <a:off x="18605500" y="97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70116</xdr:rowOff>
    </xdr:from>
    <xdr:ext cx="469744" cy="259045"/>
    <xdr:sp macro="" textlink="">
      <xdr:nvSpPr>
        <xdr:cNvPr id="798" name="テキスト ボックス 797"/>
        <xdr:cNvSpPr txBox="1"/>
      </xdr:nvSpPr>
      <xdr:spPr>
        <a:xfrm>
          <a:off x="18421427" y="984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35181</xdr:rowOff>
    </xdr:from>
    <xdr:to>
      <xdr:col>32</xdr:col>
      <xdr:colOff>187325</xdr:colOff>
      <xdr:row>78</xdr:row>
      <xdr:rowOff>35736</xdr:rowOff>
    </xdr:to>
    <xdr:cxnSp macro="">
      <xdr:nvCxnSpPr>
        <xdr:cNvPr id="830" name="直線コネクタ 829"/>
        <xdr:cNvCxnSpPr/>
      </xdr:nvCxnSpPr>
      <xdr:spPr>
        <a:xfrm>
          <a:off x="21323300" y="13408281"/>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35181</xdr:rowOff>
    </xdr:from>
    <xdr:to>
      <xdr:col>31</xdr:col>
      <xdr:colOff>34925</xdr:colOff>
      <xdr:row>78</xdr:row>
      <xdr:rowOff>84852</xdr:rowOff>
    </xdr:to>
    <xdr:cxnSp macro="">
      <xdr:nvCxnSpPr>
        <xdr:cNvPr id="833" name="直線コネクタ 832"/>
        <xdr:cNvCxnSpPr/>
      </xdr:nvCxnSpPr>
      <xdr:spPr>
        <a:xfrm flipV="1">
          <a:off x="20434300" y="13408281"/>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84852</xdr:rowOff>
    </xdr:from>
    <xdr:to>
      <xdr:col>29</xdr:col>
      <xdr:colOff>517525</xdr:colOff>
      <xdr:row>78</xdr:row>
      <xdr:rowOff>104381</xdr:rowOff>
    </xdr:to>
    <xdr:cxnSp macro="">
      <xdr:nvCxnSpPr>
        <xdr:cNvPr id="836" name="直線コネクタ 835"/>
        <xdr:cNvCxnSpPr/>
      </xdr:nvCxnSpPr>
      <xdr:spPr>
        <a:xfrm flipV="1">
          <a:off x="19545300" y="1345795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104381</xdr:rowOff>
    </xdr:from>
    <xdr:to>
      <xdr:col>28</xdr:col>
      <xdr:colOff>314325</xdr:colOff>
      <xdr:row>78</xdr:row>
      <xdr:rowOff>134703</xdr:rowOff>
    </xdr:to>
    <xdr:cxnSp macro="">
      <xdr:nvCxnSpPr>
        <xdr:cNvPr id="839" name="直線コネクタ 838"/>
        <xdr:cNvCxnSpPr/>
      </xdr:nvCxnSpPr>
      <xdr:spPr>
        <a:xfrm flipV="1">
          <a:off x="18656300" y="13477481"/>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156386</xdr:rowOff>
    </xdr:from>
    <xdr:to>
      <xdr:col>32</xdr:col>
      <xdr:colOff>238125</xdr:colOff>
      <xdr:row>78</xdr:row>
      <xdr:rowOff>86536</xdr:rowOff>
    </xdr:to>
    <xdr:sp macro="" textlink="">
      <xdr:nvSpPr>
        <xdr:cNvPr id="849" name="円/楕円 848"/>
        <xdr:cNvSpPr/>
      </xdr:nvSpPr>
      <xdr:spPr>
        <a:xfrm>
          <a:off x="22110700" y="133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134813</xdr:rowOff>
    </xdr:from>
    <xdr:ext cx="534377" cy="259045"/>
    <xdr:sp macro="" textlink="">
      <xdr:nvSpPr>
        <xdr:cNvPr id="850" name="繰出金該当値テキスト"/>
        <xdr:cNvSpPr txBox="1"/>
      </xdr:nvSpPr>
      <xdr:spPr>
        <a:xfrm>
          <a:off x="22212300" y="133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155831</xdr:rowOff>
    </xdr:from>
    <xdr:to>
      <xdr:col>31</xdr:col>
      <xdr:colOff>85725</xdr:colOff>
      <xdr:row>78</xdr:row>
      <xdr:rowOff>85981</xdr:rowOff>
    </xdr:to>
    <xdr:sp macro="" textlink="">
      <xdr:nvSpPr>
        <xdr:cNvPr id="851" name="円/楕円 850"/>
        <xdr:cNvSpPr/>
      </xdr:nvSpPr>
      <xdr:spPr>
        <a:xfrm>
          <a:off x="21272500" y="133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77108</xdr:rowOff>
    </xdr:from>
    <xdr:ext cx="534377" cy="259045"/>
    <xdr:sp macro="" textlink="">
      <xdr:nvSpPr>
        <xdr:cNvPr id="852" name="テキスト ボックス 851"/>
        <xdr:cNvSpPr txBox="1"/>
      </xdr:nvSpPr>
      <xdr:spPr>
        <a:xfrm>
          <a:off x="21056111" y="134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34052</xdr:rowOff>
    </xdr:from>
    <xdr:to>
      <xdr:col>29</xdr:col>
      <xdr:colOff>568325</xdr:colOff>
      <xdr:row>78</xdr:row>
      <xdr:rowOff>135652</xdr:rowOff>
    </xdr:to>
    <xdr:sp macro="" textlink="">
      <xdr:nvSpPr>
        <xdr:cNvPr id="853" name="円/楕円 852"/>
        <xdr:cNvSpPr/>
      </xdr:nvSpPr>
      <xdr:spPr>
        <a:xfrm>
          <a:off x="20383500" y="134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126779</xdr:rowOff>
    </xdr:from>
    <xdr:ext cx="534377" cy="259045"/>
    <xdr:sp macro="" textlink="">
      <xdr:nvSpPr>
        <xdr:cNvPr id="854" name="テキスト ボックス 853"/>
        <xdr:cNvSpPr txBox="1"/>
      </xdr:nvSpPr>
      <xdr:spPr>
        <a:xfrm>
          <a:off x="20167111" y="134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53581</xdr:rowOff>
    </xdr:from>
    <xdr:to>
      <xdr:col>28</xdr:col>
      <xdr:colOff>365125</xdr:colOff>
      <xdr:row>78</xdr:row>
      <xdr:rowOff>155181</xdr:rowOff>
    </xdr:to>
    <xdr:sp macro="" textlink="">
      <xdr:nvSpPr>
        <xdr:cNvPr id="855" name="円/楕円 854"/>
        <xdr:cNvSpPr/>
      </xdr:nvSpPr>
      <xdr:spPr>
        <a:xfrm>
          <a:off x="19494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146308</xdr:rowOff>
    </xdr:from>
    <xdr:ext cx="534377" cy="259045"/>
    <xdr:sp macro="" textlink="">
      <xdr:nvSpPr>
        <xdr:cNvPr id="856" name="テキスト ボックス 855"/>
        <xdr:cNvSpPr txBox="1"/>
      </xdr:nvSpPr>
      <xdr:spPr>
        <a:xfrm>
          <a:off x="19278111" y="135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83903</xdr:rowOff>
    </xdr:from>
    <xdr:to>
      <xdr:col>27</xdr:col>
      <xdr:colOff>161925</xdr:colOff>
      <xdr:row>79</xdr:row>
      <xdr:rowOff>14053</xdr:rowOff>
    </xdr:to>
    <xdr:sp macro="" textlink="">
      <xdr:nvSpPr>
        <xdr:cNvPr id="857" name="円/楕円 856"/>
        <xdr:cNvSpPr/>
      </xdr:nvSpPr>
      <xdr:spPr>
        <a:xfrm>
          <a:off x="18605500" y="134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5180</xdr:rowOff>
    </xdr:from>
    <xdr:ext cx="534377" cy="259045"/>
    <xdr:sp macro="" textlink="">
      <xdr:nvSpPr>
        <xdr:cNvPr id="858" name="テキスト ボックス 857"/>
        <xdr:cNvSpPr txBox="1"/>
      </xdr:nvSpPr>
      <xdr:spPr>
        <a:xfrm>
          <a:off x="18389111" y="135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319,597</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補助費等については、ごみ処理や消防等の業務に対し一部事務組合に多額の負担金を支出しているため、類似団体平均を上回っている。貸付金についても類似団体平均を上回っているが、これは平均が大幅に減少したことによるものであり、支出額はほぼ横ばいになっている。</a:t>
          </a:r>
          <a:endParaRPr kumimoji="1" lang="en-US" altLang="ja-JP" sz="1300">
            <a:latin typeface="ＭＳ Ｐゴシック"/>
          </a:endParaRPr>
        </a:p>
        <a:p>
          <a:r>
            <a:rPr kumimoji="1" lang="ja-JP" altLang="en-US" sz="1300">
              <a:latin typeface="ＭＳ Ｐゴシック"/>
            </a:rPr>
            <a:t>公債費については、繰上償還を行ったことによる償還元金の増加により、類似団体を上回っている。また、普通建設事業費全体においては、類似団体平均を下回っているが、うち新規整備は茂原駅前通り地区土地区画整理事業の事業費増によって類似団体平均を上回っている。</a:t>
          </a:r>
          <a:endParaRPr kumimoji="1" lang="en-US" altLang="ja-JP" sz="1300">
            <a:latin typeface="ＭＳ Ｐゴシック"/>
          </a:endParaRPr>
        </a:p>
        <a:p>
          <a:r>
            <a:rPr kumimoji="1" lang="ja-JP" altLang="en-US" sz="1300">
              <a:latin typeface="ＭＳ Ｐゴシック"/>
            </a:rPr>
            <a:t>類似団体平均は下回っているが扶助費は</a:t>
          </a:r>
          <a:r>
            <a:rPr kumimoji="1" lang="en-US" altLang="ja-JP" sz="1300">
              <a:latin typeface="ＭＳ Ｐゴシック"/>
            </a:rPr>
            <a:t>6</a:t>
          </a:r>
          <a:r>
            <a:rPr kumimoji="1" lang="ja-JP" altLang="en-US" sz="1300">
              <a:latin typeface="ＭＳ Ｐゴシック"/>
            </a:rPr>
            <a:t>年連続で増加しており、平成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17.4</a:t>
          </a:r>
          <a:r>
            <a:rPr kumimoji="1" lang="ja-JP" altLang="en-US" sz="1300">
              <a:latin typeface="ＭＳ Ｐゴシック"/>
            </a:rPr>
            <a:t>％も増加している。扶助費の増加は全国的なものであり、生活保護費や児童手当等の補助費が多くを占めているため抑制は難しい部分もあるが、財政を圧迫することのないよう今後も適正な資格審査を行っていきたい。</a:t>
          </a:r>
          <a:endParaRPr kumimoji="1" lang="en-US" altLang="ja-JP" sz="1300">
            <a:latin typeface="ＭＳ Ｐゴシック"/>
          </a:endParaRPr>
        </a:p>
        <a:p>
          <a:r>
            <a:rPr kumimoji="1" lang="ja-JP" altLang="en-US" sz="1300">
              <a:latin typeface="ＭＳ Ｐゴシック"/>
            </a:rPr>
            <a:t>また、補助費等が平成</a:t>
          </a:r>
          <a:r>
            <a:rPr kumimoji="1" lang="en-US" altLang="ja-JP" sz="1300">
              <a:latin typeface="ＭＳ Ｐゴシック"/>
            </a:rPr>
            <a:t>24</a:t>
          </a:r>
          <a:r>
            <a:rPr kumimoji="1" lang="ja-JP" altLang="en-US" sz="1300">
              <a:latin typeface="ＭＳ Ｐゴシック"/>
            </a:rPr>
            <a:t>年度に突出しているのは、土地開発公社解散に伴う借入金の代位弁済を行ったためである。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90,949
89,887
99.92
30,050,567
29,067,003
886,554
17,997,126
39,645,112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103581</xdr:rowOff>
    </xdr:from>
    <xdr:to>
      <xdr:col>6</xdr:col>
      <xdr:colOff>511175</xdr:colOff>
      <xdr:row>36</xdr:row>
      <xdr:rowOff>8026</xdr:rowOff>
    </xdr:to>
    <xdr:cxnSp macro="">
      <xdr:nvCxnSpPr>
        <xdr:cNvPr id="59" name="直線コネクタ 58"/>
        <xdr:cNvCxnSpPr/>
      </xdr:nvCxnSpPr>
      <xdr:spPr>
        <a:xfrm>
          <a:off x="3797300" y="6104331"/>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103581</xdr:rowOff>
    </xdr:from>
    <xdr:to>
      <xdr:col>5</xdr:col>
      <xdr:colOff>358775</xdr:colOff>
      <xdr:row>35</xdr:row>
      <xdr:rowOff>121412</xdr:rowOff>
    </xdr:to>
    <xdr:cxnSp macro="">
      <xdr:nvCxnSpPr>
        <xdr:cNvPr id="62" name="直線コネクタ 61"/>
        <xdr:cNvCxnSpPr/>
      </xdr:nvCxnSpPr>
      <xdr:spPr>
        <a:xfrm flipV="1">
          <a:off x="2908300" y="610433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121412</xdr:rowOff>
    </xdr:from>
    <xdr:to>
      <xdr:col>4</xdr:col>
      <xdr:colOff>155575</xdr:colOff>
      <xdr:row>36</xdr:row>
      <xdr:rowOff>88036</xdr:rowOff>
    </xdr:to>
    <xdr:cxnSp macro="">
      <xdr:nvCxnSpPr>
        <xdr:cNvPr id="65" name="直線コネクタ 64"/>
        <xdr:cNvCxnSpPr/>
      </xdr:nvCxnSpPr>
      <xdr:spPr>
        <a:xfrm flipV="1">
          <a:off x="2019300" y="6122162"/>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165760</xdr:rowOff>
    </xdr:from>
    <xdr:to>
      <xdr:col>2</xdr:col>
      <xdr:colOff>638175</xdr:colOff>
      <xdr:row>36</xdr:row>
      <xdr:rowOff>88036</xdr:rowOff>
    </xdr:to>
    <xdr:cxnSp macro="">
      <xdr:nvCxnSpPr>
        <xdr:cNvPr id="68" name="直線コネクタ 67"/>
        <xdr:cNvCxnSpPr/>
      </xdr:nvCxnSpPr>
      <xdr:spPr>
        <a:xfrm>
          <a:off x="1130300" y="616651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128676</xdr:rowOff>
    </xdr:from>
    <xdr:to>
      <xdr:col>6</xdr:col>
      <xdr:colOff>561975</xdr:colOff>
      <xdr:row>36</xdr:row>
      <xdr:rowOff>58826</xdr:rowOff>
    </xdr:to>
    <xdr:sp macro="" textlink="">
      <xdr:nvSpPr>
        <xdr:cNvPr id="78" name="円/楕円 77"/>
        <xdr:cNvSpPr/>
      </xdr:nvSpPr>
      <xdr:spPr>
        <a:xfrm>
          <a:off x="4584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107103</xdr:rowOff>
    </xdr:from>
    <xdr:ext cx="469744" cy="259045"/>
    <xdr:sp macro="" textlink="">
      <xdr:nvSpPr>
        <xdr:cNvPr id="79" name="議会費該当値テキスト"/>
        <xdr:cNvSpPr txBox="1"/>
      </xdr:nvSpPr>
      <xdr:spPr>
        <a:xfrm>
          <a:off x="4686300"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52781</xdr:rowOff>
    </xdr:from>
    <xdr:to>
      <xdr:col>5</xdr:col>
      <xdr:colOff>409575</xdr:colOff>
      <xdr:row>35</xdr:row>
      <xdr:rowOff>154381</xdr:rowOff>
    </xdr:to>
    <xdr:sp macro="" textlink="">
      <xdr:nvSpPr>
        <xdr:cNvPr id="80" name="円/楕円 79"/>
        <xdr:cNvSpPr/>
      </xdr:nvSpPr>
      <xdr:spPr>
        <a:xfrm>
          <a:off x="3746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145508</xdr:rowOff>
    </xdr:from>
    <xdr:ext cx="469744" cy="259045"/>
    <xdr:sp macro="" textlink="">
      <xdr:nvSpPr>
        <xdr:cNvPr id="81" name="テキスト ボックス 80"/>
        <xdr:cNvSpPr txBox="1"/>
      </xdr:nvSpPr>
      <xdr:spPr>
        <a:xfrm>
          <a:off x="3562427"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70612</xdr:rowOff>
    </xdr:from>
    <xdr:to>
      <xdr:col>4</xdr:col>
      <xdr:colOff>206375</xdr:colOff>
      <xdr:row>36</xdr:row>
      <xdr:rowOff>762</xdr:rowOff>
    </xdr:to>
    <xdr:sp macro="" textlink="">
      <xdr:nvSpPr>
        <xdr:cNvPr id="82" name="円/楕円 81"/>
        <xdr:cNvSpPr/>
      </xdr:nvSpPr>
      <xdr:spPr>
        <a:xfrm>
          <a:off x="2857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83" name="テキスト ボックス 82"/>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37236</xdr:rowOff>
    </xdr:from>
    <xdr:to>
      <xdr:col>3</xdr:col>
      <xdr:colOff>3175</xdr:colOff>
      <xdr:row>36</xdr:row>
      <xdr:rowOff>138836</xdr:rowOff>
    </xdr:to>
    <xdr:sp macro="" textlink="">
      <xdr:nvSpPr>
        <xdr:cNvPr id="84" name="円/楕円 83"/>
        <xdr:cNvSpPr/>
      </xdr:nvSpPr>
      <xdr:spPr>
        <a:xfrm>
          <a:off x="19685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129963</xdr:rowOff>
    </xdr:from>
    <xdr:ext cx="469744" cy="259045"/>
    <xdr:sp macro="" textlink="">
      <xdr:nvSpPr>
        <xdr:cNvPr id="85" name="テキスト ボックス 84"/>
        <xdr:cNvSpPr txBox="1"/>
      </xdr:nvSpPr>
      <xdr:spPr>
        <a:xfrm>
          <a:off x="1784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114960</xdr:rowOff>
    </xdr:from>
    <xdr:to>
      <xdr:col>1</xdr:col>
      <xdr:colOff>485775</xdr:colOff>
      <xdr:row>36</xdr:row>
      <xdr:rowOff>45110</xdr:rowOff>
    </xdr:to>
    <xdr:sp macro="" textlink="">
      <xdr:nvSpPr>
        <xdr:cNvPr id="86" name="円/楕円 85"/>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36237</xdr:rowOff>
    </xdr:from>
    <xdr:ext cx="469744" cy="259045"/>
    <xdr:sp macro="" textlink="">
      <xdr:nvSpPr>
        <xdr:cNvPr id="87" name="テキスト ボックス 86"/>
        <xdr:cNvSpPr txBox="1"/>
      </xdr:nvSpPr>
      <xdr:spPr>
        <a:xfrm>
          <a:off x="895427"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97896</xdr:rowOff>
    </xdr:from>
    <xdr:to>
      <xdr:col>6</xdr:col>
      <xdr:colOff>511175</xdr:colOff>
      <xdr:row>57</xdr:row>
      <xdr:rowOff>105714</xdr:rowOff>
    </xdr:to>
    <xdr:cxnSp macro="">
      <xdr:nvCxnSpPr>
        <xdr:cNvPr id="116" name="直線コネクタ 115"/>
        <xdr:cNvCxnSpPr/>
      </xdr:nvCxnSpPr>
      <xdr:spPr>
        <a:xfrm>
          <a:off x="3797300" y="9870546"/>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97896</xdr:rowOff>
    </xdr:from>
    <xdr:to>
      <xdr:col>5</xdr:col>
      <xdr:colOff>358775</xdr:colOff>
      <xdr:row>57</xdr:row>
      <xdr:rowOff>143762</xdr:rowOff>
    </xdr:to>
    <xdr:cxnSp macro="">
      <xdr:nvCxnSpPr>
        <xdr:cNvPr id="119" name="直線コネクタ 118"/>
        <xdr:cNvCxnSpPr/>
      </xdr:nvCxnSpPr>
      <xdr:spPr>
        <a:xfrm flipV="1">
          <a:off x="2908300" y="9870546"/>
          <a:ext cx="8890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41635</xdr:rowOff>
    </xdr:from>
    <xdr:ext cx="534377" cy="259045"/>
    <xdr:sp macro="" textlink="">
      <xdr:nvSpPr>
        <xdr:cNvPr id="121" name="テキスト ボックス 120"/>
        <xdr:cNvSpPr txBox="1"/>
      </xdr:nvSpPr>
      <xdr:spPr>
        <a:xfrm>
          <a:off x="3530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82946</xdr:rowOff>
    </xdr:from>
    <xdr:to>
      <xdr:col>4</xdr:col>
      <xdr:colOff>155575</xdr:colOff>
      <xdr:row>57</xdr:row>
      <xdr:rowOff>143762</xdr:rowOff>
    </xdr:to>
    <xdr:cxnSp macro="">
      <xdr:nvCxnSpPr>
        <xdr:cNvPr id="122" name="直線コネクタ 121"/>
        <xdr:cNvCxnSpPr/>
      </xdr:nvCxnSpPr>
      <xdr:spPr>
        <a:xfrm>
          <a:off x="2019300" y="9855596"/>
          <a:ext cx="889000" cy="6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35550</xdr:rowOff>
    </xdr:from>
    <xdr:to>
      <xdr:col>2</xdr:col>
      <xdr:colOff>638175</xdr:colOff>
      <xdr:row>57</xdr:row>
      <xdr:rowOff>82946</xdr:rowOff>
    </xdr:to>
    <xdr:cxnSp macro="">
      <xdr:nvCxnSpPr>
        <xdr:cNvPr id="125" name="直線コネクタ 124"/>
        <xdr:cNvCxnSpPr/>
      </xdr:nvCxnSpPr>
      <xdr:spPr>
        <a:xfrm>
          <a:off x="1130300" y="8779500"/>
          <a:ext cx="889000" cy="107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54914</xdr:rowOff>
    </xdr:from>
    <xdr:to>
      <xdr:col>6</xdr:col>
      <xdr:colOff>561975</xdr:colOff>
      <xdr:row>57</xdr:row>
      <xdr:rowOff>156514</xdr:rowOff>
    </xdr:to>
    <xdr:sp macro="" textlink="">
      <xdr:nvSpPr>
        <xdr:cNvPr id="135" name="円/楕円 134"/>
        <xdr:cNvSpPr/>
      </xdr:nvSpPr>
      <xdr:spPr>
        <a:xfrm>
          <a:off x="4584700" y="9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141291</xdr:rowOff>
    </xdr:from>
    <xdr:ext cx="534377" cy="259045"/>
    <xdr:sp macro="" textlink="">
      <xdr:nvSpPr>
        <xdr:cNvPr id="136" name="総務費該当値テキスト"/>
        <xdr:cNvSpPr txBox="1"/>
      </xdr:nvSpPr>
      <xdr:spPr>
        <a:xfrm>
          <a:off x="4686300" y="97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47096</xdr:rowOff>
    </xdr:from>
    <xdr:to>
      <xdr:col>5</xdr:col>
      <xdr:colOff>409575</xdr:colOff>
      <xdr:row>57</xdr:row>
      <xdr:rowOff>148696</xdr:rowOff>
    </xdr:to>
    <xdr:sp macro="" textlink="">
      <xdr:nvSpPr>
        <xdr:cNvPr id="137" name="円/楕円 136"/>
        <xdr:cNvSpPr/>
      </xdr:nvSpPr>
      <xdr:spPr>
        <a:xfrm>
          <a:off x="3746500" y="98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139823</xdr:rowOff>
    </xdr:from>
    <xdr:ext cx="534377" cy="259045"/>
    <xdr:sp macro="" textlink="">
      <xdr:nvSpPr>
        <xdr:cNvPr id="138" name="テキスト ボックス 137"/>
        <xdr:cNvSpPr txBox="1"/>
      </xdr:nvSpPr>
      <xdr:spPr>
        <a:xfrm>
          <a:off x="3530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92962</xdr:rowOff>
    </xdr:from>
    <xdr:to>
      <xdr:col>4</xdr:col>
      <xdr:colOff>206375</xdr:colOff>
      <xdr:row>58</xdr:row>
      <xdr:rowOff>23112</xdr:rowOff>
    </xdr:to>
    <xdr:sp macro="" textlink="">
      <xdr:nvSpPr>
        <xdr:cNvPr id="139" name="円/楕円 138"/>
        <xdr:cNvSpPr/>
      </xdr:nvSpPr>
      <xdr:spPr>
        <a:xfrm>
          <a:off x="2857500" y="9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14239</xdr:rowOff>
    </xdr:from>
    <xdr:ext cx="534377" cy="259045"/>
    <xdr:sp macro="" textlink="">
      <xdr:nvSpPr>
        <xdr:cNvPr id="140" name="テキスト ボックス 139"/>
        <xdr:cNvSpPr txBox="1"/>
      </xdr:nvSpPr>
      <xdr:spPr>
        <a:xfrm>
          <a:off x="2641111" y="99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32146</xdr:rowOff>
    </xdr:from>
    <xdr:to>
      <xdr:col>3</xdr:col>
      <xdr:colOff>3175</xdr:colOff>
      <xdr:row>57</xdr:row>
      <xdr:rowOff>133746</xdr:rowOff>
    </xdr:to>
    <xdr:sp macro="" textlink="">
      <xdr:nvSpPr>
        <xdr:cNvPr id="141" name="円/楕円 140"/>
        <xdr:cNvSpPr/>
      </xdr:nvSpPr>
      <xdr:spPr>
        <a:xfrm>
          <a:off x="1968500" y="98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124873</xdr:rowOff>
    </xdr:from>
    <xdr:ext cx="534377" cy="259045"/>
    <xdr:sp macro="" textlink="">
      <xdr:nvSpPr>
        <xdr:cNvPr id="142" name="テキスト ボックス 141"/>
        <xdr:cNvSpPr txBox="1"/>
      </xdr:nvSpPr>
      <xdr:spPr>
        <a:xfrm>
          <a:off x="1752111" y="989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39,948</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156200</xdr:rowOff>
    </xdr:from>
    <xdr:to>
      <xdr:col>1</xdr:col>
      <xdr:colOff>485775</xdr:colOff>
      <xdr:row>51</xdr:row>
      <xdr:rowOff>86350</xdr:rowOff>
    </xdr:to>
    <xdr:sp macro="" textlink="">
      <xdr:nvSpPr>
        <xdr:cNvPr id="143" name="円/楕円 142"/>
        <xdr:cNvSpPr/>
      </xdr:nvSpPr>
      <xdr:spPr>
        <a:xfrm>
          <a:off x="1079500" y="8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102877</xdr:rowOff>
    </xdr:from>
    <xdr:ext cx="599010" cy="259045"/>
    <xdr:sp macro="" textlink="">
      <xdr:nvSpPr>
        <xdr:cNvPr id="144" name="テキスト ボックス 143"/>
        <xdr:cNvSpPr txBox="1"/>
      </xdr:nvSpPr>
      <xdr:spPr>
        <a:xfrm>
          <a:off x="830794" y="85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30468</xdr:rowOff>
    </xdr:from>
    <xdr:to>
      <xdr:col>6</xdr:col>
      <xdr:colOff>511175</xdr:colOff>
      <xdr:row>77</xdr:row>
      <xdr:rowOff>111113</xdr:rowOff>
    </xdr:to>
    <xdr:cxnSp macro="">
      <xdr:nvCxnSpPr>
        <xdr:cNvPr id="174" name="直線コネクタ 173"/>
        <xdr:cNvCxnSpPr/>
      </xdr:nvCxnSpPr>
      <xdr:spPr>
        <a:xfrm flipV="1">
          <a:off x="3797300" y="13232118"/>
          <a:ext cx="8382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111113</xdr:rowOff>
    </xdr:from>
    <xdr:to>
      <xdr:col>5</xdr:col>
      <xdr:colOff>358775</xdr:colOff>
      <xdr:row>78</xdr:row>
      <xdr:rowOff>13221</xdr:rowOff>
    </xdr:to>
    <xdr:cxnSp macro="">
      <xdr:nvCxnSpPr>
        <xdr:cNvPr id="177" name="直線コネクタ 176"/>
        <xdr:cNvCxnSpPr/>
      </xdr:nvCxnSpPr>
      <xdr:spPr>
        <a:xfrm flipV="1">
          <a:off x="2908300" y="13312763"/>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112768</xdr:rowOff>
    </xdr:from>
    <xdr:ext cx="599010" cy="259045"/>
    <xdr:sp macro="" textlink="">
      <xdr:nvSpPr>
        <xdr:cNvPr id="179" name="テキスト ボックス 178"/>
        <xdr:cNvSpPr txBox="1"/>
      </xdr:nvSpPr>
      <xdr:spPr>
        <a:xfrm>
          <a:off x="3497794"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13221</xdr:rowOff>
    </xdr:from>
    <xdr:to>
      <xdr:col>4</xdr:col>
      <xdr:colOff>155575</xdr:colOff>
      <xdr:row>78</xdr:row>
      <xdr:rowOff>78612</xdr:rowOff>
    </xdr:to>
    <xdr:cxnSp macro="">
      <xdr:nvCxnSpPr>
        <xdr:cNvPr id="180" name="直線コネクタ 179"/>
        <xdr:cNvCxnSpPr/>
      </xdr:nvCxnSpPr>
      <xdr:spPr>
        <a:xfrm flipV="1">
          <a:off x="2019300" y="13386321"/>
          <a:ext cx="889000" cy="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78612</xdr:rowOff>
    </xdr:from>
    <xdr:to>
      <xdr:col>2</xdr:col>
      <xdr:colOff>638175</xdr:colOff>
      <xdr:row>78</xdr:row>
      <xdr:rowOff>158789</xdr:rowOff>
    </xdr:to>
    <xdr:cxnSp macro="">
      <xdr:nvCxnSpPr>
        <xdr:cNvPr id="183" name="直線コネクタ 182"/>
        <xdr:cNvCxnSpPr/>
      </xdr:nvCxnSpPr>
      <xdr:spPr>
        <a:xfrm flipV="1">
          <a:off x="1130300" y="13451712"/>
          <a:ext cx="889000" cy="8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151118</xdr:rowOff>
    </xdr:from>
    <xdr:to>
      <xdr:col>6</xdr:col>
      <xdr:colOff>561975</xdr:colOff>
      <xdr:row>77</xdr:row>
      <xdr:rowOff>81268</xdr:rowOff>
    </xdr:to>
    <xdr:sp macro="" textlink="">
      <xdr:nvSpPr>
        <xdr:cNvPr id="193" name="円/楕円 192"/>
        <xdr:cNvSpPr/>
      </xdr:nvSpPr>
      <xdr:spPr>
        <a:xfrm>
          <a:off x="4584700" y="13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129545</xdr:rowOff>
    </xdr:from>
    <xdr:ext cx="599010" cy="259045"/>
    <xdr:sp macro="" textlink="">
      <xdr:nvSpPr>
        <xdr:cNvPr id="194" name="民生費該当値テキスト"/>
        <xdr:cNvSpPr txBox="1"/>
      </xdr:nvSpPr>
      <xdr:spPr>
        <a:xfrm>
          <a:off x="4686300" y="1315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60313</xdr:rowOff>
    </xdr:from>
    <xdr:to>
      <xdr:col>5</xdr:col>
      <xdr:colOff>409575</xdr:colOff>
      <xdr:row>77</xdr:row>
      <xdr:rowOff>161913</xdr:rowOff>
    </xdr:to>
    <xdr:sp macro="" textlink="">
      <xdr:nvSpPr>
        <xdr:cNvPr id="195" name="円/楕円 194"/>
        <xdr:cNvSpPr/>
      </xdr:nvSpPr>
      <xdr:spPr>
        <a:xfrm>
          <a:off x="3746500" y="132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153040</xdr:rowOff>
    </xdr:from>
    <xdr:ext cx="599010" cy="259045"/>
    <xdr:sp macro="" textlink="">
      <xdr:nvSpPr>
        <xdr:cNvPr id="196" name="テキスト ボックス 195"/>
        <xdr:cNvSpPr txBox="1"/>
      </xdr:nvSpPr>
      <xdr:spPr>
        <a:xfrm>
          <a:off x="3497794" y="133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133871</xdr:rowOff>
    </xdr:from>
    <xdr:to>
      <xdr:col>4</xdr:col>
      <xdr:colOff>206375</xdr:colOff>
      <xdr:row>78</xdr:row>
      <xdr:rowOff>64021</xdr:rowOff>
    </xdr:to>
    <xdr:sp macro="" textlink="">
      <xdr:nvSpPr>
        <xdr:cNvPr id="197" name="円/楕円 196"/>
        <xdr:cNvSpPr/>
      </xdr:nvSpPr>
      <xdr:spPr>
        <a:xfrm>
          <a:off x="2857500" y="13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55148</xdr:rowOff>
    </xdr:from>
    <xdr:ext cx="599010" cy="259045"/>
    <xdr:sp macro="" textlink="">
      <xdr:nvSpPr>
        <xdr:cNvPr id="198" name="テキスト ボックス 197"/>
        <xdr:cNvSpPr txBox="1"/>
      </xdr:nvSpPr>
      <xdr:spPr>
        <a:xfrm>
          <a:off x="2608794" y="1342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27812</xdr:rowOff>
    </xdr:from>
    <xdr:to>
      <xdr:col>3</xdr:col>
      <xdr:colOff>3175</xdr:colOff>
      <xdr:row>78</xdr:row>
      <xdr:rowOff>129412</xdr:rowOff>
    </xdr:to>
    <xdr:sp macro="" textlink="">
      <xdr:nvSpPr>
        <xdr:cNvPr id="199" name="円/楕円 198"/>
        <xdr:cNvSpPr/>
      </xdr:nvSpPr>
      <xdr:spPr>
        <a:xfrm>
          <a:off x="1968500" y="13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120539</xdr:rowOff>
    </xdr:from>
    <xdr:ext cx="599010" cy="259045"/>
    <xdr:sp macro="" textlink="">
      <xdr:nvSpPr>
        <xdr:cNvPr id="200" name="テキスト ボックス 199"/>
        <xdr:cNvSpPr txBox="1"/>
      </xdr:nvSpPr>
      <xdr:spPr>
        <a:xfrm>
          <a:off x="1719794" y="1349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107989</xdr:rowOff>
    </xdr:from>
    <xdr:to>
      <xdr:col>1</xdr:col>
      <xdr:colOff>485775</xdr:colOff>
      <xdr:row>79</xdr:row>
      <xdr:rowOff>38139</xdr:rowOff>
    </xdr:to>
    <xdr:sp macro="" textlink="">
      <xdr:nvSpPr>
        <xdr:cNvPr id="201" name="円/楕円 200"/>
        <xdr:cNvSpPr/>
      </xdr:nvSpPr>
      <xdr:spPr>
        <a:xfrm>
          <a:off x="1079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29266</xdr:rowOff>
    </xdr:from>
    <xdr:ext cx="534377" cy="259045"/>
    <xdr:sp macro="" textlink="">
      <xdr:nvSpPr>
        <xdr:cNvPr id="202" name="テキスト ボックス 201"/>
        <xdr:cNvSpPr txBox="1"/>
      </xdr:nvSpPr>
      <xdr:spPr>
        <a:xfrm>
          <a:off x="863111" y="135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73425</xdr:rowOff>
    </xdr:from>
    <xdr:to>
      <xdr:col>6</xdr:col>
      <xdr:colOff>511175</xdr:colOff>
      <xdr:row>98</xdr:row>
      <xdr:rowOff>99695</xdr:rowOff>
    </xdr:to>
    <xdr:cxnSp macro="">
      <xdr:nvCxnSpPr>
        <xdr:cNvPr id="232" name="直線コネクタ 231"/>
        <xdr:cNvCxnSpPr/>
      </xdr:nvCxnSpPr>
      <xdr:spPr>
        <a:xfrm>
          <a:off x="3797300" y="16875525"/>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52718</xdr:rowOff>
    </xdr:from>
    <xdr:to>
      <xdr:col>5</xdr:col>
      <xdr:colOff>358775</xdr:colOff>
      <xdr:row>98</xdr:row>
      <xdr:rowOff>73425</xdr:rowOff>
    </xdr:to>
    <xdr:cxnSp macro="">
      <xdr:nvCxnSpPr>
        <xdr:cNvPr id="235" name="直線コネクタ 234"/>
        <xdr:cNvCxnSpPr/>
      </xdr:nvCxnSpPr>
      <xdr:spPr>
        <a:xfrm>
          <a:off x="2908300" y="16854818"/>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25876</xdr:rowOff>
    </xdr:from>
    <xdr:to>
      <xdr:col>4</xdr:col>
      <xdr:colOff>155575</xdr:colOff>
      <xdr:row>98</xdr:row>
      <xdr:rowOff>52718</xdr:rowOff>
    </xdr:to>
    <xdr:cxnSp macro="">
      <xdr:nvCxnSpPr>
        <xdr:cNvPr id="238" name="直線コネクタ 237"/>
        <xdr:cNvCxnSpPr/>
      </xdr:nvCxnSpPr>
      <xdr:spPr>
        <a:xfrm>
          <a:off x="2019300" y="1682797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129184</xdr:rowOff>
    </xdr:from>
    <xdr:to>
      <xdr:col>2</xdr:col>
      <xdr:colOff>638175</xdr:colOff>
      <xdr:row>98</xdr:row>
      <xdr:rowOff>25876</xdr:rowOff>
    </xdr:to>
    <xdr:cxnSp macro="">
      <xdr:nvCxnSpPr>
        <xdr:cNvPr id="241" name="直線コネクタ 240"/>
        <xdr:cNvCxnSpPr/>
      </xdr:nvCxnSpPr>
      <xdr:spPr>
        <a:xfrm>
          <a:off x="1130300" y="16759834"/>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48895</xdr:rowOff>
    </xdr:from>
    <xdr:to>
      <xdr:col>6</xdr:col>
      <xdr:colOff>561975</xdr:colOff>
      <xdr:row>98</xdr:row>
      <xdr:rowOff>150495</xdr:rowOff>
    </xdr:to>
    <xdr:sp macro="" textlink="">
      <xdr:nvSpPr>
        <xdr:cNvPr id="251" name="円/楕円 250"/>
        <xdr:cNvSpPr/>
      </xdr:nvSpPr>
      <xdr:spPr>
        <a:xfrm>
          <a:off x="4584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27322</xdr:rowOff>
    </xdr:from>
    <xdr:ext cx="534377" cy="259045"/>
    <xdr:sp macro="" textlink="">
      <xdr:nvSpPr>
        <xdr:cNvPr id="252" name="衛生費該当値テキスト"/>
        <xdr:cNvSpPr txBox="1"/>
      </xdr:nvSpPr>
      <xdr:spPr>
        <a:xfrm>
          <a:off x="4686300"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22625</xdr:rowOff>
    </xdr:from>
    <xdr:to>
      <xdr:col>5</xdr:col>
      <xdr:colOff>409575</xdr:colOff>
      <xdr:row>98</xdr:row>
      <xdr:rowOff>124225</xdr:rowOff>
    </xdr:to>
    <xdr:sp macro="" textlink="">
      <xdr:nvSpPr>
        <xdr:cNvPr id="253" name="円/楕円 252"/>
        <xdr:cNvSpPr/>
      </xdr:nvSpPr>
      <xdr:spPr>
        <a:xfrm>
          <a:off x="3746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115352</xdr:rowOff>
    </xdr:from>
    <xdr:ext cx="534377" cy="259045"/>
    <xdr:sp macro="" textlink="">
      <xdr:nvSpPr>
        <xdr:cNvPr id="254" name="テキスト ボックス 253"/>
        <xdr:cNvSpPr txBox="1"/>
      </xdr:nvSpPr>
      <xdr:spPr>
        <a:xfrm>
          <a:off x="3530111" y="169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1918</xdr:rowOff>
    </xdr:from>
    <xdr:to>
      <xdr:col>4</xdr:col>
      <xdr:colOff>206375</xdr:colOff>
      <xdr:row>98</xdr:row>
      <xdr:rowOff>103518</xdr:rowOff>
    </xdr:to>
    <xdr:sp macro="" textlink="">
      <xdr:nvSpPr>
        <xdr:cNvPr id="255" name="円/楕円 254"/>
        <xdr:cNvSpPr/>
      </xdr:nvSpPr>
      <xdr:spPr>
        <a:xfrm>
          <a:off x="2857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94645</xdr:rowOff>
    </xdr:from>
    <xdr:ext cx="534377" cy="259045"/>
    <xdr:sp macro="" textlink="">
      <xdr:nvSpPr>
        <xdr:cNvPr id="256" name="テキスト ボックス 255"/>
        <xdr:cNvSpPr txBox="1"/>
      </xdr:nvSpPr>
      <xdr:spPr>
        <a:xfrm>
          <a:off x="2641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146526</xdr:rowOff>
    </xdr:from>
    <xdr:to>
      <xdr:col>3</xdr:col>
      <xdr:colOff>3175</xdr:colOff>
      <xdr:row>98</xdr:row>
      <xdr:rowOff>76676</xdr:rowOff>
    </xdr:to>
    <xdr:sp macro="" textlink="">
      <xdr:nvSpPr>
        <xdr:cNvPr id="257" name="円/楕円 256"/>
        <xdr:cNvSpPr/>
      </xdr:nvSpPr>
      <xdr:spPr>
        <a:xfrm>
          <a:off x="1968500" y="167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67803</xdr:rowOff>
    </xdr:from>
    <xdr:ext cx="534377" cy="259045"/>
    <xdr:sp macro="" textlink="">
      <xdr:nvSpPr>
        <xdr:cNvPr id="258" name="テキスト ボックス 257"/>
        <xdr:cNvSpPr txBox="1"/>
      </xdr:nvSpPr>
      <xdr:spPr>
        <a:xfrm>
          <a:off x="1752111" y="168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78384</xdr:rowOff>
    </xdr:from>
    <xdr:to>
      <xdr:col>1</xdr:col>
      <xdr:colOff>485775</xdr:colOff>
      <xdr:row>98</xdr:row>
      <xdr:rowOff>8534</xdr:rowOff>
    </xdr:to>
    <xdr:sp macro="" textlink="">
      <xdr:nvSpPr>
        <xdr:cNvPr id="259" name="円/楕円 258"/>
        <xdr:cNvSpPr/>
      </xdr:nvSpPr>
      <xdr:spPr>
        <a:xfrm>
          <a:off x="1079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171111</xdr:rowOff>
    </xdr:from>
    <xdr:ext cx="534377" cy="259045"/>
    <xdr:sp macro="" textlink="">
      <xdr:nvSpPr>
        <xdr:cNvPr id="260" name="テキスト ボックス 259"/>
        <xdr:cNvSpPr txBox="1"/>
      </xdr:nvSpPr>
      <xdr:spPr>
        <a:xfrm>
          <a:off x="863111" y="168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8636</xdr:rowOff>
    </xdr:from>
    <xdr:to>
      <xdr:col>14</xdr:col>
      <xdr:colOff>28575</xdr:colOff>
      <xdr:row>39</xdr:row>
      <xdr:rowOff>44450</xdr:rowOff>
    </xdr:to>
    <xdr:cxnSp macro="">
      <xdr:nvCxnSpPr>
        <xdr:cNvPr id="292" name="直線コネクタ 291"/>
        <xdr:cNvCxnSpPr/>
      </xdr:nvCxnSpPr>
      <xdr:spPr>
        <a:xfrm>
          <a:off x="8750300" y="669518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128270</xdr:rowOff>
    </xdr:from>
    <xdr:to>
      <xdr:col>12</xdr:col>
      <xdr:colOff>511175</xdr:colOff>
      <xdr:row>39</xdr:row>
      <xdr:rowOff>8636</xdr:rowOff>
    </xdr:to>
    <xdr:cxnSp macro="">
      <xdr:nvCxnSpPr>
        <xdr:cNvPr id="295" name="直線コネクタ 294"/>
        <xdr:cNvCxnSpPr/>
      </xdr:nvCxnSpPr>
      <xdr:spPr>
        <a:xfrm>
          <a:off x="7861300" y="6471920"/>
          <a:ext cx="8890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103505</xdr:rowOff>
    </xdr:from>
    <xdr:to>
      <xdr:col>11</xdr:col>
      <xdr:colOff>307975</xdr:colOff>
      <xdr:row>37</xdr:row>
      <xdr:rowOff>128270</xdr:rowOff>
    </xdr:to>
    <xdr:cxnSp macro="">
      <xdr:nvCxnSpPr>
        <xdr:cNvPr id="298" name="直線コネクタ 297"/>
        <xdr:cNvCxnSpPr/>
      </xdr:nvCxnSpPr>
      <xdr:spPr>
        <a:xfrm>
          <a:off x="6972300" y="5761355"/>
          <a:ext cx="8890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0" name="円/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1" name="テキスト ボックス 310"/>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129286</xdr:rowOff>
    </xdr:from>
    <xdr:to>
      <xdr:col>12</xdr:col>
      <xdr:colOff>561975</xdr:colOff>
      <xdr:row>39</xdr:row>
      <xdr:rowOff>59436</xdr:rowOff>
    </xdr:to>
    <xdr:sp macro="" textlink="">
      <xdr:nvSpPr>
        <xdr:cNvPr id="312" name="円/楕円 311"/>
        <xdr:cNvSpPr/>
      </xdr:nvSpPr>
      <xdr:spPr>
        <a:xfrm>
          <a:off x="8699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50563</xdr:rowOff>
    </xdr:from>
    <xdr:ext cx="313932" cy="259045"/>
    <xdr:sp macro="" textlink="">
      <xdr:nvSpPr>
        <xdr:cNvPr id="313" name="テキスト ボックス 312"/>
        <xdr:cNvSpPr txBox="1"/>
      </xdr:nvSpPr>
      <xdr:spPr>
        <a:xfrm>
          <a:off x="8593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77470</xdr:rowOff>
    </xdr:from>
    <xdr:to>
      <xdr:col>11</xdr:col>
      <xdr:colOff>358775</xdr:colOff>
      <xdr:row>38</xdr:row>
      <xdr:rowOff>7620</xdr:rowOff>
    </xdr:to>
    <xdr:sp macro="" textlink="">
      <xdr:nvSpPr>
        <xdr:cNvPr id="314" name="円/楕円 313"/>
        <xdr:cNvSpPr/>
      </xdr:nvSpPr>
      <xdr:spPr>
        <a:xfrm>
          <a:off x="781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170197</xdr:rowOff>
    </xdr:from>
    <xdr:ext cx="378565" cy="259045"/>
    <xdr:sp macro="" textlink="">
      <xdr:nvSpPr>
        <xdr:cNvPr id="315" name="テキスト ボックス 314"/>
        <xdr:cNvSpPr txBox="1"/>
      </xdr:nvSpPr>
      <xdr:spPr>
        <a:xfrm>
          <a:off x="7672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52705</xdr:rowOff>
    </xdr:from>
    <xdr:to>
      <xdr:col>10</xdr:col>
      <xdr:colOff>155575</xdr:colOff>
      <xdr:row>33</xdr:row>
      <xdr:rowOff>154305</xdr:rowOff>
    </xdr:to>
    <xdr:sp macro="" textlink="">
      <xdr:nvSpPr>
        <xdr:cNvPr id="316" name="円/楕円 315"/>
        <xdr:cNvSpPr/>
      </xdr:nvSpPr>
      <xdr:spPr>
        <a:xfrm>
          <a:off x="6921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170832</xdr:rowOff>
    </xdr:from>
    <xdr:ext cx="469744" cy="259045"/>
    <xdr:sp macro="" textlink="">
      <xdr:nvSpPr>
        <xdr:cNvPr id="317" name="テキスト ボックス 316"/>
        <xdr:cNvSpPr txBox="1"/>
      </xdr:nvSpPr>
      <xdr:spPr>
        <a:xfrm>
          <a:off x="6737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20576</xdr:rowOff>
    </xdr:from>
    <xdr:to>
      <xdr:col>15</xdr:col>
      <xdr:colOff>180975</xdr:colOff>
      <xdr:row>57</xdr:row>
      <xdr:rowOff>114188</xdr:rowOff>
    </xdr:to>
    <xdr:cxnSp macro="">
      <xdr:nvCxnSpPr>
        <xdr:cNvPr id="344" name="直線コネクタ 343"/>
        <xdr:cNvCxnSpPr/>
      </xdr:nvCxnSpPr>
      <xdr:spPr>
        <a:xfrm>
          <a:off x="9639300" y="9793226"/>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20576</xdr:rowOff>
    </xdr:from>
    <xdr:to>
      <xdr:col>14</xdr:col>
      <xdr:colOff>28575</xdr:colOff>
      <xdr:row>58</xdr:row>
      <xdr:rowOff>21696</xdr:rowOff>
    </xdr:to>
    <xdr:cxnSp macro="">
      <xdr:nvCxnSpPr>
        <xdr:cNvPr id="347" name="直線コネクタ 346"/>
        <xdr:cNvCxnSpPr/>
      </xdr:nvCxnSpPr>
      <xdr:spPr>
        <a:xfrm flipV="1">
          <a:off x="8750300" y="9793226"/>
          <a:ext cx="889000" cy="1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21696</xdr:rowOff>
    </xdr:from>
    <xdr:to>
      <xdr:col>12</xdr:col>
      <xdr:colOff>511175</xdr:colOff>
      <xdr:row>58</xdr:row>
      <xdr:rowOff>39436</xdr:rowOff>
    </xdr:to>
    <xdr:cxnSp macro="">
      <xdr:nvCxnSpPr>
        <xdr:cNvPr id="350" name="直線コネクタ 349"/>
        <xdr:cNvCxnSpPr/>
      </xdr:nvCxnSpPr>
      <xdr:spPr>
        <a:xfrm flipV="1">
          <a:off x="7861300" y="9965796"/>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39436</xdr:rowOff>
    </xdr:from>
    <xdr:to>
      <xdr:col>11</xdr:col>
      <xdr:colOff>307975</xdr:colOff>
      <xdr:row>58</xdr:row>
      <xdr:rowOff>41059</xdr:rowOff>
    </xdr:to>
    <xdr:cxnSp macro="">
      <xdr:nvCxnSpPr>
        <xdr:cNvPr id="353" name="直線コネクタ 352"/>
        <xdr:cNvCxnSpPr/>
      </xdr:nvCxnSpPr>
      <xdr:spPr>
        <a:xfrm flipV="1">
          <a:off x="6972300" y="9983536"/>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63388</xdr:rowOff>
    </xdr:from>
    <xdr:to>
      <xdr:col>15</xdr:col>
      <xdr:colOff>231775</xdr:colOff>
      <xdr:row>57</xdr:row>
      <xdr:rowOff>164988</xdr:rowOff>
    </xdr:to>
    <xdr:sp macro="" textlink="">
      <xdr:nvSpPr>
        <xdr:cNvPr id="363" name="円/楕円 362"/>
        <xdr:cNvSpPr/>
      </xdr:nvSpPr>
      <xdr:spPr>
        <a:xfrm>
          <a:off x="104267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86265</xdr:rowOff>
    </xdr:from>
    <xdr:ext cx="469744" cy="259045"/>
    <xdr:sp macro="" textlink="">
      <xdr:nvSpPr>
        <xdr:cNvPr id="364" name="農林水産業費該当値テキスト"/>
        <xdr:cNvSpPr txBox="1"/>
      </xdr:nvSpPr>
      <xdr:spPr>
        <a:xfrm>
          <a:off x="10528300" y="968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141226</xdr:rowOff>
    </xdr:from>
    <xdr:to>
      <xdr:col>14</xdr:col>
      <xdr:colOff>79375</xdr:colOff>
      <xdr:row>57</xdr:row>
      <xdr:rowOff>71376</xdr:rowOff>
    </xdr:to>
    <xdr:sp macro="" textlink="">
      <xdr:nvSpPr>
        <xdr:cNvPr id="365" name="円/楕円 364"/>
        <xdr:cNvSpPr/>
      </xdr:nvSpPr>
      <xdr:spPr>
        <a:xfrm>
          <a:off x="9588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87903</xdr:rowOff>
    </xdr:from>
    <xdr:ext cx="534377" cy="259045"/>
    <xdr:sp macro="" textlink="">
      <xdr:nvSpPr>
        <xdr:cNvPr id="366" name="テキスト ボックス 365"/>
        <xdr:cNvSpPr txBox="1"/>
      </xdr:nvSpPr>
      <xdr:spPr>
        <a:xfrm>
          <a:off x="9372111" y="95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142346</xdr:rowOff>
    </xdr:from>
    <xdr:to>
      <xdr:col>12</xdr:col>
      <xdr:colOff>561975</xdr:colOff>
      <xdr:row>58</xdr:row>
      <xdr:rowOff>72496</xdr:rowOff>
    </xdr:to>
    <xdr:sp macro="" textlink="">
      <xdr:nvSpPr>
        <xdr:cNvPr id="367" name="円/楕円 366"/>
        <xdr:cNvSpPr/>
      </xdr:nvSpPr>
      <xdr:spPr>
        <a:xfrm>
          <a:off x="8699500" y="99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63623</xdr:rowOff>
    </xdr:from>
    <xdr:ext cx="469744" cy="259045"/>
    <xdr:sp macro="" textlink="">
      <xdr:nvSpPr>
        <xdr:cNvPr id="368" name="テキスト ボックス 367"/>
        <xdr:cNvSpPr txBox="1"/>
      </xdr:nvSpPr>
      <xdr:spPr>
        <a:xfrm>
          <a:off x="8515427" y="1000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160086</xdr:rowOff>
    </xdr:from>
    <xdr:to>
      <xdr:col>11</xdr:col>
      <xdr:colOff>358775</xdr:colOff>
      <xdr:row>58</xdr:row>
      <xdr:rowOff>90236</xdr:rowOff>
    </xdr:to>
    <xdr:sp macro="" textlink="">
      <xdr:nvSpPr>
        <xdr:cNvPr id="369" name="円/楕円 368"/>
        <xdr:cNvSpPr/>
      </xdr:nvSpPr>
      <xdr:spPr>
        <a:xfrm>
          <a:off x="7810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81363</xdr:rowOff>
    </xdr:from>
    <xdr:ext cx="469744" cy="259045"/>
    <xdr:sp macro="" textlink="">
      <xdr:nvSpPr>
        <xdr:cNvPr id="370" name="テキスト ボックス 369"/>
        <xdr:cNvSpPr txBox="1"/>
      </xdr:nvSpPr>
      <xdr:spPr>
        <a:xfrm>
          <a:off x="7626427"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161709</xdr:rowOff>
    </xdr:from>
    <xdr:to>
      <xdr:col>10</xdr:col>
      <xdr:colOff>155575</xdr:colOff>
      <xdr:row>58</xdr:row>
      <xdr:rowOff>91859</xdr:rowOff>
    </xdr:to>
    <xdr:sp macro="" textlink="">
      <xdr:nvSpPr>
        <xdr:cNvPr id="371" name="円/楕円 370"/>
        <xdr:cNvSpPr/>
      </xdr:nvSpPr>
      <xdr:spPr>
        <a:xfrm>
          <a:off x="6921500" y="99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82986</xdr:rowOff>
    </xdr:from>
    <xdr:ext cx="469744" cy="259045"/>
    <xdr:sp macro="" textlink="">
      <xdr:nvSpPr>
        <xdr:cNvPr id="372" name="テキスト ボックス 371"/>
        <xdr:cNvSpPr txBox="1"/>
      </xdr:nvSpPr>
      <xdr:spPr>
        <a:xfrm>
          <a:off x="6737427" y="1002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169608</xdr:rowOff>
    </xdr:from>
    <xdr:to>
      <xdr:col>15</xdr:col>
      <xdr:colOff>180975</xdr:colOff>
      <xdr:row>76</xdr:row>
      <xdr:rowOff>6159</xdr:rowOff>
    </xdr:to>
    <xdr:cxnSp macro="">
      <xdr:nvCxnSpPr>
        <xdr:cNvPr id="401" name="直線コネクタ 400"/>
        <xdr:cNvCxnSpPr/>
      </xdr:nvCxnSpPr>
      <xdr:spPr>
        <a:xfrm>
          <a:off x="9639300" y="1302835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169608</xdr:rowOff>
    </xdr:from>
    <xdr:to>
      <xdr:col>14</xdr:col>
      <xdr:colOff>28575</xdr:colOff>
      <xdr:row>76</xdr:row>
      <xdr:rowOff>82169</xdr:rowOff>
    </xdr:to>
    <xdr:cxnSp macro="">
      <xdr:nvCxnSpPr>
        <xdr:cNvPr id="404" name="直線コネクタ 403"/>
        <xdr:cNvCxnSpPr/>
      </xdr:nvCxnSpPr>
      <xdr:spPr>
        <a:xfrm flipV="1">
          <a:off x="8750300" y="13028358"/>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82169</xdr:rowOff>
    </xdr:from>
    <xdr:to>
      <xdr:col>12</xdr:col>
      <xdr:colOff>511175</xdr:colOff>
      <xdr:row>77</xdr:row>
      <xdr:rowOff>58395</xdr:rowOff>
    </xdr:to>
    <xdr:cxnSp macro="">
      <xdr:nvCxnSpPr>
        <xdr:cNvPr id="407" name="直線コネクタ 406"/>
        <xdr:cNvCxnSpPr/>
      </xdr:nvCxnSpPr>
      <xdr:spPr>
        <a:xfrm flipV="1">
          <a:off x="7861300" y="13112369"/>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58395</xdr:rowOff>
    </xdr:from>
    <xdr:to>
      <xdr:col>11</xdr:col>
      <xdr:colOff>307975</xdr:colOff>
      <xdr:row>77</xdr:row>
      <xdr:rowOff>80683</xdr:rowOff>
    </xdr:to>
    <xdr:cxnSp macro="">
      <xdr:nvCxnSpPr>
        <xdr:cNvPr id="410" name="直線コネクタ 409"/>
        <xdr:cNvCxnSpPr/>
      </xdr:nvCxnSpPr>
      <xdr:spPr>
        <a:xfrm flipV="1">
          <a:off x="6972300" y="1326004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126809</xdr:rowOff>
    </xdr:from>
    <xdr:to>
      <xdr:col>15</xdr:col>
      <xdr:colOff>231775</xdr:colOff>
      <xdr:row>76</xdr:row>
      <xdr:rowOff>56959</xdr:rowOff>
    </xdr:to>
    <xdr:sp macro="" textlink="">
      <xdr:nvSpPr>
        <xdr:cNvPr id="420" name="円/楕円 419"/>
        <xdr:cNvSpPr/>
      </xdr:nvSpPr>
      <xdr:spPr>
        <a:xfrm>
          <a:off x="10426700" y="12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149686</xdr:rowOff>
    </xdr:from>
    <xdr:ext cx="534377" cy="259045"/>
    <xdr:sp macro="" textlink="">
      <xdr:nvSpPr>
        <xdr:cNvPr id="421" name="商工費該当値テキスト"/>
        <xdr:cNvSpPr txBox="1"/>
      </xdr:nvSpPr>
      <xdr:spPr>
        <a:xfrm>
          <a:off x="10528300" y="128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118808</xdr:rowOff>
    </xdr:from>
    <xdr:to>
      <xdr:col>14</xdr:col>
      <xdr:colOff>79375</xdr:colOff>
      <xdr:row>76</xdr:row>
      <xdr:rowOff>48958</xdr:rowOff>
    </xdr:to>
    <xdr:sp macro="" textlink="">
      <xdr:nvSpPr>
        <xdr:cNvPr id="422" name="円/楕円 421"/>
        <xdr:cNvSpPr/>
      </xdr:nvSpPr>
      <xdr:spPr>
        <a:xfrm>
          <a:off x="9588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65485</xdr:rowOff>
    </xdr:from>
    <xdr:ext cx="534377" cy="259045"/>
    <xdr:sp macro="" textlink="">
      <xdr:nvSpPr>
        <xdr:cNvPr id="423" name="テキスト ボックス 422"/>
        <xdr:cNvSpPr txBox="1"/>
      </xdr:nvSpPr>
      <xdr:spPr>
        <a:xfrm>
          <a:off x="9372111" y="12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31369</xdr:rowOff>
    </xdr:from>
    <xdr:to>
      <xdr:col>12</xdr:col>
      <xdr:colOff>561975</xdr:colOff>
      <xdr:row>76</xdr:row>
      <xdr:rowOff>132969</xdr:rowOff>
    </xdr:to>
    <xdr:sp macro="" textlink="">
      <xdr:nvSpPr>
        <xdr:cNvPr id="424" name="円/楕円 423"/>
        <xdr:cNvSpPr/>
      </xdr:nvSpPr>
      <xdr:spPr>
        <a:xfrm>
          <a:off x="8699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149496</xdr:rowOff>
    </xdr:from>
    <xdr:ext cx="534377" cy="259045"/>
    <xdr:sp macro="" textlink="">
      <xdr:nvSpPr>
        <xdr:cNvPr id="425" name="テキスト ボックス 424"/>
        <xdr:cNvSpPr txBox="1"/>
      </xdr:nvSpPr>
      <xdr:spPr>
        <a:xfrm>
          <a:off x="8483111" y="128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7595</xdr:rowOff>
    </xdr:from>
    <xdr:to>
      <xdr:col>11</xdr:col>
      <xdr:colOff>358775</xdr:colOff>
      <xdr:row>77</xdr:row>
      <xdr:rowOff>109195</xdr:rowOff>
    </xdr:to>
    <xdr:sp macro="" textlink="">
      <xdr:nvSpPr>
        <xdr:cNvPr id="426" name="円/楕円 425"/>
        <xdr:cNvSpPr/>
      </xdr:nvSpPr>
      <xdr:spPr>
        <a:xfrm>
          <a:off x="7810500" y="132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125722</xdr:rowOff>
    </xdr:from>
    <xdr:ext cx="469744" cy="259045"/>
    <xdr:sp macro="" textlink="">
      <xdr:nvSpPr>
        <xdr:cNvPr id="427" name="テキスト ボックス 426"/>
        <xdr:cNvSpPr txBox="1"/>
      </xdr:nvSpPr>
      <xdr:spPr>
        <a:xfrm>
          <a:off x="7626427" y="1298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29883</xdr:rowOff>
    </xdr:from>
    <xdr:to>
      <xdr:col>10</xdr:col>
      <xdr:colOff>155575</xdr:colOff>
      <xdr:row>77</xdr:row>
      <xdr:rowOff>131483</xdr:rowOff>
    </xdr:to>
    <xdr:sp macro="" textlink="">
      <xdr:nvSpPr>
        <xdr:cNvPr id="428" name="円/楕円 427"/>
        <xdr:cNvSpPr/>
      </xdr:nvSpPr>
      <xdr:spPr>
        <a:xfrm>
          <a:off x="6921500" y="132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122610</xdr:rowOff>
    </xdr:from>
    <xdr:ext cx="469744" cy="259045"/>
    <xdr:sp macro="" textlink="">
      <xdr:nvSpPr>
        <xdr:cNvPr id="429" name="テキスト ボックス 428"/>
        <xdr:cNvSpPr txBox="1"/>
      </xdr:nvSpPr>
      <xdr:spPr>
        <a:xfrm>
          <a:off x="6737427" y="133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2499</xdr:rowOff>
    </xdr:from>
    <xdr:to>
      <xdr:col>15</xdr:col>
      <xdr:colOff>180975</xdr:colOff>
      <xdr:row>98</xdr:row>
      <xdr:rowOff>29456</xdr:rowOff>
    </xdr:to>
    <xdr:cxnSp macro="">
      <xdr:nvCxnSpPr>
        <xdr:cNvPr id="456" name="直線コネクタ 455"/>
        <xdr:cNvCxnSpPr/>
      </xdr:nvCxnSpPr>
      <xdr:spPr>
        <a:xfrm flipV="1">
          <a:off x="9639300" y="16804599"/>
          <a:ext cx="8382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29456</xdr:rowOff>
    </xdr:from>
    <xdr:to>
      <xdr:col>14</xdr:col>
      <xdr:colOff>28575</xdr:colOff>
      <xdr:row>98</xdr:row>
      <xdr:rowOff>40483</xdr:rowOff>
    </xdr:to>
    <xdr:cxnSp macro="">
      <xdr:nvCxnSpPr>
        <xdr:cNvPr id="459" name="直線コネクタ 458"/>
        <xdr:cNvCxnSpPr/>
      </xdr:nvCxnSpPr>
      <xdr:spPr>
        <a:xfrm flipV="1">
          <a:off x="8750300" y="16831556"/>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10321</xdr:rowOff>
    </xdr:from>
    <xdr:ext cx="534377" cy="259045"/>
    <xdr:sp macro="" textlink="">
      <xdr:nvSpPr>
        <xdr:cNvPr id="461" name="テキスト ボックス 460"/>
        <xdr:cNvSpPr txBox="1"/>
      </xdr:nvSpPr>
      <xdr:spPr>
        <a:xfrm>
          <a:off x="9372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40483</xdr:rowOff>
    </xdr:from>
    <xdr:to>
      <xdr:col>12</xdr:col>
      <xdr:colOff>511175</xdr:colOff>
      <xdr:row>98</xdr:row>
      <xdr:rowOff>44602</xdr:rowOff>
    </xdr:to>
    <xdr:cxnSp macro="">
      <xdr:nvCxnSpPr>
        <xdr:cNvPr id="462" name="直線コネクタ 461"/>
        <xdr:cNvCxnSpPr/>
      </xdr:nvCxnSpPr>
      <xdr:spPr>
        <a:xfrm flipV="1">
          <a:off x="7861300" y="16842583"/>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44602</xdr:rowOff>
    </xdr:from>
    <xdr:to>
      <xdr:col>11</xdr:col>
      <xdr:colOff>307975</xdr:colOff>
      <xdr:row>98</xdr:row>
      <xdr:rowOff>47241</xdr:rowOff>
    </xdr:to>
    <xdr:cxnSp macro="">
      <xdr:nvCxnSpPr>
        <xdr:cNvPr id="465" name="直線コネクタ 464"/>
        <xdr:cNvCxnSpPr/>
      </xdr:nvCxnSpPr>
      <xdr:spPr>
        <a:xfrm flipV="1">
          <a:off x="6972300" y="16846702"/>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123149</xdr:rowOff>
    </xdr:from>
    <xdr:to>
      <xdr:col>15</xdr:col>
      <xdr:colOff>231775</xdr:colOff>
      <xdr:row>98</xdr:row>
      <xdr:rowOff>53299</xdr:rowOff>
    </xdr:to>
    <xdr:sp macro="" textlink="">
      <xdr:nvSpPr>
        <xdr:cNvPr id="475" name="円/楕円 474"/>
        <xdr:cNvSpPr/>
      </xdr:nvSpPr>
      <xdr:spPr>
        <a:xfrm>
          <a:off x="10426700" y="167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150106</xdr:rowOff>
    </xdr:from>
    <xdr:to>
      <xdr:col>14</xdr:col>
      <xdr:colOff>79375</xdr:colOff>
      <xdr:row>98</xdr:row>
      <xdr:rowOff>80256</xdr:rowOff>
    </xdr:to>
    <xdr:sp macro="" textlink="">
      <xdr:nvSpPr>
        <xdr:cNvPr id="477" name="円/楕円 476"/>
        <xdr:cNvSpPr/>
      </xdr:nvSpPr>
      <xdr:spPr>
        <a:xfrm>
          <a:off x="9588500" y="167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71383</xdr:rowOff>
    </xdr:from>
    <xdr:ext cx="534377" cy="259045"/>
    <xdr:sp macro="" textlink="">
      <xdr:nvSpPr>
        <xdr:cNvPr id="478" name="テキスト ボックス 477"/>
        <xdr:cNvSpPr txBox="1"/>
      </xdr:nvSpPr>
      <xdr:spPr>
        <a:xfrm>
          <a:off x="9372111" y="168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161133</xdr:rowOff>
    </xdr:from>
    <xdr:to>
      <xdr:col>12</xdr:col>
      <xdr:colOff>561975</xdr:colOff>
      <xdr:row>98</xdr:row>
      <xdr:rowOff>91283</xdr:rowOff>
    </xdr:to>
    <xdr:sp macro="" textlink="">
      <xdr:nvSpPr>
        <xdr:cNvPr id="479" name="円/楕円 478"/>
        <xdr:cNvSpPr/>
      </xdr:nvSpPr>
      <xdr:spPr>
        <a:xfrm>
          <a:off x="8699500" y="16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82410</xdr:rowOff>
    </xdr:from>
    <xdr:ext cx="534377" cy="259045"/>
    <xdr:sp macro="" textlink="">
      <xdr:nvSpPr>
        <xdr:cNvPr id="480" name="テキスト ボックス 479"/>
        <xdr:cNvSpPr txBox="1"/>
      </xdr:nvSpPr>
      <xdr:spPr>
        <a:xfrm>
          <a:off x="8483111" y="16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165252</xdr:rowOff>
    </xdr:from>
    <xdr:to>
      <xdr:col>11</xdr:col>
      <xdr:colOff>358775</xdr:colOff>
      <xdr:row>98</xdr:row>
      <xdr:rowOff>95402</xdr:rowOff>
    </xdr:to>
    <xdr:sp macro="" textlink="">
      <xdr:nvSpPr>
        <xdr:cNvPr id="481" name="円/楕円 480"/>
        <xdr:cNvSpPr/>
      </xdr:nvSpPr>
      <xdr:spPr>
        <a:xfrm>
          <a:off x="7810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86529</xdr:rowOff>
    </xdr:from>
    <xdr:ext cx="534377" cy="259045"/>
    <xdr:sp macro="" textlink="">
      <xdr:nvSpPr>
        <xdr:cNvPr id="482" name="テキスト ボックス 481"/>
        <xdr:cNvSpPr txBox="1"/>
      </xdr:nvSpPr>
      <xdr:spPr>
        <a:xfrm>
          <a:off x="7594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167891</xdr:rowOff>
    </xdr:from>
    <xdr:to>
      <xdr:col>10</xdr:col>
      <xdr:colOff>155575</xdr:colOff>
      <xdr:row>98</xdr:row>
      <xdr:rowOff>98041</xdr:rowOff>
    </xdr:to>
    <xdr:sp macro="" textlink="">
      <xdr:nvSpPr>
        <xdr:cNvPr id="483" name="円/楕円 482"/>
        <xdr:cNvSpPr/>
      </xdr:nvSpPr>
      <xdr:spPr>
        <a:xfrm>
          <a:off x="6921500" y="167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89168</xdr:rowOff>
    </xdr:from>
    <xdr:ext cx="534377" cy="259045"/>
    <xdr:sp macro="" textlink="">
      <xdr:nvSpPr>
        <xdr:cNvPr id="484" name="テキスト ボックス 483"/>
        <xdr:cNvSpPr txBox="1"/>
      </xdr:nvSpPr>
      <xdr:spPr>
        <a:xfrm>
          <a:off x="6705111" y="168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87076</xdr:rowOff>
    </xdr:from>
    <xdr:to>
      <xdr:col>23</xdr:col>
      <xdr:colOff>517525</xdr:colOff>
      <xdr:row>37</xdr:row>
      <xdr:rowOff>93614</xdr:rowOff>
    </xdr:to>
    <xdr:cxnSp macro="">
      <xdr:nvCxnSpPr>
        <xdr:cNvPr id="512" name="直線コネクタ 511"/>
        <xdr:cNvCxnSpPr/>
      </xdr:nvCxnSpPr>
      <xdr:spPr>
        <a:xfrm flipV="1">
          <a:off x="15481300" y="6430726"/>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93614</xdr:rowOff>
    </xdr:from>
    <xdr:to>
      <xdr:col>22</xdr:col>
      <xdr:colOff>365125</xdr:colOff>
      <xdr:row>37</xdr:row>
      <xdr:rowOff>123195</xdr:rowOff>
    </xdr:to>
    <xdr:cxnSp macro="">
      <xdr:nvCxnSpPr>
        <xdr:cNvPr id="515" name="直線コネクタ 514"/>
        <xdr:cNvCxnSpPr/>
      </xdr:nvCxnSpPr>
      <xdr:spPr>
        <a:xfrm flipV="1">
          <a:off x="14592300" y="6437264"/>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17" name="テキスト ボックス 516"/>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112862</xdr:rowOff>
    </xdr:from>
    <xdr:to>
      <xdr:col>21</xdr:col>
      <xdr:colOff>161925</xdr:colOff>
      <xdr:row>37</xdr:row>
      <xdr:rowOff>123195</xdr:rowOff>
    </xdr:to>
    <xdr:cxnSp macro="">
      <xdr:nvCxnSpPr>
        <xdr:cNvPr id="518" name="直線コネクタ 517"/>
        <xdr:cNvCxnSpPr/>
      </xdr:nvCxnSpPr>
      <xdr:spPr>
        <a:xfrm>
          <a:off x="13703300" y="645651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112862</xdr:rowOff>
    </xdr:from>
    <xdr:to>
      <xdr:col>19</xdr:col>
      <xdr:colOff>644525</xdr:colOff>
      <xdr:row>37</xdr:row>
      <xdr:rowOff>119720</xdr:rowOff>
    </xdr:to>
    <xdr:cxnSp macro="">
      <xdr:nvCxnSpPr>
        <xdr:cNvPr id="521" name="直線コネクタ 520"/>
        <xdr:cNvCxnSpPr/>
      </xdr:nvCxnSpPr>
      <xdr:spPr>
        <a:xfrm flipV="1">
          <a:off x="12814300" y="64565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36276</xdr:rowOff>
    </xdr:from>
    <xdr:to>
      <xdr:col>23</xdr:col>
      <xdr:colOff>568325</xdr:colOff>
      <xdr:row>37</xdr:row>
      <xdr:rowOff>137876</xdr:rowOff>
    </xdr:to>
    <xdr:sp macro="" textlink="">
      <xdr:nvSpPr>
        <xdr:cNvPr id="531" name="円/楕円 530"/>
        <xdr:cNvSpPr/>
      </xdr:nvSpPr>
      <xdr:spPr>
        <a:xfrm>
          <a:off x="16268700" y="6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59153</xdr:rowOff>
    </xdr:from>
    <xdr:ext cx="534377" cy="259045"/>
    <xdr:sp macro="" textlink="">
      <xdr:nvSpPr>
        <xdr:cNvPr id="532" name="消防費該当値テキスト"/>
        <xdr:cNvSpPr txBox="1"/>
      </xdr:nvSpPr>
      <xdr:spPr>
        <a:xfrm>
          <a:off x="16370300" y="62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42814</xdr:rowOff>
    </xdr:from>
    <xdr:to>
      <xdr:col>22</xdr:col>
      <xdr:colOff>415925</xdr:colOff>
      <xdr:row>37</xdr:row>
      <xdr:rowOff>144414</xdr:rowOff>
    </xdr:to>
    <xdr:sp macro="" textlink="">
      <xdr:nvSpPr>
        <xdr:cNvPr id="533" name="円/楕円 532"/>
        <xdr:cNvSpPr/>
      </xdr:nvSpPr>
      <xdr:spPr>
        <a:xfrm>
          <a:off x="15430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135541</xdr:rowOff>
    </xdr:from>
    <xdr:ext cx="534377" cy="259045"/>
    <xdr:sp macro="" textlink="">
      <xdr:nvSpPr>
        <xdr:cNvPr id="534" name="テキスト ボックス 533"/>
        <xdr:cNvSpPr txBox="1"/>
      </xdr:nvSpPr>
      <xdr:spPr>
        <a:xfrm>
          <a:off x="15214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72395</xdr:rowOff>
    </xdr:from>
    <xdr:to>
      <xdr:col>21</xdr:col>
      <xdr:colOff>212725</xdr:colOff>
      <xdr:row>38</xdr:row>
      <xdr:rowOff>2546</xdr:rowOff>
    </xdr:to>
    <xdr:sp macro="" textlink="">
      <xdr:nvSpPr>
        <xdr:cNvPr id="535" name="円/楕円 534"/>
        <xdr:cNvSpPr/>
      </xdr:nvSpPr>
      <xdr:spPr>
        <a:xfrm>
          <a:off x="14541500" y="6416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165122</xdr:rowOff>
    </xdr:from>
    <xdr:ext cx="534377" cy="259045"/>
    <xdr:sp macro="" textlink="">
      <xdr:nvSpPr>
        <xdr:cNvPr id="536" name="テキスト ボックス 535"/>
        <xdr:cNvSpPr txBox="1"/>
      </xdr:nvSpPr>
      <xdr:spPr>
        <a:xfrm>
          <a:off x="14325111" y="65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62062</xdr:rowOff>
    </xdr:from>
    <xdr:to>
      <xdr:col>20</xdr:col>
      <xdr:colOff>9525</xdr:colOff>
      <xdr:row>37</xdr:row>
      <xdr:rowOff>163663</xdr:rowOff>
    </xdr:to>
    <xdr:sp macro="" textlink="">
      <xdr:nvSpPr>
        <xdr:cNvPr id="537" name="円/楕円 536"/>
        <xdr:cNvSpPr/>
      </xdr:nvSpPr>
      <xdr:spPr>
        <a:xfrm>
          <a:off x="136525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154789</xdr:rowOff>
    </xdr:from>
    <xdr:ext cx="534377" cy="259045"/>
    <xdr:sp macro="" textlink="">
      <xdr:nvSpPr>
        <xdr:cNvPr id="538" name="テキスト ボックス 537"/>
        <xdr:cNvSpPr txBox="1"/>
      </xdr:nvSpPr>
      <xdr:spPr>
        <a:xfrm>
          <a:off x="13436111" y="64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68920</xdr:rowOff>
    </xdr:from>
    <xdr:to>
      <xdr:col>18</xdr:col>
      <xdr:colOff>492125</xdr:colOff>
      <xdr:row>37</xdr:row>
      <xdr:rowOff>170520</xdr:rowOff>
    </xdr:to>
    <xdr:sp macro="" textlink="">
      <xdr:nvSpPr>
        <xdr:cNvPr id="539" name="円/楕円 538"/>
        <xdr:cNvSpPr/>
      </xdr:nvSpPr>
      <xdr:spPr>
        <a:xfrm>
          <a:off x="12763500" y="64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161648</xdr:rowOff>
    </xdr:from>
    <xdr:ext cx="534377" cy="259045"/>
    <xdr:sp macro="" textlink="">
      <xdr:nvSpPr>
        <xdr:cNvPr id="540" name="テキスト ボックス 539"/>
        <xdr:cNvSpPr txBox="1"/>
      </xdr:nvSpPr>
      <xdr:spPr>
        <a:xfrm>
          <a:off x="12547111" y="65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103385</xdr:rowOff>
    </xdr:from>
    <xdr:to>
      <xdr:col>23</xdr:col>
      <xdr:colOff>517525</xdr:colOff>
      <xdr:row>58</xdr:row>
      <xdr:rowOff>157580</xdr:rowOff>
    </xdr:to>
    <xdr:cxnSp macro="">
      <xdr:nvCxnSpPr>
        <xdr:cNvPr id="572" name="直線コネクタ 571"/>
        <xdr:cNvCxnSpPr/>
      </xdr:nvCxnSpPr>
      <xdr:spPr>
        <a:xfrm>
          <a:off x="15481300" y="9876035"/>
          <a:ext cx="838200" cy="2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6442</xdr:rowOff>
    </xdr:from>
    <xdr:to>
      <xdr:col>22</xdr:col>
      <xdr:colOff>365125</xdr:colOff>
      <xdr:row>57</xdr:row>
      <xdr:rowOff>103385</xdr:rowOff>
    </xdr:to>
    <xdr:cxnSp macro="">
      <xdr:nvCxnSpPr>
        <xdr:cNvPr id="575" name="直線コネクタ 574"/>
        <xdr:cNvCxnSpPr/>
      </xdr:nvCxnSpPr>
      <xdr:spPr>
        <a:xfrm>
          <a:off x="14592300" y="9607642"/>
          <a:ext cx="889000" cy="26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67434</xdr:rowOff>
    </xdr:from>
    <xdr:ext cx="534377" cy="259045"/>
    <xdr:sp macro="" textlink="">
      <xdr:nvSpPr>
        <xdr:cNvPr id="577" name="テキスト ボックス 576"/>
        <xdr:cNvSpPr txBox="1"/>
      </xdr:nvSpPr>
      <xdr:spPr>
        <a:xfrm>
          <a:off x="15214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6442</xdr:rowOff>
    </xdr:from>
    <xdr:to>
      <xdr:col>21</xdr:col>
      <xdr:colOff>161925</xdr:colOff>
      <xdr:row>57</xdr:row>
      <xdr:rowOff>163197</xdr:rowOff>
    </xdr:to>
    <xdr:cxnSp macro="">
      <xdr:nvCxnSpPr>
        <xdr:cNvPr id="578" name="直線コネクタ 577"/>
        <xdr:cNvCxnSpPr/>
      </xdr:nvCxnSpPr>
      <xdr:spPr>
        <a:xfrm flipV="1">
          <a:off x="13703300" y="9607642"/>
          <a:ext cx="8890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163197</xdr:rowOff>
    </xdr:from>
    <xdr:to>
      <xdr:col>19</xdr:col>
      <xdr:colOff>644525</xdr:colOff>
      <xdr:row>59</xdr:row>
      <xdr:rowOff>13529</xdr:rowOff>
    </xdr:to>
    <xdr:cxnSp macro="">
      <xdr:nvCxnSpPr>
        <xdr:cNvPr id="581" name="直線コネクタ 580"/>
        <xdr:cNvCxnSpPr/>
      </xdr:nvCxnSpPr>
      <xdr:spPr>
        <a:xfrm flipV="1">
          <a:off x="12814300" y="9935847"/>
          <a:ext cx="889000" cy="19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106780</xdr:rowOff>
    </xdr:from>
    <xdr:to>
      <xdr:col>23</xdr:col>
      <xdr:colOff>568325</xdr:colOff>
      <xdr:row>59</xdr:row>
      <xdr:rowOff>36930</xdr:rowOff>
    </xdr:to>
    <xdr:sp macro="" textlink="">
      <xdr:nvSpPr>
        <xdr:cNvPr id="591" name="円/楕円 590"/>
        <xdr:cNvSpPr/>
      </xdr:nvSpPr>
      <xdr:spPr>
        <a:xfrm>
          <a:off x="162687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21707</xdr:rowOff>
    </xdr:from>
    <xdr:ext cx="534377" cy="259045"/>
    <xdr:sp macro="" textlink="">
      <xdr:nvSpPr>
        <xdr:cNvPr id="592" name="教育費該当値テキスト"/>
        <xdr:cNvSpPr txBox="1"/>
      </xdr:nvSpPr>
      <xdr:spPr>
        <a:xfrm>
          <a:off x="16370300" y="9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52585</xdr:rowOff>
    </xdr:from>
    <xdr:to>
      <xdr:col>22</xdr:col>
      <xdr:colOff>415925</xdr:colOff>
      <xdr:row>57</xdr:row>
      <xdr:rowOff>154185</xdr:rowOff>
    </xdr:to>
    <xdr:sp macro="" textlink="">
      <xdr:nvSpPr>
        <xdr:cNvPr id="593" name="円/楕円 592"/>
        <xdr:cNvSpPr/>
      </xdr:nvSpPr>
      <xdr:spPr>
        <a:xfrm>
          <a:off x="15430500" y="98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145312</xdr:rowOff>
    </xdr:from>
    <xdr:ext cx="534377" cy="259045"/>
    <xdr:sp macro="" textlink="">
      <xdr:nvSpPr>
        <xdr:cNvPr id="594" name="テキスト ボックス 593"/>
        <xdr:cNvSpPr txBox="1"/>
      </xdr:nvSpPr>
      <xdr:spPr>
        <a:xfrm>
          <a:off x="15214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127092</xdr:rowOff>
    </xdr:from>
    <xdr:to>
      <xdr:col>21</xdr:col>
      <xdr:colOff>212725</xdr:colOff>
      <xdr:row>56</xdr:row>
      <xdr:rowOff>57242</xdr:rowOff>
    </xdr:to>
    <xdr:sp macro="" textlink="">
      <xdr:nvSpPr>
        <xdr:cNvPr id="595" name="円/楕円 594"/>
        <xdr:cNvSpPr/>
      </xdr:nvSpPr>
      <xdr:spPr>
        <a:xfrm>
          <a:off x="14541500" y="95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73769</xdr:rowOff>
    </xdr:from>
    <xdr:ext cx="534377" cy="259045"/>
    <xdr:sp macro="" textlink="">
      <xdr:nvSpPr>
        <xdr:cNvPr id="596" name="テキスト ボックス 595"/>
        <xdr:cNvSpPr txBox="1"/>
      </xdr:nvSpPr>
      <xdr:spPr>
        <a:xfrm>
          <a:off x="143251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112397</xdr:rowOff>
    </xdr:from>
    <xdr:to>
      <xdr:col>20</xdr:col>
      <xdr:colOff>9525</xdr:colOff>
      <xdr:row>58</xdr:row>
      <xdr:rowOff>42547</xdr:rowOff>
    </xdr:to>
    <xdr:sp macro="" textlink="">
      <xdr:nvSpPr>
        <xdr:cNvPr id="597" name="円/楕円 596"/>
        <xdr:cNvSpPr/>
      </xdr:nvSpPr>
      <xdr:spPr>
        <a:xfrm>
          <a:off x="13652500" y="9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33674</xdr:rowOff>
    </xdr:from>
    <xdr:ext cx="534377" cy="259045"/>
    <xdr:sp macro="" textlink="">
      <xdr:nvSpPr>
        <xdr:cNvPr id="598" name="テキスト ボックス 597"/>
        <xdr:cNvSpPr txBox="1"/>
      </xdr:nvSpPr>
      <xdr:spPr>
        <a:xfrm>
          <a:off x="13436111" y="99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134179</xdr:rowOff>
    </xdr:from>
    <xdr:to>
      <xdr:col>18</xdr:col>
      <xdr:colOff>492125</xdr:colOff>
      <xdr:row>59</xdr:row>
      <xdr:rowOff>64329</xdr:rowOff>
    </xdr:to>
    <xdr:sp macro="" textlink="">
      <xdr:nvSpPr>
        <xdr:cNvPr id="599" name="円/楕円 598"/>
        <xdr:cNvSpPr/>
      </xdr:nvSpPr>
      <xdr:spPr>
        <a:xfrm>
          <a:off x="12763500" y="100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55456</xdr:rowOff>
    </xdr:from>
    <xdr:ext cx="534377" cy="259045"/>
    <xdr:sp macro="" textlink="">
      <xdr:nvSpPr>
        <xdr:cNvPr id="600" name="テキスト ボックス 599"/>
        <xdr:cNvSpPr txBox="1"/>
      </xdr:nvSpPr>
      <xdr:spPr>
        <a:xfrm>
          <a:off x="12547111" y="101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134533</xdr:rowOff>
    </xdr:from>
    <xdr:to>
      <xdr:col>23</xdr:col>
      <xdr:colOff>517525</xdr:colOff>
      <xdr:row>78</xdr:row>
      <xdr:rowOff>138283</xdr:rowOff>
    </xdr:to>
    <xdr:cxnSp macro="">
      <xdr:nvCxnSpPr>
        <xdr:cNvPr id="627" name="直線コネクタ 626"/>
        <xdr:cNvCxnSpPr/>
      </xdr:nvCxnSpPr>
      <xdr:spPr>
        <a:xfrm flipV="1">
          <a:off x="15481300" y="13507633"/>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129048</xdr:rowOff>
    </xdr:from>
    <xdr:to>
      <xdr:col>22</xdr:col>
      <xdr:colOff>365125</xdr:colOff>
      <xdr:row>78</xdr:row>
      <xdr:rowOff>138283</xdr:rowOff>
    </xdr:to>
    <xdr:cxnSp macro="">
      <xdr:nvCxnSpPr>
        <xdr:cNvPr id="630" name="直線コネクタ 629"/>
        <xdr:cNvCxnSpPr/>
      </xdr:nvCxnSpPr>
      <xdr:spPr>
        <a:xfrm>
          <a:off x="14592300" y="1350214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64080</xdr:rowOff>
    </xdr:from>
    <xdr:to>
      <xdr:col>21</xdr:col>
      <xdr:colOff>161925</xdr:colOff>
      <xdr:row>78</xdr:row>
      <xdr:rowOff>129048</xdr:rowOff>
    </xdr:to>
    <xdr:cxnSp macro="">
      <xdr:nvCxnSpPr>
        <xdr:cNvPr id="633" name="直線コネクタ 632"/>
        <xdr:cNvCxnSpPr/>
      </xdr:nvCxnSpPr>
      <xdr:spPr>
        <a:xfrm>
          <a:off x="13703300" y="13437180"/>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64080</xdr:rowOff>
    </xdr:from>
    <xdr:to>
      <xdr:col>19</xdr:col>
      <xdr:colOff>644525</xdr:colOff>
      <xdr:row>78</xdr:row>
      <xdr:rowOff>135768</xdr:rowOff>
    </xdr:to>
    <xdr:cxnSp macro="">
      <xdr:nvCxnSpPr>
        <xdr:cNvPr id="636" name="直線コネクタ 635"/>
        <xdr:cNvCxnSpPr/>
      </xdr:nvCxnSpPr>
      <xdr:spPr>
        <a:xfrm flipV="1">
          <a:off x="12814300" y="13437180"/>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83733</xdr:rowOff>
    </xdr:from>
    <xdr:to>
      <xdr:col>23</xdr:col>
      <xdr:colOff>568325</xdr:colOff>
      <xdr:row>79</xdr:row>
      <xdr:rowOff>13883</xdr:rowOff>
    </xdr:to>
    <xdr:sp macro="" textlink="">
      <xdr:nvSpPr>
        <xdr:cNvPr id="646" name="円/楕円 645"/>
        <xdr:cNvSpPr/>
      </xdr:nvSpPr>
      <xdr:spPr>
        <a:xfrm>
          <a:off x="162687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47895</xdr:rowOff>
    </xdr:from>
    <xdr:ext cx="378565" cy="259045"/>
    <xdr:sp macro="" textlink="">
      <xdr:nvSpPr>
        <xdr:cNvPr id="647" name="災害復旧費該当値テキスト"/>
        <xdr:cNvSpPr txBox="1"/>
      </xdr:nvSpPr>
      <xdr:spPr>
        <a:xfrm>
          <a:off x="16370300" y="1342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87483</xdr:rowOff>
    </xdr:from>
    <xdr:to>
      <xdr:col>22</xdr:col>
      <xdr:colOff>415925</xdr:colOff>
      <xdr:row>79</xdr:row>
      <xdr:rowOff>17633</xdr:rowOff>
    </xdr:to>
    <xdr:sp macro="" textlink="">
      <xdr:nvSpPr>
        <xdr:cNvPr id="648" name="円/楕円 647"/>
        <xdr:cNvSpPr/>
      </xdr:nvSpPr>
      <xdr:spPr>
        <a:xfrm>
          <a:off x="15430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8760</xdr:rowOff>
    </xdr:from>
    <xdr:ext cx="313932" cy="259045"/>
    <xdr:sp macro="" textlink="">
      <xdr:nvSpPr>
        <xdr:cNvPr id="649" name="テキスト ボックス 648"/>
        <xdr:cNvSpPr txBox="1"/>
      </xdr:nvSpPr>
      <xdr:spPr>
        <a:xfrm>
          <a:off x="15324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78248</xdr:rowOff>
    </xdr:from>
    <xdr:to>
      <xdr:col>21</xdr:col>
      <xdr:colOff>212725</xdr:colOff>
      <xdr:row>79</xdr:row>
      <xdr:rowOff>8398</xdr:rowOff>
    </xdr:to>
    <xdr:sp macro="" textlink="">
      <xdr:nvSpPr>
        <xdr:cNvPr id="650" name="円/楕円 649"/>
        <xdr:cNvSpPr/>
      </xdr:nvSpPr>
      <xdr:spPr>
        <a:xfrm>
          <a:off x="14541500" y="13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170975</xdr:rowOff>
    </xdr:from>
    <xdr:ext cx="378565" cy="259045"/>
    <xdr:sp macro="" textlink="">
      <xdr:nvSpPr>
        <xdr:cNvPr id="651" name="テキスト ボックス 650"/>
        <xdr:cNvSpPr txBox="1"/>
      </xdr:nvSpPr>
      <xdr:spPr>
        <a:xfrm>
          <a:off x="14403017" y="1354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13280</xdr:rowOff>
    </xdr:from>
    <xdr:to>
      <xdr:col>20</xdr:col>
      <xdr:colOff>9525</xdr:colOff>
      <xdr:row>78</xdr:row>
      <xdr:rowOff>114880</xdr:rowOff>
    </xdr:to>
    <xdr:sp macro="" textlink="">
      <xdr:nvSpPr>
        <xdr:cNvPr id="652" name="円/楕円 651"/>
        <xdr:cNvSpPr/>
      </xdr:nvSpPr>
      <xdr:spPr>
        <a:xfrm>
          <a:off x="13652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106007</xdr:rowOff>
    </xdr:from>
    <xdr:ext cx="469744" cy="259045"/>
    <xdr:sp macro="" textlink="">
      <xdr:nvSpPr>
        <xdr:cNvPr id="653" name="テキスト ボックス 652"/>
        <xdr:cNvSpPr txBox="1"/>
      </xdr:nvSpPr>
      <xdr:spPr>
        <a:xfrm>
          <a:off x="13468427"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84968</xdr:rowOff>
    </xdr:from>
    <xdr:to>
      <xdr:col>18</xdr:col>
      <xdr:colOff>492125</xdr:colOff>
      <xdr:row>79</xdr:row>
      <xdr:rowOff>15118</xdr:rowOff>
    </xdr:to>
    <xdr:sp macro="" textlink="">
      <xdr:nvSpPr>
        <xdr:cNvPr id="654" name="円/楕円 653"/>
        <xdr:cNvSpPr/>
      </xdr:nvSpPr>
      <xdr:spPr>
        <a:xfrm>
          <a:off x="12763500" y="134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6245</xdr:rowOff>
    </xdr:from>
    <xdr:ext cx="313932" cy="259045"/>
    <xdr:sp macro="" textlink="">
      <xdr:nvSpPr>
        <xdr:cNvPr id="655" name="テキスト ボックス 654"/>
        <xdr:cNvSpPr txBox="1"/>
      </xdr:nvSpPr>
      <xdr:spPr>
        <a:xfrm>
          <a:off x="12657333" y="13550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77578</xdr:rowOff>
    </xdr:from>
    <xdr:to>
      <xdr:col>23</xdr:col>
      <xdr:colOff>517525</xdr:colOff>
      <xdr:row>96</xdr:row>
      <xdr:rowOff>84164</xdr:rowOff>
    </xdr:to>
    <xdr:cxnSp macro="">
      <xdr:nvCxnSpPr>
        <xdr:cNvPr id="688" name="直線コネクタ 687"/>
        <xdr:cNvCxnSpPr/>
      </xdr:nvCxnSpPr>
      <xdr:spPr>
        <a:xfrm flipV="1">
          <a:off x="15481300" y="16536778"/>
          <a:ext cx="8382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84164</xdr:rowOff>
    </xdr:from>
    <xdr:to>
      <xdr:col>22</xdr:col>
      <xdr:colOff>365125</xdr:colOff>
      <xdr:row>96</xdr:row>
      <xdr:rowOff>99538</xdr:rowOff>
    </xdr:to>
    <xdr:cxnSp macro="">
      <xdr:nvCxnSpPr>
        <xdr:cNvPr id="691" name="直線コネクタ 690"/>
        <xdr:cNvCxnSpPr/>
      </xdr:nvCxnSpPr>
      <xdr:spPr>
        <a:xfrm flipV="1">
          <a:off x="14592300" y="1654336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133661</xdr:rowOff>
    </xdr:from>
    <xdr:ext cx="534377" cy="259045"/>
    <xdr:sp macro="" textlink="">
      <xdr:nvSpPr>
        <xdr:cNvPr id="693" name="テキスト ボックス 692"/>
        <xdr:cNvSpPr txBox="1"/>
      </xdr:nvSpPr>
      <xdr:spPr>
        <a:xfrm>
          <a:off x="1521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99538</xdr:rowOff>
    </xdr:from>
    <xdr:to>
      <xdr:col>21</xdr:col>
      <xdr:colOff>161925</xdr:colOff>
      <xdr:row>96</xdr:row>
      <xdr:rowOff>101239</xdr:rowOff>
    </xdr:to>
    <xdr:cxnSp macro="">
      <xdr:nvCxnSpPr>
        <xdr:cNvPr id="694" name="直線コネクタ 693"/>
        <xdr:cNvCxnSpPr/>
      </xdr:nvCxnSpPr>
      <xdr:spPr>
        <a:xfrm flipV="1">
          <a:off x="13703300" y="1655873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101239</xdr:rowOff>
    </xdr:from>
    <xdr:to>
      <xdr:col>19</xdr:col>
      <xdr:colOff>644525</xdr:colOff>
      <xdr:row>96</xdr:row>
      <xdr:rowOff>145186</xdr:rowOff>
    </xdr:to>
    <xdr:cxnSp macro="">
      <xdr:nvCxnSpPr>
        <xdr:cNvPr id="697" name="直線コネクタ 696"/>
        <xdr:cNvCxnSpPr/>
      </xdr:nvCxnSpPr>
      <xdr:spPr>
        <a:xfrm flipV="1">
          <a:off x="12814300" y="16560439"/>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26778</xdr:rowOff>
    </xdr:from>
    <xdr:to>
      <xdr:col>23</xdr:col>
      <xdr:colOff>568325</xdr:colOff>
      <xdr:row>96</xdr:row>
      <xdr:rowOff>128378</xdr:rowOff>
    </xdr:to>
    <xdr:sp macro="" textlink="">
      <xdr:nvSpPr>
        <xdr:cNvPr id="707" name="円/楕円 706"/>
        <xdr:cNvSpPr/>
      </xdr:nvSpPr>
      <xdr:spPr>
        <a:xfrm>
          <a:off x="16268700" y="1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49655</xdr:rowOff>
    </xdr:from>
    <xdr:ext cx="534377" cy="259045"/>
    <xdr:sp macro="" textlink="">
      <xdr:nvSpPr>
        <xdr:cNvPr id="708" name="公債費該当値テキスト"/>
        <xdr:cNvSpPr txBox="1"/>
      </xdr:nvSpPr>
      <xdr:spPr>
        <a:xfrm>
          <a:off x="16370300" y="163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33364</xdr:rowOff>
    </xdr:from>
    <xdr:to>
      <xdr:col>22</xdr:col>
      <xdr:colOff>415925</xdr:colOff>
      <xdr:row>96</xdr:row>
      <xdr:rowOff>134964</xdr:rowOff>
    </xdr:to>
    <xdr:sp macro="" textlink="">
      <xdr:nvSpPr>
        <xdr:cNvPr id="709" name="円/楕円 708"/>
        <xdr:cNvSpPr/>
      </xdr:nvSpPr>
      <xdr:spPr>
        <a:xfrm>
          <a:off x="15430500" y="164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126091</xdr:rowOff>
    </xdr:from>
    <xdr:ext cx="534377" cy="259045"/>
    <xdr:sp macro="" textlink="">
      <xdr:nvSpPr>
        <xdr:cNvPr id="710" name="テキスト ボックス 709"/>
        <xdr:cNvSpPr txBox="1"/>
      </xdr:nvSpPr>
      <xdr:spPr>
        <a:xfrm>
          <a:off x="15214111" y="165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48738</xdr:rowOff>
    </xdr:from>
    <xdr:to>
      <xdr:col>21</xdr:col>
      <xdr:colOff>212725</xdr:colOff>
      <xdr:row>96</xdr:row>
      <xdr:rowOff>150338</xdr:rowOff>
    </xdr:to>
    <xdr:sp macro="" textlink="">
      <xdr:nvSpPr>
        <xdr:cNvPr id="711" name="円/楕円 710"/>
        <xdr:cNvSpPr/>
      </xdr:nvSpPr>
      <xdr:spPr>
        <a:xfrm>
          <a:off x="14541500" y="165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141465</xdr:rowOff>
    </xdr:from>
    <xdr:ext cx="534377" cy="259045"/>
    <xdr:sp macro="" textlink="">
      <xdr:nvSpPr>
        <xdr:cNvPr id="712" name="テキスト ボックス 711"/>
        <xdr:cNvSpPr txBox="1"/>
      </xdr:nvSpPr>
      <xdr:spPr>
        <a:xfrm>
          <a:off x="14325111" y="166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50439</xdr:rowOff>
    </xdr:from>
    <xdr:to>
      <xdr:col>20</xdr:col>
      <xdr:colOff>9525</xdr:colOff>
      <xdr:row>96</xdr:row>
      <xdr:rowOff>152039</xdr:rowOff>
    </xdr:to>
    <xdr:sp macro="" textlink="">
      <xdr:nvSpPr>
        <xdr:cNvPr id="713" name="円/楕円 712"/>
        <xdr:cNvSpPr/>
      </xdr:nvSpPr>
      <xdr:spPr>
        <a:xfrm>
          <a:off x="13652500" y="1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143166</xdr:rowOff>
    </xdr:from>
    <xdr:ext cx="534377" cy="259045"/>
    <xdr:sp macro="" textlink="">
      <xdr:nvSpPr>
        <xdr:cNvPr id="714" name="テキスト ボックス 713"/>
        <xdr:cNvSpPr txBox="1"/>
      </xdr:nvSpPr>
      <xdr:spPr>
        <a:xfrm>
          <a:off x="13436111" y="166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94386</xdr:rowOff>
    </xdr:from>
    <xdr:to>
      <xdr:col>18</xdr:col>
      <xdr:colOff>492125</xdr:colOff>
      <xdr:row>97</xdr:row>
      <xdr:rowOff>24536</xdr:rowOff>
    </xdr:to>
    <xdr:sp macro="" textlink="">
      <xdr:nvSpPr>
        <xdr:cNvPr id="715" name="円/楕円 714"/>
        <xdr:cNvSpPr/>
      </xdr:nvSpPr>
      <xdr:spPr>
        <a:xfrm>
          <a:off x="12763500" y="165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15663</xdr:rowOff>
    </xdr:from>
    <xdr:ext cx="534377" cy="259045"/>
    <xdr:sp macro="" textlink="">
      <xdr:nvSpPr>
        <xdr:cNvPr id="716" name="テキスト ボックス 715"/>
        <xdr:cNvSpPr txBox="1"/>
      </xdr:nvSpPr>
      <xdr:spPr>
        <a:xfrm>
          <a:off x="12547111" y="166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0" name="テキスト ボックス 749"/>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118,101</a:t>
          </a:r>
          <a:r>
            <a:rPr kumimoji="1" lang="ja-JP" altLang="en-US" sz="1300">
              <a:latin typeface="ＭＳ Ｐゴシック"/>
            </a:rPr>
            <a:t>円となっており、類似団体平均は下回っているものの、平成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23,604</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これは、国による臨時福祉給付金給付事業の実施や、生活保護費の増加など避けられない要因の他に、総合市民センター耐震改修工事の実施等によるものである。</a:t>
          </a:r>
          <a:endParaRPr kumimoji="1" lang="en-US" altLang="ja-JP" sz="1300">
            <a:latin typeface="ＭＳ Ｐゴシック"/>
          </a:endParaRPr>
        </a:p>
        <a:p>
          <a:r>
            <a:rPr kumimoji="1" lang="ja-JP" altLang="en-US" sz="1300">
              <a:latin typeface="ＭＳ Ｐゴシック"/>
            </a:rPr>
            <a:t>公債費については、繰上償還を行ったことによる償還元金の増加により、類似団体を上回っている。</a:t>
          </a:r>
          <a:endParaRPr kumimoji="1" lang="en-US" altLang="ja-JP" sz="1300">
            <a:latin typeface="ＭＳ Ｐゴシック"/>
          </a:endParaRPr>
        </a:p>
        <a:p>
          <a:r>
            <a:rPr kumimoji="1" lang="ja-JP" altLang="en-US" sz="1300">
              <a:latin typeface="ＭＳ Ｐゴシック"/>
            </a:rPr>
            <a:t>また、消防費が類似団体平均を上回っている要因については、消防業務に対する一部事務組合への負担金が増加していることによるものである。</a:t>
          </a:r>
          <a:endParaRPr kumimoji="1" lang="en-US" altLang="ja-JP" sz="1300">
            <a:latin typeface="ＭＳ Ｐゴシック"/>
          </a:endParaRPr>
        </a:p>
        <a:p>
          <a:r>
            <a:rPr kumimoji="1" lang="ja-JP" altLang="en-US" sz="1300">
              <a:latin typeface="ＭＳ Ｐゴシック"/>
            </a:rPr>
            <a:t>その他、農林水産業費と商工費が類似団体平均を上回っている要因については、それぞれ国営かんがい排水事業負担金や茂原にいはる工業団地負担金等の金額が大きいものを支出していることが大きい。</a:t>
          </a:r>
          <a:endParaRPr kumimoji="1" lang="en-US" altLang="ja-JP" sz="1300">
            <a:latin typeface="ＭＳ Ｐゴシック"/>
          </a:endParaRPr>
        </a:p>
        <a:p>
          <a:r>
            <a:rPr kumimoji="1" lang="ja-JP" altLang="en-US" sz="1300">
              <a:latin typeface="ＭＳ Ｐゴシック"/>
            </a:rPr>
            <a:t>ちなみに、平成</a:t>
          </a:r>
          <a:r>
            <a:rPr kumimoji="1" lang="en-US" altLang="ja-JP" sz="1300">
              <a:latin typeface="ＭＳ Ｐゴシック"/>
            </a:rPr>
            <a:t>24</a:t>
          </a:r>
          <a:r>
            <a:rPr kumimoji="1" lang="ja-JP" altLang="en-US" sz="1300">
              <a:latin typeface="ＭＳ Ｐゴシック"/>
            </a:rPr>
            <a:t>年度に総務費の住民一人あたり負担額が突出しているのは、土地開発公社解散に伴う借入金の代位弁済を行ったためである。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学校施設整備事業の皆減等による普通建設事業等の減少等によって、歳出総額は減少しているものの、学校施設環境改善交付金の皆減や義務教育施設債の減により歳入総額も減少したため、実質収支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また、当該年度において財政調整基金を取り崩したため、実質単年度収支では赤字となっている。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学校施設環境改善交付金の皆減等による国庫支出金の減等により、黒字額が減少したものの、国民健康保険事業会計においては歳出における後期高齢者支援金の減等、介護保険事業会計においては歳入における介護保険料の増等により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30050567</v>
      </c>
      <c r="BO4" s="411"/>
      <c r="BP4" s="411"/>
      <c r="BQ4" s="411"/>
      <c r="BR4" s="411"/>
      <c r="BS4" s="411"/>
      <c r="BT4" s="411"/>
      <c r="BU4" s="412"/>
      <c r="BV4" s="410">
        <v>31215166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5.3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29067003</v>
      </c>
      <c r="BO5" s="416"/>
      <c r="BP5" s="416"/>
      <c r="BQ5" s="416"/>
      <c r="BR5" s="416"/>
      <c r="BS5" s="416"/>
      <c r="BT5" s="416"/>
      <c r="BU5" s="417"/>
      <c r="BV5" s="415">
        <v>29906831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90.2</v>
      </c>
      <c r="CU5" s="386"/>
      <c r="CV5" s="386"/>
      <c r="CW5" s="386"/>
      <c r="CX5" s="386"/>
      <c r="CY5" s="386"/>
      <c r="CZ5" s="386"/>
      <c r="DA5" s="387"/>
      <c r="DB5" s="385">
        <v>88.8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983564</v>
      </c>
      <c r="BO6" s="416"/>
      <c r="BP6" s="416"/>
      <c r="BQ6" s="416"/>
      <c r="BR6" s="416"/>
      <c r="BS6" s="416"/>
      <c r="BT6" s="416"/>
      <c r="BU6" s="417"/>
      <c r="BV6" s="415">
        <v>1308335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96.6</v>
      </c>
      <c r="CU6" s="562"/>
      <c r="CV6" s="562"/>
      <c r="CW6" s="562"/>
      <c r="CX6" s="562"/>
      <c r="CY6" s="562"/>
      <c r="CZ6" s="562"/>
      <c r="DA6" s="563"/>
      <c r="DB6" s="561">
        <v>95.5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97010</v>
      </c>
      <c r="BO7" s="416"/>
      <c r="BP7" s="416"/>
      <c r="BQ7" s="416"/>
      <c r="BR7" s="416"/>
      <c r="BS7" s="416"/>
      <c r="BT7" s="416"/>
      <c r="BU7" s="417"/>
      <c r="BV7" s="415">
        <v>336636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17997126</v>
      </c>
      <c r="CU7" s="416"/>
      <c r="CV7" s="416"/>
      <c r="CW7" s="416"/>
      <c r="CX7" s="416"/>
      <c r="CY7" s="416"/>
      <c r="CZ7" s="416"/>
      <c r="DA7" s="417"/>
      <c r="DB7" s="415">
        <v>18216103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886554</v>
      </c>
      <c r="BO8" s="416"/>
      <c r="BP8" s="416"/>
      <c r="BQ8" s="416"/>
      <c r="BR8" s="416"/>
      <c r="BS8" s="416"/>
      <c r="BT8" s="416"/>
      <c r="BU8" s="417"/>
      <c r="BV8" s="415">
        <v>971699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89688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-85145</v>
      </c>
      <c r="BO9" s="416"/>
      <c r="BP9" s="416"/>
      <c r="BQ9" s="416"/>
      <c r="BR9" s="416"/>
      <c r="BS9" s="416"/>
      <c r="BT9" s="416"/>
      <c r="BU9" s="417"/>
      <c r="BV9" s="415">
        <v>-73776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93015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250000</v>
      </c>
      <c r="BO10" s="416"/>
      <c r="BP10" s="416"/>
      <c r="BQ10" s="416"/>
      <c r="BR10" s="416"/>
      <c r="BS10" s="416"/>
      <c r="BT10" s="416"/>
      <c r="BU10" s="417"/>
      <c r="BV10" s="415">
        <v>700000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100000</v>
      </c>
      <c r="BO11" s="416"/>
      <c r="BP11" s="416"/>
      <c r="BQ11" s="416"/>
      <c r="BR11" s="416"/>
      <c r="BS11" s="416"/>
      <c r="BT11" s="416"/>
      <c r="BU11" s="417"/>
      <c r="BV11" s="415">
        <v>100000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90949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89887</v>
      </c>
      <c r="S13" s="517"/>
      <c r="T13" s="517"/>
      <c r="U13" s="517"/>
      <c r="V13" s="518"/>
      <c r="W13" s="504" t="s">
        <v>123</v>
      </c>
      <c r="X13" s="428"/>
      <c r="Y13" s="428"/>
      <c r="Z13" s="428"/>
      <c r="AA13" s="428"/>
      <c r="AB13" s="429"/>
      <c r="AC13" s="391">
        <v>1298</v>
      </c>
      <c r="AD13" s="392"/>
      <c r="AE13" s="392"/>
      <c r="AF13" s="392"/>
      <c r="AG13" s="393"/>
      <c r="AH13" s="391">
        <v>1238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-435145</v>
      </c>
      <c r="BO13" s="416"/>
      <c r="BP13" s="416"/>
      <c r="BQ13" s="416"/>
      <c r="BR13" s="416"/>
      <c r="BS13" s="416"/>
      <c r="BT13" s="416"/>
      <c r="BU13" s="417"/>
      <c r="BV13" s="415">
        <v>726224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10.4</v>
      </c>
      <c r="CU13" s="386"/>
      <c r="CV13" s="386"/>
      <c r="CW13" s="386"/>
      <c r="CX13" s="386"/>
      <c r="CY13" s="386"/>
      <c r="CZ13" s="386"/>
      <c r="DA13" s="387"/>
      <c r="DB13" s="385">
        <v>10.7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91358</v>
      </c>
      <c r="S14" s="517"/>
      <c r="T14" s="517"/>
      <c r="U14" s="517"/>
      <c r="V14" s="518"/>
      <c r="W14" s="519"/>
      <c r="X14" s="431"/>
      <c r="Y14" s="431"/>
      <c r="Z14" s="431"/>
      <c r="AA14" s="431"/>
      <c r="AB14" s="432"/>
      <c r="AC14" s="509">
        <v>3.4</v>
      </c>
      <c r="AD14" s="510"/>
      <c r="AE14" s="510"/>
      <c r="AF14" s="510"/>
      <c r="AG14" s="511"/>
      <c r="AH14" s="509">
        <v>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115</v>
      </c>
      <c r="CU14" s="488"/>
      <c r="CV14" s="488"/>
      <c r="CW14" s="488"/>
      <c r="CX14" s="488"/>
      <c r="CY14" s="488"/>
      <c r="CZ14" s="488"/>
      <c r="DA14" s="489"/>
      <c r="DB14" s="520">
        <v>120.3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90310</v>
      </c>
      <c r="S15" s="517"/>
      <c r="T15" s="517"/>
      <c r="U15" s="517"/>
      <c r="V15" s="518"/>
      <c r="W15" s="504" t="s">
        <v>130</v>
      </c>
      <c r="X15" s="428"/>
      <c r="Y15" s="428"/>
      <c r="Z15" s="428"/>
      <c r="AA15" s="428"/>
      <c r="AB15" s="429"/>
      <c r="AC15" s="391">
        <v>10430</v>
      </c>
      <c r="AD15" s="392"/>
      <c r="AE15" s="392"/>
      <c r="AF15" s="392"/>
      <c r="AG15" s="393"/>
      <c r="AH15" s="391">
        <v>11661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11510563</v>
      </c>
      <c r="BO15" s="411"/>
      <c r="BP15" s="411"/>
      <c r="BQ15" s="411"/>
      <c r="BR15" s="411"/>
      <c r="BS15" s="411"/>
      <c r="BT15" s="411"/>
      <c r="BU15" s="412"/>
      <c r="BV15" s="410">
        <v>11581202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27.1</v>
      </c>
      <c r="AD16" s="510"/>
      <c r="AE16" s="510"/>
      <c r="AF16" s="510"/>
      <c r="AG16" s="511"/>
      <c r="AH16" s="509">
        <v>28.6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13570119</v>
      </c>
      <c r="BO16" s="416"/>
      <c r="BP16" s="416"/>
      <c r="BQ16" s="416"/>
      <c r="BR16" s="416"/>
      <c r="BS16" s="416"/>
      <c r="BT16" s="416"/>
      <c r="BU16" s="417"/>
      <c r="BV16" s="415">
        <v>13641859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26802</v>
      </c>
      <c r="AD17" s="392"/>
      <c r="AE17" s="392"/>
      <c r="AF17" s="392"/>
      <c r="AG17" s="393"/>
      <c r="AH17" s="391">
        <v>27902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14722313</v>
      </c>
      <c r="BO17" s="416"/>
      <c r="BP17" s="416"/>
      <c r="BQ17" s="416"/>
      <c r="BR17" s="416"/>
      <c r="BS17" s="416"/>
      <c r="BT17" s="416"/>
      <c r="BU17" s="417"/>
      <c r="BV17" s="415">
        <v>14799785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99.92</v>
      </c>
      <c r="M18" s="480"/>
      <c r="N18" s="480"/>
      <c r="O18" s="480"/>
      <c r="P18" s="480"/>
      <c r="Q18" s="480"/>
      <c r="R18" s="481"/>
      <c r="S18" s="481"/>
      <c r="T18" s="481"/>
      <c r="U18" s="481"/>
      <c r="V18" s="482"/>
      <c r="W18" s="496"/>
      <c r="X18" s="497"/>
      <c r="Y18" s="497"/>
      <c r="Z18" s="497"/>
      <c r="AA18" s="497"/>
      <c r="AB18" s="505"/>
      <c r="AC18" s="379">
        <v>69.599999999999994</v>
      </c>
      <c r="AD18" s="380"/>
      <c r="AE18" s="380"/>
      <c r="AF18" s="380"/>
      <c r="AG18" s="483"/>
      <c r="AH18" s="379">
        <v>68.400000000000006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16713363</v>
      </c>
      <c r="BO18" s="416"/>
      <c r="BP18" s="416"/>
      <c r="BQ18" s="416"/>
      <c r="BR18" s="416"/>
      <c r="BS18" s="416"/>
      <c r="BT18" s="416"/>
      <c r="BU18" s="417"/>
      <c r="BV18" s="415">
        <v>17043307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898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21132457</v>
      </c>
      <c r="BO19" s="416"/>
      <c r="BP19" s="416"/>
      <c r="BQ19" s="416"/>
      <c r="BR19" s="416"/>
      <c r="BS19" s="416"/>
      <c r="BT19" s="416"/>
      <c r="BU19" s="417"/>
      <c r="BV19" s="415">
        <v>21441533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36026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39645112</v>
      </c>
      <c r="BO23" s="416"/>
      <c r="BP23" s="416"/>
      <c r="BQ23" s="416"/>
      <c r="BR23" s="416"/>
      <c r="BS23" s="416"/>
      <c r="BT23" s="416"/>
      <c r="BU23" s="417"/>
      <c r="BV23" s="415">
        <v>40365672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8550</v>
      </c>
      <c r="R24" s="392"/>
      <c r="S24" s="392"/>
      <c r="T24" s="392"/>
      <c r="U24" s="392"/>
      <c r="V24" s="393"/>
      <c r="W24" s="457"/>
      <c r="X24" s="448"/>
      <c r="Y24" s="449"/>
      <c r="Z24" s="388" t="s">
        <v>154</v>
      </c>
      <c r="AA24" s="389"/>
      <c r="AB24" s="389"/>
      <c r="AC24" s="389"/>
      <c r="AD24" s="389"/>
      <c r="AE24" s="389"/>
      <c r="AF24" s="389"/>
      <c r="AG24" s="390"/>
      <c r="AH24" s="391">
        <v>552</v>
      </c>
      <c r="AI24" s="392"/>
      <c r="AJ24" s="392"/>
      <c r="AK24" s="392"/>
      <c r="AL24" s="393"/>
      <c r="AM24" s="391">
        <v>1708992</v>
      </c>
      <c r="AN24" s="392"/>
      <c r="AO24" s="392"/>
      <c r="AP24" s="392"/>
      <c r="AQ24" s="392"/>
      <c r="AR24" s="393"/>
      <c r="AS24" s="391">
        <v>3096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26397336</v>
      </c>
      <c r="BO24" s="416"/>
      <c r="BP24" s="416"/>
      <c r="BQ24" s="416"/>
      <c r="BR24" s="416"/>
      <c r="BS24" s="416"/>
      <c r="BT24" s="416"/>
      <c r="BU24" s="417"/>
      <c r="BV24" s="415">
        <v>26608542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7363</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1382755</v>
      </c>
      <c r="BO25" s="411"/>
      <c r="BP25" s="411"/>
      <c r="BQ25" s="411"/>
      <c r="BR25" s="411"/>
      <c r="BS25" s="411"/>
      <c r="BT25" s="411"/>
      <c r="BU25" s="412"/>
      <c r="BV25" s="410">
        <v>1307848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6650</v>
      </c>
      <c r="R26" s="392"/>
      <c r="S26" s="392"/>
      <c r="T26" s="392"/>
      <c r="U26" s="392"/>
      <c r="V26" s="393"/>
      <c r="W26" s="457"/>
      <c r="X26" s="448"/>
      <c r="Y26" s="449"/>
      <c r="Z26" s="388" t="s">
        <v>160</v>
      </c>
      <c r="AA26" s="470"/>
      <c r="AB26" s="470"/>
      <c r="AC26" s="470"/>
      <c r="AD26" s="470"/>
      <c r="AE26" s="470"/>
      <c r="AF26" s="470"/>
      <c r="AG26" s="471"/>
      <c r="AH26" s="391">
        <v>31</v>
      </c>
      <c r="AI26" s="392"/>
      <c r="AJ26" s="392"/>
      <c r="AK26" s="392"/>
      <c r="AL26" s="393"/>
      <c r="AM26" s="391">
        <v>96069</v>
      </c>
      <c r="AN26" s="392"/>
      <c r="AO26" s="392"/>
      <c r="AP26" s="392"/>
      <c r="AQ26" s="392"/>
      <c r="AR26" s="393"/>
      <c r="AS26" s="391">
        <v>3099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4850</v>
      </c>
      <c r="R27" s="392"/>
      <c r="S27" s="392"/>
      <c r="T27" s="392"/>
      <c r="U27" s="392"/>
      <c r="V27" s="393"/>
      <c r="W27" s="457"/>
      <c r="X27" s="448"/>
      <c r="Y27" s="449"/>
      <c r="Z27" s="388" t="s">
        <v>163</v>
      </c>
      <c r="AA27" s="389"/>
      <c r="AB27" s="389"/>
      <c r="AC27" s="389"/>
      <c r="AD27" s="389"/>
      <c r="AE27" s="389"/>
      <c r="AF27" s="389"/>
      <c r="AG27" s="390"/>
      <c r="AH27" s="391">
        <v>15</v>
      </c>
      <c r="AI27" s="392"/>
      <c r="AJ27" s="392"/>
      <c r="AK27" s="392"/>
      <c r="AL27" s="393"/>
      <c r="AM27" s="391">
        <v>46809</v>
      </c>
      <c r="AN27" s="392"/>
      <c r="AO27" s="392"/>
      <c r="AP27" s="392"/>
      <c r="AQ27" s="392"/>
      <c r="AR27" s="393"/>
      <c r="AS27" s="391">
        <v>3121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420000</v>
      </c>
      <c r="BO27" s="419"/>
      <c r="BP27" s="419"/>
      <c r="BQ27" s="419"/>
      <c r="BR27" s="419"/>
      <c r="BS27" s="419"/>
      <c r="BT27" s="419"/>
      <c r="BU27" s="420"/>
      <c r="BV27" s="418">
        <v>420000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4350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4726458</v>
      </c>
      <c r="BO28" s="411"/>
      <c r="BP28" s="411"/>
      <c r="BQ28" s="411"/>
      <c r="BR28" s="411"/>
      <c r="BS28" s="411"/>
      <c r="BT28" s="411"/>
      <c r="BU28" s="412"/>
      <c r="BV28" s="410">
        <v>4676458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22</v>
      </c>
      <c r="M29" s="392"/>
      <c r="N29" s="392"/>
      <c r="O29" s="392"/>
      <c r="P29" s="393"/>
      <c r="Q29" s="391">
        <v>4050</v>
      </c>
      <c r="R29" s="392"/>
      <c r="S29" s="392"/>
      <c r="T29" s="392"/>
      <c r="U29" s="392"/>
      <c r="V29" s="393"/>
      <c r="W29" s="458"/>
      <c r="X29" s="459"/>
      <c r="Y29" s="460"/>
      <c r="Z29" s="388" t="s">
        <v>170</v>
      </c>
      <c r="AA29" s="389"/>
      <c r="AB29" s="389"/>
      <c r="AC29" s="389"/>
      <c r="AD29" s="389"/>
      <c r="AE29" s="389"/>
      <c r="AF29" s="389"/>
      <c r="AG29" s="390"/>
      <c r="AH29" s="391">
        <v>567</v>
      </c>
      <c r="AI29" s="392"/>
      <c r="AJ29" s="392"/>
      <c r="AK29" s="392"/>
      <c r="AL29" s="393"/>
      <c r="AM29" s="391">
        <v>1755801</v>
      </c>
      <c r="AN29" s="392"/>
      <c r="AO29" s="392"/>
      <c r="AP29" s="392"/>
      <c r="AQ29" s="392"/>
      <c r="AR29" s="393"/>
      <c r="AS29" s="391">
        <v>3097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395162</v>
      </c>
      <c r="BO29" s="416"/>
      <c r="BP29" s="416"/>
      <c r="BQ29" s="416"/>
      <c r="BR29" s="416"/>
      <c r="BS29" s="416"/>
      <c r="BT29" s="416"/>
      <c r="BU29" s="417"/>
      <c r="BV29" s="415">
        <v>321960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137272</v>
      </c>
      <c r="BO30" s="419"/>
      <c r="BP30" s="419"/>
      <c r="BQ30" s="419"/>
      <c r="BR30" s="419"/>
      <c r="BS30" s="419"/>
      <c r="BT30" s="419"/>
      <c r="BU30" s="420"/>
      <c r="BV30" s="418">
        <v>150146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駐車場事業会計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長生郡市広域市町村圏組合（一般会計）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長生郡市広域市町村圏組合（火葬場・斎場事業会計）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長生郡市広域市町村圏組合（病院事業会計）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長生郡市広域市町村圏組合（水道事業会計）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5.84</v>
      </c>
      <c r="G34" s="33">
        <v>5.78</v>
      </c>
      <c r="H34" s="33">
        <v>5.94</v>
      </c>
      <c r="I34" s="33">
        <v>5.19</v>
      </c>
      <c r="J34" s="34">
        <v>5.76</v>
      </c>
      <c r="K34" s="22"/>
      <c r="L34" s="22"/>
      <c r="M34" s="22"/>
      <c r="N34" s="22"/>
      <c r="O34" s="22"/>
      <c r="P34" s="22"/>
    </row>
    <row r="35" spans="1:16" ht="39" customHeight="1">
      <c r="A35" s="22"/>
      <c r="B35" s="35"/>
      <c r="C35" s="1178" t="s">
        <v>523</v>
      </c>
      <c r="D35" s="1179"/>
      <c r="E35" s="1180"/>
      <c r="F35" s="36">
        <v>6.04</v>
      </c>
      <c r="G35" s="37">
        <v>6.49</v>
      </c>
      <c r="H35" s="37">
        <v>5.8</v>
      </c>
      <c r="I35" s="37">
        <v>5.33</v>
      </c>
      <c r="J35" s="38">
        <v>4.92</v>
      </c>
      <c r="K35" s="22"/>
      <c r="L35" s="22"/>
      <c r="M35" s="22"/>
      <c r="N35" s="22"/>
      <c r="O35" s="22"/>
      <c r="P35" s="22"/>
    </row>
    <row r="36" spans="1:16" ht="39" customHeight="1">
      <c r="A36" s="22"/>
      <c r="B36" s="35"/>
      <c r="C36" s="1178" t="s">
        <v>524</v>
      </c>
      <c r="D36" s="1179"/>
      <c r="E36" s="1180"/>
      <c r="F36" s="36">
        <v>1.02</v>
      </c>
      <c r="G36" s="37">
        <v>1.23</v>
      </c>
      <c r="H36" s="37">
        <v>0.9</v>
      </c>
      <c r="I36" s="37">
        <v>1.05</v>
      </c>
      <c r="J36" s="38">
        <v>1.6</v>
      </c>
      <c r="K36" s="22"/>
      <c r="L36" s="22"/>
      <c r="M36" s="22"/>
      <c r="N36" s="22"/>
      <c r="O36" s="22"/>
      <c r="P36" s="22"/>
    </row>
    <row r="37" spans="1:16" ht="39" customHeight="1">
      <c r="A37" s="22"/>
      <c r="B37" s="35"/>
      <c r="C37" s="1178" t="s">
        <v>525</v>
      </c>
      <c r="D37" s="1179"/>
      <c r="E37" s="1180"/>
      <c r="F37" s="36">
        <v>0.75</v>
      </c>
      <c r="G37" s="37">
        <v>1.1200000000000001</v>
      </c>
      <c r="H37" s="37">
        <v>0.96</v>
      </c>
      <c r="I37" s="37">
        <v>0.8</v>
      </c>
      <c r="J37" s="38">
        <v>0.54</v>
      </c>
      <c r="K37" s="22"/>
      <c r="L37" s="22"/>
      <c r="M37" s="22"/>
      <c r="N37" s="22"/>
      <c r="O37" s="22"/>
      <c r="P37" s="22"/>
    </row>
    <row r="38" spans="1:16" ht="39" customHeight="1">
      <c r="A38" s="22"/>
      <c r="B38" s="35"/>
      <c r="C38" s="1178" t="s">
        <v>526</v>
      </c>
      <c r="D38" s="1179"/>
      <c r="E38" s="1180"/>
      <c r="F38" s="36">
        <v>0.03</v>
      </c>
      <c r="G38" s="37">
        <v>0.03</v>
      </c>
      <c r="H38" s="37">
        <v>0.12</v>
      </c>
      <c r="I38" s="37">
        <v>0.14000000000000001</v>
      </c>
      <c r="J38" s="38">
        <v>0.14000000000000001</v>
      </c>
      <c r="K38" s="22"/>
      <c r="L38" s="22"/>
      <c r="M38" s="22"/>
      <c r="N38" s="22"/>
      <c r="O38" s="22"/>
      <c r="P38" s="22"/>
    </row>
    <row r="39" spans="1:16" ht="39" customHeight="1">
      <c r="A39" s="22"/>
      <c r="B39" s="35"/>
      <c r="C39" s="1178" t="s">
        <v>527</v>
      </c>
      <c r="D39" s="1179"/>
      <c r="E39" s="1180"/>
      <c r="F39" s="36">
        <v>0.05</v>
      </c>
      <c r="G39" s="37">
        <v>0.06</v>
      </c>
      <c r="H39" s="37">
        <v>0.09</v>
      </c>
      <c r="I39" s="37">
        <v>0.12</v>
      </c>
      <c r="J39" s="38">
        <v>0.05</v>
      </c>
      <c r="K39" s="22"/>
      <c r="L39" s="22"/>
      <c r="M39" s="22"/>
      <c r="N39" s="22"/>
      <c r="O39" s="22"/>
      <c r="P39" s="22"/>
    </row>
    <row r="40" spans="1:16" ht="39" customHeight="1">
      <c r="A40" s="22"/>
      <c r="B40" s="35"/>
      <c r="C40" s="1178" t="s">
        <v>528</v>
      </c>
      <c r="D40" s="1179"/>
      <c r="E40" s="1180"/>
      <c r="F40" s="36">
        <v>0.05</v>
      </c>
      <c r="G40" s="37">
        <v>0.05</v>
      </c>
      <c r="H40" s="37">
        <v>0.04</v>
      </c>
      <c r="I40" s="37">
        <v>0.01</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3297</v>
      </c>
      <c r="L45" s="60">
        <v>3578</v>
      </c>
      <c r="M45" s="60">
        <v>3565</v>
      </c>
      <c r="N45" s="60">
        <v>3543</v>
      </c>
      <c r="O45" s="61">
        <v>3570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420</v>
      </c>
      <c r="L48" s="64">
        <v>408</v>
      </c>
      <c r="M48" s="64">
        <v>418</v>
      </c>
      <c r="N48" s="64">
        <v>409</v>
      </c>
      <c r="O48" s="65">
        <v>387</v>
      </c>
      <c r="P48" s="48"/>
      <c r="Q48" s="48"/>
      <c r="R48" s="48"/>
      <c r="S48" s="48"/>
      <c r="T48" s="48"/>
      <c r="U48" s="48"/>
    </row>
    <row r="49" spans="1:21" ht="30.75" customHeight="1">
      <c r="A49" s="48"/>
      <c r="B49" s="1196"/>
      <c r="C49" s="1197"/>
      <c r="D49" s="62"/>
      <c r="E49" s="1188" t="s">
        <v>16</v>
      </c>
      <c r="F49" s="1188"/>
      <c r="G49" s="1188"/>
      <c r="H49" s="1188"/>
      <c r="I49" s="1188"/>
      <c r="J49" s="1189"/>
      <c r="K49" s="63">
        <v>567</v>
      </c>
      <c r="L49" s="64">
        <v>442</v>
      </c>
      <c r="M49" s="64">
        <v>303</v>
      </c>
      <c r="N49" s="64">
        <v>304</v>
      </c>
      <c r="O49" s="65">
        <v>307</v>
      </c>
      <c r="P49" s="48"/>
      <c r="Q49" s="48"/>
      <c r="R49" s="48"/>
      <c r="S49" s="48"/>
      <c r="T49" s="48"/>
      <c r="U49" s="48"/>
    </row>
    <row r="50" spans="1:21" ht="30.75" customHeight="1">
      <c r="A50" s="48"/>
      <c r="B50" s="1196"/>
      <c r="C50" s="1197"/>
      <c r="D50" s="62"/>
      <c r="E50" s="1188" t="s">
        <v>17</v>
      </c>
      <c r="F50" s="1188"/>
      <c r="G50" s="1188"/>
      <c r="H50" s="1188"/>
      <c r="I50" s="1188"/>
      <c r="J50" s="1189"/>
      <c r="K50" s="63">
        <v>155</v>
      </c>
      <c r="L50" s="64">
        <v>9</v>
      </c>
      <c r="M50" s="64">
        <v>6</v>
      </c>
      <c r="N50" s="64">
        <v>0</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v>0</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2593</v>
      </c>
      <c r="L52" s="64">
        <v>2628</v>
      </c>
      <c r="M52" s="64">
        <v>2670</v>
      </c>
      <c r="N52" s="64">
        <v>2556</v>
      </c>
      <c r="O52" s="65">
        <v>2560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1846</v>
      </c>
      <c r="L53" s="69">
        <v>1809</v>
      </c>
      <c r="M53" s="69">
        <v>1622</v>
      </c>
      <c r="N53" s="69">
        <v>1701</v>
      </c>
      <c r="O53" s="70">
        <v>1704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39484</v>
      </c>
      <c r="J41" s="83">
        <v>39630</v>
      </c>
      <c r="K41" s="83">
        <v>40241</v>
      </c>
      <c r="L41" s="83">
        <v>40366</v>
      </c>
      <c r="M41" s="84">
        <v>39645</v>
      </c>
    </row>
    <row r="42" spans="2:13" ht="27.75" customHeight="1">
      <c r="B42" s="1204"/>
      <c r="C42" s="1205"/>
      <c r="D42" s="85"/>
      <c r="E42" s="1208" t="s">
        <v>26</v>
      </c>
      <c r="F42" s="1208"/>
      <c r="G42" s="1208"/>
      <c r="H42" s="1209"/>
      <c r="I42" s="86">
        <v>16</v>
      </c>
      <c r="J42" s="87">
        <v>7</v>
      </c>
      <c r="K42" s="87">
        <v>0</v>
      </c>
      <c r="L42" s="87" t="s">
        <v>477</v>
      </c>
      <c r="M42" s="88" t="s">
        <v>477</v>
      </c>
    </row>
    <row r="43" spans="2:13" ht="27.75" customHeight="1">
      <c r="B43" s="1204"/>
      <c r="C43" s="1205"/>
      <c r="D43" s="85"/>
      <c r="E43" s="1208" t="s">
        <v>27</v>
      </c>
      <c r="F43" s="1208"/>
      <c r="G43" s="1208"/>
      <c r="H43" s="1209"/>
      <c r="I43" s="86">
        <v>4942</v>
      </c>
      <c r="J43" s="87">
        <v>4767</v>
      </c>
      <c r="K43" s="87">
        <v>4641</v>
      </c>
      <c r="L43" s="87">
        <v>4646</v>
      </c>
      <c r="M43" s="88">
        <v>4410</v>
      </c>
    </row>
    <row r="44" spans="2:13" ht="27.75" customHeight="1">
      <c r="B44" s="1204"/>
      <c r="C44" s="1205"/>
      <c r="D44" s="85"/>
      <c r="E44" s="1208" t="s">
        <v>28</v>
      </c>
      <c r="F44" s="1208"/>
      <c r="G44" s="1208"/>
      <c r="H44" s="1209"/>
      <c r="I44" s="86">
        <v>3051</v>
      </c>
      <c r="J44" s="87">
        <v>2849</v>
      </c>
      <c r="K44" s="87">
        <v>2328</v>
      </c>
      <c r="L44" s="87">
        <v>2283</v>
      </c>
      <c r="M44" s="88">
        <v>2449</v>
      </c>
    </row>
    <row r="45" spans="2:13" ht="27.75" customHeight="1">
      <c r="B45" s="1204"/>
      <c r="C45" s="1205"/>
      <c r="D45" s="85"/>
      <c r="E45" s="1208" t="s">
        <v>29</v>
      </c>
      <c r="F45" s="1208"/>
      <c r="G45" s="1208"/>
      <c r="H45" s="1209"/>
      <c r="I45" s="86">
        <v>8004</v>
      </c>
      <c r="J45" s="87">
        <v>7714</v>
      </c>
      <c r="K45" s="87">
        <v>8464</v>
      </c>
      <c r="L45" s="87">
        <v>7154</v>
      </c>
      <c r="M45" s="88">
        <v>6846</v>
      </c>
    </row>
    <row r="46" spans="2:13" ht="27.75" customHeight="1">
      <c r="B46" s="1204"/>
      <c r="C46" s="1205"/>
      <c r="D46" s="89"/>
      <c r="E46" s="1208" t="s">
        <v>30</v>
      </c>
      <c r="F46" s="1208"/>
      <c r="G46" s="1208"/>
      <c r="H46" s="1209"/>
      <c r="I46" s="86">
        <v>1</v>
      </c>
      <c r="J46" s="87">
        <v>9</v>
      </c>
      <c r="K46" s="87" t="s">
        <v>477</v>
      </c>
      <c r="L46" s="87">
        <v>5</v>
      </c>
      <c r="M46" s="88">
        <v>4</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2834</v>
      </c>
      <c r="J50" s="87">
        <v>4141</v>
      </c>
      <c r="K50" s="87">
        <v>4857</v>
      </c>
      <c r="L50" s="87">
        <v>6346</v>
      </c>
      <c r="M50" s="88">
        <v>6622</v>
      </c>
    </row>
    <row r="51" spans="2:13" ht="27.75" customHeight="1">
      <c r="B51" s="1204"/>
      <c r="C51" s="1205"/>
      <c r="D51" s="85"/>
      <c r="E51" s="1208" t="s">
        <v>36</v>
      </c>
      <c r="F51" s="1208"/>
      <c r="G51" s="1208"/>
      <c r="H51" s="1209"/>
      <c r="I51" s="86">
        <v>1740</v>
      </c>
      <c r="J51" s="87">
        <v>1942</v>
      </c>
      <c r="K51" s="87">
        <v>2038</v>
      </c>
      <c r="L51" s="87">
        <v>1979</v>
      </c>
      <c r="M51" s="88">
        <v>1927</v>
      </c>
    </row>
    <row r="52" spans="2:13" ht="27.75" customHeight="1">
      <c r="B52" s="1206"/>
      <c r="C52" s="1207"/>
      <c r="D52" s="85"/>
      <c r="E52" s="1208" t="s">
        <v>37</v>
      </c>
      <c r="F52" s="1208"/>
      <c r="G52" s="1208"/>
      <c r="H52" s="1209"/>
      <c r="I52" s="86">
        <v>24708</v>
      </c>
      <c r="J52" s="87">
        <v>26540</v>
      </c>
      <c r="K52" s="87">
        <v>26662</v>
      </c>
      <c r="L52" s="87">
        <v>26834</v>
      </c>
      <c r="M52" s="88">
        <v>26666</v>
      </c>
    </row>
    <row r="53" spans="2:13" ht="27.75" customHeight="1" thickBot="1">
      <c r="B53" s="1210" t="s">
        <v>21</v>
      </c>
      <c r="C53" s="1211"/>
      <c r="D53" s="92"/>
      <c r="E53" s="1212" t="s">
        <v>38</v>
      </c>
      <c r="F53" s="1212"/>
      <c r="G53" s="1212"/>
      <c r="H53" s="1213"/>
      <c r="I53" s="93">
        <v>26215</v>
      </c>
      <c r="J53" s="94">
        <v>22352</v>
      </c>
      <c r="K53" s="94">
        <v>22117</v>
      </c>
      <c r="L53" s="94">
        <v>19296</v>
      </c>
      <c r="M53" s="95">
        <v>18140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35" t="s">
        <v>561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4"/>
      <c r="H50" s="1245"/>
      <c r="I50" s="1245"/>
      <c r="J50" s="1246"/>
      <c r="K50" s="356" t="s">
        <v>516</v>
      </c>
      <c r="L50" s="356" t="s">
        <v>517</v>
      </c>
      <c r="M50" s="356" t="s">
        <v>518</v>
      </c>
      <c r="N50" s="356" t="s">
        <v>519</v>
      </c>
      <c r="O50" s="356" t="s">
        <v>520</v>
      </c>
    </row>
    <row r="51" spans="1:17">
      <c r="B51" s="250"/>
      <c r="C51" s="246"/>
      <c r="D51" s="246"/>
      <c r="E51" s="246"/>
      <c r="F51" s="246"/>
      <c r="G51" s="1247" t="s">
        <v>552</v>
      </c>
      <c r="H51" s="1248"/>
      <c r="I51" s="1253" t="s">
        <v>553</v>
      </c>
      <c r="J51" s="1253"/>
      <c r="K51" s="1255"/>
      <c r="L51" s="1255"/>
      <c r="M51" s="1255"/>
      <c r="N51" s="1221">
        <v>120.3</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554</v>
      </c>
      <c r="J53" s="1233"/>
      <c r="K53" s="1256"/>
      <c r="L53" s="1256"/>
      <c r="M53" s="1256"/>
      <c r="N53" s="1225">
        <v>57.7</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555</v>
      </c>
      <c r="H55" s="1228"/>
      <c r="I55" s="1233" t="s">
        <v>553</v>
      </c>
      <c r="J55" s="1233"/>
      <c r="K55" s="1255"/>
      <c r="L55" s="1255"/>
      <c r="M55" s="1255"/>
      <c r="N55" s="1221">
        <v>37.299999999999997</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556</v>
      </c>
      <c r="J57" s="1223"/>
      <c r="K57" s="1256"/>
      <c r="L57" s="1256"/>
      <c r="M57" s="1256"/>
      <c r="N57" s="1225">
        <v>55.2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35" t="s">
        <v>560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4"/>
      <c r="H72" s="1245"/>
      <c r="I72" s="1245"/>
      <c r="J72" s="1246"/>
      <c r="K72" s="356" t="s">
        <v>516</v>
      </c>
      <c r="L72" s="356" t="s">
        <v>517</v>
      </c>
      <c r="M72" s="356" t="s">
        <v>518</v>
      </c>
      <c r="N72" s="356" t="s">
        <v>519</v>
      </c>
      <c r="O72" s="356" t="s">
        <v>520</v>
      </c>
    </row>
    <row r="73" spans="2:30">
      <c r="B73" s="250"/>
      <c r="C73" s="246"/>
      <c r="D73" s="246"/>
      <c r="E73" s="246"/>
      <c r="F73" s="246"/>
      <c r="G73" s="1247" t="s">
        <v>552</v>
      </c>
      <c r="H73" s="1248"/>
      <c r="I73" s="1253" t="s">
        <v>553</v>
      </c>
      <c r="J73" s="1253"/>
      <c r="K73" s="1234">
        <v>168.3</v>
      </c>
      <c r="L73" s="1234">
        <v>143.5</v>
      </c>
      <c r="M73" s="1221">
        <v>140.6</v>
      </c>
      <c r="N73" s="1221">
        <v>120.3</v>
      </c>
      <c r="O73" s="1221">
        <v>115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559</v>
      </c>
      <c r="J75" s="1233"/>
      <c r="K75" s="1225">
        <v>16.600000000000001</v>
      </c>
      <c r="L75" s="1225">
        <v>14.5</v>
      </c>
      <c r="M75" s="1225">
        <v>11.2</v>
      </c>
      <c r="N75" s="1225">
        <v>10.7</v>
      </c>
      <c r="O75" s="1225">
        <v>10.4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555</v>
      </c>
      <c r="H77" s="1228"/>
      <c r="I77" s="1233" t="s">
        <v>553</v>
      </c>
      <c r="J77" s="1233"/>
      <c r="K77" s="1234">
        <v>58.2</v>
      </c>
      <c r="L77" s="1234">
        <v>50.3</v>
      </c>
      <c r="M77" s="1221">
        <v>45.9</v>
      </c>
      <c r="N77" s="1221">
        <v>37.299999999999997</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559</v>
      </c>
      <c r="J79" s="1223"/>
      <c r="K79" s="1224">
        <v>10.3</v>
      </c>
      <c r="L79" s="1224">
        <v>9.6</v>
      </c>
      <c r="M79" s="1224">
        <v>8.8000000000000007</v>
      </c>
      <c r="N79" s="1224">
        <v>7.8</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11656</v>
      </c>
      <c r="E3" s="118"/>
      <c r="F3" s="119">
        <v>50880</v>
      </c>
      <c r="G3" s="120"/>
      <c r="H3" s="121"/>
    </row>
    <row r="4" spans="1:8">
      <c r="A4" s="122"/>
      <c r="B4" s="123"/>
      <c r="C4" s="124"/>
      <c r="D4" s="125">
        <v>9028</v>
      </c>
      <c r="E4" s="126"/>
      <c r="F4" s="127">
        <v>26879</v>
      </c>
      <c r="G4" s="128"/>
      <c r="H4" s="129"/>
    </row>
    <row r="5" spans="1:8">
      <c r="A5" s="110" t="s">
        <v>510</v>
      </c>
      <c r="B5" s="115"/>
      <c r="C5" s="116"/>
      <c r="D5" s="117">
        <v>27662</v>
      </c>
      <c r="E5" s="118"/>
      <c r="F5" s="119">
        <v>63956</v>
      </c>
      <c r="G5" s="120"/>
      <c r="H5" s="121"/>
    </row>
    <row r="6" spans="1:8">
      <c r="A6" s="122"/>
      <c r="B6" s="123"/>
      <c r="C6" s="124"/>
      <c r="D6" s="125">
        <v>11855</v>
      </c>
      <c r="E6" s="126"/>
      <c r="F6" s="127">
        <v>29239</v>
      </c>
      <c r="G6" s="128"/>
      <c r="H6" s="129"/>
    </row>
    <row r="7" spans="1:8">
      <c r="A7" s="110" t="s">
        <v>511</v>
      </c>
      <c r="B7" s="115"/>
      <c r="C7" s="116"/>
      <c r="D7" s="117">
        <v>45000</v>
      </c>
      <c r="E7" s="118"/>
      <c r="F7" s="119">
        <v>66255</v>
      </c>
      <c r="G7" s="120"/>
      <c r="H7" s="121"/>
    </row>
    <row r="8" spans="1:8">
      <c r="A8" s="122"/>
      <c r="B8" s="123"/>
      <c r="C8" s="124"/>
      <c r="D8" s="125">
        <v>17225</v>
      </c>
      <c r="E8" s="126"/>
      <c r="F8" s="127">
        <v>31822</v>
      </c>
      <c r="G8" s="128"/>
      <c r="H8" s="129"/>
    </row>
    <row r="9" spans="1:8">
      <c r="A9" s="110" t="s">
        <v>512</v>
      </c>
      <c r="B9" s="115"/>
      <c r="C9" s="116"/>
      <c r="D9" s="117">
        <v>34854</v>
      </c>
      <c r="E9" s="118"/>
      <c r="F9" s="119">
        <v>54227</v>
      </c>
      <c r="G9" s="120"/>
      <c r="H9" s="121"/>
    </row>
    <row r="10" spans="1:8">
      <c r="A10" s="122"/>
      <c r="B10" s="123"/>
      <c r="C10" s="124"/>
      <c r="D10" s="125">
        <v>13089</v>
      </c>
      <c r="E10" s="126"/>
      <c r="F10" s="127">
        <v>29694</v>
      </c>
      <c r="G10" s="128"/>
      <c r="H10" s="129"/>
    </row>
    <row r="11" spans="1:8">
      <c r="A11" s="110" t="s">
        <v>513</v>
      </c>
      <c r="B11" s="115"/>
      <c r="C11" s="116"/>
      <c r="D11" s="117">
        <v>30805</v>
      </c>
      <c r="E11" s="118"/>
      <c r="F11" s="119">
        <v>44504</v>
      </c>
      <c r="G11" s="120"/>
      <c r="H11" s="121"/>
    </row>
    <row r="12" spans="1:8">
      <c r="A12" s="122"/>
      <c r="B12" s="123"/>
      <c r="C12" s="130"/>
      <c r="D12" s="125">
        <v>12157</v>
      </c>
      <c r="E12" s="126"/>
      <c r="F12" s="127">
        <v>25876</v>
      </c>
      <c r="G12" s="128"/>
      <c r="H12" s="129"/>
    </row>
    <row r="13" spans="1:8">
      <c r="A13" s="110"/>
      <c r="B13" s="115"/>
      <c r="C13" s="131"/>
      <c r="D13" s="132">
        <v>29995</v>
      </c>
      <c r="E13" s="133"/>
      <c r="F13" s="134">
        <v>55964</v>
      </c>
      <c r="G13" s="135"/>
      <c r="H13" s="121"/>
    </row>
    <row r="14" spans="1:8">
      <c r="A14" s="122"/>
      <c r="B14" s="123"/>
      <c r="C14" s="124"/>
      <c r="D14" s="125">
        <v>12671</v>
      </c>
      <c r="E14" s="126"/>
      <c r="F14" s="127">
        <v>28702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6.04</v>
      </c>
      <c r="C19" s="136">
        <f>ROUND(VALUE(SUBSTITUTE(実質収支比率等に係る経年分析!G$48,"▲","-")),2)</f>
        <v>6.49</v>
      </c>
      <c r="D19" s="136">
        <f>ROUND(VALUE(SUBSTITUTE(実質収支比率等に係る経年分析!H$48,"▲","-")),2)</f>
        <v>5.8</v>
      </c>
      <c r="E19" s="136">
        <f>ROUND(VALUE(SUBSTITUTE(実質収支比率等に係る経年分析!I$48,"▲","-")),2)</f>
        <v>5.33</v>
      </c>
      <c r="F19" s="136">
        <f>ROUND(VALUE(SUBSTITUTE(実質収支比率等に係る経年分析!J$48,"▲","-")),2)</f>
        <v>4.93</v>
      </c>
    </row>
    <row r="20" spans="1:11">
      <c r="A20" s="136" t="s">
        <v>43</v>
      </c>
      <c r="B20" s="136">
        <f>ROUND(VALUE(SUBSTITUTE(実質収支比率等に係る経年分析!F$47,"▲","-")),2)</f>
        <v>9.42</v>
      </c>
      <c r="C20" s="136">
        <f>ROUND(VALUE(SUBSTITUTE(実質収支比率等に係る経年分析!G$47,"▲","-")),2)</f>
        <v>15.09</v>
      </c>
      <c r="D20" s="136">
        <f>ROUND(VALUE(SUBSTITUTE(実質収支比率等に係る経年分析!H$47,"▲","-")),2)</f>
        <v>18.739999999999998</v>
      </c>
      <c r="E20" s="136">
        <f>ROUND(VALUE(SUBSTITUTE(実質収支比率等に係る経年分析!I$47,"▲","-")),2)</f>
        <v>25.67</v>
      </c>
      <c r="F20" s="136">
        <f>ROUND(VALUE(SUBSTITUTE(実質収支比率等に係る経年分析!J$47,"▲","-")),2)</f>
        <v>26.26</v>
      </c>
    </row>
    <row r="21" spans="1:11">
      <c r="A21" s="136" t="s">
        <v>44</v>
      </c>
      <c r="B21" s="136">
        <f>IF(ISNUMBER(VALUE(SUBSTITUTE(実質収支比率等に係る経年分析!F$49,"▲","-"))),ROUND(VALUE(SUBSTITUTE(実質収支比率等に係る経年分析!F$49,"▲","-")),2),NA())</f>
        <v>4.4800000000000004</v>
      </c>
      <c r="C21" s="136">
        <f>IF(ISNUMBER(VALUE(SUBSTITUTE(実質収支比率等に係る経年分析!G$49,"▲","-"))),ROUND(VALUE(SUBSTITUTE(実質収支比率等に係る経年分析!G$49,"▲","-")),2),NA())</f>
        <v>6.14</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3.99</v>
      </c>
      <c r="F21" s="136">
        <f>IF(ISNUMBER(VALUE(SUBSTITUTE(実質収支比率等に係る経年分析!J$49,"▲","-"))),ROUND(VALUE(SUBSTITUTE(実質収支比率等に係る経年分析!J$49,"▲","-")),2),NA())</f>
        <v>-2.42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駐車場事業会計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農業集落排水事業会計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1.1200000000000001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c r="A34" s="137" t="str">
        <f>IF(連結実質赤字比率に係る赤字・黒字の構成分析!C$36="",NA(),連結実質赤字比率に係る赤字・黒字の構成分析!C$36)</f>
        <v>介護保険事業会計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4.92</v>
      </c>
    </row>
    <row r="36" spans="1:16">
      <c r="A36" s="137" t="str">
        <f>IF(連結実質赤字比率に係る赤字・黒字の構成分析!C$34="",NA(),連結実質赤字比率に係る赤字・黒字の構成分析!C$34)</f>
        <v>国民健康保険事業会計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2593</v>
      </c>
      <c r="E42" s="138"/>
      <c r="F42" s="138"/>
      <c r="G42" s="138">
        <f>'実質公債費比率（分子）の構造'!L$52</f>
        <v>2628</v>
      </c>
      <c r="H42" s="138"/>
      <c r="I42" s="138"/>
      <c r="J42" s="138">
        <f>'実質公債費比率（分子）の構造'!M$52</f>
        <v>2670</v>
      </c>
      <c r="K42" s="138"/>
      <c r="L42" s="138"/>
      <c r="M42" s="138">
        <f>'実質公債費比率（分子）の構造'!N$52</f>
        <v>2556</v>
      </c>
      <c r="N42" s="138"/>
      <c r="O42" s="138"/>
      <c r="P42" s="138">
        <f>'実質公債費比率（分子）の構造'!O$52</f>
        <v>2560</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155</v>
      </c>
      <c r="C44" s="138"/>
      <c r="D44" s="138"/>
      <c r="E44" s="138">
        <f>'実質公債費比率（分子）の構造'!L$50</f>
        <v>9</v>
      </c>
      <c r="F44" s="138"/>
      <c r="G44" s="138"/>
      <c r="H44" s="138">
        <f>'実質公債費比率（分子）の構造'!M$50</f>
        <v>6</v>
      </c>
      <c r="I44" s="138"/>
      <c r="J44" s="138"/>
      <c r="K44" s="138">
        <f>'実質公債費比率（分子）の構造'!N$50</f>
        <v>0</v>
      </c>
      <c r="L44" s="138"/>
      <c r="M44" s="138"/>
      <c r="N44" s="138" t="str">
        <f>'実質公債費比率（分子）の構造'!O$50</f>
        <v>-</v>
      </c>
      <c r="O44" s="138"/>
      <c r="P44" s="138"/>
    </row>
    <row r="45" spans="1:16">
      <c r="A45" s="138" t="s">
        <v>54</v>
      </c>
      <c r="B45" s="138">
        <f>'実質公債費比率（分子）の構造'!K$49</f>
        <v>567</v>
      </c>
      <c r="C45" s="138"/>
      <c r="D45" s="138"/>
      <c r="E45" s="138">
        <f>'実質公債費比率（分子）の構造'!L$49</f>
        <v>442</v>
      </c>
      <c r="F45" s="138"/>
      <c r="G45" s="138"/>
      <c r="H45" s="138">
        <f>'実質公債費比率（分子）の構造'!M$49</f>
        <v>303</v>
      </c>
      <c r="I45" s="138"/>
      <c r="J45" s="138"/>
      <c r="K45" s="138">
        <f>'実質公債費比率（分子）の構造'!N$49</f>
        <v>304</v>
      </c>
      <c r="L45" s="138"/>
      <c r="M45" s="138"/>
      <c r="N45" s="138">
        <f>'実質公債費比率（分子）の構造'!O$49</f>
        <v>307</v>
      </c>
      <c r="O45" s="138"/>
      <c r="P45" s="138"/>
    </row>
    <row r="46" spans="1:16">
      <c r="A46" s="138" t="s">
        <v>55</v>
      </c>
      <c r="B46" s="138">
        <f>'実質公債費比率（分子）の構造'!K$48</f>
        <v>420</v>
      </c>
      <c r="C46" s="138"/>
      <c r="D46" s="138"/>
      <c r="E46" s="138">
        <f>'実質公債費比率（分子）の構造'!L$48</f>
        <v>408</v>
      </c>
      <c r="F46" s="138"/>
      <c r="G46" s="138"/>
      <c r="H46" s="138">
        <f>'実質公債費比率（分子）の構造'!M$48</f>
        <v>418</v>
      </c>
      <c r="I46" s="138"/>
      <c r="J46" s="138"/>
      <c r="K46" s="138">
        <f>'実質公債費比率（分子）の構造'!N$48</f>
        <v>409</v>
      </c>
      <c r="L46" s="138"/>
      <c r="M46" s="138"/>
      <c r="N46" s="138">
        <f>'実質公債費比率（分子）の構造'!O$48</f>
        <v>387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3297</v>
      </c>
      <c r="C49" s="138"/>
      <c r="D49" s="138"/>
      <c r="E49" s="138">
        <f>'実質公債費比率（分子）の構造'!L$45</f>
        <v>3578</v>
      </c>
      <c r="F49" s="138"/>
      <c r="G49" s="138"/>
      <c r="H49" s="138">
        <f>'実質公債費比率（分子）の構造'!M$45</f>
        <v>3565</v>
      </c>
      <c r="I49" s="138"/>
      <c r="J49" s="138"/>
      <c r="K49" s="138">
        <f>'実質公債費比率（分子）の構造'!N$45</f>
        <v>3543</v>
      </c>
      <c r="L49" s="138"/>
      <c r="M49" s="138"/>
      <c r="N49" s="138">
        <f>'実質公債費比率（分子）の構造'!O$45</f>
        <v>3570</v>
      </c>
      <c r="O49" s="138"/>
      <c r="P49" s="138"/>
    </row>
    <row r="50" spans="1:16">
      <c r="A50" s="138" t="s">
        <v>59</v>
      </c>
      <c r="B50" s="138" t="e">
        <f>NA()</f>
        <v>#N/A</v>
      </c>
      <c r="C50" s="138">
        <f>IF(ISNUMBER('実質公債費比率（分子）の構造'!K$53),'実質公債費比率（分子）の構造'!K$53,NA())</f>
        <v>1846</v>
      </c>
      <c r="D50" s="138" t="e">
        <f>NA()</f>
        <v>#N/A</v>
      </c>
      <c r="E50" s="138" t="e">
        <f>NA()</f>
        <v>#N/A</v>
      </c>
      <c r="F50" s="138">
        <f>IF(ISNUMBER('実質公債費比率（分子）の構造'!L$53),'実質公債費比率（分子）の構造'!L$53,NA())</f>
        <v>1809</v>
      </c>
      <c r="G50" s="138" t="e">
        <f>NA()</f>
        <v>#N/A</v>
      </c>
      <c r="H50" s="138" t="e">
        <f>NA()</f>
        <v>#N/A</v>
      </c>
      <c r="I50" s="138">
        <f>IF(ISNUMBER('実質公債費比率（分子）の構造'!M$53),'実質公債費比率（分子）の構造'!M$53,NA())</f>
        <v>1622</v>
      </c>
      <c r="J50" s="138" t="e">
        <f>NA()</f>
        <v>#N/A</v>
      </c>
      <c r="K50" s="138" t="e">
        <f>NA()</f>
        <v>#N/A</v>
      </c>
      <c r="L50" s="138">
        <f>IF(ISNUMBER('実質公債費比率（分子）の構造'!N$53),'実質公債費比率（分子）の構造'!N$53,NA())</f>
        <v>1701</v>
      </c>
      <c r="M50" s="138" t="e">
        <f>NA()</f>
        <v>#N/A</v>
      </c>
      <c r="N50" s="138" t="e">
        <f>NA()</f>
        <v>#N/A</v>
      </c>
      <c r="O50" s="138">
        <f>IF(ISNUMBER('実質公債費比率（分子）の構造'!O$53),'実質公債費比率（分子）の構造'!O$53,NA())</f>
        <v>1704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24708</v>
      </c>
      <c r="E56" s="137"/>
      <c r="F56" s="137"/>
      <c r="G56" s="137">
        <f>'将来負担比率（分子）の構造'!J$52</f>
        <v>26540</v>
      </c>
      <c r="H56" s="137"/>
      <c r="I56" s="137"/>
      <c r="J56" s="137">
        <f>'将来負担比率（分子）の構造'!K$52</f>
        <v>26662</v>
      </c>
      <c r="K56" s="137"/>
      <c r="L56" s="137"/>
      <c r="M56" s="137">
        <f>'将来負担比率（分子）の構造'!L$52</f>
        <v>26834</v>
      </c>
      <c r="N56" s="137"/>
      <c r="O56" s="137"/>
      <c r="P56" s="137">
        <f>'将来負担比率（分子）の構造'!M$52</f>
        <v>26666</v>
      </c>
    </row>
    <row r="57" spans="1:16">
      <c r="A57" s="137" t="s">
        <v>36</v>
      </c>
      <c r="B57" s="137"/>
      <c r="C57" s="137"/>
      <c r="D57" s="137">
        <f>'将来負担比率（分子）の構造'!I$51</f>
        <v>1740</v>
      </c>
      <c r="E57" s="137"/>
      <c r="F57" s="137"/>
      <c r="G57" s="137">
        <f>'将来負担比率（分子）の構造'!J$51</f>
        <v>1942</v>
      </c>
      <c r="H57" s="137"/>
      <c r="I57" s="137"/>
      <c r="J57" s="137">
        <f>'将来負担比率（分子）の構造'!K$51</f>
        <v>2038</v>
      </c>
      <c r="K57" s="137"/>
      <c r="L57" s="137"/>
      <c r="M57" s="137">
        <f>'将来負担比率（分子）の構造'!L$51</f>
        <v>1979</v>
      </c>
      <c r="N57" s="137"/>
      <c r="O57" s="137"/>
      <c r="P57" s="137">
        <f>'将来負担比率（分子）の構造'!M$51</f>
        <v>1927</v>
      </c>
    </row>
    <row r="58" spans="1:16">
      <c r="A58" s="137" t="s">
        <v>35</v>
      </c>
      <c r="B58" s="137"/>
      <c r="C58" s="137"/>
      <c r="D58" s="137">
        <f>'将来負担比率（分子）の構造'!I$50</f>
        <v>2834</v>
      </c>
      <c r="E58" s="137"/>
      <c r="F58" s="137"/>
      <c r="G58" s="137">
        <f>'将来負担比率（分子）の構造'!J$50</f>
        <v>4141</v>
      </c>
      <c r="H58" s="137"/>
      <c r="I58" s="137"/>
      <c r="J58" s="137">
        <f>'将来負担比率（分子）の構造'!K$50</f>
        <v>4857</v>
      </c>
      <c r="K58" s="137"/>
      <c r="L58" s="137"/>
      <c r="M58" s="137">
        <f>'将来負担比率（分子）の構造'!L$50</f>
        <v>6346</v>
      </c>
      <c r="N58" s="137"/>
      <c r="O58" s="137"/>
      <c r="P58" s="137">
        <f>'将来負担比率（分子）の構造'!M$50</f>
        <v>6622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9</v>
      </c>
      <c r="F61" s="137"/>
      <c r="G61" s="137"/>
      <c r="H61" s="137" t="str">
        <f>'将来負担比率（分子）の構造'!K$46</f>
        <v>-</v>
      </c>
      <c r="I61" s="137"/>
      <c r="J61" s="137"/>
      <c r="K61" s="137">
        <f>'将来負担比率（分子）の構造'!L$46</f>
        <v>5</v>
      </c>
      <c r="L61" s="137"/>
      <c r="M61" s="137"/>
      <c r="N61" s="137">
        <f>'将来負担比率（分子）の構造'!M$46</f>
        <v>4</v>
      </c>
      <c r="O61" s="137"/>
      <c r="P61" s="137"/>
    </row>
    <row r="62" spans="1:16">
      <c r="A62" s="137" t="s">
        <v>29</v>
      </c>
      <c r="B62" s="137">
        <f>'将来負担比率（分子）の構造'!I$45</f>
        <v>8004</v>
      </c>
      <c r="C62" s="137"/>
      <c r="D62" s="137"/>
      <c r="E62" s="137">
        <f>'将来負担比率（分子）の構造'!J$45</f>
        <v>7714</v>
      </c>
      <c r="F62" s="137"/>
      <c r="G62" s="137"/>
      <c r="H62" s="137">
        <f>'将来負担比率（分子）の構造'!K$45</f>
        <v>8464</v>
      </c>
      <c r="I62" s="137"/>
      <c r="J62" s="137"/>
      <c r="K62" s="137">
        <f>'将来負担比率（分子）の構造'!L$45</f>
        <v>7154</v>
      </c>
      <c r="L62" s="137"/>
      <c r="M62" s="137"/>
      <c r="N62" s="137">
        <f>'将来負担比率（分子）の構造'!M$45</f>
        <v>6846</v>
      </c>
      <c r="O62" s="137"/>
      <c r="P62" s="137"/>
    </row>
    <row r="63" spans="1:16">
      <c r="A63" s="137" t="s">
        <v>28</v>
      </c>
      <c r="B63" s="137">
        <f>'将来負担比率（分子）の構造'!I$44</f>
        <v>3051</v>
      </c>
      <c r="C63" s="137"/>
      <c r="D63" s="137"/>
      <c r="E63" s="137">
        <f>'将来負担比率（分子）の構造'!J$44</f>
        <v>2849</v>
      </c>
      <c r="F63" s="137"/>
      <c r="G63" s="137"/>
      <c r="H63" s="137">
        <f>'将来負担比率（分子）の構造'!K$44</f>
        <v>2328</v>
      </c>
      <c r="I63" s="137"/>
      <c r="J63" s="137"/>
      <c r="K63" s="137">
        <f>'将来負担比率（分子）の構造'!L$44</f>
        <v>2283</v>
      </c>
      <c r="L63" s="137"/>
      <c r="M63" s="137"/>
      <c r="N63" s="137">
        <f>'将来負担比率（分子）の構造'!M$44</f>
        <v>2449</v>
      </c>
      <c r="O63" s="137"/>
      <c r="P63" s="137"/>
    </row>
    <row r="64" spans="1:16">
      <c r="A64" s="137" t="s">
        <v>27</v>
      </c>
      <c r="B64" s="137">
        <f>'将来負担比率（分子）の構造'!I$43</f>
        <v>4942</v>
      </c>
      <c r="C64" s="137"/>
      <c r="D64" s="137"/>
      <c r="E64" s="137">
        <f>'将来負担比率（分子）の構造'!J$43</f>
        <v>4767</v>
      </c>
      <c r="F64" s="137"/>
      <c r="G64" s="137"/>
      <c r="H64" s="137">
        <f>'将来負担比率（分子）の構造'!K$43</f>
        <v>4641</v>
      </c>
      <c r="I64" s="137"/>
      <c r="J64" s="137"/>
      <c r="K64" s="137">
        <f>'将来負担比率（分子）の構造'!L$43</f>
        <v>4646</v>
      </c>
      <c r="L64" s="137"/>
      <c r="M64" s="137"/>
      <c r="N64" s="137">
        <f>'将来負担比率（分子）の構造'!M$43</f>
        <v>4410</v>
      </c>
      <c r="O64" s="137"/>
      <c r="P64" s="137"/>
    </row>
    <row r="65" spans="1:16">
      <c r="A65" s="137" t="s">
        <v>26</v>
      </c>
      <c r="B65" s="137">
        <f>'将来負担比率（分子）の構造'!I$42</f>
        <v>16</v>
      </c>
      <c r="C65" s="137"/>
      <c r="D65" s="137"/>
      <c r="E65" s="137">
        <f>'将来負担比率（分子）の構造'!J$42</f>
        <v>7</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39484</v>
      </c>
      <c r="C66" s="137"/>
      <c r="D66" s="137"/>
      <c r="E66" s="137">
        <f>'将来負担比率（分子）の構造'!J$41</f>
        <v>39630</v>
      </c>
      <c r="F66" s="137"/>
      <c r="G66" s="137"/>
      <c r="H66" s="137">
        <f>'将来負担比率（分子）の構造'!K$41</f>
        <v>40241</v>
      </c>
      <c r="I66" s="137"/>
      <c r="J66" s="137"/>
      <c r="K66" s="137">
        <f>'将来負担比率（分子）の構造'!L$41</f>
        <v>40366</v>
      </c>
      <c r="L66" s="137"/>
      <c r="M66" s="137"/>
      <c r="N66" s="137">
        <f>'将来負担比率（分子）の構造'!M$41</f>
        <v>39645</v>
      </c>
      <c r="O66" s="137"/>
      <c r="P66" s="137"/>
    </row>
    <row r="67" spans="1:16">
      <c r="A67" s="137" t="s">
        <v>63</v>
      </c>
      <c r="B67" s="137" t="e">
        <f>NA()</f>
        <v>#N/A</v>
      </c>
      <c r="C67" s="137">
        <f>IF(ISNUMBER('将来負担比率（分子）の構造'!I$53), IF('将来負担比率（分子）の構造'!I$53 &lt; 0, 0, '将来負担比率（分子）の構造'!I$53), NA())</f>
        <v>26215</v>
      </c>
      <c r="D67" s="137" t="e">
        <f>NA()</f>
        <v>#N/A</v>
      </c>
      <c r="E67" s="137" t="e">
        <f>NA()</f>
        <v>#N/A</v>
      </c>
      <c r="F67" s="137">
        <f>IF(ISNUMBER('将来負担比率（分子）の構造'!J$53), IF('将来負担比率（分子）の構造'!J$53 &lt; 0, 0, '将来負担比率（分子）の構造'!J$53), NA())</f>
        <v>22352</v>
      </c>
      <c r="G67" s="137" t="e">
        <f>NA()</f>
        <v>#N/A</v>
      </c>
      <c r="H67" s="137" t="e">
        <f>NA()</f>
        <v>#N/A</v>
      </c>
      <c r="I67" s="137">
        <f>IF(ISNUMBER('将来負担比率（分子）の構造'!K$53), IF('将来負担比率（分子）の構造'!K$53 &lt; 0, 0, '将来負担比率（分子）の構造'!K$53), NA())</f>
        <v>22117</v>
      </c>
      <c r="J67" s="137" t="e">
        <f>NA()</f>
        <v>#N/A</v>
      </c>
      <c r="K67" s="137" t="e">
        <f>NA()</f>
        <v>#N/A</v>
      </c>
      <c r="L67" s="137">
        <f>IF(ISNUMBER('将来負担比率（分子）の構造'!L$53), IF('将来負担比率（分子）の構造'!L$53 &lt; 0, 0, '将来負担比率（分子）の構造'!L$53), NA())</f>
        <v>19296</v>
      </c>
      <c r="M67" s="137" t="e">
        <f>NA()</f>
        <v>#N/A</v>
      </c>
      <c r="N67" s="137" t="e">
        <f>NA()</f>
        <v>#N/A</v>
      </c>
      <c r="O67" s="137">
        <f>IF(ISNUMBER('将来負担比率（分子）の構造'!M$53), IF('将来負担比率（分子）の構造'!M$53 &lt; 0, 0, '将来負担比率（分子）の構造'!M$53), NA())</f>
        <v>18140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13334314</v>
      </c>
      <c r="S5" s="671"/>
      <c r="T5" s="671"/>
      <c r="U5" s="671"/>
      <c r="V5" s="671"/>
      <c r="W5" s="671"/>
      <c r="X5" s="671"/>
      <c r="Y5" s="718"/>
      <c r="Z5" s="731">
        <v>44.4</v>
      </c>
      <c r="AA5" s="731"/>
      <c r="AB5" s="731"/>
      <c r="AC5" s="731"/>
      <c r="AD5" s="732">
        <v>12873921</v>
      </c>
      <c r="AE5" s="732"/>
      <c r="AF5" s="732"/>
      <c r="AG5" s="732"/>
      <c r="AH5" s="732"/>
      <c r="AI5" s="732"/>
      <c r="AJ5" s="732"/>
      <c r="AK5" s="732"/>
      <c r="AL5" s="719">
        <v>74.400000000000006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12873245</v>
      </c>
      <c r="BH5" s="621"/>
      <c r="BI5" s="621"/>
      <c r="BJ5" s="621"/>
      <c r="BK5" s="621"/>
      <c r="BL5" s="621"/>
      <c r="BM5" s="621"/>
      <c r="BN5" s="622"/>
      <c r="BO5" s="673">
        <v>96.5</v>
      </c>
      <c r="BP5" s="673"/>
      <c r="BQ5" s="673"/>
      <c r="BR5" s="673"/>
      <c r="BS5" s="674">
        <v>130892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313983</v>
      </c>
      <c r="S6" s="621"/>
      <c r="T6" s="621"/>
      <c r="U6" s="621"/>
      <c r="V6" s="621"/>
      <c r="W6" s="621"/>
      <c r="X6" s="621"/>
      <c r="Y6" s="622"/>
      <c r="Z6" s="673">
        <v>1</v>
      </c>
      <c r="AA6" s="673"/>
      <c r="AB6" s="673"/>
      <c r="AC6" s="673"/>
      <c r="AD6" s="674">
        <v>313983</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12873245</v>
      </c>
      <c r="BH6" s="621"/>
      <c r="BI6" s="621"/>
      <c r="BJ6" s="621"/>
      <c r="BK6" s="621"/>
      <c r="BL6" s="621"/>
      <c r="BM6" s="621"/>
      <c r="BN6" s="622"/>
      <c r="BO6" s="673">
        <v>96.5</v>
      </c>
      <c r="BP6" s="673"/>
      <c r="BQ6" s="673"/>
      <c r="BR6" s="673"/>
      <c r="BS6" s="674">
        <v>130892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276297</v>
      </c>
      <c r="CS6" s="621"/>
      <c r="CT6" s="621"/>
      <c r="CU6" s="621"/>
      <c r="CV6" s="621"/>
      <c r="CW6" s="621"/>
      <c r="CX6" s="621"/>
      <c r="CY6" s="622"/>
      <c r="CZ6" s="673">
        <v>1</v>
      </c>
      <c r="DA6" s="673"/>
      <c r="DB6" s="673"/>
      <c r="DC6" s="673"/>
      <c r="DD6" s="626">
        <v>745</v>
      </c>
      <c r="DE6" s="621"/>
      <c r="DF6" s="621"/>
      <c r="DG6" s="621"/>
      <c r="DH6" s="621"/>
      <c r="DI6" s="621"/>
      <c r="DJ6" s="621"/>
      <c r="DK6" s="621"/>
      <c r="DL6" s="621"/>
      <c r="DM6" s="621"/>
      <c r="DN6" s="621"/>
      <c r="DO6" s="621"/>
      <c r="DP6" s="622"/>
      <c r="DQ6" s="626">
        <v>276297</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10400</v>
      </c>
      <c r="S7" s="621"/>
      <c r="T7" s="621"/>
      <c r="U7" s="621"/>
      <c r="V7" s="621"/>
      <c r="W7" s="621"/>
      <c r="X7" s="621"/>
      <c r="Y7" s="622"/>
      <c r="Z7" s="673">
        <v>0</v>
      </c>
      <c r="AA7" s="673"/>
      <c r="AB7" s="673"/>
      <c r="AC7" s="673"/>
      <c r="AD7" s="674">
        <v>10400</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5481817</v>
      </c>
      <c r="BH7" s="621"/>
      <c r="BI7" s="621"/>
      <c r="BJ7" s="621"/>
      <c r="BK7" s="621"/>
      <c r="BL7" s="621"/>
      <c r="BM7" s="621"/>
      <c r="BN7" s="622"/>
      <c r="BO7" s="673">
        <v>41.1</v>
      </c>
      <c r="BP7" s="673"/>
      <c r="BQ7" s="673"/>
      <c r="BR7" s="673"/>
      <c r="BS7" s="674">
        <v>130892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3361516</v>
      </c>
      <c r="CS7" s="621"/>
      <c r="CT7" s="621"/>
      <c r="CU7" s="621"/>
      <c r="CV7" s="621"/>
      <c r="CW7" s="621"/>
      <c r="CX7" s="621"/>
      <c r="CY7" s="622"/>
      <c r="CZ7" s="673">
        <v>11.6</v>
      </c>
      <c r="DA7" s="673"/>
      <c r="DB7" s="673"/>
      <c r="DC7" s="673"/>
      <c r="DD7" s="626">
        <v>24215</v>
      </c>
      <c r="DE7" s="621"/>
      <c r="DF7" s="621"/>
      <c r="DG7" s="621"/>
      <c r="DH7" s="621"/>
      <c r="DI7" s="621"/>
      <c r="DJ7" s="621"/>
      <c r="DK7" s="621"/>
      <c r="DL7" s="621"/>
      <c r="DM7" s="621"/>
      <c r="DN7" s="621"/>
      <c r="DO7" s="621"/>
      <c r="DP7" s="622"/>
      <c r="DQ7" s="626">
        <v>2928805</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45556</v>
      </c>
      <c r="S8" s="621"/>
      <c r="T8" s="621"/>
      <c r="U8" s="621"/>
      <c r="V8" s="621"/>
      <c r="W8" s="621"/>
      <c r="X8" s="621"/>
      <c r="Y8" s="622"/>
      <c r="Z8" s="673">
        <v>0.2</v>
      </c>
      <c r="AA8" s="673"/>
      <c r="AB8" s="673"/>
      <c r="AC8" s="673"/>
      <c r="AD8" s="674">
        <v>45556</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158785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10741199</v>
      </c>
      <c r="CS8" s="621"/>
      <c r="CT8" s="621"/>
      <c r="CU8" s="621"/>
      <c r="CV8" s="621"/>
      <c r="CW8" s="621"/>
      <c r="CX8" s="621"/>
      <c r="CY8" s="622"/>
      <c r="CZ8" s="673">
        <v>37</v>
      </c>
      <c r="DA8" s="673"/>
      <c r="DB8" s="673"/>
      <c r="DC8" s="673"/>
      <c r="DD8" s="626">
        <v>281544</v>
      </c>
      <c r="DE8" s="621"/>
      <c r="DF8" s="621"/>
      <c r="DG8" s="621"/>
      <c r="DH8" s="621"/>
      <c r="DI8" s="621"/>
      <c r="DJ8" s="621"/>
      <c r="DK8" s="621"/>
      <c r="DL8" s="621"/>
      <c r="DM8" s="621"/>
      <c r="DN8" s="621"/>
      <c r="DO8" s="621"/>
      <c r="DP8" s="622"/>
      <c r="DQ8" s="626">
        <v>5178468</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33495</v>
      </c>
      <c r="S9" s="621"/>
      <c r="T9" s="621"/>
      <c r="U9" s="621"/>
      <c r="V9" s="621"/>
      <c r="W9" s="621"/>
      <c r="X9" s="621"/>
      <c r="Y9" s="622"/>
      <c r="Z9" s="673">
        <v>0.1</v>
      </c>
      <c r="AA9" s="673"/>
      <c r="AB9" s="673"/>
      <c r="AC9" s="673"/>
      <c r="AD9" s="674">
        <v>33495</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4389941</v>
      </c>
      <c r="BH9" s="621"/>
      <c r="BI9" s="621"/>
      <c r="BJ9" s="621"/>
      <c r="BK9" s="621"/>
      <c r="BL9" s="621"/>
      <c r="BM9" s="621"/>
      <c r="BN9" s="622"/>
      <c r="BO9" s="673">
        <v>32.9</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2373734</v>
      </c>
      <c r="CS9" s="621"/>
      <c r="CT9" s="621"/>
      <c r="CU9" s="621"/>
      <c r="CV9" s="621"/>
      <c r="CW9" s="621"/>
      <c r="CX9" s="621"/>
      <c r="CY9" s="622"/>
      <c r="CZ9" s="673">
        <v>8.1999999999999993</v>
      </c>
      <c r="DA9" s="673"/>
      <c r="DB9" s="673"/>
      <c r="DC9" s="673"/>
      <c r="DD9" s="626">
        <v>5518</v>
      </c>
      <c r="DE9" s="621"/>
      <c r="DF9" s="621"/>
      <c r="DG9" s="621"/>
      <c r="DH9" s="621"/>
      <c r="DI9" s="621"/>
      <c r="DJ9" s="621"/>
      <c r="DK9" s="621"/>
      <c r="DL9" s="621"/>
      <c r="DM9" s="621"/>
      <c r="DN9" s="621"/>
      <c r="DO9" s="621"/>
      <c r="DP9" s="622"/>
      <c r="DQ9" s="626">
        <v>2332722</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1456373</v>
      </c>
      <c r="S10" s="621"/>
      <c r="T10" s="621"/>
      <c r="U10" s="621"/>
      <c r="V10" s="621"/>
      <c r="W10" s="621"/>
      <c r="X10" s="621"/>
      <c r="Y10" s="622"/>
      <c r="Z10" s="673">
        <v>4.8</v>
      </c>
      <c r="AA10" s="673"/>
      <c r="AB10" s="673"/>
      <c r="AC10" s="673"/>
      <c r="AD10" s="674">
        <v>1456373</v>
      </c>
      <c r="AE10" s="674"/>
      <c r="AF10" s="674"/>
      <c r="AG10" s="674"/>
      <c r="AH10" s="674"/>
      <c r="AI10" s="674"/>
      <c r="AJ10" s="674"/>
      <c r="AK10" s="674"/>
      <c r="AL10" s="643">
        <v>8.4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280601</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58296</v>
      </c>
      <c r="S11" s="621"/>
      <c r="T11" s="621"/>
      <c r="U11" s="621"/>
      <c r="V11" s="621"/>
      <c r="W11" s="621"/>
      <c r="X11" s="621"/>
      <c r="Y11" s="622"/>
      <c r="Z11" s="673">
        <v>0.2</v>
      </c>
      <c r="AA11" s="673"/>
      <c r="AB11" s="673"/>
      <c r="AC11" s="673"/>
      <c r="AD11" s="674">
        <v>58296</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652490</v>
      </c>
      <c r="BH11" s="621"/>
      <c r="BI11" s="621"/>
      <c r="BJ11" s="621"/>
      <c r="BK11" s="621"/>
      <c r="BL11" s="621"/>
      <c r="BM11" s="621"/>
      <c r="BN11" s="622"/>
      <c r="BO11" s="673">
        <v>4.9000000000000004</v>
      </c>
      <c r="BP11" s="673"/>
      <c r="BQ11" s="673"/>
      <c r="BR11" s="673"/>
      <c r="BS11" s="626">
        <v>130892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783574</v>
      </c>
      <c r="CS11" s="621"/>
      <c r="CT11" s="621"/>
      <c r="CU11" s="621"/>
      <c r="CV11" s="621"/>
      <c r="CW11" s="621"/>
      <c r="CX11" s="621"/>
      <c r="CY11" s="622"/>
      <c r="CZ11" s="673">
        <v>2.7</v>
      </c>
      <c r="DA11" s="673"/>
      <c r="DB11" s="673"/>
      <c r="DC11" s="673"/>
      <c r="DD11" s="626">
        <v>59822</v>
      </c>
      <c r="DE11" s="621"/>
      <c r="DF11" s="621"/>
      <c r="DG11" s="621"/>
      <c r="DH11" s="621"/>
      <c r="DI11" s="621"/>
      <c r="DJ11" s="621"/>
      <c r="DK11" s="621"/>
      <c r="DL11" s="621"/>
      <c r="DM11" s="621"/>
      <c r="DN11" s="621"/>
      <c r="DO11" s="621"/>
      <c r="DP11" s="622"/>
      <c r="DQ11" s="626">
        <v>702690</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6431398</v>
      </c>
      <c r="BH12" s="621"/>
      <c r="BI12" s="621"/>
      <c r="BJ12" s="621"/>
      <c r="BK12" s="621"/>
      <c r="BL12" s="621"/>
      <c r="BM12" s="621"/>
      <c r="BN12" s="622"/>
      <c r="BO12" s="673">
        <v>48.2</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1319201</v>
      </c>
      <c r="CS12" s="621"/>
      <c r="CT12" s="621"/>
      <c r="CU12" s="621"/>
      <c r="CV12" s="621"/>
      <c r="CW12" s="621"/>
      <c r="CX12" s="621"/>
      <c r="CY12" s="622"/>
      <c r="CZ12" s="673">
        <v>4.5</v>
      </c>
      <c r="DA12" s="673"/>
      <c r="DB12" s="673"/>
      <c r="DC12" s="673"/>
      <c r="DD12" s="626">
        <v>450888</v>
      </c>
      <c r="DE12" s="621"/>
      <c r="DF12" s="621"/>
      <c r="DG12" s="621"/>
      <c r="DH12" s="621"/>
      <c r="DI12" s="621"/>
      <c r="DJ12" s="621"/>
      <c r="DK12" s="621"/>
      <c r="DL12" s="621"/>
      <c r="DM12" s="621"/>
      <c r="DN12" s="621"/>
      <c r="DO12" s="621"/>
      <c r="DP12" s="622"/>
      <c r="DQ12" s="626">
        <v>440981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84068</v>
      </c>
      <c r="S13" s="621"/>
      <c r="T13" s="621"/>
      <c r="U13" s="621"/>
      <c r="V13" s="621"/>
      <c r="W13" s="621"/>
      <c r="X13" s="621"/>
      <c r="Y13" s="622"/>
      <c r="Z13" s="673">
        <v>0.3</v>
      </c>
      <c r="AA13" s="673"/>
      <c r="AB13" s="673"/>
      <c r="AC13" s="673"/>
      <c r="AD13" s="674">
        <v>84068</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6429340</v>
      </c>
      <c r="BH13" s="621"/>
      <c r="BI13" s="621"/>
      <c r="BJ13" s="621"/>
      <c r="BK13" s="621"/>
      <c r="BL13" s="621"/>
      <c r="BM13" s="621"/>
      <c r="BN13" s="622"/>
      <c r="BO13" s="673">
        <v>48.2</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2729298</v>
      </c>
      <c r="CS13" s="621"/>
      <c r="CT13" s="621"/>
      <c r="CU13" s="621"/>
      <c r="CV13" s="621"/>
      <c r="CW13" s="621"/>
      <c r="CX13" s="621"/>
      <c r="CY13" s="622"/>
      <c r="CZ13" s="673">
        <v>9.4</v>
      </c>
      <c r="DA13" s="673"/>
      <c r="DB13" s="673"/>
      <c r="DC13" s="673"/>
      <c r="DD13" s="626">
        <v>1725093</v>
      </c>
      <c r="DE13" s="621"/>
      <c r="DF13" s="621"/>
      <c r="DG13" s="621"/>
      <c r="DH13" s="621"/>
      <c r="DI13" s="621"/>
      <c r="DJ13" s="621"/>
      <c r="DK13" s="621"/>
      <c r="DL13" s="621"/>
      <c r="DM13" s="621"/>
      <c r="DN13" s="621"/>
      <c r="DO13" s="621"/>
      <c r="DP13" s="622"/>
      <c r="DQ13" s="626">
        <v>1429204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212645</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1355197</v>
      </c>
      <c r="CS14" s="621"/>
      <c r="CT14" s="621"/>
      <c r="CU14" s="621"/>
      <c r="CV14" s="621"/>
      <c r="CW14" s="621"/>
      <c r="CX14" s="621"/>
      <c r="CY14" s="622"/>
      <c r="CZ14" s="673">
        <v>4.7</v>
      </c>
      <c r="DA14" s="673"/>
      <c r="DB14" s="673"/>
      <c r="DC14" s="673"/>
      <c r="DD14" s="626">
        <v>77179</v>
      </c>
      <c r="DE14" s="621"/>
      <c r="DF14" s="621"/>
      <c r="DG14" s="621"/>
      <c r="DH14" s="621"/>
      <c r="DI14" s="621"/>
      <c r="DJ14" s="621"/>
      <c r="DK14" s="621"/>
      <c r="DL14" s="621"/>
      <c r="DM14" s="621"/>
      <c r="DN14" s="621"/>
      <c r="DO14" s="621"/>
      <c r="DP14" s="622"/>
      <c r="DQ14" s="626">
        <v>1274126</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44242</v>
      </c>
      <c r="S15" s="621"/>
      <c r="T15" s="621"/>
      <c r="U15" s="621"/>
      <c r="V15" s="621"/>
      <c r="W15" s="621"/>
      <c r="X15" s="621"/>
      <c r="Y15" s="622"/>
      <c r="Z15" s="673">
        <v>0.1</v>
      </c>
      <c r="AA15" s="673"/>
      <c r="AB15" s="673"/>
      <c r="AC15" s="673"/>
      <c r="AD15" s="674">
        <v>44242</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733608</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2447025</v>
      </c>
      <c r="CS15" s="621"/>
      <c r="CT15" s="621"/>
      <c r="CU15" s="621"/>
      <c r="CV15" s="621"/>
      <c r="CW15" s="621"/>
      <c r="CX15" s="621"/>
      <c r="CY15" s="622"/>
      <c r="CZ15" s="673">
        <v>8.4</v>
      </c>
      <c r="DA15" s="673"/>
      <c r="DB15" s="673"/>
      <c r="DC15" s="673"/>
      <c r="DD15" s="626">
        <v>176698</v>
      </c>
      <c r="DE15" s="621"/>
      <c r="DF15" s="621"/>
      <c r="DG15" s="621"/>
      <c r="DH15" s="621"/>
      <c r="DI15" s="621"/>
      <c r="DJ15" s="621"/>
      <c r="DK15" s="621"/>
      <c r="DL15" s="621"/>
      <c r="DM15" s="621"/>
      <c r="DN15" s="621"/>
      <c r="DO15" s="621"/>
      <c r="DP15" s="622"/>
      <c r="DQ15" s="626">
        <v>1905638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2488782</v>
      </c>
      <c r="S16" s="621"/>
      <c r="T16" s="621"/>
      <c r="U16" s="621"/>
      <c r="V16" s="621"/>
      <c r="W16" s="621"/>
      <c r="X16" s="621"/>
      <c r="Y16" s="622"/>
      <c r="Z16" s="673">
        <v>8.3000000000000007</v>
      </c>
      <c r="AA16" s="673"/>
      <c r="AB16" s="673"/>
      <c r="AC16" s="673"/>
      <c r="AD16" s="674">
        <v>2048392</v>
      </c>
      <c r="AE16" s="674"/>
      <c r="AF16" s="674"/>
      <c r="AG16" s="674"/>
      <c r="AH16" s="674"/>
      <c r="AI16" s="674"/>
      <c r="AJ16" s="674"/>
      <c r="AK16" s="674"/>
      <c r="AL16" s="643">
        <v>11.8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13777</v>
      </c>
      <c r="BH16" s="621"/>
      <c r="BI16" s="621"/>
      <c r="BJ16" s="621"/>
      <c r="BK16" s="621"/>
      <c r="BL16" s="621"/>
      <c r="BM16" s="621"/>
      <c r="BN16" s="622"/>
      <c r="BO16" s="673">
        <v>0.1</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10307</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10307</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2048392</v>
      </c>
      <c r="S17" s="621"/>
      <c r="T17" s="621"/>
      <c r="U17" s="621"/>
      <c r="V17" s="621"/>
      <c r="W17" s="621"/>
      <c r="X17" s="621"/>
      <c r="Y17" s="622"/>
      <c r="Z17" s="673">
        <v>6.8</v>
      </c>
      <c r="AA17" s="673"/>
      <c r="AB17" s="673"/>
      <c r="AC17" s="673"/>
      <c r="AD17" s="674">
        <v>2048392</v>
      </c>
      <c r="AE17" s="674"/>
      <c r="AF17" s="674"/>
      <c r="AG17" s="674"/>
      <c r="AH17" s="674"/>
      <c r="AI17" s="674"/>
      <c r="AJ17" s="674"/>
      <c r="AK17" s="674"/>
      <c r="AL17" s="643">
        <v>11.8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3669655</v>
      </c>
      <c r="CS17" s="621"/>
      <c r="CT17" s="621"/>
      <c r="CU17" s="621"/>
      <c r="CV17" s="621"/>
      <c r="CW17" s="621"/>
      <c r="CX17" s="621"/>
      <c r="CY17" s="622"/>
      <c r="CZ17" s="673">
        <v>12.6</v>
      </c>
      <c r="DA17" s="673"/>
      <c r="DB17" s="673"/>
      <c r="DC17" s="673"/>
      <c r="DD17" s="626" t="s">
        <v>112</v>
      </c>
      <c r="DE17" s="621"/>
      <c r="DF17" s="621"/>
      <c r="DG17" s="621"/>
      <c r="DH17" s="621"/>
      <c r="DI17" s="621"/>
      <c r="DJ17" s="621"/>
      <c r="DK17" s="621"/>
      <c r="DL17" s="621"/>
      <c r="DM17" s="621"/>
      <c r="DN17" s="621"/>
      <c r="DO17" s="621"/>
      <c r="DP17" s="622"/>
      <c r="DQ17" s="626">
        <v>3669655</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440390</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461069</v>
      </c>
      <c r="BH19" s="621"/>
      <c r="BI19" s="621"/>
      <c r="BJ19" s="621"/>
      <c r="BK19" s="621"/>
      <c r="BL19" s="621"/>
      <c r="BM19" s="621"/>
      <c r="BN19" s="622"/>
      <c r="BO19" s="673">
        <v>3.5</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17869509</v>
      </c>
      <c r="S20" s="621"/>
      <c r="T20" s="621"/>
      <c r="U20" s="621"/>
      <c r="V20" s="621"/>
      <c r="W20" s="621"/>
      <c r="X20" s="621"/>
      <c r="Y20" s="622"/>
      <c r="Z20" s="673">
        <v>59.5</v>
      </c>
      <c r="AA20" s="673"/>
      <c r="AB20" s="673"/>
      <c r="AC20" s="673"/>
      <c r="AD20" s="674">
        <v>16968726</v>
      </c>
      <c r="AE20" s="674"/>
      <c r="AF20" s="674"/>
      <c r="AG20" s="674"/>
      <c r="AH20" s="674"/>
      <c r="AI20" s="674"/>
      <c r="AJ20" s="674"/>
      <c r="AK20" s="674"/>
      <c r="AL20" s="643">
        <v>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461069</v>
      </c>
      <c r="BH20" s="621"/>
      <c r="BI20" s="621"/>
      <c r="BJ20" s="621"/>
      <c r="BK20" s="621"/>
      <c r="BL20" s="621"/>
      <c r="BM20" s="621"/>
      <c r="BN20" s="622"/>
      <c r="BO20" s="673">
        <v>3.5</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29067003</v>
      </c>
      <c r="CS20" s="621"/>
      <c r="CT20" s="621"/>
      <c r="CU20" s="621"/>
      <c r="CV20" s="621"/>
      <c r="CW20" s="621"/>
      <c r="CX20" s="621"/>
      <c r="CY20" s="622"/>
      <c r="CZ20" s="673">
        <v>100</v>
      </c>
      <c r="DA20" s="673"/>
      <c r="DB20" s="673"/>
      <c r="DC20" s="673"/>
      <c r="DD20" s="626">
        <v>2801702</v>
      </c>
      <c r="DE20" s="621"/>
      <c r="DF20" s="621"/>
      <c r="DG20" s="621"/>
      <c r="DH20" s="621"/>
      <c r="DI20" s="621"/>
      <c r="DJ20" s="621"/>
      <c r="DK20" s="621"/>
      <c r="DL20" s="621"/>
      <c r="DM20" s="621"/>
      <c r="DN20" s="621"/>
      <c r="DO20" s="621"/>
      <c r="DP20" s="622"/>
      <c r="DQ20" s="626">
        <v>20148893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15081</v>
      </c>
      <c r="S21" s="621"/>
      <c r="T21" s="621"/>
      <c r="U21" s="621"/>
      <c r="V21" s="621"/>
      <c r="W21" s="621"/>
      <c r="X21" s="621"/>
      <c r="Y21" s="622"/>
      <c r="Z21" s="673">
        <v>0.1</v>
      </c>
      <c r="AA21" s="673"/>
      <c r="AB21" s="673"/>
      <c r="AC21" s="673"/>
      <c r="AD21" s="674">
        <v>15081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676</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224502</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608868</v>
      </c>
      <c r="S23" s="621"/>
      <c r="T23" s="621"/>
      <c r="U23" s="621"/>
      <c r="V23" s="621"/>
      <c r="W23" s="621"/>
      <c r="X23" s="621"/>
      <c r="Y23" s="622"/>
      <c r="Z23" s="673">
        <v>2</v>
      </c>
      <c r="AA23" s="673"/>
      <c r="AB23" s="673"/>
      <c r="AC23" s="673"/>
      <c r="AD23" s="674">
        <v>253254</v>
      </c>
      <c r="AE23" s="674"/>
      <c r="AF23" s="674"/>
      <c r="AG23" s="674"/>
      <c r="AH23" s="674"/>
      <c r="AI23" s="674"/>
      <c r="AJ23" s="674"/>
      <c r="AK23" s="674"/>
      <c r="AL23" s="643">
        <v>1.5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460393</v>
      </c>
      <c r="BH23" s="621"/>
      <c r="BI23" s="621"/>
      <c r="BJ23" s="621"/>
      <c r="BK23" s="621"/>
      <c r="BL23" s="621"/>
      <c r="BM23" s="621"/>
      <c r="BN23" s="622"/>
      <c r="BO23" s="673">
        <v>3.5</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48024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14981591</v>
      </c>
      <c r="CS24" s="671"/>
      <c r="CT24" s="671"/>
      <c r="CU24" s="671"/>
      <c r="CV24" s="671"/>
      <c r="CW24" s="671"/>
      <c r="CX24" s="671"/>
      <c r="CY24" s="718"/>
      <c r="CZ24" s="722">
        <v>51.5</v>
      </c>
      <c r="DA24" s="723"/>
      <c r="DB24" s="723"/>
      <c r="DC24" s="724"/>
      <c r="DD24" s="717">
        <v>10090908</v>
      </c>
      <c r="DE24" s="671"/>
      <c r="DF24" s="671"/>
      <c r="DG24" s="671"/>
      <c r="DH24" s="671"/>
      <c r="DI24" s="671"/>
      <c r="DJ24" s="671"/>
      <c r="DK24" s="718"/>
      <c r="DL24" s="717">
        <v>9956939</v>
      </c>
      <c r="DM24" s="671"/>
      <c r="DN24" s="671"/>
      <c r="DO24" s="671"/>
      <c r="DP24" s="671"/>
      <c r="DQ24" s="671"/>
      <c r="DR24" s="671"/>
      <c r="DS24" s="671"/>
      <c r="DT24" s="671"/>
      <c r="DU24" s="671"/>
      <c r="DV24" s="718"/>
      <c r="DW24" s="719">
        <v>53.7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4039212</v>
      </c>
      <c r="S25" s="621"/>
      <c r="T25" s="621"/>
      <c r="U25" s="621"/>
      <c r="V25" s="621"/>
      <c r="W25" s="621"/>
      <c r="X25" s="621"/>
      <c r="Y25" s="622"/>
      <c r="Z25" s="673">
        <v>13.4</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5170851</v>
      </c>
      <c r="CS25" s="639"/>
      <c r="CT25" s="639"/>
      <c r="CU25" s="639"/>
      <c r="CV25" s="639"/>
      <c r="CW25" s="639"/>
      <c r="CX25" s="639"/>
      <c r="CY25" s="640"/>
      <c r="CZ25" s="623">
        <v>17.8</v>
      </c>
      <c r="DA25" s="641"/>
      <c r="DB25" s="641"/>
      <c r="DC25" s="642"/>
      <c r="DD25" s="626">
        <v>4725499</v>
      </c>
      <c r="DE25" s="639"/>
      <c r="DF25" s="639"/>
      <c r="DG25" s="639"/>
      <c r="DH25" s="639"/>
      <c r="DI25" s="639"/>
      <c r="DJ25" s="639"/>
      <c r="DK25" s="640"/>
      <c r="DL25" s="626">
        <v>4692255</v>
      </c>
      <c r="DM25" s="639"/>
      <c r="DN25" s="639"/>
      <c r="DO25" s="639"/>
      <c r="DP25" s="639"/>
      <c r="DQ25" s="639"/>
      <c r="DR25" s="639"/>
      <c r="DS25" s="639"/>
      <c r="DT25" s="639"/>
      <c r="DU25" s="639"/>
      <c r="DV25" s="640"/>
      <c r="DW25" s="643">
        <v>25.3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3577504</v>
      </c>
      <c r="CS26" s="621"/>
      <c r="CT26" s="621"/>
      <c r="CU26" s="621"/>
      <c r="CV26" s="621"/>
      <c r="CW26" s="621"/>
      <c r="CX26" s="621"/>
      <c r="CY26" s="622"/>
      <c r="CZ26" s="623">
        <v>12.3</v>
      </c>
      <c r="DA26" s="641"/>
      <c r="DB26" s="641"/>
      <c r="DC26" s="642"/>
      <c r="DD26" s="626">
        <v>3142487</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1638894</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13334314</v>
      </c>
      <c r="BH27" s="621"/>
      <c r="BI27" s="621"/>
      <c r="BJ27" s="621"/>
      <c r="BK27" s="621"/>
      <c r="BL27" s="621"/>
      <c r="BM27" s="621"/>
      <c r="BN27" s="622"/>
      <c r="BO27" s="673">
        <v>100</v>
      </c>
      <c r="BP27" s="673"/>
      <c r="BQ27" s="673"/>
      <c r="BR27" s="673"/>
      <c r="BS27" s="626">
        <v>130892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6141085</v>
      </c>
      <c r="CS27" s="639"/>
      <c r="CT27" s="639"/>
      <c r="CU27" s="639"/>
      <c r="CV27" s="639"/>
      <c r="CW27" s="639"/>
      <c r="CX27" s="639"/>
      <c r="CY27" s="640"/>
      <c r="CZ27" s="623">
        <v>21.1</v>
      </c>
      <c r="DA27" s="641"/>
      <c r="DB27" s="641"/>
      <c r="DC27" s="642"/>
      <c r="DD27" s="626">
        <v>1695754</v>
      </c>
      <c r="DE27" s="639"/>
      <c r="DF27" s="639"/>
      <c r="DG27" s="639"/>
      <c r="DH27" s="639"/>
      <c r="DI27" s="639"/>
      <c r="DJ27" s="639"/>
      <c r="DK27" s="640"/>
      <c r="DL27" s="626">
        <v>1695029</v>
      </c>
      <c r="DM27" s="639"/>
      <c r="DN27" s="639"/>
      <c r="DO27" s="639"/>
      <c r="DP27" s="639"/>
      <c r="DQ27" s="639"/>
      <c r="DR27" s="639"/>
      <c r="DS27" s="639"/>
      <c r="DT27" s="639"/>
      <c r="DU27" s="639"/>
      <c r="DV27" s="640"/>
      <c r="DW27" s="643">
        <v>9.1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80087</v>
      </c>
      <c r="S28" s="621"/>
      <c r="T28" s="621"/>
      <c r="U28" s="621"/>
      <c r="V28" s="621"/>
      <c r="W28" s="621"/>
      <c r="X28" s="621"/>
      <c r="Y28" s="622"/>
      <c r="Z28" s="673">
        <v>0.3</v>
      </c>
      <c r="AA28" s="673"/>
      <c r="AB28" s="673"/>
      <c r="AC28" s="673"/>
      <c r="AD28" s="674">
        <v>18106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3669655</v>
      </c>
      <c r="CS28" s="621"/>
      <c r="CT28" s="621"/>
      <c r="CU28" s="621"/>
      <c r="CV28" s="621"/>
      <c r="CW28" s="621"/>
      <c r="CX28" s="621"/>
      <c r="CY28" s="622"/>
      <c r="CZ28" s="623">
        <v>12.6</v>
      </c>
      <c r="DA28" s="641"/>
      <c r="DB28" s="641"/>
      <c r="DC28" s="642"/>
      <c r="DD28" s="626">
        <v>3669655</v>
      </c>
      <c r="DE28" s="621"/>
      <c r="DF28" s="621"/>
      <c r="DG28" s="621"/>
      <c r="DH28" s="621"/>
      <c r="DI28" s="621"/>
      <c r="DJ28" s="621"/>
      <c r="DK28" s="622"/>
      <c r="DL28" s="626">
        <v>3569655</v>
      </c>
      <c r="DM28" s="621"/>
      <c r="DN28" s="621"/>
      <c r="DO28" s="621"/>
      <c r="DP28" s="621"/>
      <c r="DQ28" s="621"/>
      <c r="DR28" s="621"/>
      <c r="DS28" s="621"/>
      <c r="DT28" s="621"/>
      <c r="DU28" s="621"/>
      <c r="DV28" s="622"/>
      <c r="DW28" s="643">
        <v>19.3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30100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3669655</v>
      </c>
      <c r="CS29" s="639"/>
      <c r="CT29" s="639"/>
      <c r="CU29" s="639"/>
      <c r="CV29" s="639"/>
      <c r="CW29" s="639"/>
      <c r="CX29" s="639"/>
      <c r="CY29" s="640"/>
      <c r="CZ29" s="623">
        <v>12.6</v>
      </c>
      <c r="DA29" s="641"/>
      <c r="DB29" s="641"/>
      <c r="DC29" s="642"/>
      <c r="DD29" s="626">
        <v>3669655</v>
      </c>
      <c r="DE29" s="639"/>
      <c r="DF29" s="639"/>
      <c r="DG29" s="639"/>
      <c r="DH29" s="639"/>
      <c r="DI29" s="639"/>
      <c r="DJ29" s="639"/>
      <c r="DK29" s="640"/>
      <c r="DL29" s="626">
        <v>3569655</v>
      </c>
      <c r="DM29" s="639"/>
      <c r="DN29" s="639"/>
      <c r="DO29" s="639"/>
      <c r="DP29" s="639"/>
      <c r="DQ29" s="639"/>
      <c r="DR29" s="639"/>
      <c r="DS29" s="639"/>
      <c r="DT29" s="639"/>
      <c r="DU29" s="639"/>
      <c r="DV29" s="640"/>
      <c r="DW29" s="643">
        <v>19.3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828453</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93.6</v>
      </c>
      <c r="BN30" s="687"/>
      <c r="BO30" s="687"/>
      <c r="BP30" s="687"/>
      <c r="BQ30" s="689"/>
      <c r="BR30" s="686">
        <v>98.4</v>
      </c>
      <c r="BS30" s="687"/>
      <c r="BT30" s="687"/>
      <c r="BU30" s="687"/>
      <c r="BV30" s="687"/>
      <c r="BW30" s="687"/>
      <c r="BX30" s="688">
        <v>92.1</v>
      </c>
      <c r="BY30" s="687"/>
      <c r="BZ30" s="687"/>
      <c r="CA30" s="687"/>
      <c r="CB30" s="689"/>
      <c r="CD30" s="692"/>
      <c r="CE30" s="693"/>
      <c r="CF30" s="657" t="s">
        <v>292</v>
      </c>
      <c r="CG30" s="654"/>
      <c r="CH30" s="654"/>
      <c r="CI30" s="654"/>
      <c r="CJ30" s="654"/>
      <c r="CK30" s="654"/>
      <c r="CL30" s="654"/>
      <c r="CM30" s="654"/>
      <c r="CN30" s="654"/>
      <c r="CO30" s="654"/>
      <c r="CP30" s="654"/>
      <c r="CQ30" s="655"/>
      <c r="CR30" s="620">
        <v>3290660</v>
      </c>
      <c r="CS30" s="621"/>
      <c r="CT30" s="621"/>
      <c r="CU30" s="621"/>
      <c r="CV30" s="621"/>
      <c r="CW30" s="621"/>
      <c r="CX30" s="621"/>
      <c r="CY30" s="622"/>
      <c r="CZ30" s="623">
        <v>11.3</v>
      </c>
      <c r="DA30" s="641"/>
      <c r="DB30" s="641"/>
      <c r="DC30" s="642"/>
      <c r="DD30" s="626">
        <v>3290660</v>
      </c>
      <c r="DE30" s="621"/>
      <c r="DF30" s="621"/>
      <c r="DG30" s="621"/>
      <c r="DH30" s="621"/>
      <c r="DI30" s="621"/>
      <c r="DJ30" s="621"/>
      <c r="DK30" s="622"/>
      <c r="DL30" s="626">
        <v>3190660</v>
      </c>
      <c r="DM30" s="621"/>
      <c r="DN30" s="621"/>
      <c r="DO30" s="621"/>
      <c r="DP30" s="621"/>
      <c r="DQ30" s="621"/>
      <c r="DR30" s="621"/>
      <c r="DS30" s="621"/>
      <c r="DT30" s="621"/>
      <c r="DU30" s="621"/>
      <c r="DV30" s="622"/>
      <c r="DW30" s="643">
        <v>17.2</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808335</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93.4</v>
      </c>
      <c r="BN31" s="685"/>
      <c r="BO31" s="685"/>
      <c r="BP31" s="685"/>
      <c r="BQ31" s="649"/>
      <c r="BR31" s="684">
        <v>98.2</v>
      </c>
      <c r="BS31" s="639"/>
      <c r="BT31" s="639"/>
      <c r="BU31" s="639"/>
      <c r="BV31" s="639"/>
      <c r="BW31" s="639"/>
      <c r="BX31" s="675">
        <v>91.7</v>
      </c>
      <c r="BY31" s="685"/>
      <c r="BZ31" s="685"/>
      <c r="CA31" s="685"/>
      <c r="CB31" s="649"/>
      <c r="CD31" s="692"/>
      <c r="CE31" s="693"/>
      <c r="CF31" s="657" t="s">
        <v>296</v>
      </c>
      <c r="CG31" s="654"/>
      <c r="CH31" s="654"/>
      <c r="CI31" s="654"/>
      <c r="CJ31" s="654"/>
      <c r="CK31" s="654"/>
      <c r="CL31" s="654"/>
      <c r="CM31" s="654"/>
      <c r="CN31" s="654"/>
      <c r="CO31" s="654"/>
      <c r="CP31" s="654"/>
      <c r="CQ31" s="655"/>
      <c r="CR31" s="620">
        <v>378995</v>
      </c>
      <c r="CS31" s="639"/>
      <c r="CT31" s="639"/>
      <c r="CU31" s="639"/>
      <c r="CV31" s="639"/>
      <c r="CW31" s="639"/>
      <c r="CX31" s="639"/>
      <c r="CY31" s="640"/>
      <c r="CZ31" s="623">
        <v>1.3</v>
      </c>
      <c r="DA31" s="641"/>
      <c r="DB31" s="641"/>
      <c r="DC31" s="642"/>
      <c r="DD31" s="626">
        <v>378995</v>
      </c>
      <c r="DE31" s="639"/>
      <c r="DF31" s="639"/>
      <c r="DG31" s="639"/>
      <c r="DH31" s="639"/>
      <c r="DI31" s="639"/>
      <c r="DJ31" s="639"/>
      <c r="DK31" s="640"/>
      <c r="DL31" s="626">
        <v>378995</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1289402</v>
      </c>
      <c r="S32" s="621"/>
      <c r="T32" s="621"/>
      <c r="U32" s="621"/>
      <c r="V32" s="621"/>
      <c r="W32" s="621"/>
      <c r="X32" s="621"/>
      <c r="Y32" s="622"/>
      <c r="Z32" s="673">
        <v>4.3</v>
      </c>
      <c r="AA32" s="673"/>
      <c r="AB32" s="673"/>
      <c r="AC32" s="673"/>
      <c r="AD32" s="674">
        <v>51470</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93.3</v>
      </c>
      <c r="BN32" s="605"/>
      <c r="BO32" s="605"/>
      <c r="BP32" s="605"/>
      <c r="BQ32" s="662"/>
      <c r="BR32" s="683">
        <v>98.5</v>
      </c>
      <c r="BS32" s="605"/>
      <c r="BT32" s="605"/>
      <c r="BU32" s="605"/>
      <c r="BV32" s="605"/>
      <c r="BW32" s="605"/>
      <c r="BX32" s="668">
        <v>91.8</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2570100</v>
      </c>
      <c r="S33" s="621"/>
      <c r="T33" s="621"/>
      <c r="U33" s="621"/>
      <c r="V33" s="621"/>
      <c r="W33" s="621"/>
      <c r="X33" s="621"/>
      <c r="Y33" s="622"/>
      <c r="Z33" s="673">
        <v>8.6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11273403</v>
      </c>
      <c r="CS33" s="639"/>
      <c r="CT33" s="639"/>
      <c r="CU33" s="639"/>
      <c r="CV33" s="639"/>
      <c r="CW33" s="639"/>
      <c r="CX33" s="639"/>
      <c r="CY33" s="640"/>
      <c r="CZ33" s="623">
        <v>38.799999999999997</v>
      </c>
      <c r="DA33" s="641"/>
      <c r="DB33" s="641"/>
      <c r="DC33" s="642"/>
      <c r="DD33" s="626">
        <v>9228010</v>
      </c>
      <c r="DE33" s="639"/>
      <c r="DF33" s="639"/>
      <c r="DG33" s="639"/>
      <c r="DH33" s="639"/>
      <c r="DI33" s="639"/>
      <c r="DJ33" s="639"/>
      <c r="DK33" s="640"/>
      <c r="DL33" s="626">
        <v>6756424</v>
      </c>
      <c r="DM33" s="639"/>
      <c r="DN33" s="639"/>
      <c r="DO33" s="639"/>
      <c r="DP33" s="639"/>
      <c r="DQ33" s="639"/>
      <c r="DR33" s="639"/>
      <c r="DS33" s="639"/>
      <c r="DT33" s="639"/>
      <c r="DU33" s="639"/>
      <c r="DV33" s="640"/>
      <c r="DW33" s="643">
        <v>36.5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2935990</v>
      </c>
      <c r="CS34" s="621"/>
      <c r="CT34" s="621"/>
      <c r="CU34" s="621"/>
      <c r="CV34" s="621"/>
      <c r="CW34" s="621"/>
      <c r="CX34" s="621"/>
      <c r="CY34" s="622"/>
      <c r="CZ34" s="623">
        <v>10.1</v>
      </c>
      <c r="DA34" s="641"/>
      <c r="DB34" s="641"/>
      <c r="DC34" s="642"/>
      <c r="DD34" s="626">
        <v>2156679</v>
      </c>
      <c r="DE34" s="621"/>
      <c r="DF34" s="621"/>
      <c r="DG34" s="621"/>
      <c r="DH34" s="621"/>
      <c r="DI34" s="621"/>
      <c r="DJ34" s="621"/>
      <c r="DK34" s="622"/>
      <c r="DL34" s="626">
        <v>1919747</v>
      </c>
      <c r="DM34" s="621"/>
      <c r="DN34" s="621"/>
      <c r="DO34" s="621"/>
      <c r="DP34" s="621"/>
      <c r="DQ34" s="621"/>
      <c r="DR34" s="621"/>
      <c r="DS34" s="621"/>
      <c r="DT34" s="621"/>
      <c r="DU34" s="621"/>
      <c r="DV34" s="622"/>
      <c r="DW34" s="643">
        <v>10.4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1226300</v>
      </c>
      <c r="S35" s="621"/>
      <c r="T35" s="621"/>
      <c r="U35" s="621"/>
      <c r="V35" s="621"/>
      <c r="W35" s="621"/>
      <c r="X35" s="621"/>
      <c r="Y35" s="622"/>
      <c r="Z35" s="673">
        <v>4.0999999999999996</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3853192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1038361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81200</v>
      </c>
      <c r="CS35" s="639"/>
      <c r="CT35" s="639"/>
      <c r="CU35" s="639"/>
      <c r="CV35" s="639"/>
      <c r="CW35" s="639"/>
      <c r="CX35" s="639"/>
      <c r="CY35" s="640"/>
      <c r="CZ35" s="623">
        <v>0.3</v>
      </c>
      <c r="DA35" s="641"/>
      <c r="DB35" s="641"/>
      <c r="DC35" s="642"/>
      <c r="DD35" s="626">
        <v>72398</v>
      </c>
      <c r="DE35" s="639"/>
      <c r="DF35" s="639"/>
      <c r="DG35" s="639"/>
      <c r="DH35" s="639"/>
      <c r="DI35" s="639"/>
      <c r="DJ35" s="639"/>
      <c r="DK35" s="640"/>
      <c r="DL35" s="626">
        <v>54665</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30050567</v>
      </c>
      <c r="S36" s="661"/>
      <c r="T36" s="661"/>
      <c r="U36" s="661"/>
      <c r="V36" s="661"/>
      <c r="W36" s="661"/>
      <c r="X36" s="661"/>
      <c r="Y36" s="664"/>
      <c r="Z36" s="665">
        <v>100</v>
      </c>
      <c r="AA36" s="665"/>
      <c r="AB36" s="665"/>
      <c r="AC36" s="665"/>
      <c r="AD36" s="666">
        <v>17306637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501752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929126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3997290</v>
      </c>
      <c r="CS36" s="621"/>
      <c r="CT36" s="621"/>
      <c r="CU36" s="621"/>
      <c r="CV36" s="621"/>
      <c r="CW36" s="621"/>
      <c r="CX36" s="621"/>
      <c r="CY36" s="622"/>
      <c r="CZ36" s="623">
        <v>13.8</v>
      </c>
      <c r="DA36" s="641"/>
      <c r="DB36" s="641"/>
      <c r="DC36" s="642"/>
      <c r="DD36" s="626">
        <v>3871414</v>
      </c>
      <c r="DE36" s="621"/>
      <c r="DF36" s="621"/>
      <c r="DG36" s="621"/>
      <c r="DH36" s="621"/>
      <c r="DI36" s="621"/>
      <c r="DJ36" s="621"/>
      <c r="DK36" s="622"/>
      <c r="DL36" s="626">
        <v>2310504</v>
      </c>
      <c r="DM36" s="621"/>
      <c r="DN36" s="621"/>
      <c r="DO36" s="621"/>
      <c r="DP36" s="621"/>
      <c r="DQ36" s="621"/>
      <c r="DR36" s="621"/>
      <c r="DS36" s="621"/>
      <c r="DT36" s="621"/>
      <c r="DU36" s="621"/>
      <c r="DV36" s="622"/>
      <c r="DW36" s="643">
        <v>12.5</v>
      </c>
      <c r="DX36" s="644"/>
      <c r="DY36" s="644"/>
      <c r="DZ36" s="644"/>
      <c r="EA36" s="644"/>
      <c r="EB36" s="644"/>
      <c r="EC36" s="645"/>
    </row>
    <row r="37" spans="2:133" ht="11.25" customHeight="1">
      <c r="AQ37" s="646" t="s">
        <v>314</v>
      </c>
      <c r="AR37" s="647"/>
      <c r="AS37" s="647"/>
      <c r="AT37" s="647"/>
      <c r="AU37" s="647"/>
      <c r="AV37" s="647"/>
      <c r="AW37" s="647"/>
      <c r="AX37" s="647"/>
      <c r="AY37" s="648"/>
      <c r="AZ37" s="620">
        <v>441859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15208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2305494</v>
      </c>
      <c r="CS37" s="639"/>
      <c r="CT37" s="639"/>
      <c r="CU37" s="639"/>
      <c r="CV37" s="639"/>
      <c r="CW37" s="639"/>
      <c r="CX37" s="639"/>
      <c r="CY37" s="640"/>
      <c r="CZ37" s="623">
        <v>7.9</v>
      </c>
      <c r="DA37" s="641"/>
      <c r="DB37" s="641"/>
      <c r="DC37" s="642"/>
      <c r="DD37" s="626">
        <v>2305494</v>
      </c>
      <c r="DE37" s="639"/>
      <c r="DF37" s="639"/>
      <c r="DG37" s="639"/>
      <c r="DH37" s="639"/>
      <c r="DI37" s="639"/>
      <c r="DJ37" s="639"/>
      <c r="DK37" s="640"/>
      <c r="DL37" s="626">
        <v>1680397</v>
      </c>
      <c r="DM37" s="639"/>
      <c r="DN37" s="639"/>
      <c r="DO37" s="639"/>
      <c r="DP37" s="639"/>
      <c r="DQ37" s="639"/>
      <c r="DR37" s="639"/>
      <c r="DS37" s="639"/>
      <c r="DT37" s="639"/>
      <c r="DU37" s="639"/>
      <c r="DV37" s="640"/>
      <c r="DW37" s="643">
        <v>9.1</v>
      </c>
      <c r="DX37" s="644"/>
      <c r="DY37" s="644"/>
      <c r="DZ37" s="644"/>
      <c r="EA37" s="644"/>
      <c r="EB37" s="644"/>
      <c r="EC37" s="645"/>
    </row>
    <row r="38" spans="2:133" ht="11.25" customHeight="1">
      <c r="AQ38" s="646" t="s">
        <v>317</v>
      </c>
      <c r="AR38" s="647"/>
      <c r="AS38" s="647"/>
      <c r="AT38" s="647"/>
      <c r="AU38" s="647"/>
      <c r="AV38" s="647"/>
      <c r="AW38" s="647"/>
      <c r="AX38" s="647"/>
      <c r="AY38" s="648"/>
      <c r="AZ38" s="620">
        <v>225782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24969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3125658</v>
      </c>
      <c r="CS38" s="621"/>
      <c r="CT38" s="621"/>
      <c r="CU38" s="621"/>
      <c r="CV38" s="621"/>
      <c r="CW38" s="621"/>
      <c r="CX38" s="621"/>
      <c r="CY38" s="622"/>
      <c r="CZ38" s="623">
        <v>10.8</v>
      </c>
      <c r="DA38" s="641"/>
      <c r="DB38" s="641"/>
      <c r="DC38" s="642"/>
      <c r="DD38" s="626">
        <v>2575341</v>
      </c>
      <c r="DE38" s="621"/>
      <c r="DF38" s="621"/>
      <c r="DG38" s="621"/>
      <c r="DH38" s="621"/>
      <c r="DI38" s="621"/>
      <c r="DJ38" s="621"/>
      <c r="DK38" s="622"/>
      <c r="DL38" s="626">
        <v>2451573</v>
      </c>
      <c r="DM38" s="621"/>
      <c r="DN38" s="621"/>
      <c r="DO38" s="621"/>
      <c r="DP38" s="621"/>
      <c r="DQ38" s="621"/>
      <c r="DR38" s="621"/>
      <c r="DS38" s="621"/>
      <c r="DT38" s="621"/>
      <c r="DU38" s="621"/>
      <c r="DV38" s="622"/>
      <c r="DW38" s="643">
        <v>13.2</v>
      </c>
      <c r="DX38" s="644"/>
      <c r="DY38" s="644"/>
      <c r="DZ38" s="644"/>
      <c r="EA38" s="644"/>
      <c r="EB38" s="644"/>
      <c r="EC38" s="645"/>
    </row>
    <row r="39" spans="2:133" ht="11.25" customHeight="1">
      <c r="AQ39" s="646" t="s">
        <v>320</v>
      </c>
      <c r="AR39" s="647"/>
      <c r="AS39" s="647"/>
      <c r="AT39" s="647"/>
      <c r="AU39" s="647"/>
      <c r="AV39" s="647"/>
      <c r="AW39" s="647"/>
      <c r="AX39" s="647"/>
      <c r="AY39" s="648"/>
      <c r="AZ39" s="620">
        <v>54000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437446</v>
      </c>
      <c r="CS39" s="639"/>
      <c r="CT39" s="639"/>
      <c r="CU39" s="639"/>
      <c r="CV39" s="639"/>
      <c r="CW39" s="639"/>
      <c r="CX39" s="639"/>
      <c r="CY39" s="640"/>
      <c r="CZ39" s="623">
        <v>1.5</v>
      </c>
      <c r="DA39" s="641"/>
      <c r="DB39" s="641"/>
      <c r="DC39" s="642"/>
      <c r="DD39" s="626">
        <v>400099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709085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695819</v>
      </c>
      <c r="CS40" s="621"/>
      <c r="CT40" s="621"/>
      <c r="CU40" s="621"/>
      <c r="CV40" s="621"/>
      <c r="CW40" s="621"/>
      <c r="CX40" s="621"/>
      <c r="CY40" s="622"/>
      <c r="CZ40" s="623">
        <v>2.4</v>
      </c>
      <c r="DA40" s="641"/>
      <c r="DB40" s="641"/>
      <c r="DC40" s="642"/>
      <c r="DD40" s="626">
        <v>152079</v>
      </c>
      <c r="DE40" s="621"/>
      <c r="DF40" s="621"/>
      <c r="DG40" s="621"/>
      <c r="DH40" s="621"/>
      <c r="DI40" s="621"/>
      <c r="DJ40" s="621"/>
      <c r="DK40" s="622"/>
      <c r="DL40" s="626">
        <v>19935</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1920714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2812009</v>
      </c>
      <c r="CS42" s="621"/>
      <c r="CT42" s="621"/>
      <c r="CU42" s="621"/>
      <c r="CV42" s="621"/>
      <c r="CW42" s="621"/>
      <c r="CX42" s="621"/>
      <c r="CY42" s="622"/>
      <c r="CZ42" s="623">
        <v>9.6999999999999993</v>
      </c>
      <c r="DA42" s="624"/>
      <c r="DB42" s="624"/>
      <c r="DC42" s="625"/>
      <c r="DD42" s="626">
        <v>829975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117558</v>
      </c>
      <c r="CS43" s="639"/>
      <c r="CT43" s="639"/>
      <c r="CU43" s="639"/>
      <c r="CV43" s="639"/>
      <c r="CW43" s="639"/>
      <c r="CX43" s="639"/>
      <c r="CY43" s="640"/>
      <c r="CZ43" s="623">
        <v>0.4</v>
      </c>
      <c r="DA43" s="641"/>
      <c r="DB43" s="641"/>
      <c r="DC43" s="642"/>
      <c r="DD43" s="626">
        <v>109032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2801702</v>
      </c>
      <c r="CS44" s="621"/>
      <c r="CT44" s="621"/>
      <c r="CU44" s="621"/>
      <c r="CV44" s="621"/>
      <c r="CW44" s="621"/>
      <c r="CX44" s="621"/>
      <c r="CY44" s="622"/>
      <c r="CZ44" s="623">
        <v>9.6</v>
      </c>
      <c r="DA44" s="624"/>
      <c r="DB44" s="624"/>
      <c r="DC44" s="625"/>
      <c r="DD44" s="626">
        <v>819668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1222177</v>
      </c>
      <c r="CS45" s="639"/>
      <c r="CT45" s="639"/>
      <c r="CU45" s="639"/>
      <c r="CV45" s="639"/>
      <c r="CW45" s="639"/>
      <c r="CX45" s="639"/>
      <c r="CY45" s="640"/>
      <c r="CZ45" s="623">
        <v>4.2</v>
      </c>
      <c r="DA45" s="641"/>
      <c r="DB45" s="641"/>
      <c r="DC45" s="642"/>
      <c r="DD45" s="626">
        <v>102270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1105655</v>
      </c>
      <c r="CS46" s="621"/>
      <c r="CT46" s="621"/>
      <c r="CU46" s="621"/>
      <c r="CV46" s="621"/>
      <c r="CW46" s="621"/>
      <c r="CX46" s="621"/>
      <c r="CY46" s="622"/>
      <c r="CZ46" s="623">
        <v>3.8</v>
      </c>
      <c r="DA46" s="624"/>
      <c r="DB46" s="624"/>
      <c r="DC46" s="625"/>
      <c r="DD46" s="626">
        <v>600628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10307</v>
      </c>
      <c r="CS47" s="639"/>
      <c r="CT47" s="639"/>
      <c r="CU47" s="639"/>
      <c r="CV47" s="639"/>
      <c r="CW47" s="639"/>
      <c r="CX47" s="639"/>
      <c r="CY47" s="640"/>
      <c r="CZ47" s="623">
        <v>0</v>
      </c>
      <c r="DA47" s="641"/>
      <c r="DB47" s="641"/>
      <c r="DC47" s="642"/>
      <c r="DD47" s="626">
        <v>10307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29067003</v>
      </c>
      <c r="CS49" s="605"/>
      <c r="CT49" s="605"/>
      <c r="CU49" s="605"/>
      <c r="CV49" s="605"/>
      <c r="CW49" s="605"/>
      <c r="CX49" s="605"/>
      <c r="CY49" s="606"/>
      <c r="CZ49" s="607">
        <v>100</v>
      </c>
      <c r="DA49" s="608"/>
      <c r="DB49" s="608"/>
      <c r="DC49" s="609"/>
      <c r="DD49" s="610">
        <v>20148893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30078</v>
      </c>
      <c r="R7" s="1134"/>
      <c r="S7" s="1134"/>
      <c r="T7" s="1134"/>
      <c r="U7" s="1134"/>
      <c r="V7" s="1134">
        <v>29095</v>
      </c>
      <c r="W7" s="1134"/>
      <c r="X7" s="1134"/>
      <c r="Y7" s="1134"/>
      <c r="Z7" s="1134"/>
      <c r="AA7" s="1134">
        <v>984</v>
      </c>
      <c r="AB7" s="1134"/>
      <c r="AC7" s="1134"/>
      <c r="AD7" s="1134"/>
      <c r="AE7" s="1135"/>
      <c r="AF7" s="1136">
        <v>887</v>
      </c>
      <c r="AG7" s="1137"/>
      <c r="AH7" s="1137"/>
      <c r="AI7" s="1137"/>
      <c r="AJ7" s="1138"/>
      <c r="AK7" s="1120">
        <v>827</v>
      </c>
      <c r="AL7" s="1121"/>
      <c r="AM7" s="1121"/>
      <c r="AN7" s="1121"/>
      <c r="AO7" s="1121"/>
      <c r="AP7" s="1121">
        <v>39645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30078</v>
      </c>
      <c r="R23" s="1098"/>
      <c r="S23" s="1098"/>
      <c r="T23" s="1098"/>
      <c r="U23" s="1098"/>
      <c r="V23" s="1098">
        <v>29095</v>
      </c>
      <c r="W23" s="1098"/>
      <c r="X23" s="1098"/>
      <c r="Y23" s="1098"/>
      <c r="Z23" s="1098"/>
      <c r="AA23" s="1098">
        <v>984</v>
      </c>
      <c r="AB23" s="1098"/>
      <c r="AC23" s="1098"/>
      <c r="AD23" s="1098"/>
      <c r="AE23" s="1099"/>
      <c r="AF23" s="1100">
        <v>887</v>
      </c>
      <c r="AG23" s="1098"/>
      <c r="AH23" s="1098"/>
      <c r="AI23" s="1098"/>
      <c r="AJ23" s="1101"/>
      <c r="AK23" s="1102"/>
      <c r="AL23" s="1103"/>
      <c r="AM23" s="1103"/>
      <c r="AN23" s="1103"/>
      <c r="AO23" s="1103"/>
      <c r="AP23" s="1098">
        <v>39645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13277</v>
      </c>
      <c r="R28" s="1083"/>
      <c r="S28" s="1083"/>
      <c r="T28" s="1083"/>
      <c r="U28" s="1083"/>
      <c r="V28" s="1083">
        <v>12239</v>
      </c>
      <c r="W28" s="1083"/>
      <c r="X28" s="1083"/>
      <c r="Y28" s="1083"/>
      <c r="Z28" s="1083"/>
      <c r="AA28" s="1083">
        <v>1038</v>
      </c>
      <c r="AB28" s="1083"/>
      <c r="AC28" s="1083"/>
      <c r="AD28" s="1083"/>
      <c r="AE28" s="1084"/>
      <c r="AF28" s="1085">
        <v>1038</v>
      </c>
      <c r="AG28" s="1083"/>
      <c r="AH28" s="1083"/>
      <c r="AI28" s="1083"/>
      <c r="AJ28" s="1086"/>
      <c r="AK28" s="1087">
        <v>709</v>
      </c>
      <c r="AL28" s="1075"/>
      <c r="AM28" s="1075"/>
      <c r="AN28" s="1075"/>
      <c r="AO28" s="1075"/>
      <c r="AP28" s="1075" t="s">
        <v>531</v>
      </c>
      <c r="AQ28" s="1075"/>
      <c r="AR28" s="1075"/>
      <c r="AS28" s="1075"/>
      <c r="AT28" s="1075"/>
      <c r="AU28" s="1075" t="s">
        <v>531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6587</v>
      </c>
      <c r="R29" s="1073"/>
      <c r="S29" s="1073"/>
      <c r="T29" s="1073"/>
      <c r="U29" s="1073"/>
      <c r="V29" s="1073">
        <v>6298</v>
      </c>
      <c r="W29" s="1073"/>
      <c r="X29" s="1073"/>
      <c r="Y29" s="1073"/>
      <c r="Z29" s="1073"/>
      <c r="AA29" s="1073">
        <v>289</v>
      </c>
      <c r="AB29" s="1073"/>
      <c r="AC29" s="1073"/>
      <c r="AD29" s="1073"/>
      <c r="AE29" s="1074"/>
      <c r="AF29" s="1048">
        <v>289</v>
      </c>
      <c r="AG29" s="1049"/>
      <c r="AH29" s="1049"/>
      <c r="AI29" s="1049"/>
      <c r="AJ29" s="1050"/>
      <c r="AK29" s="1009">
        <v>984</v>
      </c>
      <c r="AL29" s="1000"/>
      <c r="AM29" s="1000"/>
      <c r="AN29" s="1000"/>
      <c r="AO29" s="1000"/>
      <c r="AP29" s="1000" t="s">
        <v>531</v>
      </c>
      <c r="AQ29" s="1000"/>
      <c r="AR29" s="1000"/>
      <c r="AS29" s="1000"/>
      <c r="AT29" s="1000"/>
      <c r="AU29" s="1000" t="s">
        <v>533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1015</v>
      </c>
      <c r="R30" s="1073"/>
      <c r="S30" s="1073"/>
      <c r="T30" s="1073"/>
      <c r="U30" s="1073"/>
      <c r="V30" s="1073">
        <v>1005</v>
      </c>
      <c r="W30" s="1073"/>
      <c r="X30" s="1073"/>
      <c r="Y30" s="1073"/>
      <c r="Z30" s="1073"/>
      <c r="AA30" s="1073">
        <v>10</v>
      </c>
      <c r="AB30" s="1073"/>
      <c r="AC30" s="1073"/>
      <c r="AD30" s="1073"/>
      <c r="AE30" s="1074"/>
      <c r="AF30" s="1048">
        <v>10</v>
      </c>
      <c r="AG30" s="1049"/>
      <c r="AH30" s="1049"/>
      <c r="AI30" s="1049"/>
      <c r="AJ30" s="1050"/>
      <c r="AK30" s="1009">
        <v>238</v>
      </c>
      <c r="AL30" s="1000"/>
      <c r="AM30" s="1000"/>
      <c r="AN30" s="1000"/>
      <c r="AO30" s="1000"/>
      <c r="AP30" s="1000" t="s">
        <v>531</v>
      </c>
      <c r="AQ30" s="1000"/>
      <c r="AR30" s="1000"/>
      <c r="AS30" s="1000"/>
      <c r="AT30" s="1000"/>
      <c r="AU30" s="1000" t="s">
        <v>531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91</v>
      </c>
      <c r="R31" s="1073"/>
      <c r="S31" s="1073"/>
      <c r="T31" s="1073"/>
      <c r="U31" s="1073"/>
      <c r="V31" s="1073">
        <v>87</v>
      </c>
      <c r="W31" s="1073"/>
      <c r="X31" s="1073"/>
      <c r="Y31" s="1073"/>
      <c r="Z31" s="1073"/>
      <c r="AA31" s="1073">
        <v>4</v>
      </c>
      <c r="AB31" s="1073"/>
      <c r="AC31" s="1073"/>
      <c r="AD31" s="1073"/>
      <c r="AE31" s="1074"/>
      <c r="AF31" s="1048">
        <v>4</v>
      </c>
      <c r="AG31" s="1049"/>
      <c r="AH31" s="1049"/>
      <c r="AI31" s="1049"/>
      <c r="AJ31" s="1050"/>
      <c r="AK31" s="1009">
        <v>54</v>
      </c>
      <c r="AL31" s="1000"/>
      <c r="AM31" s="1000"/>
      <c r="AN31" s="1000"/>
      <c r="AO31" s="1000"/>
      <c r="AP31" s="1000" t="s">
        <v>532</v>
      </c>
      <c r="AQ31" s="1000"/>
      <c r="AR31" s="1000"/>
      <c r="AS31" s="1000"/>
      <c r="AT31" s="1000"/>
      <c r="AU31" s="1000" t="s">
        <v>531</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1471</v>
      </c>
      <c r="R32" s="1073"/>
      <c r="S32" s="1073"/>
      <c r="T32" s="1073"/>
      <c r="U32" s="1073"/>
      <c r="V32" s="1073">
        <v>1366</v>
      </c>
      <c r="W32" s="1073"/>
      <c r="X32" s="1073"/>
      <c r="Y32" s="1073"/>
      <c r="Z32" s="1073"/>
      <c r="AA32" s="1073">
        <v>105</v>
      </c>
      <c r="AB32" s="1073"/>
      <c r="AC32" s="1073"/>
      <c r="AD32" s="1073"/>
      <c r="AE32" s="1074"/>
      <c r="AF32" s="1048">
        <v>99</v>
      </c>
      <c r="AG32" s="1049"/>
      <c r="AH32" s="1049"/>
      <c r="AI32" s="1049"/>
      <c r="AJ32" s="1050"/>
      <c r="AK32" s="1009">
        <v>278</v>
      </c>
      <c r="AL32" s="1000"/>
      <c r="AM32" s="1000"/>
      <c r="AN32" s="1000"/>
      <c r="AO32" s="1000"/>
      <c r="AP32" s="1000">
        <v>5598</v>
      </c>
      <c r="AQ32" s="1000"/>
      <c r="AR32" s="1000"/>
      <c r="AS32" s="1000"/>
      <c r="AT32" s="1000"/>
      <c r="AU32" s="1000">
        <v>2071</v>
      </c>
      <c r="AV32" s="1000"/>
      <c r="AW32" s="1000"/>
      <c r="AX32" s="1000"/>
      <c r="AY32" s="1000"/>
      <c r="AZ32" s="1071" t="s">
        <v>531</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391</v>
      </c>
      <c r="R33" s="1073"/>
      <c r="S33" s="1073"/>
      <c r="T33" s="1073"/>
      <c r="U33" s="1073"/>
      <c r="V33" s="1073">
        <v>366</v>
      </c>
      <c r="W33" s="1073"/>
      <c r="X33" s="1073"/>
      <c r="Y33" s="1073"/>
      <c r="Z33" s="1073"/>
      <c r="AA33" s="1073">
        <v>25</v>
      </c>
      <c r="AB33" s="1073"/>
      <c r="AC33" s="1073"/>
      <c r="AD33" s="1073"/>
      <c r="AE33" s="1074"/>
      <c r="AF33" s="1048">
        <v>25</v>
      </c>
      <c r="AG33" s="1049"/>
      <c r="AH33" s="1049"/>
      <c r="AI33" s="1049"/>
      <c r="AJ33" s="1050"/>
      <c r="AK33" s="1009">
        <v>164</v>
      </c>
      <c r="AL33" s="1000"/>
      <c r="AM33" s="1000"/>
      <c r="AN33" s="1000"/>
      <c r="AO33" s="1000"/>
      <c r="AP33" s="1000">
        <v>2363</v>
      </c>
      <c r="AQ33" s="1000"/>
      <c r="AR33" s="1000"/>
      <c r="AS33" s="1000"/>
      <c r="AT33" s="1000"/>
      <c r="AU33" s="1000">
        <v>2207</v>
      </c>
      <c r="AV33" s="1000"/>
      <c r="AW33" s="1000"/>
      <c r="AX33" s="1000"/>
      <c r="AY33" s="1000"/>
      <c r="AZ33" s="1071" t="s">
        <v>531</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1465</v>
      </c>
      <c r="AG63" s="988"/>
      <c r="AH63" s="988"/>
      <c r="AI63" s="988"/>
      <c r="AJ63" s="1059"/>
      <c r="AK63" s="1060"/>
      <c r="AL63" s="992"/>
      <c r="AM63" s="992"/>
      <c r="AN63" s="992"/>
      <c r="AO63" s="992"/>
      <c r="AP63" s="988">
        <v>7961</v>
      </c>
      <c r="AQ63" s="988"/>
      <c r="AR63" s="988"/>
      <c r="AS63" s="988"/>
      <c r="AT63" s="988"/>
      <c r="AU63" s="988">
        <v>4279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546</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6532</v>
      </c>
      <c r="R74" s="1000"/>
      <c r="S74" s="1000"/>
      <c r="T74" s="1000"/>
      <c r="U74" s="1000"/>
      <c r="V74" s="1000">
        <v>6382</v>
      </c>
      <c r="W74" s="1000"/>
      <c r="X74" s="1000"/>
      <c r="Y74" s="1000"/>
      <c r="Z74" s="1000"/>
      <c r="AA74" s="1000">
        <v>150</v>
      </c>
      <c r="AB74" s="1000"/>
      <c r="AC74" s="1000"/>
      <c r="AD74" s="1000"/>
      <c r="AE74" s="1000"/>
      <c r="AF74" s="1010">
        <v>150</v>
      </c>
      <c r="AG74" s="1008"/>
      <c r="AH74" s="1008"/>
      <c r="AI74" s="1008"/>
      <c r="AJ74" s="1009"/>
      <c r="AK74" s="1000">
        <v>0</v>
      </c>
      <c r="AL74" s="1000"/>
      <c r="AM74" s="1000"/>
      <c r="AN74" s="1000"/>
      <c r="AO74" s="1000"/>
      <c r="AP74" s="1000">
        <v>3094</v>
      </c>
      <c r="AQ74" s="1000"/>
      <c r="AR74" s="1000"/>
      <c r="AS74" s="1000"/>
      <c r="AT74" s="1000"/>
      <c r="AU74" s="1000">
        <v>1228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168</v>
      </c>
      <c r="R75" s="1008"/>
      <c r="S75" s="1008"/>
      <c r="T75" s="1008"/>
      <c r="U75" s="1009"/>
      <c r="V75" s="1010">
        <v>161</v>
      </c>
      <c r="W75" s="1008"/>
      <c r="X75" s="1008"/>
      <c r="Y75" s="1008"/>
      <c r="Z75" s="1009"/>
      <c r="AA75" s="1010">
        <v>7</v>
      </c>
      <c r="AB75" s="1008"/>
      <c r="AC75" s="1008"/>
      <c r="AD75" s="1008"/>
      <c r="AE75" s="1009"/>
      <c r="AF75" s="1010">
        <v>7</v>
      </c>
      <c r="AG75" s="1008"/>
      <c r="AH75" s="1008"/>
      <c r="AI75" s="1008"/>
      <c r="AJ75" s="1009"/>
      <c r="AK75" s="1010" t="s">
        <v>547</v>
      </c>
      <c r="AL75" s="1008"/>
      <c r="AM75" s="1008"/>
      <c r="AN75" s="1008"/>
      <c r="AO75" s="1009"/>
      <c r="AP75" s="1010" t="s">
        <v>531</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542</v>
      </c>
      <c r="C76" s="1004"/>
      <c r="D76" s="1004"/>
      <c r="E76" s="1004"/>
      <c r="F76" s="1004"/>
      <c r="G76" s="1004"/>
      <c r="H76" s="1004"/>
      <c r="I76" s="1004"/>
      <c r="J76" s="1004"/>
      <c r="K76" s="1004"/>
      <c r="L76" s="1004"/>
      <c r="M76" s="1004"/>
      <c r="N76" s="1004"/>
      <c r="O76" s="1004"/>
      <c r="P76" s="1005"/>
      <c r="Q76" s="1007">
        <v>3393</v>
      </c>
      <c r="R76" s="1008"/>
      <c r="S76" s="1008"/>
      <c r="T76" s="1008"/>
      <c r="U76" s="1009"/>
      <c r="V76" s="1010">
        <v>3515</v>
      </c>
      <c r="W76" s="1008"/>
      <c r="X76" s="1008"/>
      <c r="Y76" s="1008"/>
      <c r="Z76" s="1009"/>
      <c r="AA76" s="1010">
        <v>-122</v>
      </c>
      <c r="AB76" s="1008"/>
      <c r="AC76" s="1008"/>
      <c r="AD76" s="1008"/>
      <c r="AE76" s="1009"/>
      <c r="AF76" s="1010">
        <v>555</v>
      </c>
      <c r="AG76" s="1008"/>
      <c r="AH76" s="1008"/>
      <c r="AI76" s="1008"/>
      <c r="AJ76" s="1009"/>
      <c r="AK76" s="1010">
        <v>760</v>
      </c>
      <c r="AL76" s="1008"/>
      <c r="AM76" s="1008"/>
      <c r="AN76" s="1008"/>
      <c r="AO76" s="1009"/>
      <c r="AP76" s="1010">
        <v>1427</v>
      </c>
      <c r="AQ76" s="1008"/>
      <c r="AR76" s="1008"/>
      <c r="AS76" s="1008"/>
      <c r="AT76" s="1009"/>
      <c r="AU76" s="1010">
        <v>663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543</v>
      </c>
      <c r="C77" s="1004"/>
      <c r="D77" s="1004"/>
      <c r="E77" s="1004"/>
      <c r="F77" s="1004"/>
      <c r="G77" s="1004"/>
      <c r="H77" s="1004"/>
      <c r="I77" s="1004"/>
      <c r="J77" s="1004"/>
      <c r="K77" s="1004"/>
      <c r="L77" s="1004"/>
      <c r="M77" s="1004"/>
      <c r="N77" s="1004"/>
      <c r="O77" s="1004"/>
      <c r="P77" s="1005"/>
      <c r="Q77" s="1007">
        <v>4830</v>
      </c>
      <c r="R77" s="1008"/>
      <c r="S77" s="1008"/>
      <c r="T77" s="1008"/>
      <c r="U77" s="1009"/>
      <c r="V77" s="1010">
        <v>4809</v>
      </c>
      <c r="W77" s="1008"/>
      <c r="X77" s="1008"/>
      <c r="Y77" s="1008"/>
      <c r="Z77" s="1009"/>
      <c r="AA77" s="1010">
        <v>21</v>
      </c>
      <c r="AB77" s="1008"/>
      <c r="AC77" s="1008"/>
      <c r="AD77" s="1008"/>
      <c r="AE77" s="1009"/>
      <c r="AF77" s="1010">
        <v>2039</v>
      </c>
      <c r="AG77" s="1008"/>
      <c r="AH77" s="1008"/>
      <c r="AI77" s="1008"/>
      <c r="AJ77" s="1009"/>
      <c r="AK77" s="1010">
        <v>414</v>
      </c>
      <c r="AL77" s="1008"/>
      <c r="AM77" s="1008"/>
      <c r="AN77" s="1008"/>
      <c r="AO77" s="1009"/>
      <c r="AP77" s="1010">
        <v>12076</v>
      </c>
      <c r="AQ77" s="1008"/>
      <c r="AR77" s="1008"/>
      <c r="AS77" s="1008"/>
      <c r="AT77" s="1009"/>
      <c r="AU77" s="1010">
        <v>556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544</v>
      </c>
      <c r="C78" s="1004"/>
      <c r="D78" s="1004"/>
      <c r="E78" s="1004"/>
      <c r="F78" s="1004"/>
      <c r="G78" s="1004"/>
      <c r="H78" s="1004"/>
      <c r="I78" s="1004"/>
      <c r="J78" s="1004"/>
      <c r="K78" s="1004"/>
      <c r="L78" s="1004"/>
      <c r="M78" s="1004"/>
      <c r="N78" s="1004"/>
      <c r="O78" s="1004"/>
      <c r="P78" s="1005"/>
      <c r="Q78" s="1006">
        <v>6714</v>
      </c>
      <c r="R78" s="1000"/>
      <c r="S78" s="1000"/>
      <c r="T78" s="1000"/>
      <c r="U78" s="1000"/>
      <c r="V78" s="1000">
        <v>5593</v>
      </c>
      <c r="W78" s="1000"/>
      <c r="X78" s="1000"/>
      <c r="Y78" s="1000"/>
      <c r="Z78" s="1000"/>
      <c r="AA78" s="1000">
        <v>1121</v>
      </c>
      <c r="AB78" s="1000"/>
      <c r="AC78" s="1000"/>
      <c r="AD78" s="1000"/>
      <c r="AE78" s="1000"/>
      <c r="AF78" s="1000">
        <v>6573</v>
      </c>
      <c r="AG78" s="1000"/>
      <c r="AH78" s="1000"/>
      <c r="AI78" s="1000"/>
      <c r="AJ78" s="1000"/>
      <c r="AK78" s="1000" t="s">
        <v>547</v>
      </c>
      <c r="AL78" s="1000"/>
      <c r="AM78" s="1000"/>
      <c r="AN78" s="1000"/>
      <c r="AO78" s="1000"/>
      <c r="AP78" s="1000">
        <v>6957</v>
      </c>
      <c r="AQ78" s="1000"/>
      <c r="AR78" s="1000"/>
      <c r="AS78" s="1000"/>
      <c r="AT78" s="1000"/>
      <c r="AU78" s="1000">
        <v>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23125</v>
      </c>
      <c r="AG88" s="988"/>
      <c r="AH88" s="988"/>
      <c r="AI88" s="988"/>
      <c r="AJ88" s="988"/>
      <c r="AK88" s="992"/>
      <c r="AL88" s="992"/>
      <c r="AM88" s="992"/>
      <c r="AN88" s="992"/>
      <c r="AO88" s="992"/>
      <c r="AP88" s="988">
        <v>23554</v>
      </c>
      <c r="AQ88" s="988"/>
      <c r="AR88" s="988"/>
      <c r="AS88" s="988"/>
      <c r="AT88" s="988"/>
      <c r="AU88" s="988">
        <v>2449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3504981</v>
      </c>
      <c r="AB110" s="916"/>
      <c r="AC110" s="916"/>
      <c r="AD110" s="916"/>
      <c r="AE110" s="917"/>
      <c r="AF110" s="918">
        <v>3543495</v>
      </c>
      <c r="AG110" s="916"/>
      <c r="AH110" s="916"/>
      <c r="AI110" s="916"/>
      <c r="AJ110" s="917"/>
      <c r="AK110" s="918">
        <v>3569577</v>
      </c>
      <c r="AL110" s="916"/>
      <c r="AM110" s="916"/>
      <c r="AN110" s="916"/>
      <c r="AO110" s="917"/>
      <c r="AP110" s="919">
        <v>22.6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40240921</v>
      </c>
      <c r="BR110" s="863"/>
      <c r="BS110" s="863"/>
      <c r="BT110" s="863"/>
      <c r="BU110" s="863"/>
      <c r="BV110" s="863">
        <v>40365672</v>
      </c>
      <c r="BW110" s="863"/>
      <c r="BX110" s="863"/>
      <c r="BY110" s="863"/>
      <c r="BZ110" s="863"/>
      <c r="CA110" s="863">
        <v>39645112</v>
      </c>
      <c r="CB110" s="863"/>
      <c r="CC110" s="863"/>
      <c r="CD110" s="863"/>
      <c r="CE110" s="863"/>
      <c r="CF110" s="887">
        <v>251.4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405</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4641468</v>
      </c>
      <c r="BR112" s="835"/>
      <c r="BS112" s="835"/>
      <c r="BT112" s="835"/>
      <c r="BU112" s="835"/>
      <c r="BV112" s="835">
        <v>4646016</v>
      </c>
      <c r="BW112" s="835"/>
      <c r="BX112" s="835"/>
      <c r="BY112" s="835"/>
      <c r="BZ112" s="835"/>
      <c r="CA112" s="835">
        <v>4409782</v>
      </c>
      <c r="CB112" s="835"/>
      <c r="CC112" s="835"/>
      <c r="CD112" s="835"/>
      <c r="CE112" s="835"/>
      <c r="CF112" s="896">
        <v>28</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418094</v>
      </c>
      <c r="AB113" s="944"/>
      <c r="AC113" s="944"/>
      <c r="AD113" s="944"/>
      <c r="AE113" s="945"/>
      <c r="AF113" s="946">
        <v>408903</v>
      </c>
      <c r="AG113" s="944"/>
      <c r="AH113" s="944"/>
      <c r="AI113" s="944"/>
      <c r="AJ113" s="945"/>
      <c r="AK113" s="946">
        <v>386923</v>
      </c>
      <c r="AL113" s="944"/>
      <c r="AM113" s="944"/>
      <c r="AN113" s="944"/>
      <c r="AO113" s="945"/>
      <c r="AP113" s="947">
        <v>2.5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2327537</v>
      </c>
      <c r="BR113" s="835"/>
      <c r="BS113" s="835"/>
      <c r="BT113" s="835"/>
      <c r="BU113" s="835"/>
      <c r="BV113" s="835">
        <v>2283251</v>
      </c>
      <c r="BW113" s="835"/>
      <c r="BX113" s="835"/>
      <c r="BY113" s="835"/>
      <c r="BZ113" s="835"/>
      <c r="CA113" s="835">
        <v>2448939</v>
      </c>
      <c r="CB113" s="835"/>
      <c r="CC113" s="835"/>
      <c r="CD113" s="835"/>
      <c r="CE113" s="835"/>
      <c r="CF113" s="896">
        <v>15.5</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303371</v>
      </c>
      <c r="AB114" s="798"/>
      <c r="AC114" s="798"/>
      <c r="AD114" s="798"/>
      <c r="AE114" s="799"/>
      <c r="AF114" s="800">
        <v>303638</v>
      </c>
      <c r="AG114" s="798"/>
      <c r="AH114" s="798"/>
      <c r="AI114" s="798"/>
      <c r="AJ114" s="799"/>
      <c r="AK114" s="800">
        <v>307141</v>
      </c>
      <c r="AL114" s="798"/>
      <c r="AM114" s="798"/>
      <c r="AN114" s="798"/>
      <c r="AO114" s="799"/>
      <c r="AP114" s="845">
        <v>1.9</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8464322</v>
      </c>
      <c r="BR114" s="835"/>
      <c r="BS114" s="835"/>
      <c r="BT114" s="835"/>
      <c r="BU114" s="835"/>
      <c r="BV114" s="835">
        <v>7154279</v>
      </c>
      <c r="BW114" s="835"/>
      <c r="BX114" s="835"/>
      <c r="BY114" s="835"/>
      <c r="BZ114" s="835"/>
      <c r="CA114" s="835">
        <v>6845905</v>
      </c>
      <c r="CB114" s="835"/>
      <c r="CC114" s="835"/>
      <c r="CD114" s="835"/>
      <c r="CE114" s="835"/>
      <c r="CF114" s="896">
        <v>43.4</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6203</v>
      </c>
      <c r="AB115" s="944"/>
      <c r="AC115" s="944"/>
      <c r="AD115" s="944"/>
      <c r="AE115" s="945"/>
      <c r="AF115" s="946">
        <v>405</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v>5282</v>
      </c>
      <c r="BW115" s="835"/>
      <c r="BX115" s="835"/>
      <c r="BY115" s="835"/>
      <c r="BZ115" s="835"/>
      <c r="CA115" s="835">
        <v>4231</v>
      </c>
      <c r="CB115" s="835"/>
      <c r="CC115" s="835"/>
      <c r="CD115" s="835"/>
      <c r="CE115" s="835"/>
      <c r="CF115" s="896">
        <v>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21</v>
      </c>
      <c r="AB116" s="798"/>
      <c r="AC116" s="798"/>
      <c r="AD116" s="798"/>
      <c r="AE116" s="799"/>
      <c r="AF116" s="800">
        <v>535</v>
      </c>
      <c r="AG116" s="798"/>
      <c r="AH116" s="798"/>
      <c r="AI116" s="798"/>
      <c r="AJ116" s="799"/>
      <c r="AK116" s="800">
        <v>78</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4232670</v>
      </c>
      <c r="AB117" s="930"/>
      <c r="AC117" s="930"/>
      <c r="AD117" s="930"/>
      <c r="AE117" s="931"/>
      <c r="AF117" s="932">
        <v>4256976</v>
      </c>
      <c r="AG117" s="930"/>
      <c r="AH117" s="930"/>
      <c r="AI117" s="930"/>
      <c r="AJ117" s="931"/>
      <c r="AK117" s="932">
        <v>4263719</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55674653</v>
      </c>
      <c r="BR119" s="866"/>
      <c r="BS119" s="866"/>
      <c r="BT119" s="866"/>
      <c r="BU119" s="866"/>
      <c r="BV119" s="866">
        <v>54454500</v>
      </c>
      <c r="BW119" s="866"/>
      <c r="BX119" s="866"/>
      <c r="BY119" s="866"/>
      <c r="BZ119" s="866"/>
      <c r="CA119" s="866">
        <v>53353969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405</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4857325</v>
      </c>
      <c r="BR120" s="863"/>
      <c r="BS120" s="863"/>
      <c r="BT120" s="863"/>
      <c r="BU120" s="863"/>
      <c r="BV120" s="863">
        <v>6346492</v>
      </c>
      <c r="BW120" s="863"/>
      <c r="BX120" s="863"/>
      <c r="BY120" s="863"/>
      <c r="BZ120" s="863"/>
      <c r="CA120" s="863">
        <v>6621611</v>
      </c>
      <c r="CB120" s="863"/>
      <c r="CC120" s="863"/>
      <c r="CD120" s="863"/>
      <c r="CE120" s="863"/>
      <c r="CF120" s="887">
        <v>42</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2140377</v>
      </c>
      <c r="DH120" s="863"/>
      <c r="DI120" s="863"/>
      <c r="DJ120" s="863"/>
      <c r="DK120" s="863"/>
      <c r="DL120" s="863">
        <v>2266553</v>
      </c>
      <c r="DM120" s="863"/>
      <c r="DN120" s="863"/>
      <c r="DO120" s="863"/>
      <c r="DP120" s="863"/>
      <c r="DQ120" s="863">
        <v>2207425</v>
      </c>
      <c r="DR120" s="863"/>
      <c r="DS120" s="863"/>
      <c r="DT120" s="863"/>
      <c r="DU120" s="863"/>
      <c r="DV120" s="864">
        <v>14</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2038170</v>
      </c>
      <c r="BR121" s="835"/>
      <c r="BS121" s="835"/>
      <c r="BT121" s="835"/>
      <c r="BU121" s="835"/>
      <c r="BV121" s="835">
        <v>1978823</v>
      </c>
      <c r="BW121" s="835"/>
      <c r="BX121" s="835"/>
      <c r="BY121" s="835"/>
      <c r="BZ121" s="835"/>
      <c r="CA121" s="835">
        <v>1926538</v>
      </c>
      <c r="CB121" s="835"/>
      <c r="CC121" s="835"/>
      <c r="CD121" s="835"/>
      <c r="CE121" s="835"/>
      <c r="CF121" s="896">
        <v>12.2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2300023</v>
      </c>
      <c r="DH121" s="835"/>
      <c r="DI121" s="835"/>
      <c r="DJ121" s="835"/>
      <c r="DK121" s="835"/>
      <c r="DL121" s="835">
        <v>2223409</v>
      </c>
      <c r="DM121" s="835"/>
      <c r="DN121" s="835"/>
      <c r="DO121" s="835"/>
      <c r="DP121" s="835"/>
      <c r="DQ121" s="835">
        <v>2071188</v>
      </c>
      <c r="DR121" s="835"/>
      <c r="DS121" s="835"/>
      <c r="DT121" s="835"/>
      <c r="DU121" s="835"/>
      <c r="DV121" s="812">
        <v>13.1</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26662040</v>
      </c>
      <c r="BR122" s="866"/>
      <c r="BS122" s="866"/>
      <c r="BT122" s="866"/>
      <c r="BU122" s="866"/>
      <c r="BV122" s="866">
        <v>26833508</v>
      </c>
      <c r="BW122" s="866"/>
      <c r="BX122" s="866"/>
      <c r="BY122" s="866"/>
      <c r="BZ122" s="866"/>
      <c r="CA122" s="866">
        <v>26665641</v>
      </c>
      <c r="CB122" s="866"/>
      <c r="CC122" s="866"/>
      <c r="CD122" s="866"/>
      <c r="CE122" s="866"/>
      <c r="CF122" s="867">
        <v>169.1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201068</v>
      </c>
      <c r="DH122" s="835"/>
      <c r="DI122" s="835"/>
      <c r="DJ122" s="835"/>
      <c r="DK122" s="835"/>
      <c r="DL122" s="835">
        <v>156054</v>
      </c>
      <c r="DM122" s="835"/>
      <c r="DN122" s="835"/>
      <c r="DO122" s="835"/>
      <c r="DP122" s="835"/>
      <c r="DQ122" s="835">
        <v>131169</v>
      </c>
      <c r="DR122" s="835"/>
      <c r="DS122" s="835"/>
      <c r="DT122" s="835"/>
      <c r="DU122" s="835"/>
      <c r="DV122" s="812">
        <v>0.8</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33557535</v>
      </c>
      <c r="BR123" s="854"/>
      <c r="BS123" s="854"/>
      <c r="BT123" s="854"/>
      <c r="BU123" s="854"/>
      <c r="BV123" s="854">
        <v>35158823</v>
      </c>
      <c r="BW123" s="854"/>
      <c r="BX123" s="854"/>
      <c r="BY123" s="854"/>
      <c r="BZ123" s="854"/>
      <c r="CA123" s="854">
        <v>35213790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140.6</v>
      </c>
      <c r="BR124" s="852"/>
      <c r="BS124" s="852"/>
      <c r="BT124" s="852"/>
      <c r="BU124" s="852"/>
      <c r="BV124" s="852">
        <v>120.3</v>
      </c>
      <c r="BW124" s="852"/>
      <c r="BX124" s="852"/>
      <c r="BY124" s="852"/>
      <c r="BZ124" s="852"/>
      <c r="CA124" s="852">
        <v>115</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6066</v>
      </c>
      <c r="AB126" s="798"/>
      <c r="AC126" s="798"/>
      <c r="AD126" s="798"/>
      <c r="AE126" s="799"/>
      <c r="AF126" s="800">
        <v>398</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137</v>
      </c>
      <c r="AB127" s="798"/>
      <c r="AC127" s="798"/>
      <c r="AD127" s="798"/>
      <c r="AE127" s="799"/>
      <c r="AF127" s="800">
        <v>7</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386799</v>
      </c>
      <c r="AB128" s="819"/>
      <c r="AC128" s="819"/>
      <c r="AD128" s="819"/>
      <c r="AE128" s="820"/>
      <c r="AF128" s="821">
        <v>376922</v>
      </c>
      <c r="AG128" s="819"/>
      <c r="AH128" s="819"/>
      <c r="AI128" s="819"/>
      <c r="AJ128" s="820"/>
      <c r="AK128" s="821">
        <v>331881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12.59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v>5282</v>
      </c>
      <c r="DM128" s="809"/>
      <c r="DN128" s="809"/>
      <c r="DO128" s="809"/>
      <c r="DP128" s="809"/>
      <c r="DQ128" s="809">
        <v>4231</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18012907</v>
      </c>
      <c r="AB129" s="798"/>
      <c r="AC129" s="798"/>
      <c r="AD129" s="798"/>
      <c r="AE129" s="799"/>
      <c r="AF129" s="800">
        <v>18216103</v>
      </c>
      <c r="AG129" s="798"/>
      <c r="AH129" s="798"/>
      <c r="AI129" s="798"/>
      <c r="AJ129" s="799"/>
      <c r="AK129" s="800">
        <v>17997126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17.59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2283381</v>
      </c>
      <c r="AB130" s="798"/>
      <c r="AC130" s="798"/>
      <c r="AD130" s="798"/>
      <c r="AE130" s="799"/>
      <c r="AF130" s="800">
        <v>2179319</v>
      </c>
      <c r="AG130" s="798"/>
      <c r="AH130" s="798"/>
      <c r="AI130" s="798"/>
      <c r="AJ130" s="799"/>
      <c r="AK130" s="800">
        <v>2227188</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15729526</v>
      </c>
      <c r="AB131" s="781"/>
      <c r="AC131" s="781"/>
      <c r="AD131" s="781"/>
      <c r="AE131" s="782"/>
      <c r="AF131" s="783">
        <v>16036784</v>
      </c>
      <c r="AG131" s="781"/>
      <c r="AH131" s="781"/>
      <c r="AI131" s="781"/>
      <c r="AJ131" s="782"/>
      <c r="AK131" s="783">
        <v>15769938</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115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9.9334843270000004</v>
      </c>
      <c r="AB132" s="761"/>
      <c r="AC132" s="761"/>
      <c r="AD132" s="761"/>
      <c r="AE132" s="762"/>
      <c r="AF132" s="763">
        <v>10.60521237</v>
      </c>
      <c r="AG132" s="761"/>
      <c r="AH132" s="761"/>
      <c r="AI132" s="761"/>
      <c r="AJ132" s="762"/>
      <c r="AK132" s="763">
        <v>10.809490820000001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11.2</v>
      </c>
      <c r="AB133" s="740"/>
      <c r="AC133" s="740"/>
      <c r="AD133" s="740"/>
      <c r="AE133" s="741"/>
      <c r="AF133" s="739">
        <v>10.7</v>
      </c>
      <c r="AG133" s="740"/>
      <c r="AH133" s="740"/>
      <c r="AI133" s="740"/>
      <c r="AJ133" s="741"/>
      <c r="AK133" s="739">
        <v>10.4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5170851</v>
      </c>
      <c r="L9" s="266">
        <v>56854</v>
      </c>
      <c r="M9" s="267">
        <v>57713</v>
      </c>
      <c r="N9" s="268">
        <v>-1.5</v>
      </c>
    </row>
    <row r="10" spans="1:16">
      <c r="A10" s="250"/>
      <c r="B10" s="246"/>
      <c r="C10" s="246"/>
      <c r="D10" s="246"/>
      <c r="E10" s="246"/>
      <c r="F10" s="246"/>
      <c r="G10" s="1166" t="s">
        <v>473</v>
      </c>
      <c r="H10" s="1167"/>
      <c r="I10" s="1167"/>
      <c r="J10" s="1168"/>
      <c r="K10" s="269">
        <v>26890</v>
      </c>
      <c r="L10" s="270">
        <v>296</v>
      </c>
      <c r="M10" s="271">
        <v>3737</v>
      </c>
      <c r="N10" s="272">
        <v>-92.1</v>
      </c>
    </row>
    <row r="11" spans="1:16" ht="13.5" customHeight="1">
      <c r="A11" s="250"/>
      <c r="B11" s="246"/>
      <c r="C11" s="246"/>
      <c r="D11" s="246"/>
      <c r="E11" s="246"/>
      <c r="F11" s="246"/>
      <c r="G11" s="1166" t="s">
        <v>474</v>
      </c>
      <c r="H11" s="1167"/>
      <c r="I11" s="1167"/>
      <c r="J11" s="1168"/>
      <c r="K11" s="269">
        <v>750251</v>
      </c>
      <c r="L11" s="270">
        <v>8249</v>
      </c>
      <c r="M11" s="271">
        <v>6346</v>
      </c>
      <c r="N11" s="272">
        <v>30</v>
      </c>
    </row>
    <row r="12" spans="1:16" ht="13.5" customHeight="1">
      <c r="A12" s="250"/>
      <c r="B12" s="246"/>
      <c r="C12" s="246"/>
      <c r="D12" s="246"/>
      <c r="E12" s="246"/>
      <c r="F12" s="246"/>
      <c r="G12" s="1166" t="s">
        <v>475</v>
      </c>
      <c r="H12" s="1167"/>
      <c r="I12" s="1167"/>
      <c r="J12" s="1168"/>
      <c r="K12" s="269">
        <v>294141</v>
      </c>
      <c r="L12" s="270">
        <v>3234</v>
      </c>
      <c r="M12" s="271">
        <v>800</v>
      </c>
      <c r="N12" s="272">
        <v>304.3</v>
      </c>
    </row>
    <row r="13" spans="1:16" ht="13.5" customHeight="1">
      <c r="A13" s="250"/>
      <c r="B13" s="246"/>
      <c r="C13" s="246"/>
      <c r="D13" s="246"/>
      <c r="E13" s="246"/>
      <c r="F13" s="246"/>
      <c r="G13" s="1166" t="s">
        <v>476</v>
      </c>
      <c r="H13" s="1167"/>
      <c r="I13" s="1167"/>
      <c r="J13" s="1168"/>
      <c r="K13" s="269" t="s">
        <v>477</v>
      </c>
      <c r="L13" s="270" t="s">
        <v>477</v>
      </c>
      <c r="M13" s="271">
        <v>1</v>
      </c>
      <c r="N13" s="272" t="s">
        <v>477</v>
      </c>
    </row>
    <row r="14" spans="1:16" ht="13.5" customHeight="1">
      <c r="A14" s="250"/>
      <c r="B14" s="246"/>
      <c r="C14" s="246"/>
      <c r="D14" s="246"/>
      <c r="E14" s="246"/>
      <c r="F14" s="246"/>
      <c r="G14" s="1166" t="s">
        <v>478</v>
      </c>
      <c r="H14" s="1167"/>
      <c r="I14" s="1167"/>
      <c r="J14" s="1168"/>
      <c r="K14" s="269">
        <v>250447</v>
      </c>
      <c r="L14" s="270">
        <v>2754</v>
      </c>
      <c r="M14" s="271">
        <v>2571</v>
      </c>
      <c r="N14" s="272">
        <v>7.1</v>
      </c>
    </row>
    <row r="15" spans="1:16" ht="13.5" customHeight="1">
      <c r="A15" s="250"/>
      <c r="B15" s="246"/>
      <c r="C15" s="246"/>
      <c r="D15" s="246"/>
      <c r="E15" s="246"/>
      <c r="F15" s="246"/>
      <c r="G15" s="1166" t="s">
        <v>479</v>
      </c>
      <c r="H15" s="1167"/>
      <c r="I15" s="1167"/>
      <c r="J15" s="1168"/>
      <c r="K15" s="269">
        <v>117558</v>
      </c>
      <c r="L15" s="270">
        <v>1293</v>
      </c>
      <c r="M15" s="271">
        <v>1342</v>
      </c>
      <c r="N15" s="272">
        <v>-3.7</v>
      </c>
    </row>
    <row r="16" spans="1:16">
      <c r="A16" s="250"/>
      <c r="B16" s="246"/>
      <c r="C16" s="246"/>
      <c r="D16" s="246"/>
      <c r="E16" s="246"/>
      <c r="F16" s="246"/>
      <c r="G16" s="1169" t="s">
        <v>480</v>
      </c>
      <c r="H16" s="1170"/>
      <c r="I16" s="1170"/>
      <c r="J16" s="1171"/>
      <c r="K16" s="270">
        <v>-602667</v>
      </c>
      <c r="L16" s="270">
        <v>-6626</v>
      </c>
      <c r="M16" s="271">
        <v>-4975</v>
      </c>
      <c r="N16" s="272">
        <v>33.200000000000003</v>
      </c>
    </row>
    <row r="17" spans="1:16">
      <c r="A17" s="250"/>
      <c r="B17" s="246"/>
      <c r="C17" s="246"/>
      <c r="D17" s="246"/>
      <c r="E17" s="246"/>
      <c r="F17" s="246"/>
      <c r="G17" s="1169" t="s">
        <v>170</v>
      </c>
      <c r="H17" s="1170"/>
      <c r="I17" s="1170"/>
      <c r="J17" s="1171"/>
      <c r="K17" s="270">
        <v>6007471</v>
      </c>
      <c r="L17" s="270">
        <v>66053</v>
      </c>
      <c r="M17" s="271">
        <v>67535</v>
      </c>
      <c r="N17" s="272">
        <v>-2.2000000000000002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6.23</v>
      </c>
      <c r="L21" s="283">
        <v>6.24</v>
      </c>
      <c r="M21" s="284">
        <v>-0.01</v>
      </c>
      <c r="N21" s="251"/>
      <c r="O21" s="285"/>
      <c r="P21" s="281"/>
    </row>
    <row r="22" spans="1:16" s="286" customFormat="1">
      <c r="A22" s="281"/>
      <c r="B22" s="251"/>
      <c r="C22" s="251"/>
      <c r="D22" s="251"/>
      <c r="E22" s="251"/>
      <c r="F22" s="251"/>
      <c r="G22" s="1163" t="s">
        <v>486</v>
      </c>
      <c r="H22" s="1164"/>
      <c r="I22" s="1164"/>
      <c r="J22" s="1165"/>
      <c r="K22" s="287">
        <v>100</v>
      </c>
      <c r="L22" s="288">
        <v>98.7</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3569577</v>
      </c>
      <c r="L32" s="296">
        <v>39248</v>
      </c>
      <c r="M32" s="297">
        <v>35267</v>
      </c>
      <c r="N32" s="298">
        <v>11.3</v>
      </c>
    </row>
    <row r="33" spans="1:16" ht="13.5" customHeight="1">
      <c r="A33" s="250"/>
      <c r="B33" s="246"/>
      <c r="C33" s="246"/>
      <c r="D33" s="246"/>
      <c r="E33" s="246"/>
      <c r="F33" s="246"/>
      <c r="G33" s="1154" t="s">
        <v>491</v>
      </c>
      <c r="H33" s="1155"/>
      <c r="I33" s="1155"/>
      <c r="J33" s="1156"/>
      <c r="K33" s="296" t="s">
        <v>477</v>
      </c>
      <c r="L33" s="296" t="s">
        <v>477</v>
      </c>
      <c r="M33" s="297">
        <v>1</v>
      </c>
      <c r="N33" s="298" t="s">
        <v>477</v>
      </c>
    </row>
    <row r="34" spans="1:16" ht="27" customHeight="1">
      <c r="A34" s="250"/>
      <c r="B34" s="246"/>
      <c r="C34" s="246"/>
      <c r="D34" s="246"/>
      <c r="E34" s="246"/>
      <c r="F34" s="246"/>
      <c r="G34" s="1154" t="s">
        <v>492</v>
      </c>
      <c r="H34" s="1155"/>
      <c r="I34" s="1155"/>
      <c r="J34" s="1156"/>
      <c r="K34" s="296" t="s">
        <v>477</v>
      </c>
      <c r="L34" s="296" t="s">
        <v>477</v>
      </c>
      <c r="M34" s="297">
        <v>49</v>
      </c>
      <c r="N34" s="298" t="s">
        <v>477</v>
      </c>
    </row>
    <row r="35" spans="1:16" ht="27" customHeight="1">
      <c r="A35" s="250"/>
      <c r="B35" s="246"/>
      <c r="C35" s="246"/>
      <c r="D35" s="246"/>
      <c r="E35" s="246"/>
      <c r="F35" s="246"/>
      <c r="G35" s="1154" t="s">
        <v>493</v>
      </c>
      <c r="H35" s="1155"/>
      <c r="I35" s="1155"/>
      <c r="J35" s="1156"/>
      <c r="K35" s="296">
        <v>386923</v>
      </c>
      <c r="L35" s="296">
        <v>4254</v>
      </c>
      <c r="M35" s="297">
        <v>9709</v>
      </c>
      <c r="N35" s="298">
        <v>-56.2</v>
      </c>
    </row>
    <row r="36" spans="1:16" ht="27" customHeight="1">
      <c r="A36" s="250"/>
      <c r="B36" s="246"/>
      <c r="C36" s="246"/>
      <c r="D36" s="246"/>
      <c r="E36" s="246"/>
      <c r="F36" s="246"/>
      <c r="G36" s="1154" t="s">
        <v>494</v>
      </c>
      <c r="H36" s="1155"/>
      <c r="I36" s="1155"/>
      <c r="J36" s="1156"/>
      <c r="K36" s="296">
        <v>307141</v>
      </c>
      <c r="L36" s="296">
        <v>3377</v>
      </c>
      <c r="M36" s="297">
        <v>2367</v>
      </c>
      <c r="N36" s="298">
        <v>42.7</v>
      </c>
    </row>
    <row r="37" spans="1:16" ht="13.5" customHeight="1">
      <c r="A37" s="250"/>
      <c r="B37" s="246"/>
      <c r="C37" s="246"/>
      <c r="D37" s="246"/>
      <c r="E37" s="246"/>
      <c r="F37" s="246"/>
      <c r="G37" s="1154" t="s">
        <v>495</v>
      </c>
      <c r="H37" s="1155"/>
      <c r="I37" s="1155"/>
      <c r="J37" s="1156"/>
      <c r="K37" s="296" t="s">
        <v>477</v>
      </c>
      <c r="L37" s="296" t="s">
        <v>477</v>
      </c>
      <c r="M37" s="297">
        <v>1205</v>
      </c>
      <c r="N37" s="298" t="s">
        <v>477</v>
      </c>
    </row>
    <row r="38" spans="1:16" ht="27" customHeight="1">
      <c r="A38" s="250"/>
      <c r="B38" s="246"/>
      <c r="C38" s="246"/>
      <c r="D38" s="246"/>
      <c r="E38" s="246"/>
      <c r="F38" s="246"/>
      <c r="G38" s="1157" t="s">
        <v>496</v>
      </c>
      <c r="H38" s="1158"/>
      <c r="I38" s="1158"/>
      <c r="J38" s="1159"/>
      <c r="K38" s="299">
        <v>78</v>
      </c>
      <c r="L38" s="299">
        <v>1</v>
      </c>
      <c r="M38" s="300">
        <v>3</v>
      </c>
      <c r="N38" s="301">
        <v>-66.7</v>
      </c>
      <c r="O38" s="295"/>
    </row>
    <row r="39" spans="1:16">
      <c r="A39" s="250"/>
      <c r="B39" s="246"/>
      <c r="C39" s="246"/>
      <c r="D39" s="246"/>
      <c r="E39" s="246"/>
      <c r="F39" s="246"/>
      <c r="G39" s="1157" t="s">
        <v>497</v>
      </c>
      <c r="H39" s="1158"/>
      <c r="I39" s="1158"/>
      <c r="J39" s="1159"/>
      <c r="K39" s="302">
        <v>-331881</v>
      </c>
      <c r="L39" s="302">
        <v>-3649</v>
      </c>
      <c r="M39" s="303">
        <v>-6690</v>
      </c>
      <c r="N39" s="304">
        <v>-45.5</v>
      </c>
      <c r="O39" s="295"/>
    </row>
    <row r="40" spans="1:16" ht="27" customHeight="1">
      <c r="A40" s="250"/>
      <c r="B40" s="246"/>
      <c r="C40" s="246"/>
      <c r="D40" s="246"/>
      <c r="E40" s="246"/>
      <c r="F40" s="246"/>
      <c r="G40" s="1154" t="s">
        <v>498</v>
      </c>
      <c r="H40" s="1155"/>
      <c r="I40" s="1155"/>
      <c r="J40" s="1156"/>
      <c r="K40" s="302">
        <v>-2227188</v>
      </c>
      <c r="L40" s="302">
        <v>-24488</v>
      </c>
      <c r="M40" s="303">
        <v>-29386</v>
      </c>
      <c r="N40" s="304">
        <v>-16.7</v>
      </c>
      <c r="O40" s="295"/>
    </row>
    <row r="41" spans="1:16">
      <c r="A41" s="250"/>
      <c r="B41" s="246"/>
      <c r="C41" s="246"/>
      <c r="D41" s="246"/>
      <c r="E41" s="246"/>
      <c r="F41" s="246"/>
      <c r="G41" s="1160" t="s">
        <v>281</v>
      </c>
      <c r="H41" s="1161"/>
      <c r="I41" s="1161"/>
      <c r="J41" s="1162"/>
      <c r="K41" s="296">
        <v>1704650</v>
      </c>
      <c r="L41" s="302">
        <v>18743</v>
      </c>
      <c r="M41" s="303">
        <v>12524</v>
      </c>
      <c r="N41" s="304">
        <v>49.7</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1078979</v>
      </c>
      <c r="J51" s="322">
        <v>11656</v>
      </c>
      <c r="K51" s="323">
        <v>-64.900000000000006</v>
      </c>
      <c r="L51" s="324">
        <v>50880</v>
      </c>
      <c r="M51" s="325">
        <v>7</v>
      </c>
      <c r="N51" s="326">
        <v>-71.900000000000006</v>
      </c>
    </row>
    <row r="52" spans="1:14">
      <c r="A52" s="250"/>
      <c r="B52" s="246"/>
      <c r="C52" s="246"/>
      <c r="D52" s="246"/>
      <c r="E52" s="246"/>
      <c r="F52" s="246"/>
      <c r="G52" s="327"/>
      <c r="H52" s="328" t="s">
        <v>509</v>
      </c>
      <c r="I52" s="329">
        <v>835695</v>
      </c>
      <c r="J52" s="330">
        <v>9028</v>
      </c>
      <c r="K52" s="331">
        <v>-63.3</v>
      </c>
      <c r="L52" s="332">
        <v>26879</v>
      </c>
      <c r="M52" s="333">
        <v>2.4</v>
      </c>
      <c r="N52" s="334">
        <v>-65.7</v>
      </c>
    </row>
    <row r="53" spans="1:14">
      <c r="A53" s="250"/>
      <c r="B53" s="246"/>
      <c r="C53" s="246"/>
      <c r="D53" s="246"/>
      <c r="E53" s="246"/>
      <c r="F53" s="246"/>
      <c r="G53" s="312" t="s">
        <v>510</v>
      </c>
      <c r="H53" s="313"/>
      <c r="I53" s="321">
        <v>2558125</v>
      </c>
      <c r="J53" s="322">
        <v>27662</v>
      </c>
      <c r="K53" s="323">
        <v>137.30000000000001</v>
      </c>
      <c r="L53" s="324">
        <v>63956</v>
      </c>
      <c r="M53" s="325">
        <v>25.7</v>
      </c>
      <c r="N53" s="326">
        <v>111.6</v>
      </c>
    </row>
    <row r="54" spans="1:14">
      <c r="A54" s="250"/>
      <c r="B54" s="246"/>
      <c r="C54" s="246"/>
      <c r="D54" s="246"/>
      <c r="E54" s="246"/>
      <c r="F54" s="246"/>
      <c r="G54" s="327"/>
      <c r="H54" s="328" t="s">
        <v>509</v>
      </c>
      <c r="I54" s="329">
        <v>1096366</v>
      </c>
      <c r="J54" s="330">
        <v>11855</v>
      </c>
      <c r="K54" s="331">
        <v>31.3</v>
      </c>
      <c r="L54" s="332">
        <v>29239</v>
      </c>
      <c r="M54" s="333">
        <v>8.8000000000000007</v>
      </c>
      <c r="N54" s="334">
        <v>22.5</v>
      </c>
    </row>
    <row r="55" spans="1:14">
      <c r="A55" s="250"/>
      <c r="B55" s="246"/>
      <c r="C55" s="246"/>
      <c r="D55" s="246"/>
      <c r="E55" s="246"/>
      <c r="F55" s="246"/>
      <c r="G55" s="312" t="s">
        <v>511</v>
      </c>
      <c r="H55" s="313"/>
      <c r="I55" s="321">
        <v>4133465</v>
      </c>
      <c r="J55" s="322">
        <v>45000</v>
      </c>
      <c r="K55" s="323">
        <v>62.7</v>
      </c>
      <c r="L55" s="324">
        <v>66255</v>
      </c>
      <c r="M55" s="325">
        <v>3.6</v>
      </c>
      <c r="N55" s="326">
        <v>59.1</v>
      </c>
    </row>
    <row r="56" spans="1:14">
      <c r="A56" s="250"/>
      <c r="B56" s="246"/>
      <c r="C56" s="246"/>
      <c r="D56" s="246"/>
      <c r="E56" s="246"/>
      <c r="F56" s="246"/>
      <c r="G56" s="327"/>
      <c r="H56" s="328" t="s">
        <v>509</v>
      </c>
      <c r="I56" s="329">
        <v>1582200</v>
      </c>
      <c r="J56" s="330">
        <v>17225</v>
      </c>
      <c r="K56" s="331">
        <v>45.3</v>
      </c>
      <c r="L56" s="332">
        <v>31822</v>
      </c>
      <c r="M56" s="333">
        <v>8.8000000000000007</v>
      </c>
      <c r="N56" s="334">
        <v>36.5</v>
      </c>
    </row>
    <row r="57" spans="1:14">
      <c r="A57" s="250"/>
      <c r="B57" s="246"/>
      <c r="C57" s="246"/>
      <c r="D57" s="246"/>
      <c r="E57" s="246"/>
      <c r="F57" s="246"/>
      <c r="G57" s="312" t="s">
        <v>512</v>
      </c>
      <c r="H57" s="313"/>
      <c r="I57" s="321">
        <v>3184219</v>
      </c>
      <c r="J57" s="322">
        <v>34854</v>
      </c>
      <c r="K57" s="323">
        <v>-22.5</v>
      </c>
      <c r="L57" s="324">
        <v>54227</v>
      </c>
      <c r="M57" s="325">
        <v>-18.2</v>
      </c>
      <c r="N57" s="326">
        <v>-4.3</v>
      </c>
    </row>
    <row r="58" spans="1:14">
      <c r="A58" s="250"/>
      <c r="B58" s="246"/>
      <c r="C58" s="246"/>
      <c r="D58" s="246"/>
      <c r="E58" s="246"/>
      <c r="F58" s="246"/>
      <c r="G58" s="327"/>
      <c r="H58" s="328" t="s">
        <v>509</v>
      </c>
      <c r="I58" s="329">
        <v>1195807</v>
      </c>
      <c r="J58" s="330">
        <v>13089</v>
      </c>
      <c r="K58" s="331">
        <v>-24</v>
      </c>
      <c r="L58" s="332">
        <v>29694</v>
      </c>
      <c r="M58" s="333">
        <v>-6.7</v>
      </c>
      <c r="N58" s="334">
        <v>-17.3</v>
      </c>
    </row>
    <row r="59" spans="1:14">
      <c r="A59" s="250"/>
      <c r="B59" s="246"/>
      <c r="C59" s="246"/>
      <c r="D59" s="246"/>
      <c r="E59" s="246"/>
      <c r="F59" s="246"/>
      <c r="G59" s="312" t="s">
        <v>513</v>
      </c>
      <c r="H59" s="313"/>
      <c r="I59" s="321">
        <v>2801702</v>
      </c>
      <c r="J59" s="322">
        <v>30805</v>
      </c>
      <c r="K59" s="323">
        <v>-11.6</v>
      </c>
      <c r="L59" s="324">
        <v>44504</v>
      </c>
      <c r="M59" s="325">
        <v>-17.899999999999999</v>
      </c>
      <c r="N59" s="326">
        <v>6.3</v>
      </c>
    </row>
    <row r="60" spans="1:14">
      <c r="A60" s="250"/>
      <c r="B60" s="246"/>
      <c r="C60" s="246"/>
      <c r="D60" s="246"/>
      <c r="E60" s="246"/>
      <c r="F60" s="246"/>
      <c r="G60" s="327"/>
      <c r="H60" s="328" t="s">
        <v>509</v>
      </c>
      <c r="I60" s="335">
        <v>1105655</v>
      </c>
      <c r="J60" s="330">
        <v>12157</v>
      </c>
      <c r="K60" s="331">
        <v>-7.1</v>
      </c>
      <c r="L60" s="332">
        <v>25876</v>
      </c>
      <c r="M60" s="333">
        <v>-12.9</v>
      </c>
      <c r="N60" s="334">
        <v>5.8</v>
      </c>
    </row>
    <row r="61" spans="1:14">
      <c r="A61" s="250"/>
      <c r="B61" s="246"/>
      <c r="C61" s="246"/>
      <c r="D61" s="246"/>
      <c r="E61" s="246"/>
      <c r="F61" s="246"/>
      <c r="G61" s="312" t="s">
        <v>514</v>
      </c>
      <c r="H61" s="336"/>
      <c r="I61" s="337">
        <v>2751298</v>
      </c>
      <c r="J61" s="338">
        <v>29995</v>
      </c>
      <c r="K61" s="339">
        <v>20.2</v>
      </c>
      <c r="L61" s="340">
        <v>55964</v>
      </c>
      <c r="M61" s="341">
        <v>0</v>
      </c>
      <c r="N61" s="326">
        <v>20.2</v>
      </c>
    </row>
    <row r="62" spans="1:14">
      <c r="A62" s="250"/>
      <c r="B62" s="246"/>
      <c r="C62" s="246"/>
      <c r="D62" s="246"/>
      <c r="E62" s="246"/>
      <c r="F62" s="246"/>
      <c r="G62" s="327"/>
      <c r="H62" s="328" t="s">
        <v>509</v>
      </c>
      <c r="I62" s="329">
        <v>1163145</v>
      </c>
      <c r="J62" s="330">
        <v>12671</v>
      </c>
      <c r="K62" s="331">
        <v>-3.6</v>
      </c>
      <c r="L62" s="332">
        <v>28702</v>
      </c>
      <c r="M62" s="333">
        <v>0.1</v>
      </c>
      <c r="N62" s="334">
        <v>-3.7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9.42</v>
      </c>
      <c r="G47" s="12">
        <v>15.09</v>
      </c>
      <c r="H47" s="12">
        <v>18.739999999999998</v>
      </c>
      <c r="I47" s="12">
        <v>25.67</v>
      </c>
      <c r="J47" s="13">
        <v>26.26</v>
      </c>
    </row>
    <row r="48" spans="2:10" ht="57.75" customHeight="1">
      <c r="B48" s="14"/>
      <c r="C48" s="1174" t="s">
        <v>4</v>
      </c>
      <c r="D48" s="1174"/>
      <c r="E48" s="1175"/>
      <c r="F48" s="15">
        <v>6.04</v>
      </c>
      <c r="G48" s="16">
        <v>6.49</v>
      </c>
      <c r="H48" s="16">
        <v>5.8</v>
      </c>
      <c r="I48" s="16">
        <v>5.33</v>
      </c>
      <c r="J48" s="17">
        <v>4.93</v>
      </c>
    </row>
    <row r="49" spans="2:10" ht="57.75" customHeight="1" thickBot="1">
      <c r="B49" s="18"/>
      <c r="C49" s="1176" t="s">
        <v>5</v>
      </c>
      <c r="D49" s="1176"/>
      <c r="E49" s="1177"/>
      <c r="F49" s="19">
        <v>4.4800000000000004</v>
      </c>
      <c r="G49" s="20">
        <v>6.14</v>
      </c>
      <c r="H49" s="20">
        <v>0.2</v>
      </c>
      <c r="I49" s="20">
        <v>3.99</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2018-10-17T06:16:10Z</cp:lastPrinted>
  <dcterms:created xsi:type="dcterms:W3CDTF">2018-01-24T04:21:51Z</dcterms:created>
  <dcterms:modified xsi:type="dcterms:W3CDTF">2018-10-17T06:33:30Z</dcterms:modified>
  <cp:category/>
</cp:coreProperties>
</file>