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e.shchk\Desktop\"/>
    </mc:Choice>
  </mc:AlternateContent>
  <bookViews>
    <workbookView xWindow="12315" yWindow="45"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DG102" i="11" l="1"/>
  <c r="CW102" i="11"/>
  <c r="CR102" i="11"/>
  <c r="AU63" i="11"/>
  <c r="AP63" i="11"/>
  <c r="AU88" i="11"/>
  <c r="AF88" i="11"/>
  <c r="AP88" i="11" l="1"/>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BE37" i="9"/>
  <c r="AM37" i="9"/>
  <c r="C37" i="9"/>
  <c r="BE36" i="9"/>
  <c r="AM36"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<sst xmlns="http://schemas.openxmlformats.org/spreadsheetml/2006/main" count="1020" uniqueCount="563">
  <si>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</si>
  <si>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</si>
  <si>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</si>
  <si>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</si>
  <si>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</si>
  <si>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</si>
  <si>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</si>
  <si>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</si>
  <si>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</si>
  <si>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</si>
  <si>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</si>
  <si>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</si>
  <si>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</si>
  <si>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</si>
  <si>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</si>
  <si>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</si>
  <si>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</si>
  <si>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</si>
  <si>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</si>
  <si>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</si>
  <si>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</si>
  <si>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</si>
  <si>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</si>
  <si>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</si>
  <si>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</si>
  <si>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</si>
  <si>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</si>
  <si>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</si>
  <si>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</si>
  <si>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</si>
  <si>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</si>
  <si>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</si>
  <si>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</si>
  <si>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</si>
  <si>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</si>
  <si>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</si>
  <si>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</si>
  <si>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</si>
  <si>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</si>
  <si>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</si>
  <si>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</si>
  <si>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</si>
  <si>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</si>
  <si>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</si>
  <si>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</si>
  <si>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</si>
  <si>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</si>
  <si>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</si>
  <si>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</si>
  <si>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</si>
  <si>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</si>
  <si>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</si>
  <si>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</si>
  <si>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</si>
  <si>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</si>
  <si>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</si>
  <si>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</si>
  <si>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</si>
  <si>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</si>
  <si>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</si>
  <si>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</si>
  <si>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</si>
  <si>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</si>
  <si>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</si>
  <si>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</si>
  <si>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</si>
  <si>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</si>
  <si>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</si>
  <si>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</si>
  <si>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</si>
  <si>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</si>
  <si>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</si>
  <si>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</si>
  <si>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</si>
  <si>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</si>
  <si>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</si>
  <si>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</si>
  <si>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</si>
  <si>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</si>
  <si>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</si>
  <si>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</si>
  <si>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</si>
  <si>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</si>
  <si>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</si>
  <si>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</si>
  <si>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</si>
  <si>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</si>
  <si>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</si>
  <si>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</si>
  <si>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</si>
  <si>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</si>
  <si>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</si>
  <si>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</si>
  <si>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</si>
  <si>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</si>
  <si>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</si>
  <si>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</si>
  <si>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</si>
  <si>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</si>
  <si>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</si>
  <si>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</si>
  <si>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</si>
  <si>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</si>
  <si>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</si>
  <si>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</si>
  <si>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</si>
  <si>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</si>
  <si>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</si>
  <si>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</si>
  <si>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</si>
  <si>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</si>
  <si>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</si>
  <si>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</si>
  <si>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</si>
  <si>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</si>
  <si>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</si>
  <si>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</si>
  <si>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</si>
  <si>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</si>
  <si>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</si>
  <si>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</si>
  <si>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</si>
  <si>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</si>
  <si>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</si>
  <si>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</si>
  <si>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</si>
  <si>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</si>
  <si>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</si>
  <si>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</si>
  <si>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</si>
  <si>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</si>
  <si>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</si>
  <si>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</si>
  <si>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</si>
  <si>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</si>
  <si>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</si>
  <si>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</si>
  <si>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</si>
  <si>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</si>
  <si>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</si>
  <si>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</si>
  <si>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</si>
  <si>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</si>
  <si>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</si>
  <si>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</si>
  <si>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</si>
  <si>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</si>
  <si>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</si>
  <si>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</si>
  <si>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</si>
  <si>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</si>
  <si>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</si>
  <si>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</si>
  <si>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</si>
  <si>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</si>
  <si>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</si>
  <si>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</si>
  <si>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</si>
  <si>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</si>
  <si>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</si>
  <si>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</si>
  <si>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</si>
  <si>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</si>
  <si>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</si>
  <si>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</si>
  <si>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</si>
  <si>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</si>
  <si>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</si>
  <si>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</si>
  <si>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</si>
  <si>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</si>
  <si>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</si>
  <si>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</si>
  <si>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</si>
  <si>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</si>
  <si>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</si>
  <si>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</si>
  <si>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</si>
  <si>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</si>
  <si>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</si>
  <si>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</si>
  <si>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</si>
  <si>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</si>
  <si>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</si>
  <si>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</si>
  <si>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</si>
  <si>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</si>
  <si>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</si>
  <si>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</si>
  <si>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</si>
  <si>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</si>
  <si>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</si>
  <si>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</si>
  <si>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千葉県松戸市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</si>
  <si>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</si>
  <si>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</si>
  <si>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</si>
  <si>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</si>
  <si>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</si>
  <si>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</si>
  <si>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</si>
  <si>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</si>
  <si>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</si>
  <si>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</si>
  <si>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</si>
  <si>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</si>
  <si>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</si>
  <si>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</si>
  <si>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</si>
  <si>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</si>
  <si>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</si>
  <si>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</si>
  <si>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</si>
  <si>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</si>
  <si>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</si>
  <si>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</si>
  <si>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</si>
  <si>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</si>
  <si>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</si>
  <si>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</si>
  <si>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</si>
  <si>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</si>
  <si>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</si>
  <si>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</si>
  <si>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</si>
  <si>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</si>
  <si>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</si>
  <si>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</si>
  <si>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</si>
  <si>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</si>
  <si>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</si>
  <si>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</si>
  <si>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</si>
  <si>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</si>
  <si>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</si>
  <si>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</si>
  <si>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</si>
  <si>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</si>
  <si>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</si>
  <si>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</si>
  <si>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</si>
  <si>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</si>
  <si>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</si>
  <si>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</si>
  <si>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</si>
  <si>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</si>
  <si>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</si>
  <si>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</si>
  <si>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</si>
  <si>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</si>
  <si>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</si>
  <si>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</si>
  <si>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</si>
  <si>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</si>
  <si>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</si>
  <si>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</si>
  <si>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</si>
  <si>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</si>
  <si>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</si>
  <si>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</si>
  <si>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</si>
  <si>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</si>
  <si>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</si>
  <si>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</si>
  <si>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</si>
  <si>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</si>
  <si>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</si>
  <si>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</si>
  <si>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</si>
  <si>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</si>
  <si>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</si>
  <si>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</si>
  <si>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</si>
  <si>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</si>
  <si>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</si>
  <si>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</si>
  <si>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</si>
  <si>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</si>
  <si>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</si>
  <si>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</si>
  <si>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</si>
  <si>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</si>
  <si>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</si>
  <si>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</si>
  <si>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</si>
  <si>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</si>
  <si>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</si>
  <si>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</si>
  <si>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</si>
  <si>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</si>
  <si>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</si>
  <si>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</si>
  <si>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</si>
  <si>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</si>
  <si>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</si>
  <si>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</si>
  <si>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</si>
  <si>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</si>
  <si>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</si>
  <si>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</si>
  <si>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</si>
  <si>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</si>
  <si>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</si>
  <si>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</si>
  <si>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</si>
  <si>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</si>
  <si>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</si>
  <si>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</si>
  <si>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</si>
  <si>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</si>
  <si>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</si>
  <si>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</si>
  <si>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</si>
  <si>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</si>
  <si>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</si>
  <si>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</si>
  <si>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</si>
  <si>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</si>
  <si>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</si>
  <si>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</si>
  <si>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</si>
  <si>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</si>
  <si>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</si>
  <si>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</si>
  <si>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</si>
  <si>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</si>
  <si>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</si>
  <si>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</si>
  <si>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</si>
  <si>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</si>
  <si>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</si>
  <si>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</si>
  <si>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</si>
  <si>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</si>
  <si>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</si>
  <si>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</si>
  <si>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</si>
  <si>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</si>
  <si>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</si>
  <si>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</si>
  <si>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</si>
  <si>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千葉県松戸市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</si>
  <si>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</si>
  <si>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</si>
  <si>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</si>
  <si>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</si>
  <si>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</si>
  <si>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</si>
  <si>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</si>
  <si>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</si>
  <si>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</si>
  <si>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</si>
  <si>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</si>
  <si>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</si>
  <si>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</si>
  <si>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</si>
  <si>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</si>
  <si>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</si>
  <si>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</si>
  <si>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</si>
  <si>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</si>
  <si>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</si>
  <si>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</si>
  <si>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</si>
  <si>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</si>
  <si>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</si>
  <si>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</si>
  <si>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</si>
  <si>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</si>
  <si>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</si>
  <si>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</si>
  <si>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</si>
  <si>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</si>
  <si>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</si>
  <si>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</si>
  <si>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</si>
  <si>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</si>
  <si>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</si>
  <si>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</si>
  <si>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</si>
  <si>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</si>
  <si>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</si>
  <si>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</si>
  <si>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公設地方卸売市場事業特別会計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</si>
  <si>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</si>
  <si>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</si>
  <si>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</si>
  <si>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</si>
  <si>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</si>
  <si>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</si>
  <si>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</si>
  <si>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</si>
  <si>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</si>
  <si>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</si>
  <si>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</si>
  <si>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</si>
  <si>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</si>
  <si>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</si>
  <si>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</si>
  <si>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</si>
  <si>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</si>
  <si>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</si>
  <si>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</si>
  <si>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</si>
  <si>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</si>
  <si>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</si>
  <si>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</si>
  <si>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</si>
  <si>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</si>
  <si>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</si>
  <si>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</si>
  <si>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</si>
  <si>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</si>
  <si>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</si>
  <si>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</si>
  <si>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</si>
  <si>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</si>
  <si>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</si>
  <si>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</si>
  <si>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</si>
  <si>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</si>
  <si>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</si>
  <si>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</si>
  <si>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</si>
  <si>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</si>
  <si>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</si>
  <si>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</si>
  <si>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</si>
  <si>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</si>
  <si>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</si>
  <si>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</si>
  <si>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</si>
  <si>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</si>
  <si>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</si>
  <si>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</si>
  <si>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</si>
  <si>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</si>
  <si>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</si>
  <si>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</si>
  <si>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</si>
  <si>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</si>
  <si>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</si>
  <si>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</si>
  <si>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t>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</si>
  <si>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</si>
  <si>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</si>
  <si>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</si>
  <si>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</si>
  <si>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</si>
  <si>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</si>
  <si>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</si>
  <si>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</si>
  <si>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</si>
  <si>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</si>
  <si>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</si>
  <si>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</si>
  <si>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</si>
  <si>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</si>
  <si>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</si>
  <si>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</si>
  <si>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</si>
  <si>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</si>
  <si>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</si>
  <si>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</si>
  <si>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</si>
  <si>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</si>
  <si>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</si>
  <si>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</si>
  <si>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</si>
  <si>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</si>
  <si>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</si>
  <si>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</si>
  <si>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</si>
  <si>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</si>
  <si>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</si>
  <si>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</si>
  <si>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</si>
  <si>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</si>
  <si>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</si>
  <si>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</si>
  <si>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</si>
  <si>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</si>
  <si>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</si>
  <si>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</si>
  <si>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</si>
  <si>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</si>
  <si>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</si>
  <si>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</si>
  <si>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</si>
  <si>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</si>
  <si>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</si>
  <si>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</si>
  <si>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</si>
  <si>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</si>
  <si>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</si>
  <si>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</si>
  <si>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</si>
  <si>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</si>
  <si>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</si>
  <si>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</si>
  <si>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</si>
  <si>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</si>
  <si>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</si>
  <si>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</si>
  <si>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</si>
  <si>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</si>
  <si>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</si>
  <si>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</si>
  <si>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</si>
  <si>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</si>
  <si>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</si>
  <si>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</si>
  <si>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</si>
  <si>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</si>
  <si>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</si>
  <si>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</si>
  <si>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</si>
  <si>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</si>
  <si>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</si>
  <si>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</si>
  <si>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</si>
  <si>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</si>
  <si>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</si>
  <si>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</si>
  <si>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</si>
  <si>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</si>
  <si>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</si>
  <si>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病院事業会計</t>
  </si>
  <si>
    <t>国民健康保険特別会計</t>
  </si>
  <si>
    <t>介護保険特別会計</t>
  </si>
  <si>
    <t>水道事業会計</t>
  </si>
  <si>
    <t>松戸競輪特別会計</t>
  </si>
  <si>
    <t>下水道事業特別会計</t>
  </si>
  <si>
    <t>駐車場事業特別会計</t>
  </si>
  <si>
    <t>その他会計（赤字）</t>
  </si>
  <si>
    <t>その他会計（黒字）</t>
  </si>
  <si>
    <t>-</t>
    <phoneticPr fontId="2"/>
  </si>
  <si>
    <t>-</t>
    <phoneticPr fontId="2"/>
  </si>
  <si>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</si>
  <si>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</si>
  <si>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</si>
  <si>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松戸市土地開発公社</t>
    <rPh sb="0" eb="3">
      <t>マツドシ</t>
    </rPh>
    <rPh sb="3" eb="5">
      <t>トチ</t>
    </rPh>
    <rPh sb="5" eb="7">
      <t>カイハツ</t>
    </rPh>
    <rPh sb="7" eb="9">
      <t>コウシャ</t>
    </rPh>
    <phoneticPr fontId="2"/>
  </si>
  <si>
    <t>-</t>
    <phoneticPr fontId="2"/>
  </si>
  <si>
    <t>千葉県市町村総合事務組合（一般会計）</t>
  </si>
  <si>
    <t>千葉県市町村総合事務組合（千葉県自治会館管理運営特別会計）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</si>
  <si>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</si>
  <si>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</si>
  <si>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</si>
  <si>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</si>
  <si>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</si>
  <si>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</si>
  <si>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</si>
  <si>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</si>
  <si>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</si>
  <si>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</si>
  <si>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</si>
  <si>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</si>
  <si>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</si>
  <si>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</si>
  <si>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</si>
  <si>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</si>
  <si>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当市の7割以上の公共施設は、整備後30年以上を経過し老朽化が進んでおり、今後、集中的に更新等経費（大規模改修や建替え費用）が発生することが見込まれることから、将来負担比率は上昇することが考えられるが、財政的な負担を十分に考慮しながら、「松戸市公共施設再編整備基本計画（仮）」の策定とあわせ老朽化対策に努めていきたい。
</t>
    <rPh sb="0" eb="2">
      <t>トウシ</t>
    </rPh>
    <rPh sb="4" eb="5">
      <t>ワリ</t>
    </rPh>
    <rPh sb="5" eb="7">
      <t>イジョウ</t>
    </rPh>
    <rPh sb="8" eb="10">
      <t>コウキョウ</t>
    </rPh>
    <rPh sb="10" eb="12">
      <t>シセツ</t>
    </rPh>
    <rPh sb="14" eb="16">
      <t>セイビ</t>
    </rPh>
    <rPh sb="16" eb="17">
      <t>ゴ</t>
    </rPh>
    <rPh sb="19" eb="22">
      <t>ネンイジョウ</t>
    </rPh>
    <rPh sb="23" eb="25">
      <t>ケイカ</t>
    </rPh>
    <rPh sb="26" eb="29">
      <t>ロウキュウカ</t>
    </rPh>
    <rPh sb="30" eb="31">
      <t>スス</t>
    </rPh>
    <rPh sb="36" eb="38">
      <t>コンゴ</t>
    </rPh>
    <rPh sb="39" eb="42">
      <t>シュウチュウテキ</t>
    </rPh>
    <rPh sb="43" eb="46">
      <t>コウシントウ</t>
    </rPh>
    <rPh sb="46" eb="48">
      <t>ケイヒ</t>
    </rPh>
    <rPh sb="49" eb="52">
      <t>ダイキボ</t>
    </rPh>
    <rPh sb="52" eb="54">
      <t>カイシュウ</t>
    </rPh>
    <rPh sb="55" eb="56">
      <t>タ</t>
    </rPh>
    <rPh sb="56" eb="57">
      <t>カ</t>
    </rPh>
    <rPh sb="58" eb="60">
      <t>ヒヨウ</t>
    </rPh>
    <rPh sb="62" eb="64">
      <t>ハッセイ</t>
    </rPh>
    <rPh sb="69" eb="71">
      <t>ミコ</t>
    </rPh>
    <rPh sb="79" eb="81">
      <t>ショウライ</t>
    </rPh>
    <rPh sb="81" eb="83">
      <t>フタン</t>
    </rPh>
    <rPh sb="83" eb="85">
      <t>ヒリツ</t>
    </rPh>
    <rPh sb="86" eb="88">
      <t>ジョウショウ</t>
    </rPh>
    <rPh sb="93" eb="94">
      <t>カンガ</t>
    </rPh>
    <rPh sb="100" eb="103">
      <t>ザイセイテキ</t>
    </rPh>
    <rPh sb="104" eb="106">
      <t>フタン</t>
    </rPh>
    <rPh sb="107" eb="109">
      <t>ジュウブン</t>
    </rPh>
    <rPh sb="110" eb="112">
      <t>コウリョ</t>
    </rPh>
    <rPh sb="129" eb="131">
      <t>キホン</t>
    </rPh>
    <rPh sb="144" eb="147">
      <t>ロウキュウカ</t>
    </rPh>
    <rPh sb="147" eb="149">
      <t>タイサク</t>
    </rPh>
    <rPh sb="150" eb="151">
      <t>ツト</t>
    </rPh>
    <phoneticPr fontId="2"/>
  </si>
  <si>
    <t xml:space="preserve">当市の7割以上の公共施設は、整備後30年以上を経過し老朽化が進んでおり、今後、集中的に更新等経費（大規模改修や建替え費用）が発生することが見込まれることから、実質公債費比率は上昇することが考えられるが、財政的な負担を十分に考慮しながら、「松戸市公共施設再編整備基本計画（仮）」の策定とあわせ老朽化対策に努めていきたい。
</t>
    <rPh sb="79" eb="81">
      <t>ジッシツ</t>
    </rPh>
    <rPh sb="81" eb="84">
      <t>コウサイヒ</t>
    </rPh>
    <rPh sb="84" eb="86">
      <t>ヒリツ</t>
    </rPh>
    <rPh sb="87" eb="89">
      <t>ジョウショウ</t>
    </rPh>
    <rPh sb="94" eb="95">
      <t>カンガ</t>
    </rPh>
    <rPh sb="130" eb="132">
      <t>キホン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</si>
</sst>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c:ext xmlns:c16="http://schemas.microsoft.com/office/drawing/2014/chart" uri="{C3380CC4-5D6E-409C-BE32-E72D297353CC}">
              <c16:uniqueId val="{00000000-9A7A-44D0-A86D-AF39214BA7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17300</c:v>
                </c:pt>
                <c:pt idx="1">
                  <c:v>21831</c:v>
                </c:pt>
                <c:pt idx="2">
                  <c:v>29432</c:v>
                </c:pt>
                <c:pt idx="3">
                  <c:v>33059</c:v>
                </c:pt>
                <c:pt idx="4">
                  <c:v>31280</c:v>
                </c:pt>
              </c:numCache>
            </c:numRef>
          </c:val>
          <c:smooth val="0"/>
          <c:extLst>
            <c:ext xmlns:c16="http://schemas.microsoft.com/office/drawing/2014/chart" uri="{C3380CC4-5D6E-409C-BE32-E72D297353CC}">
              <c16:uniqueId val="{00000001-9A7A-44D0-A86D-AF39214BA77E}"/>
            </c:ext>
          </c:extLst>
        </c:ser>
        <c:dLbls>
          <c:showLegendKey val="0"/>
          <c:showVal val="0"/>
          <c:showCatName val="0"/>
          <c:showSerName val="0"/>
          <c:showPercent val="0"/>
          <c:showBubbleSize val="0"/>
        </c:dLbls>
        <c:marker val="1"/>
        <c:smooth val="0"/>
        <c:axId val="100184832"/>
        <c:axId val="100186752"/>
      </c:lineChart>
      <c:catAx>
        <c:axId val="100184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86752"/>
        <c:crosses val="autoZero"/>
        <c:auto val="1"/>
        <c:lblAlgn val="ctr"/>
        <c:lblOffset val="100"/>
        <c:tickLblSkip val="1"/>
        <c:tickMarkSkip val="1"/>
        <c:noMultiLvlLbl val="0"/>
      </c:catAx>
      <c:valAx>
        <c:axId val="10018675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184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6.31</c:v>
                </c:pt>
                <c:pt idx="1">
                  <c:v>8</c:v>
                </c:pt>
                <c:pt idx="2">
                  <c:v>8.24</c:v>
                </c:pt>
                <c:pt idx="3">
                  <c:v>6.61</c:v>
                </c:pt>
                <c:pt idx="4">
                  <c:v>8.5399999999999991</c:v>
                </c:pt>
              </c:numCache>
            </c:numRef>
          </c:val>
          <c:extLst>
            <c:ext xmlns:c16="http://schemas.microsoft.com/office/drawing/2014/chart" uri="{C3380CC4-5D6E-409C-BE32-E72D297353CC}">
              <c16:uniqueId val="{00000000-52B0-4F2A-8A18-0E3827454C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8.7899999999999991</c:v>
                </c:pt>
                <c:pt idx="1">
                  <c:v>9.23</c:v>
                </c:pt>
                <c:pt idx="2">
                  <c:v>10.130000000000001</c:v>
                </c:pt>
                <c:pt idx="3">
                  <c:v>13.57</c:v>
                </c:pt>
                <c:pt idx="4">
                  <c:v>16.149999999999999</c:v>
                </c:pt>
              </c:numCache>
            </c:numRef>
          </c:val>
          <c:extLst>
            <c:ext xmlns:c16="http://schemas.microsoft.com/office/drawing/2014/chart" uri="{C3380CC4-5D6E-409C-BE32-E72D297353CC}">
              <c16:uniqueId val="{00000001-52B0-4F2A-8A18-0E3827454CC6}"/>
            </c:ext>
          </c:extLst>
        </c:ser>
        <c:dLbls>
          <c:showLegendKey val="0"/>
          <c:showVal val="0"/>
          <c:showCatName val="0"/>
          <c:showSerName val="0"/>
          <c:showPercent val="0"/>
          <c:showBubbleSize val="0"/>
        </c:dLbls>
        <c:gapWidth val="250"/>
        <c:overlap val="100"/>
        <c:axId val="107935616"/>
        <c:axId val="11338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4.28</c:v>
                </c:pt>
                <c:pt idx="1">
                  <c:v>2.2599999999999998</c:v>
                </c:pt>
                <c:pt idx="2">
                  <c:v>1.38</c:v>
                </c:pt>
                <c:pt idx="3">
                  <c:v>1.91</c:v>
                </c:pt>
                <c:pt idx="4">
                  <c:v>4.62</c:v>
                </c:pt>
              </c:numCache>
            </c:numRef>
          </c:val>
          <c:smooth val="0"/>
          <c:extLst>
            <c:ext xmlns:c16="http://schemas.microsoft.com/office/drawing/2014/chart" uri="{C3380CC4-5D6E-409C-BE32-E72D297353CC}">
              <c16:uniqueId val="{00000002-52B0-4F2A-8A18-0E3827454CC6}"/>
            </c:ext>
          </c:extLst>
        </c:ser>
        <c:dLbls>
          <c:showLegendKey val="0"/>
          <c:showVal val="0"/>
          <c:showCatName val="0"/>
          <c:showSerName val="0"/>
          <c:showPercent val="0"/>
          <c:showBubbleSize val="0"/>
        </c:dLbls>
        <c:marker val="1"/>
        <c:smooth val="0"/>
        <c:axId val="107935616"/>
        <c:axId val="113381376"/>
      </c:lineChart>
      <c:catAx>
        <c:axId val="10793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381376"/>
        <c:crosses val="autoZero"/>
        <c:auto val="1"/>
        <c:lblAlgn val="ctr"/>
        <c:lblOffset val="100"/>
        <c:tickLblSkip val="1"/>
        <c:tickMarkSkip val="1"/>
        <c:noMultiLvlLbl val="0"/>
      </c:catAx>
      <c:valAx>
        <c:axId val="1133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3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0.19</c:v>
                </c:pt>
                <c:pt idx="2">
                  <c:v>#N/A</c:v>
                </c:pt>
                <c:pt idx="3">
                  <c:v>0.06</c:v>
                </c:pt>
                <c:pt idx="4">
                  <c:v>#N/A</c:v>
                </c:pt>
                <c:pt idx="5">
                  <c:v>0.04</c:v>
                </c:pt>
                <c:pt idx="6">
                  <c:v>#N/A</c:v>
                </c:pt>
                <c:pt idx="7">
                  <c:v>0.04</c:v>
                </c:pt>
                <c:pt idx="8">
                  <c:v>#N/A</c:v>
                </c:pt>
                <c:pt idx="9">
                  <c:v>0.04</c:v>
                </c:pt>
              </c:numCache>
            </c:numRef>
          </c:val>
          <c:extLst>
            <c:ext xmlns:c16="http://schemas.microsoft.com/office/drawing/2014/chart" uri="{C3380CC4-5D6E-409C-BE32-E72D297353CC}">
              <c16:uniqueId val="{00000000-7CFD-4682-A474-7B41090D34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FD-4682-A474-7B41090D34F8}"/>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0.08</c:v>
                </c:pt>
                <c:pt idx="4">
                  <c:v>#N/A</c:v>
                </c:pt>
                <c:pt idx="5">
                  <c:v>0.11</c:v>
                </c:pt>
                <c:pt idx="6">
                  <c:v>#N/A</c:v>
                </c:pt>
                <c:pt idx="7">
                  <c:v>0.13</c:v>
                </c:pt>
                <c:pt idx="8">
                  <c:v>#N/A</c:v>
                </c:pt>
                <c:pt idx="9">
                  <c:v>0.14000000000000001</c:v>
                </c:pt>
              </c:numCache>
            </c:numRef>
          </c:val>
          <c:extLst>
            <c:ext xmlns:c16="http://schemas.microsoft.com/office/drawing/2014/chart" uri="{C3380CC4-5D6E-409C-BE32-E72D297353CC}">
              <c16:uniqueId val="{00000002-7CFD-4682-A474-7B41090D34F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0.31</c:v>
                </c:pt>
                <c:pt idx="2">
                  <c:v>#N/A</c:v>
                </c:pt>
                <c:pt idx="3">
                  <c:v>0.24</c:v>
                </c:pt>
                <c:pt idx="4">
                  <c:v>#N/A</c:v>
                </c:pt>
                <c:pt idx="5">
                  <c:v>0.23</c:v>
                </c:pt>
                <c:pt idx="6">
                  <c:v>#N/A</c:v>
                </c:pt>
                <c:pt idx="7">
                  <c:v>0.38</c:v>
                </c:pt>
                <c:pt idx="8">
                  <c:v>#N/A</c:v>
                </c:pt>
                <c:pt idx="9">
                  <c:v>0.24</c:v>
                </c:pt>
              </c:numCache>
            </c:numRef>
          </c:val>
          <c:extLst>
            <c:ext xmlns:c16="http://schemas.microsoft.com/office/drawing/2014/chart" uri="{C3380CC4-5D6E-409C-BE32-E72D297353CC}">
              <c16:uniqueId val="{00000003-7CFD-4682-A474-7B41090D34F8}"/>
            </c:ext>
          </c:extLst>
        </c:ser>
        <c:ser>
          <c:idx val="4"/>
          <c:order val="4"/>
          <c:tx>
            <c:strRef>
              <c:f>データシート!$A$31</c:f>
              <c:strCache>
                <c:ptCount val="1"/>
                <c:pt idx="0">
                  <c:v>松戸競輪特別会計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1.1000000000000001</c:v>
                </c:pt>
                <c:pt idx="2">
                  <c:v>#N/A</c:v>
                </c:pt>
                <c:pt idx="3">
                  <c:v>0.95</c:v>
                </c:pt>
                <c:pt idx="4">
                  <c:v>#N/A</c:v>
                </c:pt>
                <c:pt idx="5">
                  <c:v>1.1499999999999999</c:v>
                </c:pt>
                <c:pt idx="6">
                  <c:v>#N/A</c:v>
                </c:pt>
                <c:pt idx="7">
                  <c:v>1.19</c:v>
                </c:pt>
                <c:pt idx="8">
                  <c:v>#N/A</c:v>
                </c:pt>
                <c:pt idx="9">
                  <c:v>1.1399999999999999</c:v>
                </c:pt>
              </c:numCache>
            </c:numRef>
          </c:val>
          <c:extLst>
            <c:ext xmlns:c16="http://schemas.microsoft.com/office/drawing/2014/chart" uri="{C3380CC4-5D6E-409C-BE32-E72D297353CC}">
              <c16:uniqueId val="{00000004-7CFD-4682-A474-7B41090D34F8}"/>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1.9</c:v>
                </c:pt>
                <c:pt idx="2">
                  <c:v>#N/A</c:v>
                </c:pt>
                <c:pt idx="3">
                  <c:v>1.9</c:v>
                </c:pt>
                <c:pt idx="4">
                  <c:v>#N/A</c:v>
                </c:pt>
                <c:pt idx="5">
                  <c:v>2.0099999999999998</c:v>
                </c:pt>
                <c:pt idx="6">
                  <c:v>#N/A</c:v>
                </c:pt>
                <c:pt idx="7">
                  <c:v>1.99</c:v>
                </c:pt>
                <c:pt idx="8">
                  <c:v>#N/A</c:v>
                </c:pt>
                <c:pt idx="9">
                  <c:v>1.85</c:v>
                </c:pt>
              </c:numCache>
            </c:numRef>
          </c:val>
          <c:extLst>
            <c:ext xmlns:c16="http://schemas.microsoft.com/office/drawing/2014/chart" uri="{C3380CC4-5D6E-409C-BE32-E72D297353CC}">
              <c16:uniqueId val="{00000005-7CFD-4682-A474-7B41090D34F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1.27</c:v>
                </c:pt>
                <c:pt idx="4">
                  <c:v>#N/A</c:v>
                </c:pt>
                <c:pt idx="5">
                  <c:v>1.07</c:v>
                </c:pt>
                <c:pt idx="6">
                  <c:v>#N/A</c:v>
                </c:pt>
                <c:pt idx="7">
                  <c:v>0.82</c:v>
                </c:pt>
                <c:pt idx="8">
                  <c:v>#N/A</c:v>
                </c:pt>
                <c:pt idx="9">
                  <c:v>2.08</c:v>
                </c:pt>
              </c:numCache>
            </c:numRef>
          </c:val>
          <c:extLst>
            <c:ext xmlns:c16="http://schemas.microsoft.com/office/drawing/2014/chart" uri="{C3380CC4-5D6E-409C-BE32-E72D297353CC}">
              <c16:uniqueId val="{00000006-7CFD-4682-A474-7B41090D34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4.13</c:v>
                </c:pt>
                <c:pt idx="2">
                  <c:v>#N/A</c:v>
                </c:pt>
                <c:pt idx="3">
                  <c:v>3.72</c:v>
                </c:pt>
                <c:pt idx="4">
                  <c:v>#N/A</c:v>
                </c:pt>
                <c:pt idx="5">
                  <c:v>3.38</c:v>
                </c:pt>
                <c:pt idx="6">
                  <c:v>#N/A</c:v>
                </c:pt>
                <c:pt idx="7">
                  <c:v>3.8</c:v>
                </c:pt>
                <c:pt idx="8">
                  <c:v>#N/A</c:v>
                </c:pt>
                <c:pt idx="9">
                  <c:v>2.95</c:v>
                </c:pt>
              </c:numCache>
            </c:numRef>
          </c:val>
          <c:extLst>
            <c:ext xmlns:c16="http://schemas.microsoft.com/office/drawing/2014/chart" uri="{C3380CC4-5D6E-409C-BE32-E72D297353CC}">
              <c16:uniqueId val="{00000007-7CFD-4682-A474-7B41090D34F8}"/>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4.49</c:v>
                </c:pt>
                <c:pt idx="2">
                  <c:v>#N/A</c:v>
                </c:pt>
                <c:pt idx="3">
                  <c:v>4.05</c:v>
                </c:pt>
                <c:pt idx="4">
                  <c:v>#N/A</c:v>
                </c:pt>
                <c:pt idx="5">
                  <c:v>3.9</c:v>
                </c:pt>
                <c:pt idx="6">
                  <c:v>#N/A</c:v>
                </c:pt>
                <c:pt idx="7">
                  <c:v>4.78</c:v>
                </c:pt>
                <c:pt idx="8">
                  <c:v>#N/A</c:v>
                </c:pt>
                <c:pt idx="9">
                  <c:v>4.58</c:v>
                </c:pt>
              </c:numCache>
            </c:numRef>
          </c:val>
          <c:extLst>
            <c:ext xmlns:c16="http://schemas.microsoft.com/office/drawing/2014/chart" uri="{C3380CC4-5D6E-409C-BE32-E72D297353CC}">
              <c16:uniqueId val="{00000008-7CFD-4682-A474-7B41090D34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6.31</c:v>
                </c:pt>
                <c:pt idx="2">
                  <c:v>#N/A</c:v>
                </c:pt>
                <c:pt idx="3">
                  <c:v>7.99</c:v>
                </c:pt>
                <c:pt idx="4">
                  <c:v>#N/A</c:v>
                </c:pt>
                <c:pt idx="5">
                  <c:v>8.24</c:v>
                </c:pt>
                <c:pt idx="6">
                  <c:v>#N/A</c:v>
                </c:pt>
                <c:pt idx="7">
                  <c:v>6.61</c:v>
                </c:pt>
                <c:pt idx="8">
                  <c:v>#N/A</c:v>
                </c:pt>
                <c:pt idx="9">
                  <c:v>8.5299999999999994</c:v>
                </c:pt>
              </c:numCache>
            </c:numRef>
          </c:val>
          <c:extLst>
            <c:ext xmlns:c16="http://schemas.microsoft.com/office/drawing/2014/chart" uri="{C3380CC4-5D6E-409C-BE32-E72D297353CC}">
              <c16:uniqueId val="{00000009-7CFD-4682-A474-7B41090D34F8}"/>
            </c:ext>
          </c:extLst>
        </c:ser>
        <c:dLbls>
          <c:showLegendKey val="0"/>
          <c:showVal val="0"/>
          <c:showCatName val="0"/>
          <c:showSerName val="0"/>
          <c:showPercent val="0"/>
          <c:showBubbleSize val="0"/>
        </c:dLbls>
        <c:gapWidth val="150"/>
        <c:overlap val="100"/>
        <c:axId val="94064000"/>
        <c:axId val="94069888"/>
      </c:barChart>
      <c:catAx>
        <c:axId val="940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69888"/>
        <c:crosses val="autoZero"/>
        <c:auto val="1"/>
        <c:lblAlgn val="ctr"/>
        <c:lblOffset val="100"/>
        <c:tickLblSkip val="1"/>
        <c:tickMarkSkip val="1"/>
        <c:noMultiLvlLbl val="0"/>
      </c:catAx>
      <c:valAx>
        <c:axId val="9406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6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11925</c:v>
                </c:pt>
                <c:pt idx="5">
                  <c:v>12038</c:v>
                </c:pt>
                <c:pt idx="8">
                  <c:v>12366</c:v>
                </c:pt>
                <c:pt idx="11">
                  <c:v>12599</c:v>
                </c:pt>
                <c:pt idx="14">
                  <c:v>11776</c:v>
                </c:pt>
              </c:numCache>
            </c:numRef>
          </c:val>
          <c:extLst>
            <c:ext xmlns:c16="http://schemas.microsoft.com/office/drawing/2014/chart" uri="{C3380CC4-5D6E-409C-BE32-E72D297353CC}">
              <c16:uniqueId val="{00000000-68A0-49F4-A18E-B89A399934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A0-49F4-A18E-B89A399934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360</c:v>
                </c:pt>
                <c:pt idx="3">
                  <c:v>289</c:v>
                </c:pt>
                <c:pt idx="6">
                  <c:v>283</c:v>
                </c:pt>
                <c:pt idx="9">
                  <c:v>286</c:v>
                </c:pt>
                <c:pt idx="12">
                  <c:v>291</c:v>
                </c:pt>
              </c:numCache>
            </c:numRef>
          </c:val>
          <c:extLst>
            <c:ext xmlns:c16="http://schemas.microsoft.com/office/drawing/2014/chart" uri="{C3380CC4-5D6E-409C-BE32-E72D297353CC}">
              <c16:uniqueId val="{00000002-68A0-49F4-A18E-B89A399934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c:v>
                </c:pt>
                <c:pt idx="3">
                  <c:v>0</c:v>
                </c:pt>
                <c:pt idx="6">
                  <c:v>3</c:v>
                </c:pt>
                <c:pt idx="9">
                  <c:v>3</c:v>
                </c:pt>
                <c:pt idx="12">
                  <c:v>2</c:v>
                </c:pt>
              </c:numCache>
            </c:numRef>
          </c:val>
          <c:extLst>
            <c:ext xmlns:c16="http://schemas.microsoft.com/office/drawing/2014/chart" uri="{C3380CC4-5D6E-409C-BE32-E72D297353CC}">
              <c16:uniqueId val="{00000003-68A0-49F4-A18E-B89A399934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3140</c:v>
                </c:pt>
                <c:pt idx="3">
                  <c:v>3023</c:v>
                </c:pt>
                <c:pt idx="6">
                  <c:v>2843</c:v>
                </c:pt>
                <c:pt idx="9">
                  <c:v>3129</c:v>
                </c:pt>
                <c:pt idx="12">
                  <c:v>3150</c:v>
                </c:pt>
              </c:numCache>
            </c:numRef>
          </c:val>
          <c:extLst>
            <c:ext xmlns:c16="http://schemas.microsoft.com/office/drawing/2014/chart" uri="{C3380CC4-5D6E-409C-BE32-E72D297353CC}">
              <c16:uniqueId val="{00000004-68A0-49F4-A18E-B89A399934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A0-49F4-A18E-B89A399934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A0-49F4-A18E-B89A399934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10505</c:v>
                </c:pt>
                <c:pt idx="3">
                  <c:v>10140</c:v>
                </c:pt>
                <c:pt idx="6">
                  <c:v>9604</c:v>
                </c:pt>
                <c:pt idx="9">
                  <c:v>9377</c:v>
                </c:pt>
                <c:pt idx="12">
                  <c:v>8253</c:v>
                </c:pt>
              </c:numCache>
            </c:numRef>
          </c:val>
          <c:extLst>
            <c:ext xmlns:c16="http://schemas.microsoft.com/office/drawing/2014/chart" uri="{C3380CC4-5D6E-409C-BE32-E72D297353CC}">
              <c16:uniqueId val="{00000007-68A0-49F4-A18E-B89A3999342B}"/>
            </c:ext>
          </c:extLst>
        </c:ser>
        <c:dLbls>
          <c:showLegendKey val="0"/>
          <c:showVal val="0"/>
          <c:showCatName val="0"/>
          <c:showSerName val="0"/>
          <c:showPercent val="0"/>
          <c:showBubbleSize val="0"/>
        </c:dLbls>
        <c:gapWidth val="100"/>
        <c:overlap val="100"/>
        <c:axId val="106947328"/>
        <c:axId val="10694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2081</c:v>
                </c:pt>
                <c:pt idx="2">
                  <c:v>#N/A</c:v>
                </c:pt>
                <c:pt idx="3">
                  <c:v>#N/A</c:v>
                </c:pt>
                <c:pt idx="4">
                  <c:v>1414</c:v>
                </c:pt>
                <c:pt idx="5">
                  <c:v>#N/A</c:v>
                </c:pt>
                <c:pt idx="6">
                  <c:v>#N/A</c:v>
                </c:pt>
                <c:pt idx="7">
                  <c:v>367</c:v>
                </c:pt>
                <c:pt idx="8">
                  <c:v>#N/A</c:v>
                </c:pt>
                <c:pt idx="9">
                  <c:v>#N/A</c:v>
                </c:pt>
                <c:pt idx="10">
                  <c:v>196</c:v>
                </c:pt>
                <c:pt idx="11">
                  <c:v>#N/A</c:v>
                </c:pt>
                <c:pt idx="12">
                  <c:v>#N/A</c:v>
                </c:pt>
                <c:pt idx="13">
                  <c:v>-80</c:v>
                </c:pt>
                <c:pt idx="14">
                  <c:v>#N/A</c:v>
                </c:pt>
              </c:numCache>
            </c:numRef>
          </c:val>
          <c:smooth val="0"/>
          <c:extLst>
            <c:ext xmlns:c16="http://schemas.microsoft.com/office/drawing/2014/chart" uri="{C3380CC4-5D6E-409C-BE32-E72D297353CC}">
              <c16:uniqueId val="{00000008-68A0-49F4-A18E-B89A3999342B}"/>
            </c:ext>
          </c:extLst>
        </c:ser>
        <c:dLbls>
          <c:showLegendKey val="0"/>
          <c:showVal val="0"/>
          <c:showCatName val="0"/>
          <c:showSerName val="0"/>
          <c:showPercent val="0"/>
          <c:showBubbleSize val="0"/>
        </c:dLbls>
        <c:marker val="1"/>
        <c:smooth val="0"/>
        <c:axId val="106947328"/>
        <c:axId val="106949248"/>
      </c:lineChart>
      <c:catAx>
        <c:axId val="10694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949248"/>
        <c:crosses val="autoZero"/>
        <c:auto val="1"/>
        <c:lblAlgn val="ctr"/>
        <c:lblOffset val="100"/>
        <c:tickLblSkip val="1"/>
        <c:tickMarkSkip val="1"/>
        <c:noMultiLvlLbl val="0"/>
      </c:catAx>
      <c:valAx>
        <c:axId val="10694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4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98948</c:v>
                </c:pt>
                <c:pt idx="5">
                  <c:v>101974</c:v>
                </c:pt>
                <c:pt idx="8">
                  <c:v>105206</c:v>
                </c:pt>
                <c:pt idx="11">
                  <c:v>106857</c:v>
                </c:pt>
                <c:pt idx="14">
                  <c:v>108718</c:v>
                </c:pt>
              </c:numCache>
            </c:numRef>
          </c:val>
          <c:extLst>
            <c:ext xmlns:c16="http://schemas.microsoft.com/office/drawing/2014/chart" uri="{C3380CC4-5D6E-409C-BE32-E72D297353CC}">
              <c16:uniqueId val="{00000000-3F08-43C2-9CF6-DF58B306CA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34997</c:v>
                </c:pt>
                <c:pt idx="5">
                  <c:v>36996</c:v>
                </c:pt>
                <c:pt idx="8">
                  <c:v>36163</c:v>
                </c:pt>
                <c:pt idx="11">
                  <c:v>36520</c:v>
                </c:pt>
                <c:pt idx="14">
                  <c:v>35855</c:v>
                </c:pt>
              </c:numCache>
            </c:numRef>
          </c:val>
          <c:extLst>
            <c:ext xmlns:c16="http://schemas.microsoft.com/office/drawing/2014/chart" uri="{C3380CC4-5D6E-409C-BE32-E72D297353CC}">
              <c16:uniqueId val="{00000001-3F08-43C2-9CF6-DF58B306CA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16395</c:v>
                </c:pt>
                <c:pt idx="5">
                  <c:v>19561</c:v>
                </c:pt>
                <c:pt idx="8">
                  <c:v>24370</c:v>
                </c:pt>
                <c:pt idx="11">
                  <c:v>29985</c:v>
                </c:pt>
                <c:pt idx="14">
                  <c:v>32917</c:v>
                </c:pt>
              </c:numCache>
            </c:numRef>
          </c:val>
          <c:extLst>
            <c:ext xmlns:c16="http://schemas.microsoft.com/office/drawing/2014/chart" uri="{C3380CC4-5D6E-409C-BE32-E72D297353CC}">
              <c16:uniqueId val="{00000002-3F08-43C2-9CF6-DF58B306CA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08-43C2-9CF6-DF58B306CA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08-43C2-9CF6-DF58B306CA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08-43C2-9CF6-DF58B306CA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28104</c:v>
                </c:pt>
                <c:pt idx="3">
                  <c:v>26810</c:v>
                </c:pt>
                <c:pt idx="6">
                  <c:v>23846</c:v>
                </c:pt>
                <c:pt idx="9">
                  <c:v>21195</c:v>
                </c:pt>
                <c:pt idx="12">
                  <c:v>20348</c:v>
                </c:pt>
              </c:numCache>
            </c:numRef>
          </c:val>
          <c:extLst>
            <c:ext xmlns:c16="http://schemas.microsoft.com/office/drawing/2014/chart" uri="{C3380CC4-5D6E-409C-BE32-E72D297353CC}">
              <c16:uniqueId val="{00000006-3F08-43C2-9CF6-DF58B306CA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14</c:v>
                </c:pt>
                <c:pt idx="6">
                  <c:v>10</c:v>
                </c:pt>
                <c:pt idx="9">
                  <c:v>6</c:v>
                </c:pt>
                <c:pt idx="12">
                  <c:v>3</c:v>
                </c:pt>
              </c:numCache>
            </c:numRef>
          </c:val>
          <c:extLst>
            <c:ext xmlns:c16="http://schemas.microsoft.com/office/drawing/2014/chart" uri="{C3380CC4-5D6E-409C-BE32-E72D297353CC}">
              <c16:uniqueId val="{00000007-3F08-43C2-9CF6-DF58B306CA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34709</c:v>
                </c:pt>
                <c:pt idx="3">
                  <c:v>31580</c:v>
                </c:pt>
                <c:pt idx="6">
                  <c:v>29617</c:v>
                </c:pt>
                <c:pt idx="9">
                  <c:v>28185</c:v>
                </c:pt>
                <c:pt idx="12">
                  <c:v>27397</c:v>
                </c:pt>
              </c:numCache>
            </c:numRef>
          </c:val>
          <c:extLst>
            <c:ext xmlns:c16="http://schemas.microsoft.com/office/drawing/2014/chart" uri="{C3380CC4-5D6E-409C-BE32-E72D297353CC}">
              <c16:uniqueId val="{00000008-3F08-43C2-9CF6-DF58B306CA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8020</c:v>
                </c:pt>
                <c:pt idx="3">
                  <c:v>11041</c:v>
                </c:pt>
                <c:pt idx="6">
                  <c:v>8300</c:v>
                </c:pt>
                <c:pt idx="9">
                  <c:v>7621</c:v>
                </c:pt>
                <c:pt idx="12">
                  <c:v>13410</c:v>
                </c:pt>
              </c:numCache>
            </c:numRef>
          </c:val>
          <c:extLst>
            <c:ext xmlns:c16="http://schemas.microsoft.com/office/drawing/2014/chart" uri="{C3380CC4-5D6E-409C-BE32-E72D297353CC}">
              <c16:uniqueId val="{00000009-3F08-43C2-9CF6-DF58B306CA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89434</c:v>
                </c:pt>
                <c:pt idx="3">
                  <c:v>92220</c:v>
                </c:pt>
                <c:pt idx="6">
                  <c:v>95795</c:v>
                </c:pt>
                <c:pt idx="9">
                  <c:v>100420</c:v>
                </c:pt>
                <c:pt idx="12">
                  <c:v>106180</c:v>
                </c:pt>
              </c:numCache>
            </c:numRef>
          </c:val>
          <c:extLst>
            <c:ext xmlns:c16="http://schemas.microsoft.com/office/drawing/2014/chart" uri="{C3380CC4-5D6E-409C-BE32-E72D297353CC}">
              <c16:uniqueId val="{0000000A-3F08-43C2-9CF6-DF58B306CA9B}"/>
            </c:ext>
          </c:extLst>
        </c:ser>
        <c:dLbls>
          <c:showLegendKey val="0"/>
          <c:showVal val="0"/>
          <c:showCatName val="0"/>
          <c:showSerName val="0"/>
          <c:showPercent val="0"/>
          <c:showBubbleSize val="0"/>
        </c:dLbls>
        <c:gapWidth val="100"/>
        <c:overlap val="100"/>
        <c:axId val="106982784"/>
        <c:axId val="1069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9945</c:v>
                </c:pt>
                <c:pt idx="2">
                  <c:v>#N/A</c:v>
                </c:pt>
                <c:pt idx="3">
                  <c:v>#N/A</c:v>
                </c:pt>
                <c:pt idx="4">
                  <c:v>3134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08-43C2-9CF6-DF58B306CA9B}"/>
            </c:ext>
          </c:extLst>
        </c:ser>
        <c:dLbls>
          <c:showLegendKey val="0"/>
          <c:showVal val="0"/>
          <c:showCatName val="0"/>
          <c:showSerName val="0"/>
          <c:showPercent val="0"/>
          <c:showBubbleSize val="0"/>
        </c:dLbls>
        <c:marker val="1"/>
        <c:smooth val="0"/>
        <c:axId val="106982784"/>
        <c:axId val="106989056"/>
      </c:lineChart>
      <c:catAx>
        <c:axId val="1069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989056"/>
        <c:crosses val="autoZero"/>
        <c:auto val="1"/>
        <c:lblAlgn val="ctr"/>
        <c:lblOffset val="100"/>
        <c:tickLblSkip val="1"/>
        <c:tickMarkSkip val="1"/>
        <c:noMultiLvlLbl val="0"/>
      </c:catAx>
      <c:valAx>
        <c:axId val="1069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{1468E723-3165-42C3-98D1-93BC584E4697}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08F3-4CA8-8BD5-506CB96D06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{C40945C1-EB31-4A71-8FA3-5F648E498343}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08F3-4CA8-8BD5-506CB96D06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{EFFC215C-F94C-4195-9B5F-F841551ADE49}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08F3-4CA8-8BD5-506CB96D06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{695FECB0-5F2D-4CF0-BEFC-5AC01893FD22}</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08F3-4CA8-8BD5-506CB96D06C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{1C6A2458-C595-4EE2-8ED1-A6A229D3FD52}</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08F3-4CA8-8BD5-506CB96D06C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56.9</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8F3-4CA8-8BD5-506CB96D06C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{BF9E2139-C679-47A3-BED9-9B859F1A4D8B}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08F3-4CA8-8BD5-506CB96D06C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{FED2D151-C290-4C00-97C8-56711EF501C3}</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08F3-4CA8-8BD5-506CB96D06C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{DCD16D64-3E3A-43EA-A17B-3C43FAE53DDF}</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08F3-4CA8-8BD5-506CB96D06C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{B25C6D2D-D7FA-4417-8707-B15B787EED07}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08F3-4CA8-8BD5-506CB96D06C8}"/>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{2B0255B3-744B-435D-BB6C-06512A666061}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08F3-4CA8-8BD5-506CB96D06C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48.8</c:v>
                </c:pt>
              </c:numCache>
            </c:numRef>
          </c:xVal>
          <c:yVal>
            <c:numRef>
              <c:f>公会計指標分析・財政指標組合せ分析表!$K$55:$O$55</c:f>
              <c:numCache>
                <c:formatCode>#,##0.0;"▲ "#,##0.0</c:formatCode>
                <c:ptCount val="5"/>
                <c:pt idx="4">
                  <c:v>25.4</c:v>
                </c:pt>
              </c:numCache>
            </c:numRef>
          </c:yVal>
          <c:smooth val="0"/>
          <c:extLst>
            <c:ext xmlns:c16="http://schemas.microsoft.com/office/drawing/2014/chart" uri="{C3380CC4-5D6E-409C-BE32-E72D297353CC}">
              <c16:uniqueId val="{0000000B-08F3-4CA8-8BD5-506CB96D06C8}"/>
            </c:ext>
          </c:extLst>
        </c:ser>
        <c:dLbls>
          <c:showLegendKey val="0"/>
          <c:showVal val="0"/>
          <c:showCatName val="0"/>
          <c:showSerName val="0"/>
          <c:showPercent val="0"/>
          <c:showBubbleSize val="0"/>
        </c:dLbls>
        <c:axId val="113757568"/>
        <c:axId val="114144768"/>
      </c:scatterChart>
      <c:valAx>
        <c:axId val="113757568"/>
        <c:scaling>
          <c:orientation val="minMax"/>
          <c:max val="58.6"/>
          <c:min val="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144768"/>
        <c:crosses val="autoZero"/>
        <c:crossBetween val="midCat"/>
      </c:valAx>
      <c:valAx>
        <c:axId val="114144768"/>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757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{88684C62-1043-4FFF-8266-D064680E7B5A}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7D31-4210-968B-C2359A99325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{D37C1B1A-345C-4CA2-B6C3-ECCF86328A00}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7D31-4210-968B-C2359A993259}"/>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{F64A462C-8829-4856-8039-F86BF81EF930}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7D31-4210-968B-C2359A993259}"/>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{899DF925-D7E5-4D9A-AC82-645CA98F224B}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7D31-4210-968B-C2359A993259}"/>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{32DD39C3-420B-4AC1-AD96-C3B458AA11B3}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7D31-4210-968B-C2359A99325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3.9</c:v>
                </c:pt>
                <c:pt idx="1">
                  <c:v>2.8</c:v>
                </c:pt>
                <c:pt idx="2">
                  <c:v>1.7</c:v>
                </c:pt>
                <c:pt idx="3">
                  <c:v>0.8</c:v>
                </c:pt>
                <c:pt idx="4">
                  <c:v>0.2</c:v>
                </c:pt>
              </c:numCache>
            </c:numRef>
          </c:xVal>
          <c:yVal>
            <c:numRef>
              <c:f>公会計指標分析・財政指標組合せ分析表!$K$73:$O$73</c:f>
              <c:numCache>
                <c:formatCode>#,##0.0;"▲ "#,##0.0</c:formatCode>
                <c:ptCount val="5"/>
                <c:pt idx="0">
                  <c:v>13.6</c:v>
                </c:pt>
                <c:pt idx="1">
                  <c:v>4.2</c:v>
                </c:pt>
              </c:numCache>
            </c:numRef>
          </c:yVal>
          <c:smooth val="0"/>
          <c:extLst>
            <c:ext xmlns:c16="http://schemas.microsoft.com/office/drawing/2014/chart" uri="{C3380CC4-5D6E-409C-BE32-E72D297353CC}">
              <c16:uniqueId val="{00000005-7D31-4210-968B-C2359A9932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{CD234638-62CC-4685-B838-4A00F6AFA319}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7D31-4210-968B-C2359A99325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{AC2C99DC-9F5D-4C53-932B-592E0C9CF7E1}</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7D31-4210-968B-C2359A99325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{D1D6BCEE-9163-4CC3-B531-2B9F42B64643}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7D31-4210-968B-C2359A99325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{FE79B5CF-B46F-4472-9B73-6B1B93F89C14}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7D31-4210-968B-C2359A99325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{6FD5AAC1-6B90-4048-B4A6-FB689BBB54CF}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7D31-4210-968B-C2359A99325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c:ext xmlns:c16="http://schemas.microsoft.com/office/drawing/2014/chart" uri="{C3380CC4-5D6E-409C-BE32-E72D297353CC}">
              <c16:uniqueId val="{0000000B-7D31-4210-968B-C2359A993259}"/>
            </c:ext>
          </c:extLst>
        </c:ser>
        <c:dLbls>
          <c:showLegendKey val="0"/>
          <c:showVal val="0"/>
          <c:showCatName val="0"/>
          <c:showSerName val="0"/>
          <c:showPercent val="0"/>
          <c:showBubbleSize val="0"/>
        </c:dLbls>
        <c:axId val="114643712"/>
        <c:axId val="114645632"/>
      </c:scatterChart>
      <c:valAx>
        <c:axId val="114643712"/>
        <c:scaling>
          <c:orientation val="minMax"/>
          <c:max val="8"/>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4645632"/>
        <c:crosses val="autoZero"/>
        <c:crossBetween val="midCat"/>
      </c:valAx>
      <c:valAx>
        <c:axId val="114645632"/>
        <c:scaling>
          <c:orientation val="minMax"/>
          <c:max val="6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643712"/>
        <c:crosses val="autoZero"/>
        <c:crossBetween val="midCat"/>
        <c:majorUnit val="7.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かつての大型事業の償還が終了したこと等により、公債費の減が継続している。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基金積立てを行い、充当可能基金が増となったが、地方債現在高、債務負担行為に基づく支出予定額の増が上回ったため、前年度より比率は悪化している。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しかし、全体としては、マイナスを保っている状態となっている。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地方債現在高等の増加に留意しつつ、今後も緊急度、市民ニーズに的確に対応した事業の選択と集中により、起債を極力抑制し、基金残高の確保により安定的な比率の確保に努める。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有形固定資産減価償却率は類似団体より高い水準にあるが</a:t>
          </a:r>
          <a:r>
            <a:rPr kumimoji="1" lang="ja-JP" altLang="en-US" sz="1100" b="0">
              <a:latin typeface="ＭＳ Ｐゴシック"/>
            </a:rPr>
            <a:t>、平成</a:t>
          </a:r>
          <a:r>
            <a:rPr kumimoji="1" lang="en-US" altLang="ja-JP" sz="1100" b="0">
              <a:latin typeface="ＭＳ Ｐゴシック"/>
            </a:rPr>
            <a:t>29</a:t>
          </a:r>
          <a:r>
            <a:rPr kumimoji="1" lang="ja-JP" altLang="en-US" sz="1100" b="0">
              <a:latin typeface="ＭＳ Ｐゴシック"/>
            </a:rPr>
            <a:t>年</a:t>
          </a:r>
          <a:r>
            <a:rPr kumimoji="1" lang="en-US" altLang="ja-JP" sz="1100" b="0">
              <a:latin typeface="ＭＳ Ｐゴシック"/>
            </a:rPr>
            <a:t>3</a:t>
          </a:r>
          <a:r>
            <a:rPr kumimoji="1" lang="ja-JP" altLang="en-US" sz="1100" b="0">
              <a:latin typeface="ＭＳ Ｐゴシック"/>
            </a:rPr>
            <a:t>月に「松戸市公共施設等総合管理計画」を策定し、公共施設を巡る状況を確認し、再編整備の必要性を確認したところである。平成</a:t>
          </a:r>
          <a:r>
            <a:rPr kumimoji="1" lang="en-US" altLang="ja-JP" sz="1100" b="0">
              <a:latin typeface="ＭＳ Ｐゴシック"/>
            </a:rPr>
            <a:t>30</a:t>
          </a:r>
          <a:r>
            <a:rPr kumimoji="1" lang="ja-JP" altLang="en-US" sz="1100" b="0">
              <a:latin typeface="ＭＳ Ｐゴシック"/>
            </a:rPr>
            <a:t>年度には「松戸市公共施設再編整備基本計画（仮）」を策定する予定であり、財政的な負担を十分に考慮しながら、着実に再編整備を進めていきたい。</a:t>
          </a:r>
          <a:endParaRPr kumimoji="1" lang="ja-JP" altLang="en-US" sz="1100" b="0" i="1">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150918</xdr:rowOff>
    </xdr:from>
    <xdr:to>
      <xdr:col>3</xdr:col>
      <xdr:colOff>1170940</xdr:colOff>
      <xdr:row>34</xdr:row>
      <xdr:rowOff>120227</xdr:rowOff>
    </xdr:to>
    <xdr:cxnSp macro="">
      <xdr:nvCxnSpPr>
        <xdr:cNvPr id="68" name="直線コネクタ 67"/>
        <xdr:cNvCxnSpPr/>
      </xdr:nvCxnSpPr>
      <xdr:spPr>
        <a:xfrm flipV="1">
          <a:off x="4760595" y="5561118"/>
          <a:ext cx="1270"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124054</xdr:rowOff>
    </xdr:from>
    <xdr:ext cx="405111" cy="259045"/>
    <xdr:sp macro="" textlink="">
      <xdr:nvSpPr>
        <xdr:cNvPr id="69" name="有形固定資産減価償却率最小値テキスト"/>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xdr:col>
      <xdr:colOff>1082675</xdr:colOff>
      <xdr:row>34</xdr:row>
      <xdr:rowOff>120227</xdr:rowOff>
    </xdr:from>
    <xdr:to>
      <xdr:col>3</xdr:col>
      <xdr:colOff>1260475</xdr:colOff>
      <xdr:row>34</xdr:row>
      <xdr:rowOff>120227</xdr:rowOff>
    </xdr:to>
    <xdr:cxnSp macro="">
      <xdr:nvCxnSpPr>
        <xdr:cNvPr id="70" name="直線コネクタ 69"/>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97595</xdr:rowOff>
    </xdr:from>
    <xdr:ext cx="405111" cy="259045"/>
    <xdr:sp macro="" textlink="">
      <xdr:nvSpPr>
        <xdr:cNvPr id="71" name="有形固定資産減価償却率最大値テキスト"/>
        <xdr:cNvSpPr txBox="1"/>
      </xdr:nvSpPr>
      <xdr:spPr>
        <a:xfrm>
          <a:off x="4813300" y="533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3</xdr:col>
      <xdr:colOff>1082675</xdr:colOff>
      <xdr:row>27</xdr:row>
      <xdr:rowOff>150918</xdr:rowOff>
    </xdr:from>
    <xdr:to>
      <xdr:col>3</xdr:col>
      <xdr:colOff>1260475</xdr:colOff>
      <xdr:row>27</xdr:row>
      <xdr:rowOff>150918</xdr:rowOff>
    </xdr:to>
    <xdr:cxnSp macro="">
      <xdr:nvCxnSpPr>
        <xdr:cNvPr id="72" name="直線コネクタ 71"/>
        <xdr:cNvCxnSpPr/>
      </xdr:nvCxnSpPr>
      <xdr:spPr>
        <a:xfrm>
          <a:off x="4673600" y="5561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78757</xdr:rowOff>
    </xdr:from>
    <xdr:ext cx="405111" cy="259045"/>
    <xdr:sp macro="" textlink="">
      <xdr:nvSpPr>
        <xdr:cNvPr id="73"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100330</xdr:rowOff>
    </xdr:from>
    <xdr:to>
      <xdr:col>3</xdr:col>
      <xdr:colOff>1222375</xdr:colOff>
      <xdr:row>31</xdr:row>
      <xdr:rowOff>30480</xdr:rowOff>
    </xdr:to>
    <xdr:sp macro="" textlink="">
      <xdr:nvSpPr>
        <xdr:cNvPr id="74" name="フローチャート : 判断 73"/>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151765</xdr:rowOff>
    </xdr:from>
    <xdr:to>
      <xdr:col>3</xdr:col>
      <xdr:colOff>1222375</xdr:colOff>
      <xdr:row>29</xdr:row>
      <xdr:rowOff>81915</xdr:rowOff>
    </xdr:to>
    <xdr:sp macro="" textlink="">
      <xdr:nvSpPr>
        <xdr:cNvPr id="80" name="円/楕円 79"/>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3192</xdr:rowOff>
    </xdr:from>
    <xdr:ext cx="405111" cy="259045"/>
    <xdr:sp macro="" textlink="">
      <xdr:nvSpPr>
        <xdr:cNvPr id="81"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7" name="正方形/長方形 5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173,025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4" name="正方形/長方形 6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5" name="正方形/長方形 6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72" name="正方形/長方形 7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85" name="テキスト ボックス 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7" name="テキスト ボックス 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8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152400</xdr:rowOff>
    </xdr:from>
    <xdr:to>
      <xdr:col>6</xdr:col>
      <xdr:colOff>510540</xdr:colOff>
      <xdr:row>86</xdr:row>
      <xdr:rowOff>64770</xdr:rowOff>
    </xdr:to>
    <xdr:cxnSp macro="">
      <xdr:nvCxnSpPr>
        <xdr:cNvPr id="89" name="直線コネクタ 88"/>
        <xdr:cNvCxnSpPr/>
      </xdr:nvCxnSpPr>
      <xdr:spPr>
        <a:xfrm flipV="1">
          <a:off x="4634865" y="1335405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68597</xdr:rowOff>
    </xdr:from>
    <xdr:ext cx="405111" cy="259045"/>
    <xdr:sp macro="" textlink="">
      <xdr:nvSpPr>
        <xdr:cNvPr id="90" name="【公営住宅】&#10;有形固定資産減価償却率最小値テキスト"/>
        <xdr:cNvSpPr txBox="1"/>
      </xdr:nvSpPr>
      <xdr:spPr>
        <a:xfrm>
          <a:off x="47244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6</xdr:col>
      <xdr:colOff>422275</xdr:colOff>
      <xdr:row>86</xdr:row>
      <xdr:rowOff>64770</xdr:rowOff>
    </xdr:from>
    <xdr:to>
      <xdr:col>6</xdr:col>
      <xdr:colOff>600075</xdr:colOff>
      <xdr:row>86</xdr:row>
      <xdr:rowOff>64770</xdr:rowOff>
    </xdr:to>
    <xdr:cxnSp macro="">
      <xdr:nvCxnSpPr>
        <xdr:cNvPr id="91" name="直線コネクタ 90"/>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99077</xdr:rowOff>
    </xdr:from>
    <xdr:ext cx="405111" cy="259045"/>
    <xdr:sp macro="" textlink="">
      <xdr:nvSpPr>
        <xdr:cNvPr id="92" name="【公営住宅】&#10;有形固定資産減価償却率最大値テキスト"/>
        <xdr:cNvSpPr txBox="1"/>
      </xdr:nvSpPr>
      <xdr:spPr>
        <a:xfrm>
          <a:off x="47244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77</xdr:row>
      <xdr:rowOff>152400</xdr:rowOff>
    </xdr:from>
    <xdr:to>
      <xdr:col>6</xdr:col>
      <xdr:colOff>600075</xdr:colOff>
      <xdr:row>77</xdr:row>
      <xdr:rowOff>152400</xdr:rowOff>
    </xdr:to>
    <xdr:cxnSp macro="">
      <xdr:nvCxnSpPr>
        <xdr:cNvPr id="93" name="直線コネクタ 92"/>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133366</xdr:rowOff>
    </xdr:from>
    <xdr:ext cx="405111" cy="259045"/>
    <xdr:sp macro="" textlink="">
      <xdr:nvSpPr>
        <xdr:cNvPr id="94" name="【公営住宅】&#10;有形固定資産減価償却率平均値テキスト"/>
        <xdr:cNvSpPr txBox="1"/>
      </xdr:nvSpPr>
      <xdr:spPr>
        <a:xfrm>
          <a:off x="4724400" y="14363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154939</xdr:rowOff>
    </xdr:from>
    <xdr:to>
      <xdr:col>6</xdr:col>
      <xdr:colOff>561975</xdr:colOff>
      <xdr:row>84</xdr:row>
      <xdr:rowOff>85089</xdr:rowOff>
    </xdr:to>
    <xdr:sp macro="" textlink="">
      <xdr:nvSpPr>
        <xdr:cNvPr id="95" name="フローチャート : 判断 94"/>
        <xdr:cNvSpPr/>
      </xdr:nvSpPr>
      <xdr:spPr>
        <a:xfrm>
          <a:off x="4584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6" name="テキスト ボックス 9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7" name="テキスト ボックス 9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8" name="テキスト ボックス 9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99" name="テキスト ボックス 9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0" name="テキスト ボックス 9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162561</xdr:rowOff>
    </xdr:from>
    <xdr:to>
      <xdr:col>6</xdr:col>
      <xdr:colOff>561975</xdr:colOff>
      <xdr:row>78</xdr:row>
      <xdr:rowOff>92711</xdr:rowOff>
    </xdr:to>
    <xdr:sp macro="" textlink="">
      <xdr:nvSpPr>
        <xdr:cNvPr id="101" name="円/楕円 100"/>
        <xdr:cNvSpPr/>
      </xdr:nvSpPr>
      <xdr:spPr>
        <a:xfrm>
          <a:off x="45847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77488</xdr:rowOff>
    </xdr:from>
    <xdr:ext cx="405111" cy="259045"/>
    <xdr:sp macro="" textlink="">
      <xdr:nvSpPr>
        <xdr:cNvPr id="102" name="【公営住宅】&#10;有形固定資産減価償却率該当値テキスト"/>
        <xdr:cNvSpPr txBox="1"/>
      </xdr:nvSpPr>
      <xdr:spPr>
        <a:xfrm>
          <a:off x="4724400" y="1327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03" name="正方形/長方形 10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4" name="正方形/長方形 1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5" name="正方形/長方形 1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6" name="正方形/長方形 1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7" name="正方形/長方形 1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08" name="正方形/長方形 1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09" name="正方形/長方形 1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10" name="正方形/長方形 10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1" name="テキスト ボックス 1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2" name="直線コネクタ 1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3" name="直線コネクタ 1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4" name="テキスト ボックス 1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5" name="直線コネクタ 1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6" name="テキスト ボックス 1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7" name="直線コネクタ 1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18" name="テキスト ボックス 1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19" name="直線コネクタ 1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0" name="テキスト ボックス 1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1" name="直線コネクタ 1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2" name="テキスト ボックス 1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23"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41300</xdr:rowOff>
    </xdr:from>
    <xdr:to>
      <xdr:col>15</xdr:col>
      <xdr:colOff>180340</xdr:colOff>
      <xdr:row>85</xdr:row>
      <xdr:rowOff>162916</xdr:rowOff>
    </xdr:to>
    <xdr:cxnSp macro="">
      <xdr:nvCxnSpPr>
        <xdr:cNvPr id="124" name="直線コネクタ 123"/>
        <xdr:cNvCxnSpPr/>
      </xdr:nvCxnSpPr>
      <xdr:spPr>
        <a:xfrm flipV="1">
          <a:off x="10476865" y="13414400"/>
          <a:ext cx="0" cy="132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166743</xdr:rowOff>
    </xdr:from>
    <xdr:ext cx="469744" cy="259045"/>
    <xdr:sp macro="" textlink="">
      <xdr:nvSpPr>
        <xdr:cNvPr id="125" name="【公営住宅】&#10;一人当たり面積最小値テキスト"/>
        <xdr:cNvSpPr txBox="1"/>
      </xdr:nvSpPr>
      <xdr:spPr>
        <a:xfrm>
          <a:off x="105664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0.102</a:t>
          </a:r>
          <a:endParaRPr kumimoji="1" lang="ja-JP" altLang="en-US" sz="1000" b="1">
            <a:latin typeface="ＭＳ Ｐゴシック"/>
          </a:endParaRPr>
        </a:p>
      </xdr:txBody>
    </xdr:sp>
    <xdr:clientData/>
  </xdr:oneCellAnchor>
  <xdr:twoCellAnchor>
    <xdr:from>
      <xdr:col>15</xdr:col>
      <xdr:colOff>92075</xdr:colOff>
      <xdr:row>85</xdr:row>
      <xdr:rowOff>162916</xdr:rowOff>
    </xdr:from>
    <xdr:to>
      <xdr:col>15</xdr:col>
      <xdr:colOff>269875</xdr:colOff>
      <xdr:row>85</xdr:row>
      <xdr:rowOff>162916</xdr:rowOff>
    </xdr:to>
    <xdr:cxnSp macro="">
      <xdr:nvCxnSpPr>
        <xdr:cNvPr id="126" name="直線コネクタ 125"/>
        <xdr:cNvCxnSpPr/>
      </xdr:nvCxnSpPr>
      <xdr:spPr>
        <a:xfrm>
          <a:off x="10388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159427</xdr:rowOff>
    </xdr:from>
    <xdr:ext cx="469744" cy="259045"/>
    <xdr:sp macro="" textlink="">
      <xdr:nvSpPr>
        <xdr:cNvPr id="127" name="【公営住宅】&#10;一人当たり面積最大値テキスト"/>
        <xdr:cNvSpPr txBox="1"/>
      </xdr:nvSpPr>
      <xdr:spPr>
        <a:xfrm>
          <a:off x="10566400" y="131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2.993</a:t>
          </a:r>
          <a:endParaRPr kumimoji="1" lang="ja-JP" altLang="en-US" sz="1000" b="1">
            <a:latin typeface="ＭＳ Ｐゴシック"/>
          </a:endParaRPr>
        </a:p>
      </xdr:txBody>
    </xdr:sp>
    <xdr:clientData/>
  </xdr:oneCellAnchor>
  <xdr:twoCellAnchor>
    <xdr:from>
      <xdr:col>15</xdr:col>
      <xdr:colOff>92075</xdr:colOff>
      <xdr:row>78</xdr:row>
      <xdr:rowOff>41300</xdr:rowOff>
    </xdr:from>
    <xdr:to>
      <xdr:col>15</xdr:col>
      <xdr:colOff>269875</xdr:colOff>
      <xdr:row>78</xdr:row>
      <xdr:rowOff>41300</xdr:rowOff>
    </xdr:to>
    <xdr:cxnSp macro="">
      <xdr:nvCxnSpPr>
        <xdr:cNvPr id="128" name="直線コネクタ 127"/>
        <xdr:cNvCxnSpPr/>
      </xdr:nvCxnSpPr>
      <xdr:spPr>
        <a:xfrm>
          <a:off x="10388600" y="1341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120363</xdr:rowOff>
    </xdr:from>
    <xdr:ext cx="469744" cy="259045"/>
    <xdr:sp macro="" textlink="">
      <xdr:nvSpPr>
        <xdr:cNvPr id="129" name="【公営住宅】&#10;一人当たり面積平均値テキスト"/>
        <xdr:cNvSpPr txBox="1"/>
      </xdr:nvSpPr>
      <xdr:spPr>
        <a:xfrm>
          <a:off x="10566400" y="14350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97486</xdr:rowOff>
    </xdr:from>
    <xdr:to>
      <xdr:col>15</xdr:col>
      <xdr:colOff>231775</xdr:colOff>
      <xdr:row>85</xdr:row>
      <xdr:rowOff>27636</xdr:rowOff>
    </xdr:to>
    <xdr:sp macro="" textlink="">
      <xdr:nvSpPr>
        <xdr:cNvPr id="130" name="フローチャート : 判断 129"/>
        <xdr:cNvSpPr/>
      </xdr:nvSpPr>
      <xdr:spPr>
        <a:xfrm>
          <a:off x="10426700" y="1449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31" name="テキスト ボックス 1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2" name="テキスト ボックス 1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3" name="テキスト ボックス 1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4" name="テキスト ボックス 1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5" name="テキスト ボックス 1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88798</xdr:rowOff>
    </xdr:from>
    <xdr:to>
      <xdr:col>15</xdr:col>
      <xdr:colOff>231775</xdr:colOff>
      <xdr:row>86</xdr:row>
      <xdr:rowOff>18948</xdr:rowOff>
    </xdr:to>
    <xdr:sp macro="" textlink="">
      <xdr:nvSpPr>
        <xdr:cNvPr id="136" name="円/楕円 135"/>
        <xdr:cNvSpPr/>
      </xdr:nvSpPr>
      <xdr:spPr>
        <a:xfrm>
          <a:off x="104267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3725</xdr:rowOff>
    </xdr:from>
    <xdr:ext cx="469744" cy="259045"/>
    <xdr:sp macro="" textlink="">
      <xdr:nvSpPr>
        <xdr:cNvPr id="137" name="【公営住宅】&#10;一人当たり面積該当値テキスト"/>
        <xdr:cNvSpPr txBox="1"/>
      </xdr:nvSpPr>
      <xdr:spPr>
        <a:xfrm>
          <a:off x="10566400" y="1457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39" name="正方形/長方形 13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40" name="正方形/長方形 13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41" name="正方形/長方形 14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42" name="正方形/長方形 14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3" name="正方形/長方形 14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4" name="正方形/長方形 14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45" name="正方形/長方形 14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46" name="正方形/長方形 14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47" name="正方形/長方形 14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48" name="正方形/長方形 14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49" name="正方形/長方形 14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0" name="正方形/長方形 14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1" name="正方形/長方形 1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2" name="正方形/長方形 1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3" name="正方形/長方形 1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4" name="正方形/長方形 1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5" name="正方形/長方形 1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6" name="正方形/長方形 1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7" name="正方形/長方形 15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58" name="テキスト ボックス 1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59" name="直線コネクタ 1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160" name="テキスト ボックス 15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161" name="直線コネクタ 160"/>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162" name="テキスト ボックス 161"/>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163" name="直線コネクタ 162"/>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164" name="テキスト ボックス 163"/>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165" name="直線コネクタ 164"/>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166" name="テキスト ボックス 165"/>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67" name="直線コネクタ 1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68" name="テキスト ボックス 1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169" name="直線コネクタ 168"/>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170" name="テキスト ボックス 169"/>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171" name="直線コネクタ 170"/>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172" name="テキスト ボックス 171"/>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173" name="直線コネクタ 172"/>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162577</xdr:rowOff>
    </xdr:from>
    <xdr:ext cx="467179" cy="259045"/>
    <xdr:sp macro="" textlink="">
      <xdr:nvSpPr>
        <xdr:cNvPr id="174" name="テキスト ボックス 173"/>
        <xdr:cNvSpPr txBox="1"/>
      </xdr:nvSpPr>
      <xdr:spPr>
        <a:xfrm>
          <a:off x="11978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5" name="直線コネクタ 1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6" name="テキスト ボックス 1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116205</xdr:rowOff>
    </xdr:from>
    <xdr:to>
      <xdr:col>23</xdr:col>
      <xdr:colOff>516889</xdr:colOff>
      <xdr:row>41</xdr:row>
      <xdr:rowOff>93345</xdr:rowOff>
    </xdr:to>
    <xdr:cxnSp macro="">
      <xdr:nvCxnSpPr>
        <xdr:cNvPr id="178" name="直線コネクタ 177"/>
        <xdr:cNvCxnSpPr/>
      </xdr:nvCxnSpPr>
      <xdr:spPr>
        <a:xfrm flipV="1">
          <a:off x="16318864" y="5774055"/>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97172</xdr:rowOff>
    </xdr:from>
    <xdr:ext cx="405111" cy="259045"/>
    <xdr:sp macro="" textlink="">
      <xdr:nvSpPr>
        <xdr:cNvPr id="179" name="【認定こども園・幼稚園・保育所】&#10;有形固定資産減価償却率最小値テキスト"/>
        <xdr:cNvSpPr txBox="1"/>
      </xdr:nvSpPr>
      <xdr:spPr>
        <a:xfrm>
          <a:off x="164084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41</xdr:row>
      <xdr:rowOff>93345</xdr:rowOff>
    </xdr:from>
    <xdr:to>
      <xdr:col>23</xdr:col>
      <xdr:colOff>606425</xdr:colOff>
      <xdr:row>41</xdr:row>
      <xdr:rowOff>93345</xdr:rowOff>
    </xdr:to>
    <xdr:cxnSp macro="">
      <xdr:nvCxnSpPr>
        <xdr:cNvPr id="180" name="直線コネクタ 179"/>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62882</xdr:rowOff>
    </xdr:from>
    <xdr:ext cx="405111" cy="259045"/>
    <xdr:sp macro="" textlink="">
      <xdr:nvSpPr>
        <xdr:cNvPr id="181" name="【認定こども園・幼稚園・保育所】&#10;有形固定資産減価償却率最大値テキスト"/>
        <xdr:cNvSpPr txBox="1"/>
      </xdr:nvSpPr>
      <xdr:spPr>
        <a:xfrm>
          <a:off x="16408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33</xdr:row>
      <xdr:rowOff>116205</xdr:rowOff>
    </xdr:from>
    <xdr:to>
      <xdr:col>23</xdr:col>
      <xdr:colOff>606425</xdr:colOff>
      <xdr:row>33</xdr:row>
      <xdr:rowOff>116205</xdr:rowOff>
    </xdr:to>
    <xdr:cxnSp macro="">
      <xdr:nvCxnSpPr>
        <xdr:cNvPr id="182" name="直線コネクタ 181"/>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163847</xdr:rowOff>
    </xdr:from>
    <xdr:ext cx="405111" cy="259045"/>
    <xdr:sp macro="" textlink="">
      <xdr:nvSpPr>
        <xdr:cNvPr id="183" name="【認定こども園・幼稚園・保育所】&#10;有形固定資産減価償却率平均値テキスト"/>
        <xdr:cNvSpPr txBox="1"/>
      </xdr:nvSpPr>
      <xdr:spPr>
        <a:xfrm>
          <a:off x="164084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xdr:rowOff>
    </xdr:from>
    <xdr:to>
      <xdr:col>23</xdr:col>
      <xdr:colOff>568325</xdr:colOff>
      <xdr:row>37</xdr:row>
      <xdr:rowOff>115570</xdr:rowOff>
    </xdr:to>
    <xdr:sp macro="" textlink="">
      <xdr:nvSpPr>
        <xdr:cNvPr id="184" name="フローチャート : 判断 183"/>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5" name="テキスト ボックス 1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6" name="テキスト ボックス 1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7" name="テキスト ボックス 1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8" name="テキスト ボックス 1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9" name="テキスト ボックス 1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102553</xdr:rowOff>
    </xdr:from>
    <xdr:to>
      <xdr:col>23</xdr:col>
      <xdr:colOff>568325</xdr:colOff>
      <xdr:row>36</xdr:row>
      <xdr:rowOff>32703</xdr:rowOff>
    </xdr:to>
    <xdr:sp macro="" textlink="">
      <xdr:nvSpPr>
        <xdr:cNvPr id="190" name="円/楕円 189"/>
        <xdr:cNvSpPr/>
      </xdr:nvSpPr>
      <xdr:spPr>
        <a:xfrm>
          <a:off x="16268700" y="61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125430</xdr:rowOff>
    </xdr:from>
    <xdr:ext cx="405111" cy="259045"/>
    <xdr:sp macro="" textlink="">
      <xdr:nvSpPr>
        <xdr:cNvPr id="191" name="【認定こども園・幼稚園・保育所】&#10;有形固定資産減価償却率該当値テキスト"/>
        <xdr:cNvSpPr txBox="1"/>
      </xdr:nvSpPr>
      <xdr:spPr>
        <a:xfrm>
          <a:off x="16408400" y="595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2" name="正方形/長方形 19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3" name="正方形/長方形 1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4" name="正方形/長方形 1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5" name="正方形/長方形 1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6" name="正方形/長方形 1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7" name="正方形/長方形 1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8" name="正方形/長方形 1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9" name="正方形/長方形 19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0" name="テキスト ボックス 1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1" name="直線コネクタ 2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02" name="テキスト ボックス 20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03" name="直線コネクタ 2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04" name="テキスト ボックス 2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5" name="直線コネクタ 2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06" name="テキスト ボックス 2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7" name="直線コネクタ 2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08" name="テキスト ボックス 2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9" name="直線コネクタ 2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10" name="テキスト ボックス 2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11" name="直線コネクタ 2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12" name="テキスト ボックス 2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3" name="直線コネクタ 2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14" name="テキスト ボックス 2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42</xdr:row>
      <xdr:rowOff>0</xdr:rowOff>
    </xdr:to>
    <xdr:cxnSp macro="">
      <xdr:nvCxnSpPr>
        <xdr:cNvPr id="216" name="直線コネクタ 215"/>
        <xdr:cNvCxnSpPr/>
      </xdr:nvCxnSpPr>
      <xdr:spPr>
        <a:xfrm flipV="1">
          <a:off x="22160864" y="573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3827</xdr:rowOff>
    </xdr:from>
    <xdr:ext cx="469744" cy="259045"/>
    <xdr:sp macro="" textlink="">
      <xdr:nvSpPr>
        <xdr:cNvPr id="217" name="【認定こども園・幼稚園・保育所】&#10;一人当たり面積最小値テキスト"/>
        <xdr:cNvSpPr txBox="1"/>
      </xdr:nvSpPr>
      <xdr:spPr>
        <a:xfrm>
          <a:off x="222504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0</xdr:rowOff>
    </xdr:from>
    <xdr:to>
      <xdr:col>32</xdr:col>
      <xdr:colOff>276225</xdr:colOff>
      <xdr:row>42</xdr:row>
      <xdr:rowOff>0</xdr:rowOff>
    </xdr:to>
    <xdr:cxnSp macro="">
      <xdr:nvCxnSpPr>
        <xdr:cNvPr id="218" name="直線コネクタ 217"/>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469744" cy="259045"/>
    <xdr:sp macro="" textlink="">
      <xdr:nvSpPr>
        <xdr:cNvPr id="219" name="【認定こども園・幼稚園・保育所】&#10;一人当たり面積最大値テキスト"/>
        <xdr:cNvSpPr txBox="1"/>
      </xdr:nvSpPr>
      <xdr:spPr>
        <a:xfrm>
          <a:off x="22250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220" name="直線コネクタ 219"/>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48277</xdr:rowOff>
    </xdr:from>
    <xdr:ext cx="469744" cy="259045"/>
    <xdr:sp macro="" textlink="">
      <xdr:nvSpPr>
        <xdr:cNvPr id="221" name="【認定こども園・幼稚園・保育所】&#10;一人当たり面積平均値テキスト"/>
        <xdr:cNvSpPr txBox="1"/>
      </xdr:nvSpPr>
      <xdr:spPr>
        <a:xfrm>
          <a:off x="222504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25400</xdr:rowOff>
    </xdr:from>
    <xdr:to>
      <xdr:col>32</xdr:col>
      <xdr:colOff>238125</xdr:colOff>
      <xdr:row>40</xdr:row>
      <xdr:rowOff>127000</xdr:rowOff>
    </xdr:to>
    <xdr:sp macro="" textlink="">
      <xdr:nvSpPr>
        <xdr:cNvPr id="222" name="フローチャート : 判断 221"/>
        <xdr:cNvSpPr/>
      </xdr:nvSpPr>
      <xdr:spPr>
        <a:xfrm>
          <a:off x="22110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3" name="テキスト ボックス 2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4" name="テキスト ボックス 2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5" name="テキスト ボックス 2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6" name="テキスト ボックス 2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7" name="テキスト ボックス 2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101600</xdr:rowOff>
    </xdr:from>
    <xdr:to>
      <xdr:col>32</xdr:col>
      <xdr:colOff>238125</xdr:colOff>
      <xdr:row>41</xdr:row>
      <xdr:rowOff>31750</xdr:rowOff>
    </xdr:to>
    <xdr:sp macro="" textlink="">
      <xdr:nvSpPr>
        <xdr:cNvPr id="228" name="円/楕円 227"/>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80027</xdr:rowOff>
    </xdr:from>
    <xdr:ext cx="469744" cy="259045"/>
    <xdr:sp macro="" textlink="">
      <xdr:nvSpPr>
        <xdr:cNvPr id="229" name="【認定こども園・幼稚園・保育所】&#10;一人当たり面積該当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30" name="正方形/長方形 22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1" name="正方形/長方形 2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2" name="正方形/長方形 2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3" name="正方形/長方形 2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4" name="正方形/長方形 2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5" name="正方形/長方形 2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6" name="正方形/長方形 2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7" name="正方形/長方形 23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8" name="テキスト ボックス 2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9" name="直線コネクタ 2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0" name="テキスト ボックス 23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1" name="直線コネクタ 2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2" name="テキスト ボックス 2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3" name="直線コネクタ 2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4" name="テキスト ボックス 2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45" name="直線コネクタ 2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46" name="テキスト ボックス 2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47" name="直線コネクタ 2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48" name="テキスト ボックス 2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49" name="直線コネクタ 2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0" name="テキスト ボックス 2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132588</xdr:rowOff>
    </xdr:from>
    <xdr:to>
      <xdr:col>23</xdr:col>
      <xdr:colOff>516889</xdr:colOff>
      <xdr:row>63</xdr:row>
      <xdr:rowOff>144018</xdr:rowOff>
    </xdr:to>
    <xdr:cxnSp macro="">
      <xdr:nvCxnSpPr>
        <xdr:cNvPr id="252" name="直線コネクタ 251"/>
        <xdr:cNvCxnSpPr/>
      </xdr:nvCxnSpPr>
      <xdr:spPr>
        <a:xfrm flipV="1">
          <a:off x="16318864" y="973378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147845</xdr:rowOff>
    </xdr:from>
    <xdr:ext cx="405111" cy="259045"/>
    <xdr:sp macro="" textlink="">
      <xdr:nvSpPr>
        <xdr:cNvPr id="253" name="【学校施設】&#10;有形固定資産減価償却率最小値テキスト"/>
        <xdr:cNvSpPr txBox="1"/>
      </xdr:nvSpPr>
      <xdr:spPr>
        <a:xfrm>
          <a:off x="164084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63</xdr:row>
      <xdr:rowOff>144018</xdr:rowOff>
    </xdr:from>
    <xdr:to>
      <xdr:col>23</xdr:col>
      <xdr:colOff>606425</xdr:colOff>
      <xdr:row>63</xdr:row>
      <xdr:rowOff>144018</xdr:rowOff>
    </xdr:to>
    <xdr:cxnSp macro="">
      <xdr:nvCxnSpPr>
        <xdr:cNvPr id="254" name="直線コネクタ 253"/>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79265</xdr:rowOff>
    </xdr:from>
    <xdr:ext cx="405111" cy="259045"/>
    <xdr:sp macro="" textlink="">
      <xdr:nvSpPr>
        <xdr:cNvPr id="255" name="【学校施設】&#10;有形固定資産減価償却率最大値テキスト"/>
        <xdr:cNvSpPr txBox="1"/>
      </xdr:nvSpPr>
      <xdr:spPr>
        <a:xfrm>
          <a:off x="16408400" y="9509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56</xdr:row>
      <xdr:rowOff>132588</xdr:rowOff>
    </xdr:from>
    <xdr:to>
      <xdr:col>23</xdr:col>
      <xdr:colOff>606425</xdr:colOff>
      <xdr:row>56</xdr:row>
      <xdr:rowOff>132588</xdr:rowOff>
    </xdr:to>
    <xdr:cxnSp macro="">
      <xdr:nvCxnSpPr>
        <xdr:cNvPr id="256" name="直線コネクタ 255"/>
        <xdr:cNvCxnSpPr/>
      </xdr:nvCxnSpPr>
      <xdr:spPr>
        <a:xfrm>
          <a:off x="16230600" y="97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163085</xdr:rowOff>
    </xdr:from>
    <xdr:ext cx="405111" cy="259045"/>
    <xdr:sp macro="" textlink="">
      <xdr:nvSpPr>
        <xdr:cNvPr id="257" name="【学校施設】&#10;有形固定資産減価償却率平均値テキスト"/>
        <xdr:cNvSpPr txBox="1"/>
      </xdr:nvSpPr>
      <xdr:spPr>
        <a:xfrm>
          <a:off x="164084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13208</xdr:rowOff>
    </xdr:from>
    <xdr:to>
      <xdr:col>23</xdr:col>
      <xdr:colOff>568325</xdr:colOff>
      <xdr:row>60</xdr:row>
      <xdr:rowOff>114808</xdr:rowOff>
    </xdr:to>
    <xdr:sp macro="" textlink="">
      <xdr:nvSpPr>
        <xdr:cNvPr id="258" name="フローチャート : 判断 257"/>
        <xdr:cNvSpPr/>
      </xdr:nvSpPr>
      <xdr:spPr>
        <a:xfrm>
          <a:off x="162687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59" name="テキスト ボックス 2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0" name="テキスト ボックス 2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1" name="テキスト ボックス 2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2" name="テキスト ボックス 2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3" name="テキスト ボックス 2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81788</xdr:rowOff>
    </xdr:from>
    <xdr:to>
      <xdr:col>23</xdr:col>
      <xdr:colOff>568325</xdr:colOff>
      <xdr:row>57</xdr:row>
      <xdr:rowOff>11938</xdr:rowOff>
    </xdr:to>
    <xdr:sp macro="" textlink="">
      <xdr:nvSpPr>
        <xdr:cNvPr id="264" name="円/楕円 263"/>
        <xdr:cNvSpPr/>
      </xdr:nvSpPr>
      <xdr:spPr>
        <a:xfrm>
          <a:off x="162687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34815</xdr:rowOff>
    </xdr:from>
    <xdr:ext cx="405111" cy="259045"/>
    <xdr:sp macro="" textlink="">
      <xdr:nvSpPr>
        <xdr:cNvPr id="265" name="【学校施設】&#10;有形固定資産減価償却率該当値テキスト"/>
        <xdr:cNvSpPr txBox="1"/>
      </xdr:nvSpPr>
      <xdr:spPr>
        <a:xfrm>
          <a:off x="16408400" y="963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6" name="正方形/長方形 26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7" name="正方形/長方形 2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8" name="正方形/長方形 2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69" name="正方形/長方形 2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0" name="正方形/長方形 2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1" name="正方形/長方形 2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2" name="正方形/長方形 2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3" name="正方形/長方形 27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4" name="テキスト ボックス 2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5" name="直線コネクタ 2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6" name="テキスト ボックス 2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7" name="直線コネクタ 2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8" name="テキスト ボックス 2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79" name="直線コネクタ 2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0" name="テキスト ボックス 2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1" name="直線コネクタ 2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2" name="テキスト ボックス 2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3" name="直線コネクタ 2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4" name="テキスト ボックス 2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5" name="直線コネクタ 2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6" name="テキスト ボックス 2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7" name="直線コネクタ 2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8" name="テキスト ボックス 2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8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68580</xdr:rowOff>
    </xdr:from>
    <xdr:to>
      <xdr:col>32</xdr:col>
      <xdr:colOff>186689</xdr:colOff>
      <xdr:row>64</xdr:row>
      <xdr:rowOff>53340</xdr:rowOff>
    </xdr:to>
    <xdr:cxnSp macro="">
      <xdr:nvCxnSpPr>
        <xdr:cNvPr id="290" name="直線コネクタ 289"/>
        <xdr:cNvCxnSpPr/>
      </xdr:nvCxnSpPr>
      <xdr:spPr>
        <a:xfrm flipV="1">
          <a:off x="22160864" y="96697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57167</xdr:rowOff>
    </xdr:from>
    <xdr:ext cx="469744" cy="259045"/>
    <xdr:sp macro="" textlink="">
      <xdr:nvSpPr>
        <xdr:cNvPr id="291" name="【学校施設】&#10;一人当たり面積最小値テキスト"/>
        <xdr:cNvSpPr txBox="1"/>
      </xdr:nvSpPr>
      <xdr:spPr>
        <a:xfrm>
          <a:off x="222504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0.918</a:t>
          </a:r>
          <a:endParaRPr kumimoji="1" lang="ja-JP" altLang="en-US" sz="1000" b="1">
            <a:latin typeface="ＭＳ Ｐゴシック"/>
          </a:endParaRPr>
        </a:p>
      </xdr:txBody>
    </xdr:sp>
    <xdr:clientData/>
  </xdr:oneCellAnchor>
  <xdr:twoCellAnchor>
    <xdr:from>
      <xdr:col>32</xdr:col>
      <xdr:colOff>98425</xdr:colOff>
      <xdr:row>64</xdr:row>
      <xdr:rowOff>53340</xdr:rowOff>
    </xdr:from>
    <xdr:to>
      <xdr:col>32</xdr:col>
      <xdr:colOff>276225</xdr:colOff>
      <xdr:row>64</xdr:row>
      <xdr:rowOff>53340</xdr:rowOff>
    </xdr:to>
    <xdr:cxnSp macro="">
      <xdr:nvCxnSpPr>
        <xdr:cNvPr id="292" name="直線コネクタ 291"/>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15257</xdr:rowOff>
    </xdr:from>
    <xdr:ext cx="469744" cy="259045"/>
    <xdr:sp macro="" textlink="">
      <xdr:nvSpPr>
        <xdr:cNvPr id="293" name="【学校施設】&#10;一人当たり面積最大値テキスト"/>
        <xdr:cNvSpPr txBox="1"/>
      </xdr:nvSpPr>
      <xdr:spPr>
        <a:xfrm>
          <a:off x="222504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a:t>
          </a:r>
          <a:endParaRPr kumimoji="1" lang="ja-JP" altLang="en-US" sz="1000" b="1">
            <a:latin typeface="ＭＳ Ｐゴシック"/>
          </a:endParaRPr>
        </a:p>
      </xdr:txBody>
    </xdr:sp>
    <xdr:clientData/>
  </xdr:oneCellAnchor>
  <xdr:twoCellAnchor>
    <xdr:from>
      <xdr:col>32</xdr:col>
      <xdr:colOff>98425</xdr:colOff>
      <xdr:row>56</xdr:row>
      <xdr:rowOff>68580</xdr:rowOff>
    </xdr:from>
    <xdr:to>
      <xdr:col>32</xdr:col>
      <xdr:colOff>276225</xdr:colOff>
      <xdr:row>56</xdr:row>
      <xdr:rowOff>68580</xdr:rowOff>
    </xdr:to>
    <xdr:cxnSp macro="">
      <xdr:nvCxnSpPr>
        <xdr:cNvPr id="294" name="直線コネクタ 2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149877</xdr:rowOff>
    </xdr:from>
    <xdr:ext cx="469744" cy="259045"/>
    <xdr:sp macro="" textlink="">
      <xdr:nvSpPr>
        <xdr:cNvPr id="295" name="【学校施設】&#10;一人当たり面積平均値テキスト"/>
        <xdr:cNvSpPr txBox="1"/>
      </xdr:nvSpPr>
      <xdr:spPr>
        <a:xfrm>
          <a:off x="22250400" y="1060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296" name="フローチャート : 判断 295"/>
        <xdr:cNvSpPr/>
      </xdr:nvSpPr>
      <xdr:spPr>
        <a:xfrm>
          <a:off x="22110700" y="1075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7" name="テキスト ボックス 2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8" name="テキスト ボックス 2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99" name="テキスト ボックス 2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0" name="テキスト ボックス 2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1" name="テキスト ボックス 3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160020</xdr:rowOff>
    </xdr:from>
    <xdr:to>
      <xdr:col>32</xdr:col>
      <xdr:colOff>238125</xdr:colOff>
      <xdr:row>64</xdr:row>
      <xdr:rowOff>90170</xdr:rowOff>
    </xdr:to>
    <xdr:sp macro="" textlink="">
      <xdr:nvSpPr>
        <xdr:cNvPr id="302" name="円/楕円 301"/>
        <xdr:cNvSpPr/>
      </xdr:nvSpPr>
      <xdr:spPr>
        <a:xfrm>
          <a:off x="221107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74947</xdr:rowOff>
    </xdr:from>
    <xdr:ext cx="469744" cy="259045"/>
    <xdr:sp macro="" textlink="">
      <xdr:nvSpPr>
        <xdr:cNvPr id="303" name="【学校施設】&#10;一人当たり面積該当値テキスト"/>
        <xdr:cNvSpPr txBox="1"/>
      </xdr:nvSpPr>
      <xdr:spPr>
        <a:xfrm>
          <a:off x="22250400" y="108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4" name="正方形/長方形 30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5" name="正方形/長方形 3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6" name="正方形/長方形 3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7" name="正方形/長方形 3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8" name="正方形/長方形 3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9" name="正方形/長方形 3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0" name="正方形/長方形 3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1" name="正方形/長方形 31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2" name="テキスト ボックス 3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3" name="直線コネクタ 3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14" name="テキスト ボックス 3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15" name="直線コネクタ 31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16" name="テキスト ボックス 31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17" name="直線コネクタ 31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18" name="テキスト ボックス 31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19" name="直線コネクタ 31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20" name="テキスト ボックス 31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21" name="直線コネクタ 32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22" name="テキスト ボックス 32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3" name="直線コネクタ 3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4" name="テキスト ボックス 3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129539</xdr:rowOff>
    </xdr:from>
    <xdr:to>
      <xdr:col>23</xdr:col>
      <xdr:colOff>516889</xdr:colOff>
      <xdr:row>86</xdr:row>
      <xdr:rowOff>40387</xdr:rowOff>
    </xdr:to>
    <xdr:cxnSp macro="">
      <xdr:nvCxnSpPr>
        <xdr:cNvPr id="326" name="直線コネクタ 325"/>
        <xdr:cNvCxnSpPr/>
      </xdr:nvCxnSpPr>
      <xdr:spPr>
        <a:xfrm flipV="1">
          <a:off x="16318864" y="135026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44214</xdr:rowOff>
    </xdr:from>
    <xdr:ext cx="405111" cy="259045"/>
    <xdr:sp macro="" textlink="">
      <xdr:nvSpPr>
        <xdr:cNvPr id="327" name="【児童館】&#10;有形固定資産減価償却率最小値テキスト"/>
        <xdr:cNvSpPr txBox="1"/>
      </xdr:nvSpPr>
      <xdr:spPr>
        <a:xfrm>
          <a:off x="16408400" y="14788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86</xdr:row>
      <xdr:rowOff>40387</xdr:rowOff>
    </xdr:from>
    <xdr:to>
      <xdr:col>23</xdr:col>
      <xdr:colOff>606425</xdr:colOff>
      <xdr:row>86</xdr:row>
      <xdr:rowOff>40387</xdr:rowOff>
    </xdr:to>
    <xdr:cxnSp macro="">
      <xdr:nvCxnSpPr>
        <xdr:cNvPr id="328" name="直線コネクタ 327"/>
        <xdr:cNvCxnSpPr/>
      </xdr:nvCxnSpPr>
      <xdr:spPr>
        <a:xfrm>
          <a:off x="16230600" y="1478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76216</xdr:rowOff>
    </xdr:from>
    <xdr:ext cx="405111" cy="259045"/>
    <xdr:sp macro="" textlink="">
      <xdr:nvSpPr>
        <xdr:cNvPr id="329" name="【児童館】&#10;有形固定資産減価償却率最大値テキスト"/>
        <xdr:cNvSpPr txBox="1"/>
      </xdr:nvSpPr>
      <xdr:spPr>
        <a:xfrm>
          <a:off x="164084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78</xdr:row>
      <xdr:rowOff>129539</xdr:rowOff>
    </xdr:from>
    <xdr:to>
      <xdr:col>23</xdr:col>
      <xdr:colOff>606425</xdr:colOff>
      <xdr:row>78</xdr:row>
      <xdr:rowOff>129539</xdr:rowOff>
    </xdr:to>
    <xdr:cxnSp macro="">
      <xdr:nvCxnSpPr>
        <xdr:cNvPr id="330" name="直線コネクタ 329"/>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4590</xdr:rowOff>
    </xdr:from>
    <xdr:ext cx="405111" cy="259045"/>
    <xdr:sp macro="" textlink="">
      <xdr:nvSpPr>
        <xdr:cNvPr id="331" name="【児童館】&#10;有形固定資産減価償却率平均値テキスト"/>
        <xdr:cNvSpPr txBox="1"/>
      </xdr:nvSpPr>
      <xdr:spPr>
        <a:xfrm>
          <a:off x="16408400" y="1423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26163</xdr:rowOff>
    </xdr:from>
    <xdr:to>
      <xdr:col>23</xdr:col>
      <xdr:colOff>568325</xdr:colOff>
      <xdr:row>83</xdr:row>
      <xdr:rowOff>127763</xdr:rowOff>
    </xdr:to>
    <xdr:sp macro="" textlink="">
      <xdr:nvSpPr>
        <xdr:cNvPr id="332" name="フローチャート : 判断 331"/>
        <xdr:cNvSpPr/>
      </xdr:nvSpPr>
      <xdr:spPr>
        <a:xfrm>
          <a:off x="16268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3" name="テキスト ボックス 3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4" name="テキスト ボックス 3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5" name="テキスト ボックス 3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6" name="テキスト ボックス 3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7" name="テキスト ボックス 3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78739</xdr:rowOff>
    </xdr:from>
    <xdr:to>
      <xdr:col>23</xdr:col>
      <xdr:colOff>568325</xdr:colOff>
      <xdr:row>79</xdr:row>
      <xdr:rowOff>8889</xdr:rowOff>
    </xdr:to>
    <xdr:sp macro="" textlink="">
      <xdr:nvSpPr>
        <xdr:cNvPr id="338" name="円/楕円 337"/>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31766</xdr:rowOff>
    </xdr:from>
    <xdr:ext cx="405111" cy="259045"/>
    <xdr:sp macro="" textlink="">
      <xdr:nvSpPr>
        <xdr:cNvPr id="339" name="【児童館】&#10;有形固定資産減価償却率該当値テキスト"/>
        <xdr:cNvSpPr txBox="1"/>
      </xdr:nvSpPr>
      <xdr:spPr>
        <a:xfrm>
          <a:off x="16408400"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0" name="正方形/長方形 33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1" name="正方形/長方形 3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2" name="正方形/長方形 3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3" name="正方形/長方形 3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4" name="正方形/長方形 3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5" name="正方形/長方形 3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6" name="正方形/長方形 3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7" name="正方形/長方形 34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48" name="テキスト ボックス 3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9" name="直線コネクタ 3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50" name="直線コネクタ 3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1" name="テキスト ボックス 3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2" name="直線コネクタ 3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53" name="テキスト ボックス 3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4" name="直線コネクタ 3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5" name="テキスト ボックス 3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56" name="直線コネクタ 3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57" name="テキスト ボックス 3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58" name="直線コネクタ 3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59" name="テキスト ボックス 3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0" name="直線コネクタ 3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1" name="テキスト ボックス 3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363" name="直線コネクタ 362"/>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64"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65" name="直線コネクタ 36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36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367" name="直線コネクタ 36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67327</xdr:rowOff>
    </xdr:from>
    <xdr:ext cx="469744" cy="259045"/>
    <xdr:sp macro="" textlink="">
      <xdr:nvSpPr>
        <xdr:cNvPr id="368" name="【児童館】&#10;一人当たり面積平均値テキスト"/>
        <xdr:cNvSpPr txBox="1"/>
      </xdr:nvSpPr>
      <xdr:spPr>
        <a:xfrm>
          <a:off x="222504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0.007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369" name="フローチャート : 判断 368"/>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0" name="テキスト ボックス 3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1" name="テキスト ボックス 3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2" name="テキスト ボックス 3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3" name="テキスト ボックス 3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4" name="テキスト ボックス 3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158750</xdr:rowOff>
    </xdr:from>
    <xdr:to>
      <xdr:col>32</xdr:col>
      <xdr:colOff>238125</xdr:colOff>
      <xdr:row>86</xdr:row>
      <xdr:rowOff>88900</xdr:rowOff>
    </xdr:to>
    <xdr:sp macro="" textlink="">
      <xdr:nvSpPr>
        <xdr:cNvPr id="375" name="円/楕円 374"/>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73677</xdr:rowOff>
    </xdr:from>
    <xdr:ext cx="469744" cy="259045"/>
    <xdr:sp macro="" textlink="">
      <xdr:nvSpPr>
        <xdr:cNvPr id="376" name="【児童館】&#10;一人当たり面積該当値テキスト"/>
        <xdr:cNvSpPr txBox="1"/>
      </xdr:nvSpPr>
      <xdr:spPr>
        <a:xfrm>
          <a:off x="222504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7" name="正方形/長方形 37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8" name="正方形/長方形 3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9" name="正方形/長方形 3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0" name="正方形/長方形 3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1" name="正方形/長方形 3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2" name="正方形/長方形 3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3" name="正方形/長方形 3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4" name="正方形/長方形 38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5" name="テキスト ボックス 3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86" name="直線コネクタ 3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7" name="テキスト ボックス 38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88" name="直線コネクタ 3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89" name="テキスト ボックス 38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90" name="直線コネクタ 3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91" name="テキスト ボックス 3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92" name="直線コネクタ 3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93" name="テキスト ボックス 3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94" name="直線コネクタ 3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95" name="テキスト ボックス 3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96" name="直線コネクタ 3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7" name="テキスト ボックス 3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8" name="直線コネクタ 3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99" name="テキスト ボックス 39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1" name="テキスト ボックス 4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109</xdr:row>
      <xdr:rowOff>25581</xdr:rowOff>
    </xdr:to>
    <xdr:cxnSp macro="">
      <xdr:nvCxnSpPr>
        <xdr:cNvPr id="403" name="直線コネクタ 402"/>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29408</xdr:rowOff>
    </xdr:from>
    <xdr:ext cx="405111" cy="259045"/>
    <xdr:sp macro="" textlink="">
      <xdr:nvSpPr>
        <xdr:cNvPr id="404" name="【公民館】&#10;有形固定資産減価償却率最小値テキスト"/>
        <xdr:cNvSpPr txBox="1"/>
      </xdr:nvSpPr>
      <xdr:spPr>
        <a:xfrm>
          <a:off x="164084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109</xdr:row>
      <xdr:rowOff>25581</xdr:rowOff>
    </xdr:from>
    <xdr:to>
      <xdr:col>23</xdr:col>
      <xdr:colOff>606425</xdr:colOff>
      <xdr:row>109</xdr:row>
      <xdr:rowOff>25581</xdr:rowOff>
    </xdr:to>
    <xdr:cxnSp macro="">
      <xdr:nvCxnSpPr>
        <xdr:cNvPr id="405" name="直線コネクタ 404"/>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05111" cy="259045"/>
    <xdr:sp macro="" textlink="">
      <xdr:nvSpPr>
        <xdr:cNvPr id="406" name="【公民館】&#10;有形固定資産減価償却率最大値テキスト"/>
        <xdr:cNvSpPr txBox="1"/>
      </xdr:nvSpPr>
      <xdr:spPr>
        <a:xfrm>
          <a:off x="16408400" y="1686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07" name="直線コネクタ 40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165479</xdr:rowOff>
    </xdr:from>
    <xdr:ext cx="405111" cy="259045"/>
    <xdr:sp macro="" textlink="">
      <xdr:nvSpPr>
        <xdr:cNvPr id="408" name="【公民館】&#10;有形固定資産減価償却率平均値テキスト"/>
        <xdr:cNvSpPr txBox="1"/>
      </xdr:nvSpPr>
      <xdr:spPr>
        <a:xfrm>
          <a:off x="164084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15602</xdr:rowOff>
    </xdr:from>
    <xdr:to>
      <xdr:col>23</xdr:col>
      <xdr:colOff>568325</xdr:colOff>
      <xdr:row>106</xdr:row>
      <xdr:rowOff>117202</xdr:rowOff>
    </xdr:to>
    <xdr:sp macro="" textlink="">
      <xdr:nvSpPr>
        <xdr:cNvPr id="409" name="フローチャート : 判断 408"/>
        <xdr:cNvSpPr/>
      </xdr:nvSpPr>
      <xdr:spPr>
        <a:xfrm>
          <a:off x="16268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66221</xdr:rowOff>
    </xdr:from>
    <xdr:to>
      <xdr:col>23</xdr:col>
      <xdr:colOff>568325</xdr:colOff>
      <xdr:row>99</xdr:row>
      <xdr:rowOff>167821</xdr:rowOff>
    </xdr:to>
    <xdr:sp macro="" textlink="">
      <xdr:nvSpPr>
        <xdr:cNvPr id="415" name="円/楕円 414"/>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19248</xdr:rowOff>
    </xdr:from>
    <xdr:ext cx="405111" cy="259045"/>
    <xdr:sp macro="" textlink="">
      <xdr:nvSpPr>
        <xdr:cNvPr id="416" name="【公民館】&#10;有形固定資産減価償却率該当値テキスト"/>
        <xdr:cNvSpPr txBox="1"/>
      </xdr:nvSpPr>
      <xdr:spPr>
        <a:xfrm>
          <a:off x="16408400" y="1699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27" name="直線コネクタ 42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28" name="テキスト ボックス 42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29" name="直線コネクタ 42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0" name="テキスト ボックス 42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1" name="直線コネクタ 43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2" name="テキスト ボックス 43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3" name="直線コネクタ 43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4" name="テキスト ボックス 43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5" name="直線コネクタ 43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6" name="テキスト ボックス 43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7" name="直線コネクタ 4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8" name="テキスト ボックス 4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57150</xdr:rowOff>
    </xdr:from>
    <xdr:to>
      <xdr:col>32</xdr:col>
      <xdr:colOff>186689</xdr:colOff>
      <xdr:row>108</xdr:row>
      <xdr:rowOff>114300</xdr:rowOff>
    </xdr:to>
    <xdr:cxnSp macro="">
      <xdr:nvCxnSpPr>
        <xdr:cNvPr id="440" name="直線コネクタ 439"/>
        <xdr:cNvCxnSpPr/>
      </xdr:nvCxnSpPr>
      <xdr:spPr>
        <a:xfrm flipV="1">
          <a:off x="22160864" y="17030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118127</xdr:rowOff>
    </xdr:from>
    <xdr:ext cx="469744" cy="259045"/>
    <xdr:sp macro="" textlink="">
      <xdr:nvSpPr>
        <xdr:cNvPr id="441" name="【公民館】&#10;一人当たり面積最小値テキスト"/>
        <xdr:cNvSpPr txBox="1"/>
      </xdr:nvSpPr>
      <xdr:spPr>
        <a:xfrm>
          <a:off x="222504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114300</xdr:rowOff>
    </xdr:from>
    <xdr:to>
      <xdr:col>32</xdr:col>
      <xdr:colOff>276225</xdr:colOff>
      <xdr:row>108</xdr:row>
      <xdr:rowOff>114300</xdr:rowOff>
    </xdr:to>
    <xdr:cxnSp macro="">
      <xdr:nvCxnSpPr>
        <xdr:cNvPr id="442" name="直線コネクタ 441"/>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3827</xdr:rowOff>
    </xdr:from>
    <xdr:ext cx="469744" cy="259045"/>
    <xdr:sp macro="" textlink="">
      <xdr:nvSpPr>
        <xdr:cNvPr id="443" name="【公民館】&#10;一人当たり面積最大値テキスト"/>
        <xdr:cNvSpPr txBox="1"/>
      </xdr:nvSpPr>
      <xdr:spPr>
        <a:xfrm>
          <a:off x="222504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32</xdr:col>
      <xdr:colOff>98425</xdr:colOff>
      <xdr:row>99</xdr:row>
      <xdr:rowOff>57150</xdr:rowOff>
    </xdr:from>
    <xdr:to>
      <xdr:col>32</xdr:col>
      <xdr:colOff>276225</xdr:colOff>
      <xdr:row>99</xdr:row>
      <xdr:rowOff>57150</xdr:rowOff>
    </xdr:to>
    <xdr:cxnSp macro="">
      <xdr:nvCxnSpPr>
        <xdr:cNvPr id="444" name="直線コネクタ 443"/>
        <xdr:cNvCxnSpPr/>
      </xdr:nvCxnSpPr>
      <xdr:spPr>
        <a:xfrm>
          <a:off x="22072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124477</xdr:rowOff>
    </xdr:from>
    <xdr:ext cx="469744" cy="259045"/>
    <xdr:sp macro="" textlink="">
      <xdr:nvSpPr>
        <xdr:cNvPr id="445" name="【公民館】&#10;一人当たり面積平均値テキスト"/>
        <xdr:cNvSpPr txBox="1"/>
      </xdr:nvSpPr>
      <xdr:spPr>
        <a:xfrm>
          <a:off x="22250400" y="1812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446" name="フローチャート : 判断 445"/>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7" name="テキスト ボックス 4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8" name="テキスト ボックス 4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9" name="テキスト ボックス 4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0" name="テキスト ボックス 4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1" name="テキスト ボックス 4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63500</xdr:rowOff>
    </xdr:from>
    <xdr:to>
      <xdr:col>32</xdr:col>
      <xdr:colOff>238125</xdr:colOff>
      <xdr:row>108</xdr:row>
      <xdr:rowOff>165100</xdr:rowOff>
    </xdr:to>
    <xdr:sp macro="" textlink="">
      <xdr:nvSpPr>
        <xdr:cNvPr id="452" name="円/楕円 451"/>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149877</xdr:rowOff>
    </xdr:from>
    <xdr:ext cx="469744" cy="259045"/>
    <xdr:sp macro="" textlink="">
      <xdr:nvSpPr>
        <xdr:cNvPr id="453" name="【公民館】&#10;一人当たり面積該当値テキスト"/>
        <xdr:cNvSpPr txBox="1"/>
      </xdr:nvSpPr>
      <xdr:spPr>
        <a:xfrm>
          <a:off x="222504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4" name="正方形/長方形 45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5" name="正方形/長方形 4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6" name="テキスト ボックス 45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すべての類型において、老朽化により</a:t>
          </a:r>
          <a:r>
            <a:rPr kumimoji="1" lang="ja-JP" altLang="ja-JP" sz="1300">
              <a:solidFill>
                <a:schemeClr val="dk1"/>
              </a:solidFill>
              <a:effectLst/>
              <a:latin typeface="+mn-lt"/>
              <a:ea typeface="+mn-ea"/>
              <a:cs typeface="+mn-cs"/>
            </a:rPr>
            <a:t>有形固定資産減価償却率は類似団体を上回っており、再編整備の必要性を確認したところである。平成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松戸市公共施設等総合管理計画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を策定し、</a:t>
          </a:r>
          <a:r>
            <a:rPr kumimoji="1" lang="ja-JP" altLang="en-US" sz="1300">
              <a:solidFill>
                <a:schemeClr val="dk1"/>
              </a:solidFill>
              <a:effectLst/>
              <a:latin typeface="+mn-lt"/>
              <a:ea typeface="+mn-ea"/>
              <a:cs typeface="+mn-cs"/>
            </a:rPr>
            <a:t>①将来的な人口動向に配慮し、公共施設の利便性を高めつつ、地区を意識して配置し、公共施設の延床面積の</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は、「</a:t>
          </a:r>
          <a:r>
            <a:rPr kumimoji="1" lang="ja-JP" altLang="ja-JP" sz="1300" b="0">
              <a:solidFill>
                <a:schemeClr val="dk1"/>
              </a:solidFill>
              <a:effectLst/>
              <a:latin typeface="+mn-lt"/>
              <a:ea typeface="+mn-ea"/>
              <a:cs typeface="+mn-cs"/>
            </a:rPr>
            <a:t>松戸市公共施設再編整備</a:t>
          </a:r>
          <a:r>
            <a:rPr kumimoji="1" lang="ja-JP" altLang="en-US" sz="1300" b="0">
              <a:solidFill>
                <a:schemeClr val="dk1"/>
              </a:solidFill>
              <a:effectLst/>
              <a:latin typeface="+mn-lt"/>
              <a:ea typeface="+mn-ea"/>
              <a:cs typeface="+mn-cs"/>
            </a:rPr>
            <a:t>基本</a:t>
          </a:r>
          <a:r>
            <a:rPr kumimoji="1" lang="ja-JP" altLang="ja-JP" sz="1300" b="0">
              <a:solidFill>
                <a:schemeClr val="dk1"/>
              </a:solidFill>
              <a:effectLst/>
              <a:latin typeface="+mn-lt"/>
              <a:ea typeface="+mn-ea"/>
              <a:cs typeface="+mn-cs"/>
            </a:rPr>
            <a:t>計画（仮）を</a:t>
          </a:r>
          <a:r>
            <a:rPr kumimoji="1" lang="ja-JP" altLang="en-US" sz="1300" b="0">
              <a:solidFill>
                <a:schemeClr val="dk1"/>
              </a:solidFill>
              <a:effectLst/>
              <a:latin typeface="+mn-lt"/>
              <a:ea typeface="+mn-ea"/>
              <a:cs typeface="+mn-cs"/>
            </a:rPr>
            <a:t>」</a:t>
          </a:r>
          <a:r>
            <a:rPr kumimoji="1" lang="ja-JP" altLang="ja-JP" sz="1300" b="0">
              <a:solidFill>
                <a:schemeClr val="dk1"/>
              </a:solidFill>
              <a:effectLst/>
              <a:latin typeface="+mn-lt"/>
              <a:ea typeface="+mn-ea"/>
              <a:cs typeface="+mn-cs"/>
            </a:rPr>
            <a:t>策定する予定である</a:t>
          </a:r>
          <a:r>
            <a:rPr kumimoji="1" lang="ja-JP" altLang="en-US" sz="1300" b="0">
              <a:solidFill>
                <a:schemeClr val="dk1"/>
              </a:solidFill>
              <a:effectLst/>
              <a:latin typeface="+mn-lt"/>
              <a:ea typeface="+mn-ea"/>
              <a:cs typeface="+mn-cs"/>
            </a:rPr>
            <a:t>ことから、財政的な負担を十分に考慮しながら、今後さらに、</a:t>
          </a:r>
          <a:r>
            <a:rPr kumimoji="1" lang="ja-JP" altLang="ja-JP" sz="1300" b="0">
              <a:solidFill>
                <a:schemeClr val="dk1"/>
              </a:solidFill>
              <a:effectLst/>
              <a:latin typeface="+mn-lt"/>
              <a:ea typeface="+mn-ea"/>
              <a:cs typeface="+mn-cs"/>
            </a:rPr>
            <a:t>各類型について具体的な再編整備を検討していきたい。</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135255</xdr:rowOff>
    </xdr:from>
    <xdr:to>
      <xdr:col>6</xdr:col>
      <xdr:colOff>510540</xdr:colOff>
      <xdr:row>41</xdr:row>
      <xdr:rowOff>57150</xdr:rowOff>
    </xdr:to>
    <xdr:cxnSp macro="">
      <xdr:nvCxnSpPr>
        <xdr:cNvPr id="57" name="直線コネクタ 56"/>
        <xdr:cNvCxnSpPr/>
      </xdr:nvCxnSpPr>
      <xdr:spPr>
        <a:xfrm flipV="1">
          <a:off x="4634865" y="5964555"/>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60977</xdr:rowOff>
    </xdr:from>
    <xdr:ext cx="405111" cy="259045"/>
    <xdr:sp macro="" textlink="">
      <xdr:nvSpPr>
        <xdr:cNvPr id="58" name="【図書館】&#10;有形固定資産減価償却率最小値テキスト"/>
        <xdr:cNvSpPr txBox="1"/>
      </xdr:nvSpPr>
      <xdr:spPr>
        <a:xfrm>
          <a:off x="47244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422275</xdr:colOff>
      <xdr:row>41</xdr:row>
      <xdr:rowOff>57150</xdr:rowOff>
    </xdr:from>
    <xdr:to>
      <xdr:col>6</xdr:col>
      <xdr:colOff>600075</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81932</xdr:rowOff>
    </xdr:from>
    <xdr:ext cx="405111" cy="259045"/>
    <xdr:sp macro="" textlink="">
      <xdr:nvSpPr>
        <xdr:cNvPr id="60" name="【図書館】&#10;有形固定資産減価償却率最大値テキスト"/>
        <xdr:cNvSpPr txBox="1"/>
      </xdr:nvSpPr>
      <xdr:spPr>
        <a:xfrm>
          <a:off x="47244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6</xdr:col>
      <xdr:colOff>422275</xdr:colOff>
      <xdr:row>34</xdr:row>
      <xdr:rowOff>135255</xdr:rowOff>
    </xdr:from>
    <xdr:to>
      <xdr:col>6</xdr:col>
      <xdr:colOff>600075</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154322</xdr:rowOff>
    </xdr:from>
    <xdr:ext cx="405111" cy="259045"/>
    <xdr:sp macro="" textlink="">
      <xdr:nvSpPr>
        <xdr:cNvPr id="62" name="【図書館】&#10;有形固定資産減価償却率平均値テキスト"/>
        <xdr:cNvSpPr txBox="1"/>
      </xdr:nvSpPr>
      <xdr:spPr>
        <a:xfrm>
          <a:off x="47244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xdr:rowOff>
    </xdr:from>
    <xdr:to>
      <xdr:col>6</xdr:col>
      <xdr:colOff>561975</xdr:colOff>
      <xdr:row>38</xdr:row>
      <xdr:rowOff>106045</xdr:rowOff>
    </xdr:to>
    <xdr:sp macro="" textlink="">
      <xdr:nvSpPr>
        <xdr:cNvPr id="63" name="フローチャート : 判断 62"/>
        <xdr:cNvSpPr/>
      </xdr:nvSpPr>
      <xdr:spPr>
        <a:xfrm>
          <a:off x="4584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132080</xdr:rowOff>
    </xdr:from>
    <xdr:to>
      <xdr:col>6</xdr:col>
      <xdr:colOff>561975</xdr:colOff>
      <xdr:row>36</xdr:row>
      <xdr:rowOff>62230</xdr:rowOff>
    </xdr:to>
    <xdr:sp macro="" textlink="">
      <xdr:nvSpPr>
        <xdr:cNvPr id="69" name="円/楕円 68"/>
        <xdr:cNvSpPr/>
      </xdr:nvSpPr>
      <xdr:spPr>
        <a:xfrm>
          <a:off x="458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154957</xdr:rowOff>
    </xdr:from>
    <xdr:ext cx="405111" cy="259045"/>
    <xdr:sp macro="" textlink="">
      <xdr:nvSpPr>
        <xdr:cNvPr id="70" name="【図書館】&#10;有形固定資産減価償却率該当値テキスト"/>
        <xdr:cNvSpPr txBox="1"/>
      </xdr:nvSpPr>
      <xdr:spPr>
        <a:xfrm>
          <a:off x="4724400"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57150</xdr:rowOff>
    </xdr:to>
    <xdr:cxnSp macro="">
      <xdr:nvCxnSpPr>
        <xdr:cNvPr id="95" name="直線コネクタ 94"/>
        <xdr:cNvCxnSpPr/>
      </xdr:nvCxnSpPr>
      <xdr:spPr>
        <a:xfrm flipV="1">
          <a:off x="10476865" y="5715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98"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99" name="直線コネクタ 98"/>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124477</xdr:rowOff>
    </xdr:from>
    <xdr:ext cx="469744" cy="259045"/>
    <xdr:sp macro="" textlink="">
      <xdr:nvSpPr>
        <xdr:cNvPr id="100" name="【図書館】&#10;一人当たり面積平均値テキスト"/>
        <xdr:cNvSpPr txBox="1"/>
      </xdr:nvSpPr>
      <xdr:spPr>
        <a:xfrm>
          <a:off x="10566400" y="612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101600</xdr:rowOff>
    </xdr:from>
    <xdr:to>
      <xdr:col>15</xdr:col>
      <xdr:colOff>231775</xdr:colOff>
      <xdr:row>37</xdr:row>
      <xdr:rowOff>31750</xdr:rowOff>
    </xdr:to>
    <xdr:sp macro="" textlink="">
      <xdr:nvSpPr>
        <xdr:cNvPr id="101" name="フローチャート : 判断 100"/>
        <xdr:cNvSpPr/>
      </xdr:nvSpPr>
      <xdr:spPr>
        <a:xfrm>
          <a:off x="10426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6350</xdr:rowOff>
    </xdr:from>
    <xdr:to>
      <xdr:col>15</xdr:col>
      <xdr:colOff>231775</xdr:colOff>
      <xdr:row>41</xdr:row>
      <xdr:rowOff>107950</xdr:rowOff>
    </xdr:to>
    <xdr:sp macro="" textlink="">
      <xdr:nvSpPr>
        <xdr:cNvPr id="107" name="円/楕円 106"/>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92727</xdr:rowOff>
    </xdr:from>
    <xdr:ext cx="469744" cy="259045"/>
    <xdr:sp macro="" textlink="">
      <xdr:nvSpPr>
        <xdr:cNvPr id="108" name="【図書館】&#10;一人当たり面積該当値テキスト"/>
        <xdr:cNvSpPr txBox="1"/>
      </xdr:nvSpPr>
      <xdr:spPr>
        <a:xfrm>
          <a:off x="105664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140970</xdr:rowOff>
    </xdr:from>
    <xdr:to>
      <xdr:col>6</xdr:col>
      <xdr:colOff>510540</xdr:colOff>
      <xdr:row>64</xdr:row>
      <xdr:rowOff>7620</xdr:rowOff>
    </xdr:to>
    <xdr:cxnSp macro="">
      <xdr:nvCxnSpPr>
        <xdr:cNvPr id="133" name="直線コネクタ 132"/>
        <xdr:cNvCxnSpPr/>
      </xdr:nvCxnSpPr>
      <xdr:spPr>
        <a:xfrm flipV="1">
          <a:off x="4634865" y="9742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11447</xdr:rowOff>
    </xdr:from>
    <xdr:ext cx="405111" cy="259045"/>
    <xdr:sp macro="" textlink="">
      <xdr:nvSpPr>
        <xdr:cNvPr id="134" name="【体育館・プール】&#10;有形固定資産減価償却率最小値テキスト"/>
        <xdr:cNvSpPr txBox="1"/>
      </xdr:nvSpPr>
      <xdr:spPr>
        <a:xfrm>
          <a:off x="47244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422275</xdr:colOff>
      <xdr:row>64</xdr:row>
      <xdr:rowOff>7620</xdr:rowOff>
    </xdr:from>
    <xdr:to>
      <xdr:col>6</xdr:col>
      <xdr:colOff>600075</xdr:colOff>
      <xdr:row>64</xdr:row>
      <xdr:rowOff>7620</xdr:rowOff>
    </xdr:to>
    <xdr:cxnSp macro="">
      <xdr:nvCxnSpPr>
        <xdr:cNvPr id="135" name="直線コネクタ 134"/>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87647</xdr:rowOff>
    </xdr:from>
    <xdr:ext cx="405111" cy="259045"/>
    <xdr:sp macro="" textlink="">
      <xdr:nvSpPr>
        <xdr:cNvPr id="136" name="【体育館・プール】&#10;有形固定資産減価償却率最大値テキスト"/>
        <xdr:cNvSpPr txBox="1"/>
      </xdr:nvSpPr>
      <xdr:spPr>
        <a:xfrm>
          <a:off x="47244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56</xdr:row>
      <xdr:rowOff>140970</xdr:rowOff>
    </xdr:from>
    <xdr:to>
      <xdr:col>6</xdr:col>
      <xdr:colOff>600075</xdr:colOff>
      <xdr:row>56</xdr:row>
      <xdr:rowOff>140970</xdr:rowOff>
    </xdr:to>
    <xdr:cxnSp macro="">
      <xdr:nvCxnSpPr>
        <xdr:cNvPr id="137" name="直線コネクタ 136"/>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95267</xdr:rowOff>
    </xdr:from>
    <xdr:ext cx="405111" cy="259045"/>
    <xdr:sp macro="" textlink="">
      <xdr:nvSpPr>
        <xdr:cNvPr id="138" name="【体育館・プール】&#10;有形固定資産減価償却率平均値テキスト"/>
        <xdr:cNvSpPr txBox="1"/>
      </xdr:nvSpPr>
      <xdr:spPr>
        <a:xfrm>
          <a:off x="47244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116840</xdr:rowOff>
    </xdr:from>
    <xdr:to>
      <xdr:col>6</xdr:col>
      <xdr:colOff>561975</xdr:colOff>
      <xdr:row>60</xdr:row>
      <xdr:rowOff>46990</xdr:rowOff>
    </xdr:to>
    <xdr:sp macro="" textlink="">
      <xdr:nvSpPr>
        <xdr:cNvPr id="139" name="フローチャート : 判断 138"/>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90170</xdr:rowOff>
    </xdr:from>
    <xdr:to>
      <xdr:col>6</xdr:col>
      <xdr:colOff>561975</xdr:colOff>
      <xdr:row>57</xdr:row>
      <xdr:rowOff>20320</xdr:rowOff>
    </xdr:to>
    <xdr:sp macro="" textlink="">
      <xdr:nvSpPr>
        <xdr:cNvPr id="145" name="円/楕円 144"/>
        <xdr:cNvSpPr/>
      </xdr:nvSpPr>
      <xdr:spPr>
        <a:xfrm>
          <a:off x="4584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43197</xdr:rowOff>
    </xdr:from>
    <xdr:ext cx="405111" cy="259045"/>
    <xdr:sp macro="" textlink="">
      <xdr:nvSpPr>
        <xdr:cNvPr id="146" name="【体育館・プール】&#10;有形固定資産減価償却率該当値テキスト"/>
        <xdr:cNvSpPr txBox="1"/>
      </xdr:nvSpPr>
      <xdr:spPr>
        <a:xfrm>
          <a:off x="4724400" y="964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7" name="直線コネクタ 15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8" name="テキスト ボックス 15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59" name="直線コネクタ 15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0" name="テキスト ボックス 15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1" name="直線コネクタ 16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2" name="テキスト ボックス 16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3" name="直線コネクタ 16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4" name="テキスト ボックス 16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6" name="テキスト ボックス 16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25146</xdr:rowOff>
    </xdr:from>
    <xdr:to>
      <xdr:col>15</xdr:col>
      <xdr:colOff>180340</xdr:colOff>
      <xdr:row>63</xdr:row>
      <xdr:rowOff>20574</xdr:rowOff>
    </xdr:to>
    <xdr:cxnSp macro="">
      <xdr:nvCxnSpPr>
        <xdr:cNvPr id="168" name="直線コネクタ 167"/>
        <xdr:cNvCxnSpPr/>
      </xdr:nvCxnSpPr>
      <xdr:spPr>
        <a:xfrm flipV="1">
          <a:off x="10476865" y="979779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24401</xdr:rowOff>
    </xdr:from>
    <xdr:ext cx="469744" cy="259045"/>
    <xdr:sp macro="" textlink="">
      <xdr:nvSpPr>
        <xdr:cNvPr id="169" name="【体育館・プール】&#10;一人当たり面積最小値テキスト"/>
        <xdr:cNvSpPr txBox="1"/>
      </xdr:nvSpPr>
      <xdr:spPr>
        <a:xfrm>
          <a:off x="105664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0.033</a:t>
          </a:r>
          <a:endParaRPr kumimoji="1" lang="ja-JP" altLang="en-US" sz="1000" b="1">
            <a:latin typeface="ＭＳ Ｐゴシック"/>
          </a:endParaRPr>
        </a:p>
      </xdr:txBody>
    </xdr:sp>
    <xdr:clientData/>
  </xdr:oneCellAnchor>
  <xdr:twoCellAnchor>
    <xdr:from>
      <xdr:col>15</xdr:col>
      <xdr:colOff>92075</xdr:colOff>
      <xdr:row>63</xdr:row>
      <xdr:rowOff>20574</xdr:rowOff>
    </xdr:from>
    <xdr:to>
      <xdr:col>15</xdr:col>
      <xdr:colOff>269875</xdr:colOff>
      <xdr:row>63</xdr:row>
      <xdr:rowOff>20574</xdr:rowOff>
    </xdr:to>
    <xdr:cxnSp macro="">
      <xdr:nvCxnSpPr>
        <xdr:cNvPr id="170" name="直線コネクタ 169"/>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143273</xdr:rowOff>
    </xdr:from>
    <xdr:ext cx="469744" cy="259045"/>
    <xdr:sp macro="" textlink="">
      <xdr:nvSpPr>
        <xdr:cNvPr id="171" name="【体育館・プール】&#10;一人当たり面積最大値テキスト"/>
        <xdr:cNvSpPr txBox="1"/>
      </xdr:nvSpPr>
      <xdr:spPr>
        <a:xfrm>
          <a:off x="10566400" y="957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57</xdr:row>
      <xdr:rowOff>25146</xdr:rowOff>
    </xdr:from>
    <xdr:to>
      <xdr:col>15</xdr:col>
      <xdr:colOff>269875</xdr:colOff>
      <xdr:row>57</xdr:row>
      <xdr:rowOff>25146</xdr:rowOff>
    </xdr:to>
    <xdr:cxnSp macro="">
      <xdr:nvCxnSpPr>
        <xdr:cNvPr id="172" name="直線コネクタ 171"/>
        <xdr:cNvCxnSpPr/>
      </xdr:nvCxnSpPr>
      <xdr:spPr>
        <a:xfrm>
          <a:off x="10388600" y="979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152671</xdr:rowOff>
    </xdr:from>
    <xdr:ext cx="469744" cy="259045"/>
    <xdr:sp macro="" textlink="">
      <xdr:nvSpPr>
        <xdr:cNvPr id="173" name="【体育館・プール】&#10;一人当たり面積平均値テキスト"/>
        <xdr:cNvSpPr txBox="1"/>
      </xdr:nvSpPr>
      <xdr:spPr>
        <a:xfrm>
          <a:off x="10566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129794</xdr:rowOff>
    </xdr:from>
    <xdr:to>
      <xdr:col>15</xdr:col>
      <xdr:colOff>231775</xdr:colOff>
      <xdr:row>62</xdr:row>
      <xdr:rowOff>59944</xdr:rowOff>
    </xdr:to>
    <xdr:sp macro="" textlink="">
      <xdr:nvSpPr>
        <xdr:cNvPr id="174" name="フローチャート : 判断 173"/>
        <xdr:cNvSpPr/>
      </xdr:nvSpPr>
      <xdr:spPr>
        <a:xfrm>
          <a:off x="10426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86360</xdr:rowOff>
    </xdr:from>
    <xdr:to>
      <xdr:col>15</xdr:col>
      <xdr:colOff>231775</xdr:colOff>
      <xdr:row>63</xdr:row>
      <xdr:rowOff>16510</xdr:rowOff>
    </xdr:to>
    <xdr:sp macro="" textlink="">
      <xdr:nvSpPr>
        <xdr:cNvPr id="180" name="円/楕円 179"/>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1287</xdr:rowOff>
    </xdr:from>
    <xdr:ext cx="469744" cy="259045"/>
    <xdr:sp macro="" textlink="">
      <xdr:nvSpPr>
        <xdr:cNvPr id="181" name="【体育館・プール】&#10;一人当たり面積該当値テキスト"/>
        <xdr:cNvSpPr txBox="1"/>
      </xdr:nvSpPr>
      <xdr:spPr>
        <a:xfrm>
          <a:off x="10566400"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3" name="直線コネクタ 19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4" name="テキスト ボックス 19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5" name="直線コネクタ 19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6" name="テキスト ボックス 19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7" name="直線コネクタ 19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98" name="テキスト ボックス 19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99" name="直線コネクタ 19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0" name="テキスト ボックス 19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1" name="直線コネクタ 20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2" name="テキスト ボックス 20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3" name="直線コネクタ 20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4" name="テキスト ボックス 20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167095</xdr:rowOff>
    </xdr:from>
    <xdr:to>
      <xdr:col>6</xdr:col>
      <xdr:colOff>510540</xdr:colOff>
      <xdr:row>87</xdr:row>
      <xdr:rowOff>23405</xdr:rowOff>
    </xdr:to>
    <xdr:cxnSp macro="">
      <xdr:nvCxnSpPr>
        <xdr:cNvPr id="208" name="直線コネクタ 207"/>
        <xdr:cNvCxnSpPr/>
      </xdr:nvCxnSpPr>
      <xdr:spPr>
        <a:xfrm flipV="1">
          <a:off x="4634865" y="13368745"/>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27232</xdr:rowOff>
    </xdr:from>
    <xdr:ext cx="405111" cy="259045"/>
    <xdr:sp macro="" textlink="">
      <xdr:nvSpPr>
        <xdr:cNvPr id="209" name="【福祉施設】&#10;有形固定資産減価償却率最小値テキスト"/>
        <xdr:cNvSpPr txBox="1"/>
      </xdr:nvSpPr>
      <xdr:spPr>
        <a:xfrm>
          <a:off x="4724400" y="1494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87</xdr:row>
      <xdr:rowOff>23405</xdr:rowOff>
    </xdr:from>
    <xdr:to>
      <xdr:col>6</xdr:col>
      <xdr:colOff>600075</xdr:colOff>
      <xdr:row>87</xdr:row>
      <xdr:rowOff>23405</xdr:rowOff>
    </xdr:to>
    <xdr:cxnSp macro="">
      <xdr:nvCxnSpPr>
        <xdr:cNvPr id="210" name="直線コネクタ 209"/>
        <xdr:cNvCxnSpPr/>
      </xdr:nvCxnSpPr>
      <xdr:spPr>
        <a:xfrm>
          <a:off x="4546600" y="1493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113772</xdr:rowOff>
    </xdr:from>
    <xdr:ext cx="405111" cy="259045"/>
    <xdr:sp macro="" textlink="">
      <xdr:nvSpPr>
        <xdr:cNvPr id="211" name="【福祉施設】&#10;有形固定資産減価償却率最大値テキスト"/>
        <xdr:cNvSpPr txBox="1"/>
      </xdr:nvSpPr>
      <xdr:spPr>
        <a:xfrm>
          <a:off x="4724400" y="1314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77</xdr:row>
      <xdr:rowOff>167095</xdr:rowOff>
    </xdr:from>
    <xdr:to>
      <xdr:col>6</xdr:col>
      <xdr:colOff>600075</xdr:colOff>
      <xdr:row>77</xdr:row>
      <xdr:rowOff>167095</xdr:rowOff>
    </xdr:to>
    <xdr:cxnSp macro="">
      <xdr:nvCxnSpPr>
        <xdr:cNvPr id="212" name="直線コネクタ 211"/>
        <xdr:cNvCxnSpPr/>
      </xdr:nvCxnSpPr>
      <xdr:spPr>
        <a:xfrm>
          <a:off x="4546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6548</xdr:rowOff>
    </xdr:from>
    <xdr:ext cx="405111" cy="259045"/>
    <xdr:sp macro="" textlink="">
      <xdr:nvSpPr>
        <xdr:cNvPr id="213" name="【福祉施設】&#10;有形固定資産減価償却率平均値テキスト"/>
        <xdr:cNvSpPr txBox="1"/>
      </xdr:nvSpPr>
      <xdr:spPr>
        <a:xfrm>
          <a:off x="47244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28121</xdr:rowOff>
    </xdr:from>
    <xdr:to>
      <xdr:col>6</xdr:col>
      <xdr:colOff>561975</xdr:colOff>
      <xdr:row>83</xdr:row>
      <xdr:rowOff>129721</xdr:rowOff>
    </xdr:to>
    <xdr:sp macro="" textlink="">
      <xdr:nvSpPr>
        <xdr:cNvPr id="214" name="フローチャート : 判断 213"/>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80373</xdr:rowOff>
    </xdr:from>
    <xdr:to>
      <xdr:col>6</xdr:col>
      <xdr:colOff>561975</xdr:colOff>
      <xdr:row>82</xdr:row>
      <xdr:rowOff>10523</xdr:rowOff>
    </xdr:to>
    <xdr:sp macro="" textlink="">
      <xdr:nvSpPr>
        <xdr:cNvPr id="220" name="円/楕円 219"/>
        <xdr:cNvSpPr/>
      </xdr:nvSpPr>
      <xdr:spPr>
        <a:xfrm>
          <a:off x="45847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103250</xdr:rowOff>
    </xdr:from>
    <xdr:ext cx="405111" cy="259045"/>
    <xdr:sp macro="" textlink="">
      <xdr:nvSpPr>
        <xdr:cNvPr id="221" name="【福祉施設】&#10;有形固定資産減価償却率該当値テキスト"/>
        <xdr:cNvSpPr txBox="1"/>
      </xdr:nvSpPr>
      <xdr:spPr>
        <a:xfrm>
          <a:off x="4724400" y="13819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0</xdr:rowOff>
    </xdr:from>
    <xdr:to>
      <xdr:col>15</xdr:col>
      <xdr:colOff>180340</xdr:colOff>
      <xdr:row>85</xdr:row>
      <xdr:rowOff>133350</xdr:rowOff>
    </xdr:to>
    <xdr:cxnSp macro="">
      <xdr:nvCxnSpPr>
        <xdr:cNvPr id="245" name="直線コネクタ 244"/>
        <xdr:cNvCxnSpPr/>
      </xdr:nvCxnSpPr>
      <xdr:spPr>
        <a:xfrm flipV="1">
          <a:off x="10476865" y="13373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137177</xdr:rowOff>
    </xdr:from>
    <xdr:ext cx="469744" cy="259045"/>
    <xdr:sp macro="" textlink="">
      <xdr:nvSpPr>
        <xdr:cNvPr id="246" name="【福祉施設】&#10;一人当たり面積最小値テキスト"/>
        <xdr:cNvSpPr txBox="1"/>
      </xdr:nvSpPr>
      <xdr:spPr>
        <a:xfrm>
          <a:off x="10566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15</xdr:col>
      <xdr:colOff>92075</xdr:colOff>
      <xdr:row>85</xdr:row>
      <xdr:rowOff>133350</xdr:rowOff>
    </xdr:from>
    <xdr:to>
      <xdr:col>15</xdr:col>
      <xdr:colOff>269875</xdr:colOff>
      <xdr:row>85</xdr:row>
      <xdr:rowOff>133350</xdr:rowOff>
    </xdr:to>
    <xdr:cxnSp macro="">
      <xdr:nvCxnSpPr>
        <xdr:cNvPr id="247" name="直線コネクタ 246"/>
        <xdr:cNvCxnSpPr/>
      </xdr:nvCxnSpPr>
      <xdr:spPr>
        <a:xfrm>
          <a:off x="10388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118127</xdr:rowOff>
    </xdr:from>
    <xdr:ext cx="469744" cy="259045"/>
    <xdr:sp macro="" textlink="">
      <xdr:nvSpPr>
        <xdr:cNvPr id="248" name="【福祉施設】&#10;一人当たり面積最大値テキスト"/>
        <xdr:cNvSpPr txBox="1"/>
      </xdr:nvSpPr>
      <xdr:spPr>
        <a:xfrm>
          <a:off x="10566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78</xdr:row>
      <xdr:rowOff>0</xdr:rowOff>
    </xdr:from>
    <xdr:to>
      <xdr:col>15</xdr:col>
      <xdr:colOff>269875</xdr:colOff>
      <xdr:row>78</xdr:row>
      <xdr:rowOff>0</xdr:rowOff>
    </xdr:to>
    <xdr:cxnSp macro="">
      <xdr:nvCxnSpPr>
        <xdr:cNvPr id="249" name="直線コネクタ 248"/>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105427</xdr:rowOff>
    </xdr:from>
    <xdr:ext cx="469744" cy="259045"/>
    <xdr:sp macro="" textlink="">
      <xdr:nvSpPr>
        <xdr:cNvPr id="250" name="【福祉施設】&#10;一人当たり面積平均値テキスト"/>
        <xdr:cNvSpPr txBox="1"/>
      </xdr:nvSpPr>
      <xdr:spPr>
        <a:xfrm>
          <a:off x="10566400" y="1399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82550</xdr:rowOff>
    </xdr:from>
    <xdr:to>
      <xdr:col>15</xdr:col>
      <xdr:colOff>231775</xdr:colOff>
      <xdr:row>83</xdr:row>
      <xdr:rowOff>12700</xdr:rowOff>
    </xdr:to>
    <xdr:sp macro="" textlink="">
      <xdr:nvSpPr>
        <xdr:cNvPr id="251" name="フローチャート : 判断 250"/>
        <xdr:cNvSpPr/>
      </xdr:nvSpPr>
      <xdr:spPr>
        <a:xfrm>
          <a:off x="10426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82550</xdr:rowOff>
    </xdr:from>
    <xdr:to>
      <xdr:col>15</xdr:col>
      <xdr:colOff>231775</xdr:colOff>
      <xdr:row>86</xdr:row>
      <xdr:rowOff>12700</xdr:rowOff>
    </xdr:to>
    <xdr:sp macro="" textlink="">
      <xdr:nvSpPr>
        <xdr:cNvPr id="257" name="円/楕円 256"/>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168927</xdr:rowOff>
    </xdr:from>
    <xdr:ext cx="469744" cy="259045"/>
    <xdr:sp macro="" textlink="">
      <xdr:nvSpPr>
        <xdr:cNvPr id="258" name="【福祉施設】&#10;一人当たり面積該当値テキスト"/>
        <xdr:cNvSpPr txBox="1"/>
      </xdr:nvSpPr>
      <xdr:spPr>
        <a:xfrm>
          <a:off x="10566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69" name="テキスト ボックス 26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0" name="直線コネクタ 26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1" name="テキスト ボックス 27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2" name="直線コネクタ 27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3" name="テキスト ボックス 27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6" name="直線コネクタ 27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7" name="テキスト ボックス 27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8" name="直線コネクタ 27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79" name="テキスト ボックス 27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0" name="直線コネクタ 2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1" name="テキスト ボックス 2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49530</xdr:rowOff>
    </xdr:from>
    <xdr:to>
      <xdr:col>6</xdr:col>
      <xdr:colOff>510540</xdr:colOff>
      <xdr:row>107</xdr:row>
      <xdr:rowOff>139064</xdr:rowOff>
    </xdr:to>
    <xdr:cxnSp macro="">
      <xdr:nvCxnSpPr>
        <xdr:cNvPr id="283" name="直線コネクタ 282"/>
        <xdr:cNvCxnSpPr/>
      </xdr:nvCxnSpPr>
      <xdr:spPr>
        <a:xfrm flipV="1">
          <a:off x="4634865" y="17194530"/>
          <a:ext cx="0" cy="1289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142891</xdr:rowOff>
    </xdr:from>
    <xdr:ext cx="405111" cy="259045"/>
    <xdr:sp macro="" textlink="">
      <xdr:nvSpPr>
        <xdr:cNvPr id="284" name="【市民会館】&#10;有形固定資産減価償却率最小値テキスト"/>
        <xdr:cNvSpPr txBox="1"/>
      </xdr:nvSpPr>
      <xdr:spPr>
        <a:xfrm>
          <a:off x="4724400"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107</xdr:row>
      <xdr:rowOff>139064</xdr:rowOff>
    </xdr:from>
    <xdr:to>
      <xdr:col>6</xdr:col>
      <xdr:colOff>600075</xdr:colOff>
      <xdr:row>107</xdr:row>
      <xdr:rowOff>139064</xdr:rowOff>
    </xdr:to>
    <xdr:cxnSp macro="">
      <xdr:nvCxnSpPr>
        <xdr:cNvPr id="285" name="直線コネクタ 284"/>
        <xdr:cNvCxnSpPr/>
      </xdr:nvCxnSpPr>
      <xdr:spPr>
        <a:xfrm>
          <a:off x="4546600" y="1848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167657</xdr:rowOff>
    </xdr:from>
    <xdr:ext cx="405111" cy="259045"/>
    <xdr:sp macro="" textlink="">
      <xdr:nvSpPr>
        <xdr:cNvPr id="286" name="【市民会館】&#10;有形固定資産減価償却率最大値テキスト"/>
        <xdr:cNvSpPr txBox="1"/>
      </xdr:nvSpPr>
      <xdr:spPr>
        <a:xfrm>
          <a:off x="4724400" y="1696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100</xdr:row>
      <xdr:rowOff>49530</xdr:rowOff>
    </xdr:from>
    <xdr:to>
      <xdr:col>6</xdr:col>
      <xdr:colOff>600075</xdr:colOff>
      <xdr:row>100</xdr:row>
      <xdr:rowOff>49530</xdr:rowOff>
    </xdr:to>
    <xdr:cxnSp macro="">
      <xdr:nvCxnSpPr>
        <xdr:cNvPr id="287" name="直線コネクタ 286"/>
        <xdr:cNvCxnSpPr/>
      </xdr:nvCxnSpPr>
      <xdr:spPr>
        <a:xfrm>
          <a:off x="4546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133366</xdr:rowOff>
    </xdr:from>
    <xdr:ext cx="405111" cy="259045"/>
    <xdr:sp macro="" textlink="">
      <xdr:nvSpPr>
        <xdr:cNvPr id="288" name="【市民会館】&#10;有形固定資産減価償却率平均値テキスト"/>
        <xdr:cNvSpPr txBox="1"/>
      </xdr:nvSpPr>
      <xdr:spPr>
        <a:xfrm>
          <a:off x="4724400" y="1796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154939</xdr:rowOff>
    </xdr:from>
    <xdr:to>
      <xdr:col>6</xdr:col>
      <xdr:colOff>561975</xdr:colOff>
      <xdr:row>105</xdr:row>
      <xdr:rowOff>85089</xdr:rowOff>
    </xdr:to>
    <xdr:sp macro="" textlink="">
      <xdr:nvSpPr>
        <xdr:cNvPr id="289" name="フローチャート : 判断 288"/>
        <xdr:cNvSpPr/>
      </xdr:nvSpPr>
      <xdr:spPr>
        <a:xfrm>
          <a:off x="4584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137795</xdr:rowOff>
    </xdr:from>
    <xdr:to>
      <xdr:col>6</xdr:col>
      <xdr:colOff>561975</xdr:colOff>
      <xdr:row>105</xdr:row>
      <xdr:rowOff>67945</xdr:rowOff>
    </xdr:to>
    <xdr:sp macro="" textlink="">
      <xdr:nvSpPr>
        <xdr:cNvPr id="295" name="円/楕円 294"/>
        <xdr:cNvSpPr/>
      </xdr:nvSpPr>
      <xdr:spPr>
        <a:xfrm>
          <a:off x="45847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160672</xdr:rowOff>
    </xdr:from>
    <xdr:ext cx="405111" cy="259045"/>
    <xdr:sp macro="" textlink="">
      <xdr:nvSpPr>
        <xdr:cNvPr id="296" name="【市民会館】&#10;有形固定資産減価償却率該当値テキスト"/>
        <xdr:cNvSpPr txBox="1"/>
      </xdr:nvSpPr>
      <xdr:spPr>
        <a:xfrm>
          <a:off x="4724400"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7" name="正方形/長方形 29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4" name="正方形/長方形 30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07" name="テキスト ボックス 30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08" name="直線コネクタ 3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9" name="テキスト ボックス 3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0" name="直線コネクタ 3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1" name="テキスト ボックス 3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2" name="直線コネクタ 3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3" name="テキスト ボックス 3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4" name="直線コネクタ 3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5" name="テキスト ボックス 3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6" name="直線コネクタ 3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7" name="テキスト ボックス 3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8" name="直線コネクタ 3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9" name="テキスト ボックス 3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20"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38100</xdr:rowOff>
    </xdr:from>
    <xdr:to>
      <xdr:col>15</xdr:col>
      <xdr:colOff>180340</xdr:colOff>
      <xdr:row>108</xdr:row>
      <xdr:rowOff>57150</xdr:rowOff>
    </xdr:to>
    <xdr:cxnSp macro="">
      <xdr:nvCxnSpPr>
        <xdr:cNvPr id="321" name="直線コネクタ 320"/>
        <xdr:cNvCxnSpPr/>
      </xdr:nvCxnSpPr>
      <xdr:spPr>
        <a:xfrm flipV="1">
          <a:off x="10476865" y="171831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22"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23" name="直線コネクタ 322"/>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156227</xdr:rowOff>
    </xdr:from>
    <xdr:ext cx="469744" cy="259045"/>
    <xdr:sp macro="" textlink="">
      <xdr:nvSpPr>
        <xdr:cNvPr id="324" name="【市民会館】&#10;一人当たり面積最大値テキスト"/>
        <xdr:cNvSpPr txBox="1"/>
      </xdr:nvSpPr>
      <xdr:spPr>
        <a:xfrm>
          <a:off x="105664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100</xdr:row>
      <xdr:rowOff>38100</xdr:rowOff>
    </xdr:from>
    <xdr:to>
      <xdr:col>15</xdr:col>
      <xdr:colOff>269875</xdr:colOff>
      <xdr:row>100</xdr:row>
      <xdr:rowOff>38100</xdr:rowOff>
    </xdr:to>
    <xdr:cxnSp macro="">
      <xdr:nvCxnSpPr>
        <xdr:cNvPr id="325" name="直線コネクタ 324"/>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10177</xdr:rowOff>
    </xdr:from>
    <xdr:ext cx="469744" cy="259045"/>
    <xdr:sp macro="" textlink="">
      <xdr:nvSpPr>
        <xdr:cNvPr id="326" name="【市民会館】&#10;一人当たり面積平均値テキスト"/>
        <xdr:cNvSpPr txBox="1"/>
      </xdr:nvSpPr>
      <xdr:spPr>
        <a:xfrm>
          <a:off x="105664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158750</xdr:rowOff>
    </xdr:from>
    <xdr:to>
      <xdr:col>15</xdr:col>
      <xdr:colOff>231775</xdr:colOff>
      <xdr:row>106</xdr:row>
      <xdr:rowOff>88900</xdr:rowOff>
    </xdr:to>
    <xdr:sp macro="" textlink="">
      <xdr:nvSpPr>
        <xdr:cNvPr id="327" name="フローチャート : 判断 326"/>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82550</xdr:rowOff>
    </xdr:from>
    <xdr:to>
      <xdr:col>15</xdr:col>
      <xdr:colOff>231775</xdr:colOff>
      <xdr:row>107</xdr:row>
      <xdr:rowOff>12700</xdr:rowOff>
    </xdr:to>
    <xdr:sp macro="" textlink="">
      <xdr:nvSpPr>
        <xdr:cNvPr id="333" name="円/楕円 332"/>
        <xdr:cNvSpPr/>
      </xdr:nvSpPr>
      <xdr:spPr>
        <a:xfrm>
          <a:off x="10426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60977</xdr:rowOff>
    </xdr:from>
    <xdr:ext cx="469744" cy="259045"/>
    <xdr:sp macro="" textlink="">
      <xdr:nvSpPr>
        <xdr:cNvPr id="334" name="【市民会館】&#10;一人当たり面積該当値テキスト"/>
        <xdr:cNvSpPr txBox="1"/>
      </xdr:nvSpPr>
      <xdr:spPr>
        <a:xfrm>
          <a:off x="105664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5" name="正方形/長方形 33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42" name="正方形/長方形 341"/>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46" name="直線コネクタ 34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47" name="テキスト ボックス 34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48" name="直線コネクタ 34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49" name="テキスト ボックス 34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0" name="直線コネクタ 34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1" name="テキスト ボックス 35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2" name="直線コネクタ 35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3" name="テキスト ボックス 35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5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25908</xdr:rowOff>
    </xdr:from>
    <xdr:to>
      <xdr:col>23</xdr:col>
      <xdr:colOff>516889</xdr:colOff>
      <xdr:row>40</xdr:row>
      <xdr:rowOff>124206</xdr:rowOff>
    </xdr:to>
    <xdr:cxnSp macro="">
      <xdr:nvCxnSpPr>
        <xdr:cNvPr id="357" name="直線コネクタ 356"/>
        <xdr:cNvCxnSpPr/>
      </xdr:nvCxnSpPr>
      <xdr:spPr>
        <a:xfrm flipV="1">
          <a:off x="16318864" y="568375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128033</xdr:rowOff>
    </xdr:from>
    <xdr:ext cx="405111" cy="259045"/>
    <xdr:sp macro="" textlink="">
      <xdr:nvSpPr>
        <xdr:cNvPr id="358" name="【一般廃棄物処理施設】&#10;有形固定資産減価償却率最小値テキスト"/>
        <xdr:cNvSpPr txBox="1"/>
      </xdr:nvSpPr>
      <xdr:spPr>
        <a:xfrm>
          <a:off x="16408400" y="698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40</xdr:row>
      <xdr:rowOff>124206</xdr:rowOff>
    </xdr:from>
    <xdr:to>
      <xdr:col>23</xdr:col>
      <xdr:colOff>606425</xdr:colOff>
      <xdr:row>40</xdr:row>
      <xdr:rowOff>124206</xdr:rowOff>
    </xdr:to>
    <xdr:cxnSp macro="">
      <xdr:nvCxnSpPr>
        <xdr:cNvPr id="359" name="直線コネクタ 358"/>
        <xdr:cNvCxnSpPr/>
      </xdr:nvCxnSpPr>
      <xdr:spPr>
        <a:xfrm>
          <a:off x="16230600" y="698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144035</xdr:rowOff>
    </xdr:from>
    <xdr:ext cx="405111" cy="259045"/>
    <xdr:sp macro="" textlink="">
      <xdr:nvSpPr>
        <xdr:cNvPr id="360" name="【一般廃棄物処理施設】&#10;有形固定資産減価償却率最大値テキスト"/>
        <xdr:cNvSpPr txBox="1"/>
      </xdr:nvSpPr>
      <xdr:spPr>
        <a:xfrm>
          <a:off x="164084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33</xdr:row>
      <xdr:rowOff>25908</xdr:rowOff>
    </xdr:from>
    <xdr:to>
      <xdr:col>23</xdr:col>
      <xdr:colOff>606425</xdr:colOff>
      <xdr:row>33</xdr:row>
      <xdr:rowOff>25908</xdr:rowOff>
    </xdr:to>
    <xdr:cxnSp macro="">
      <xdr:nvCxnSpPr>
        <xdr:cNvPr id="361" name="直線コネクタ 360"/>
        <xdr:cNvCxnSpPr/>
      </xdr:nvCxnSpPr>
      <xdr:spPr>
        <a:xfrm>
          <a:off x="16230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54119</xdr:rowOff>
    </xdr:from>
    <xdr:ext cx="405111" cy="259045"/>
    <xdr:sp macro="" textlink="">
      <xdr:nvSpPr>
        <xdr:cNvPr id="362" name="【一般廃棄物処理施設】&#10;有形固定資産減価償却率平均値テキスト"/>
        <xdr:cNvSpPr txBox="1"/>
      </xdr:nvSpPr>
      <xdr:spPr>
        <a:xfrm>
          <a:off x="16408400" y="5883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75692</xdr:rowOff>
    </xdr:from>
    <xdr:to>
      <xdr:col>23</xdr:col>
      <xdr:colOff>568325</xdr:colOff>
      <xdr:row>35</xdr:row>
      <xdr:rowOff>5842</xdr:rowOff>
    </xdr:to>
    <xdr:sp macro="" textlink="">
      <xdr:nvSpPr>
        <xdr:cNvPr id="363" name="フローチャート : 判断 362"/>
        <xdr:cNvSpPr/>
      </xdr:nvSpPr>
      <xdr:spPr>
        <a:xfrm>
          <a:off x="16268700" y="590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146558</xdr:rowOff>
    </xdr:from>
    <xdr:to>
      <xdr:col>23</xdr:col>
      <xdr:colOff>568325</xdr:colOff>
      <xdr:row>33</xdr:row>
      <xdr:rowOff>76708</xdr:rowOff>
    </xdr:to>
    <xdr:sp macro="" textlink="">
      <xdr:nvSpPr>
        <xdr:cNvPr id="369" name="円/楕円 368"/>
        <xdr:cNvSpPr/>
      </xdr:nvSpPr>
      <xdr:spPr>
        <a:xfrm>
          <a:off x="16268700" y="56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99585</xdr:rowOff>
    </xdr:from>
    <xdr:ext cx="405111" cy="259045"/>
    <xdr:sp macro="" textlink="">
      <xdr:nvSpPr>
        <xdr:cNvPr id="370" name="【一般廃棄物処理施設】&#10;有形固定資産減価償却率該当値テキスト"/>
        <xdr:cNvSpPr txBox="1"/>
      </xdr:nvSpPr>
      <xdr:spPr>
        <a:xfrm>
          <a:off x="16408400" y="5585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71" name="正方形/長方形 3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2" name="正方形/長方形 3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3" name="正方形/長方形 3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4" name="正方形/長方形 3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5" name="正方形/長方形 3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6" name="正方形/長方形 3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7" name="正方形/長方形 3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74,358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78" name="正方形/長方形 37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9" name="テキスト ボックス 3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0" name="直線コネクタ 3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1" name="直線コネクタ 3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82" name="テキスト ボックス 3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3" name="直線コネクタ 3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84" name="テキスト ボックス 3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5" name="直線コネクタ 3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386" name="テキスト ボックス 38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7" name="直線コネクタ 3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388" name="テキスト ボックス 38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9" name="直線コネクタ 3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390" name="テキスト ボックス 38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1" name="直線コネクタ 3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92" name="テキスト ボックス 3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9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142475</xdr:rowOff>
    </xdr:from>
    <xdr:to>
      <xdr:col>32</xdr:col>
      <xdr:colOff>186689</xdr:colOff>
      <xdr:row>42</xdr:row>
      <xdr:rowOff>31147</xdr:rowOff>
    </xdr:to>
    <xdr:cxnSp macro="">
      <xdr:nvCxnSpPr>
        <xdr:cNvPr id="394" name="直線コネクタ 393"/>
        <xdr:cNvCxnSpPr/>
      </xdr:nvCxnSpPr>
      <xdr:spPr>
        <a:xfrm flipV="1">
          <a:off x="22160864" y="5800325"/>
          <a:ext cx="0" cy="1431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34974</xdr:rowOff>
    </xdr:from>
    <xdr:ext cx="378565" cy="259045"/>
    <xdr:sp macro="" textlink="">
      <xdr:nvSpPr>
        <xdr:cNvPr id="395" name="【一般廃棄物処理施設】&#10;一人当たり有形固定資産（償却資産）額最小値テキスト"/>
        <xdr:cNvSpPr txBox="1"/>
      </xdr:nvSpPr>
      <xdr:spPr>
        <a:xfrm>
          <a:off x="22250400" y="7235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32</xdr:col>
      <xdr:colOff>98425</xdr:colOff>
      <xdr:row>42</xdr:row>
      <xdr:rowOff>31147</xdr:rowOff>
    </xdr:from>
    <xdr:to>
      <xdr:col>32</xdr:col>
      <xdr:colOff>276225</xdr:colOff>
      <xdr:row>42</xdr:row>
      <xdr:rowOff>31147</xdr:rowOff>
    </xdr:to>
    <xdr:cxnSp macro="">
      <xdr:nvCxnSpPr>
        <xdr:cNvPr id="396" name="直線コネクタ 395"/>
        <xdr:cNvCxnSpPr/>
      </xdr:nvCxnSpPr>
      <xdr:spPr>
        <a:xfrm>
          <a:off x="22072600" y="72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89152</xdr:rowOff>
    </xdr:from>
    <xdr:ext cx="534377" cy="259045"/>
    <xdr:sp macro="" textlink="">
      <xdr:nvSpPr>
        <xdr:cNvPr id="397" name="【一般廃棄物処理施設】&#10;一人当たり有形固定資産（償却資産）額最大値テキスト"/>
        <xdr:cNvSpPr txBox="1"/>
      </xdr:nvSpPr>
      <xdr:spPr>
        <a:xfrm>
          <a:off x="22250400" y="5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75,521</a:t>
          </a:r>
          <a:endParaRPr kumimoji="1" lang="ja-JP" altLang="en-US" sz="1000" b="1">
            <a:latin typeface="ＭＳ Ｐゴシック"/>
          </a:endParaRPr>
        </a:p>
      </xdr:txBody>
    </xdr:sp>
    <xdr:clientData/>
  </xdr:oneCellAnchor>
  <xdr:twoCellAnchor>
    <xdr:from>
      <xdr:col>32</xdr:col>
      <xdr:colOff>98425</xdr:colOff>
      <xdr:row>33</xdr:row>
      <xdr:rowOff>142475</xdr:rowOff>
    </xdr:from>
    <xdr:to>
      <xdr:col>32</xdr:col>
      <xdr:colOff>276225</xdr:colOff>
      <xdr:row>33</xdr:row>
      <xdr:rowOff>142475</xdr:rowOff>
    </xdr:to>
    <xdr:cxnSp macro="">
      <xdr:nvCxnSpPr>
        <xdr:cNvPr id="398" name="直線コネクタ 397"/>
        <xdr:cNvCxnSpPr/>
      </xdr:nvCxnSpPr>
      <xdr:spPr>
        <a:xfrm>
          <a:off x="22072600" y="580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159542</xdr:rowOff>
    </xdr:from>
    <xdr:ext cx="534377" cy="259045"/>
    <xdr:sp macro="" textlink="">
      <xdr:nvSpPr>
        <xdr:cNvPr id="399" name="【一般廃棄物処理施設】&#10;一人当たり有形固定資産（償却資産）額平均値テキスト"/>
        <xdr:cNvSpPr txBox="1"/>
      </xdr:nvSpPr>
      <xdr:spPr>
        <a:xfrm>
          <a:off x="22250400" y="61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9665</xdr:rowOff>
    </xdr:from>
    <xdr:to>
      <xdr:col>32</xdr:col>
      <xdr:colOff>238125</xdr:colOff>
      <xdr:row>36</xdr:row>
      <xdr:rowOff>111265</xdr:rowOff>
    </xdr:to>
    <xdr:sp macro="" textlink="">
      <xdr:nvSpPr>
        <xdr:cNvPr id="400" name="フローチャート : 判断 399"/>
        <xdr:cNvSpPr/>
      </xdr:nvSpPr>
      <xdr:spPr>
        <a:xfrm>
          <a:off x="22110700" y="618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91675</xdr:rowOff>
    </xdr:from>
    <xdr:to>
      <xdr:col>32</xdr:col>
      <xdr:colOff>238125</xdr:colOff>
      <xdr:row>34</xdr:row>
      <xdr:rowOff>21825</xdr:rowOff>
    </xdr:to>
    <xdr:sp macro="" textlink="">
      <xdr:nvSpPr>
        <xdr:cNvPr id="406" name="円/楕円 405"/>
        <xdr:cNvSpPr/>
      </xdr:nvSpPr>
      <xdr:spPr>
        <a:xfrm>
          <a:off x="22110700" y="57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44702</xdr:rowOff>
    </xdr:from>
    <xdr:ext cx="534377" cy="259045"/>
    <xdr:sp macro="" textlink="">
      <xdr:nvSpPr>
        <xdr:cNvPr id="407" name="【一般廃棄物処理施設】&#10;一人当たり有形固定資産（償却資産）額該当値テキスト"/>
        <xdr:cNvSpPr txBox="1"/>
      </xdr:nvSpPr>
      <xdr:spPr>
        <a:xfrm>
          <a:off x="22250400" y="570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408" name="正方形/長方形 40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415" name="正方形/長方形 41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8" name="テキスト ボックス 4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0" name="テキスト ボックス 41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431"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72390</xdr:rowOff>
    </xdr:from>
    <xdr:to>
      <xdr:col>23</xdr:col>
      <xdr:colOff>516889</xdr:colOff>
      <xdr:row>63</xdr:row>
      <xdr:rowOff>26670</xdr:rowOff>
    </xdr:to>
    <xdr:cxnSp macro="">
      <xdr:nvCxnSpPr>
        <xdr:cNvPr id="432" name="直線コネクタ 431"/>
        <xdr:cNvCxnSpPr/>
      </xdr:nvCxnSpPr>
      <xdr:spPr>
        <a:xfrm flipV="1">
          <a:off x="16318864" y="95021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30497</xdr:rowOff>
    </xdr:from>
    <xdr:ext cx="405111" cy="259045"/>
    <xdr:sp macro="" textlink="">
      <xdr:nvSpPr>
        <xdr:cNvPr id="433" name="【保健センター・保健所】&#10;有形固定資産減価償却率最小値テキスト"/>
        <xdr:cNvSpPr txBox="1"/>
      </xdr:nvSpPr>
      <xdr:spPr>
        <a:xfrm>
          <a:off x="16408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63</xdr:row>
      <xdr:rowOff>26670</xdr:rowOff>
    </xdr:from>
    <xdr:to>
      <xdr:col>23</xdr:col>
      <xdr:colOff>606425</xdr:colOff>
      <xdr:row>63</xdr:row>
      <xdr:rowOff>26670</xdr:rowOff>
    </xdr:to>
    <xdr:cxnSp macro="">
      <xdr:nvCxnSpPr>
        <xdr:cNvPr id="434" name="直線コネクタ 433"/>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19067</xdr:rowOff>
    </xdr:from>
    <xdr:ext cx="405111" cy="259045"/>
    <xdr:sp macro="" textlink="">
      <xdr:nvSpPr>
        <xdr:cNvPr id="435" name="【保健センター・保健所】&#10;有形固定資産減価償却率最大値テキスト"/>
        <xdr:cNvSpPr txBox="1"/>
      </xdr:nvSpPr>
      <xdr:spPr>
        <a:xfrm>
          <a:off x="164084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a:t>
          </a:r>
          <a:endParaRPr kumimoji="1" lang="ja-JP" altLang="en-US" sz="1000" b="1">
            <a:latin typeface="ＭＳ Ｐゴシック"/>
          </a:endParaRPr>
        </a:p>
      </xdr:txBody>
    </xdr:sp>
    <xdr:clientData/>
  </xdr:oneCellAnchor>
  <xdr:twoCellAnchor>
    <xdr:from>
      <xdr:col>23</xdr:col>
      <xdr:colOff>428625</xdr:colOff>
      <xdr:row>55</xdr:row>
      <xdr:rowOff>72390</xdr:rowOff>
    </xdr:from>
    <xdr:to>
      <xdr:col>23</xdr:col>
      <xdr:colOff>606425</xdr:colOff>
      <xdr:row>55</xdr:row>
      <xdr:rowOff>72390</xdr:rowOff>
    </xdr:to>
    <xdr:cxnSp macro="">
      <xdr:nvCxnSpPr>
        <xdr:cNvPr id="436" name="直線コネクタ 435"/>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53357</xdr:rowOff>
    </xdr:from>
    <xdr:ext cx="405111" cy="259045"/>
    <xdr:sp macro="" textlink="">
      <xdr:nvSpPr>
        <xdr:cNvPr id="437" name="【保健センター・保健所】&#10;有形固定資産減価償却率平均値テキスト"/>
        <xdr:cNvSpPr txBox="1"/>
      </xdr:nvSpPr>
      <xdr:spPr>
        <a:xfrm>
          <a:off x="16408400" y="9826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74930</xdr:rowOff>
    </xdr:from>
    <xdr:to>
      <xdr:col>23</xdr:col>
      <xdr:colOff>568325</xdr:colOff>
      <xdr:row>58</xdr:row>
      <xdr:rowOff>5080</xdr:rowOff>
    </xdr:to>
    <xdr:sp macro="" textlink="">
      <xdr:nvSpPr>
        <xdr:cNvPr id="438" name="フローチャート : 判断 43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21590</xdr:rowOff>
    </xdr:from>
    <xdr:to>
      <xdr:col>23</xdr:col>
      <xdr:colOff>568325</xdr:colOff>
      <xdr:row>55</xdr:row>
      <xdr:rowOff>123190</xdr:rowOff>
    </xdr:to>
    <xdr:sp macro="" textlink="">
      <xdr:nvSpPr>
        <xdr:cNvPr id="444" name="円/楕円 443"/>
        <xdr:cNvSpPr/>
      </xdr:nvSpPr>
      <xdr:spPr>
        <a:xfrm>
          <a:off x="1626870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146067</xdr:rowOff>
    </xdr:from>
    <xdr:ext cx="405111" cy="259045"/>
    <xdr:sp macro="" textlink="">
      <xdr:nvSpPr>
        <xdr:cNvPr id="445" name="【保健センター・保健所】&#10;有形固定資産減価償却率該当値テキスト"/>
        <xdr:cNvSpPr txBox="1"/>
      </xdr:nvSpPr>
      <xdr:spPr>
        <a:xfrm>
          <a:off x="16408400" y="940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446" name="正方形/長方形 44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7" name="正方形/長方形 4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8" name="正方形/長方形 4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9" name="正方形/長方形 4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0" name="正方形/長方形 4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1" name="正方形/長方形 4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2" name="正方形/長方形 4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453" name="正方形/長方形 45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4" name="テキスト ボックス 4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5" name="直線コネクタ 4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6" name="テキスト ボックス 4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57" name="直線コネクタ 4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58" name="テキスト ボックス 4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59" name="直線コネクタ 4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0" name="テキスト ボックス 4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1" name="直線コネクタ 4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2" name="テキスト ボックス 4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3" name="直線コネクタ 4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4" name="テキスト ボックス 4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5" name="直線コネクタ 4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66" name="テキスト ボックス 4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6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152400</xdr:rowOff>
    </xdr:from>
    <xdr:to>
      <xdr:col>32</xdr:col>
      <xdr:colOff>186689</xdr:colOff>
      <xdr:row>64</xdr:row>
      <xdr:rowOff>0</xdr:rowOff>
    </xdr:to>
    <xdr:cxnSp macro="">
      <xdr:nvCxnSpPr>
        <xdr:cNvPr id="470" name="直線コネクタ 469"/>
        <xdr:cNvCxnSpPr/>
      </xdr:nvCxnSpPr>
      <xdr:spPr>
        <a:xfrm flipV="1">
          <a:off x="22160864" y="941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72" name="直線コネクタ 4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99077</xdr:rowOff>
    </xdr:from>
    <xdr:ext cx="469744" cy="259045"/>
    <xdr:sp macro="" textlink="">
      <xdr:nvSpPr>
        <xdr:cNvPr id="473" name="【保健センター・保健所】&#10;一人当たり面積最大値テキスト"/>
        <xdr:cNvSpPr txBox="1"/>
      </xdr:nvSpPr>
      <xdr:spPr>
        <a:xfrm>
          <a:off x="222504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32</xdr:col>
      <xdr:colOff>98425</xdr:colOff>
      <xdr:row>54</xdr:row>
      <xdr:rowOff>152400</xdr:rowOff>
    </xdr:from>
    <xdr:to>
      <xdr:col>32</xdr:col>
      <xdr:colOff>276225</xdr:colOff>
      <xdr:row>54</xdr:row>
      <xdr:rowOff>152400</xdr:rowOff>
    </xdr:to>
    <xdr:cxnSp macro="">
      <xdr:nvCxnSpPr>
        <xdr:cNvPr id="474" name="直線コネクタ 473"/>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475"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476" name="フローチャート : 判断 475"/>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482" name="円/楕円 481"/>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483"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84" name="正方形/長方形 48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5" name="正方形/長方形 4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6" name="正方形/長方形 4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7" name="正方形/長方形 4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8" name="正方形/長方形 4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9" name="正方形/長方形 4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0" name="正方形/長方形 4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91" name="正方形/長方形 49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2" name="テキスト ボックス 4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3" name="直線コネクタ 4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4" name="テキスト ボックス 49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95" name="直線コネクタ 4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96" name="テキスト ボックス 49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7" name="直線コネクタ 4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8" name="テキスト ボックス 4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9" name="直線コネクタ 4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0" name="テキスト ボックス 4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1" name="直線コネクタ 5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2" name="テキスト ボックス 5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3" name="直線コネクタ 5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4" name="テキスト ボックス 5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5" name="直線コネクタ 5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06" name="テキスト ボックス 5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50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140970</xdr:rowOff>
    </xdr:from>
    <xdr:to>
      <xdr:col>23</xdr:col>
      <xdr:colOff>516889</xdr:colOff>
      <xdr:row>86</xdr:row>
      <xdr:rowOff>160020</xdr:rowOff>
    </xdr:to>
    <xdr:cxnSp macro="">
      <xdr:nvCxnSpPr>
        <xdr:cNvPr id="508" name="直線コネクタ 507"/>
        <xdr:cNvCxnSpPr/>
      </xdr:nvCxnSpPr>
      <xdr:spPr>
        <a:xfrm flipV="1">
          <a:off x="16318864" y="1351407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163847</xdr:rowOff>
    </xdr:from>
    <xdr:ext cx="405111" cy="259045"/>
    <xdr:sp macro="" textlink="">
      <xdr:nvSpPr>
        <xdr:cNvPr id="509" name="【消防施設】&#10;有形固定資産減価償却率最小値テキスト"/>
        <xdr:cNvSpPr txBox="1"/>
      </xdr:nvSpPr>
      <xdr:spPr>
        <a:xfrm>
          <a:off x="16408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86</xdr:row>
      <xdr:rowOff>160020</xdr:rowOff>
    </xdr:from>
    <xdr:to>
      <xdr:col>23</xdr:col>
      <xdr:colOff>606425</xdr:colOff>
      <xdr:row>86</xdr:row>
      <xdr:rowOff>160020</xdr:rowOff>
    </xdr:to>
    <xdr:cxnSp macro="">
      <xdr:nvCxnSpPr>
        <xdr:cNvPr id="510" name="直線コネクタ 509"/>
        <xdr:cNvCxnSpPr/>
      </xdr:nvCxnSpPr>
      <xdr:spPr>
        <a:xfrm>
          <a:off x="16230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87647</xdr:rowOff>
    </xdr:from>
    <xdr:ext cx="405111" cy="259045"/>
    <xdr:sp macro="" textlink="">
      <xdr:nvSpPr>
        <xdr:cNvPr id="511" name="【消防施設】&#10;有形固定資産減価償却率最大値テキスト"/>
        <xdr:cNvSpPr txBox="1"/>
      </xdr:nvSpPr>
      <xdr:spPr>
        <a:xfrm>
          <a:off x="164084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a:t>
          </a:r>
          <a:endParaRPr kumimoji="1" lang="ja-JP" altLang="en-US" sz="1000" b="1">
            <a:latin typeface="ＭＳ Ｐゴシック"/>
          </a:endParaRPr>
        </a:p>
      </xdr:txBody>
    </xdr:sp>
    <xdr:clientData/>
  </xdr:oneCellAnchor>
  <xdr:twoCellAnchor>
    <xdr:from>
      <xdr:col>23</xdr:col>
      <xdr:colOff>428625</xdr:colOff>
      <xdr:row>78</xdr:row>
      <xdr:rowOff>140970</xdr:rowOff>
    </xdr:from>
    <xdr:to>
      <xdr:col>23</xdr:col>
      <xdr:colOff>606425</xdr:colOff>
      <xdr:row>78</xdr:row>
      <xdr:rowOff>140970</xdr:rowOff>
    </xdr:to>
    <xdr:cxnSp macro="">
      <xdr:nvCxnSpPr>
        <xdr:cNvPr id="512" name="直線コネクタ 511"/>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34307</xdr:rowOff>
    </xdr:from>
    <xdr:ext cx="405111" cy="259045"/>
    <xdr:sp macro="" textlink="">
      <xdr:nvSpPr>
        <xdr:cNvPr id="513" name="【消防施設】&#10;有形固定資産減価償却率平均値テキスト"/>
        <xdr:cNvSpPr txBox="1"/>
      </xdr:nvSpPr>
      <xdr:spPr>
        <a:xfrm>
          <a:off x="164084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55880</xdr:rowOff>
    </xdr:from>
    <xdr:to>
      <xdr:col>23</xdr:col>
      <xdr:colOff>568325</xdr:colOff>
      <xdr:row>82</xdr:row>
      <xdr:rowOff>157480</xdr:rowOff>
    </xdr:to>
    <xdr:sp macro="" textlink="">
      <xdr:nvSpPr>
        <xdr:cNvPr id="514" name="フローチャート : 判断 51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5" name="テキスト ボックス 5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6" name="テキスト ボックス 5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7" name="テキスト ボックス 5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8" name="テキスト ボックス 5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9" name="テキスト ボックス 5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13970</xdr:rowOff>
    </xdr:from>
    <xdr:to>
      <xdr:col>23</xdr:col>
      <xdr:colOff>568325</xdr:colOff>
      <xdr:row>81</xdr:row>
      <xdr:rowOff>115570</xdr:rowOff>
    </xdr:to>
    <xdr:sp macro="" textlink="">
      <xdr:nvSpPr>
        <xdr:cNvPr id="520" name="円/楕円 519"/>
        <xdr:cNvSpPr/>
      </xdr:nvSpPr>
      <xdr:spPr>
        <a:xfrm>
          <a:off x="16268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36847</xdr:rowOff>
    </xdr:from>
    <xdr:ext cx="405111" cy="259045"/>
    <xdr:sp macro="" textlink="">
      <xdr:nvSpPr>
        <xdr:cNvPr id="521" name="【消防施設】&#10;有形固定資産減価償却率該当値テキスト"/>
        <xdr:cNvSpPr txBox="1"/>
      </xdr:nvSpPr>
      <xdr:spPr>
        <a:xfrm>
          <a:off x="164084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522" name="正方形/長方形 52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3" name="正方形/長方形 5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4" name="正方形/長方形 5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5" name="正方形/長方形 5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6" name="正方形/長方形 5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7" name="正方形/長方形 5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8" name="正方形/長方形 5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529" name="正方形/長方形 52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0" name="テキスト ボックス 5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1" name="直線コネクタ 5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32" name="テキスト ボックス 53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33" name="直線コネクタ 53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4" name="テキスト ボックス 53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5" name="直線コネクタ 53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6" name="テキスト ボックス 53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7" name="直線コネクタ 53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8" name="テキスト ボックス 53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9" name="直線コネクタ 53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0" name="テキスト ボックス 53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1" name="直線コネクタ 54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2" name="テキスト ボックス 54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3" name="直線コネクタ 5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4" name="テキスト ボックス 5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54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0</xdr:rowOff>
    </xdr:from>
    <xdr:to>
      <xdr:col>32</xdr:col>
      <xdr:colOff>186689</xdr:colOff>
      <xdr:row>86</xdr:row>
      <xdr:rowOff>114300</xdr:rowOff>
    </xdr:to>
    <xdr:cxnSp macro="">
      <xdr:nvCxnSpPr>
        <xdr:cNvPr id="546" name="直線コネクタ 545"/>
        <xdr:cNvCxnSpPr/>
      </xdr:nvCxnSpPr>
      <xdr:spPr>
        <a:xfrm flipV="1">
          <a:off x="22160864" y="1337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547" name="【消防施設】&#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548" name="直線コネクタ 547"/>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118127</xdr:rowOff>
    </xdr:from>
    <xdr:ext cx="469744" cy="259045"/>
    <xdr:sp macro="" textlink="">
      <xdr:nvSpPr>
        <xdr:cNvPr id="549" name="【消防施設】&#10;一人当たり面積最大値テキスト"/>
        <xdr:cNvSpPr txBox="1"/>
      </xdr:nvSpPr>
      <xdr:spPr>
        <a:xfrm>
          <a:off x="222504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78</xdr:row>
      <xdr:rowOff>0</xdr:rowOff>
    </xdr:from>
    <xdr:to>
      <xdr:col>32</xdr:col>
      <xdr:colOff>276225</xdr:colOff>
      <xdr:row>78</xdr:row>
      <xdr:rowOff>0</xdr:rowOff>
    </xdr:to>
    <xdr:cxnSp macro="">
      <xdr:nvCxnSpPr>
        <xdr:cNvPr id="550" name="直線コネクタ 549"/>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143527</xdr:rowOff>
    </xdr:from>
    <xdr:ext cx="469744" cy="259045"/>
    <xdr:sp macro="" textlink="">
      <xdr:nvSpPr>
        <xdr:cNvPr id="551" name="【消防施設】&#10;一人当たり面積平均値テキスト"/>
        <xdr:cNvSpPr txBox="1"/>
      </xdr:nvSpPr>
      <xdr:spPr>
        <a:xfrm>
          <a:off x="222504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120650</xdr:rowOff>
    </xdr:from>
    <xdr:to>
      <xdr:col>32</xdr:col>
      <xdr:colOff>238125</xdr:colOff>
      <xdr:row>84</xdr:row>
      <xdr:rowOff>50800</xdr:rowOff>
    </xdr:to>
    <xdr:sp macro="" textlink="">
      <xdr:nvSpPr>
        <xdr:cNvPr id="552" name="フローチャート : 判断 55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558" name="円/楕円 557"/>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559" name="【消防施設】&#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60" name="正方形/長方形 5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67" name="正方形/長方形 5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0" name="テキスト ボックス 5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2" name="テキスト ボックス 57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2" name="テキスト ボックス 58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4" name="テキスト ボックス 58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8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14151</xdr:rowOff>
    </xdr:from>
    <xdr:to>
      <xdr:col>23</xdr:col>
      <xdr:colOff>516889</xdr:colOff>
      <xdr:row>109</xdr:row>
      <xdr:rowOff>35379</xdr:rowOff>
    </xdr:to>
    <xdr:cxnSp macro="">
      <xdr:nvCxnSpPr>
        <xdr:cNvPr id="586" name="直線コネクタ 585"/>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405111" cy="259045"/>
    <xdr:sp macro="" textlink="">
      <xdr:nvSpPr>
        <xdr:cNvPr id="587" name="【庁舎】&#10;有形固定資産減価償却率最小値テキスト"/>
        <xdr:cNvSpPr txBox="1"/>
      </xdr:nvSpPr>
      <xdr:spPr>
        <a:xfrm>
          <a:off x="164084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8" name="直線コネクタ 5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132278</xdr:rowOff>
    </xdr:from>
    <xdr:ext cx="405111" cy="259045"/>
    <xdr:sp macro="" textlink="">
      <xdr:nvSpPr>
        <xdr:cNvPr id="589" name="【庁舎】&#10;有形固定資産減価償却率最大値テキスト"/>
        <xdr:cNvSpPr txBox="1"/>
      </xdr:nvSpPr>
      <xdr:spPr>
        <a:xfrm>
          <a:off x="164084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23</xdr:col>
      <xdr:colOff>428625</xdr:colOff>
      <xdr:row>100</xdr:row>
      <xdr:rowOff>14151</xdr:rowOff>
    </xdr:from>
    <xdr:to>
      <xdr:col>23</xdr:col>
      <xdr:colOff>606425</xdr:colOff>
      <xdr:row>100</xdr:row>
      <xdr:rowOff>14151</xdr:rowOff>
    </xdr:to>
    <xdr:cxnSp macro="">
      <xdr:nvCxnSpPr>
        <xdr:cNvPr id="590" name="直線コネクタ 589"/>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163847</xdr:rowOff>
    </xdr:from>
    <xdr:ext cx="405111" cy="259045"/>
    <xdr:sp macro="" textlink="">
      <xdr:nvSpPr>
        <xdr:cNvPr id="591" name="【庁舎】&#10;有形固定資産減価償却率平均値テキスト"/>
        <xdr:cNvSpPr txBox="1"/>
      </xdr:nvSpPr>
      <xdr:spPr>
        <a:xfrm>
          <a:off x="164084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13970</xdr:rowOff>
    </xdr:from>
    <xdr:to>
      <xdr:col>23</xdr:col>
      <xdr:colOff>568325</xdr:colOff>
      <xdr:row>103</xdr:row>
      <xdr:rowOff>115570</xdr:rowOff>
    </xdr:to>
    <xdr:sp macro="" textlink="">
      <xdr:nvSpPr>
        <xdr:cNvPr id="592" name="フローチャート : 判断 59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134801</xdr:rowOff>
    </xdr:from>
    <xdr:to>
      <xdr:col>23</xdr:col>
      <xdr:colOff>568325</xdr:colOff>
      <xdr:row>100</xdr:row>
      <xdr:rowOff>64951</xdr:rowOff>
    </xdr:to>
    <xdr:sp macro="" textlink="">
      <xdr:nvSpPr>
        <xdr:cNvPr id="598" name="円/楕円 597"/>
        <xdr:cNvSpPr/>
      </xdr:nvSpPr>
      <xdr:spPr>
        <a:xfrm>
          <a:off x="162687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87828</xdr:rowOff>
    </xdr:from>
    <xdr:ext cx="405111" cy="259045"/>
    <xdr:sp macro="" textlink="">
      <xdr:nvSpPr>
        <xdr:cNvPr id="599" name="【庁舎】&#10;有形固定資産減価償却率該当値テキスト"/>
        <xdr:cNvSpPr txBox="1"/>
      </xdr:nvSpPr>
      <xdr:spPr>
        <a:xfrm>
          <a:off x="16408400" y="1706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600" name="正方形/長方形 59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607" name="正方形/長方形 60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0" name="テキスト ボックス 6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1" name="直線コネクタ 6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2" name="テキスト ボックス 6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3" name="直線コネクタ 6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4" name="テキスト ボックス 6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5" name="直線コネクタ 6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6" name="テキスト ボックス 6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7" name="直線コネクタ 6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8" name="テキスト ボックス 6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9" name="直線コネクタ 6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0" name="テキスト ボックス 6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1" name="直線コネクタ 6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2" name="テキスト ボックス 6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62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84364</xdr:rowOff>
    </xdr:from>
    <xdr:to>
      <xdr:col>32</xdr:col>
      <xdr:colOff>186689</xdr:colOff>
      <xdr:row>108</xdr:row>
      <xdr:rowOff>43543</xdr:rowOff>
    </xdr:to>
    <xdr:cxnSp macro="">
      <xdr:nvCxnSpPr>
        <xdr:cNvPr id="626" name="直線コネクタ 625"/>
        <xdr:cNvCxnSpPr/>
      </xdr:nvCxnSpPr>
      <xdr:spPr>
        <a:xfrm flipV="1">
          <a:off x="22160864" y="1705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47370</xdr:rowOff>
    </xdr:from>
    <xdr:ext cx="469744" cy="259045"/>
    <xdr:sp macro="" textlink="">
      <xdr:nvSpPr>
        <xdr:cNvPr id="627" name="【庁舎】&#10;一人当たり面積最小値テキスト"/>
        <xdr:cNvSpPr txBox="1"/>
      </xdr:nvSpPr>
      <xdr:spPr>
        <a:xfrm>
          <a:off x="22250400"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108</xdr:row>
      <xdr:rowOff>43543</xdr:rowOff>
    </xdr:from>
    <xdr:to>
      <xdr:col>32</xdr:col>
      <xdr:colOff>276225</xdr:colOff>
      <xdr:row>108</xdr:row>
      <xdr:rowOff>43543</xdr:rowOff>
    </xdr:to>
    <xdr:cxnSp macro="">
      <xdr:nvCxnSpPr>
        <xdr:cNvPr id="628" name="直線コネクタ 627"/>
        <xdr:cNvCxnSpPr/>
      </xdr:nvCxnSpPr>
      <xdr:spPr>
        <a:xfrm>
          <a:off x="22072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31041</xdr:rowOff>
    </xdr:from>
    <xdr:ext cx="469744" cy="259045"/>
    <xdr:sp macro="" textlink="">
      <xdr:nvSpPr>
        <xdr:cNvPr id="629" name="【庁舎】&#10;一人当たり面積最大値テキスト"/>
        <xdr:cNvSpPr txBox="1"/>
      </xdr:nvSpPr>
      <xdr:spPr>
        <a:xfrm>
          <a:off x="222504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99</xdr:row>
      <xdr:rowOff>84364</xdr:rowOff>
    </xdr:from>
    <xdr:to>
      <xdr:col>32</xdr:col>
      <xdr:colOff>276225</xdr:colOff>
      <xdr:row>99</xdr:row>
      <xdr:rowOff>84364</xdr:rowOff>
    </xdr:to>
    <xdr:cxnSp macro="">
      <xdr:nvCxnSpPr>
        <xdr:cNvPr id="630" name="直線コネクタ 62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113591</xdr:rowOff>
    </xdr:from>
    <xdr:ext cx="469744" cy="259045"/>
    <xdr:sp macro="" textlink="">
      <xdr:nvSpPr>
        <xdr:cNvPr id="631" name="【庁舎】&#10;一人当たり面積平均値テキスト"/>
        <xdr:cNvSpPr txBox="1"/>
      </xdr:nvSpPr>
      <xdr:spPr>
        <a:xfrm>
          <a:off x="22250400" y="1777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90714</xdr:rowOff>
    </xdr:from>
    <xdr:to>
      <xdr:col>32</xdr:col>
      <xdr:colOff>238125</xdr:colOff>
      <xdr:row>105</xdr:row>
      <xdr:rowOff>20864</xdr:rowOff>
    </xdr:to>
    <xdr:sp macro="" textlink="">
      <xdr:nvSpPr>
        <xdr:cNvPr id="632" name="フローチャート : 判断 631"/>
        <xdr:cNvSpPr/>
      </xdr:nvSpPr>
      <xdr:spPr>
        <a:xfrm>
          <a:off x="221107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164193</xdr:rowOff>
    </xdr:from>
    <xdr:to>
      <xdr:col>32</xdr:col>
      <xdr:colOff>238125</xdr:colOff>
      <xdr:row>108</xdr:row>
      <xdr:rowOff>94343</xdr:rowOff>
    </xdr:to>
    <xdr:sp macro="" textlink="">
      <xdr:nvSpPr>
        <xdr:cNvPr id="638" name="円/楕円 637"/>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79120</xdr:rowOff>
    </xdr:from>
    <xdr:ext cx="469744" cy="259045"/>
    <xdr:sp macro="" textlink="">
      <xdr:nvSpPr>
        <xdr:cNvPr id="639" name="【庁舎】&#10;一人当たり面積該当値テキスト"/>
        <xdr:cNvSpPr txBox="1"/>
      </xdr:nvSpPr>
      <xdr:spPr>
        <a:xfrm>
          <a:off x="22250400" y="1842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640" name="正方形/長方形 63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642" name="テキスト ボックス 64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ほとんど</a:t>
          </a:r>
          <a:r>
            <a:rPr kumimoji="1" lang="ja-JP" altLang="ja-JP" sz="1300">
              <a:solidFill>
                <a:schemeClr val="dk1"/>
              </a:solidFill>
              <a:effectLst/>
              <a:latin typeface="+mn-lt"/>
              <a:ea typeface="+mn-ea"/>
              <a:cs typeface="+mn-cs"/>
            </a:rPr>
            <a:t>の類型において、老朽化により有形固定資産減価償却率は類似団体を上回っており、再編整備の必要性を確認したところである。平成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月に「松戸市公共施設等総合管理計画」を策定し、①将来的な人口動向に配慮し、公共施設の利便性を高めつつ、地区を意識して配置し、公共施設の延床面積の</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年度には、「</a:t>
          </a:r>
          <a:r>
            <a:rPr kumimoji="1" lang="ja-JP" altLang="ja-JP" sz="1300" b="0">
              <a:solidFill>
                <a:schemeClr val="dk1"/>
              </a:solidFill>
              <a:effectLst/>
              <a:latin typeface="+mn-lt"/>
              <a:ea typeface="+mn-ea"/>
              <a:cs typeface="+mn-cs"/>
            </a:rPr>
            <a:t>松戸市公共施設再編整備基本計画（仮）を」策定する予定であることから、財政的な負担を十分に考慮しながら、今後さらに、各類型について具体的な再編整備を検討していきたい。</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基準</a:t>
          </a:r>
          <a:r>
            <a:rPr kumimoji="1" lang="ja-JP" altLang="ja-JP" sz="1300">
              <a:solidFill>
                <a:schemeClr val="dk1"/>
              </a:solidFill>
              <a:effectLst/>
              <a:latin typeface="+mn-lt"/>
              <a:ea typeface="+mn-ea"/>
              <a:cs typeface="+mn-cs"/>
            </a:rPr>
            <a:t>財政収入額は、地方消費税交付金が前年度より増えたため、</a:t>
          </a:r>
          <a:endParaRPr lang="ja-JP" altLang="ja-JP" sz="1300">
            <a:effectLst/>
          </a:endParaRPr>
        </a:p>
        <a:p>
          <a:r>
            <a:rPr kumimoji="1" lang="ja-JP" altLang="ja-JP" sz="1300">
              <a:solidFill>
                <a:schemeClr val="dk1"/>
              </a:solidFill>
              <a:effectLst/>
              <a:latin typeface="+mn-lt"/>
              <a:ea typeface="+mn-ea"/>
              <a:cs typeface="+mn-cs"/>
            </a:rPr>
            <a:t>増額となった。基準財政需要額は、</a:t>
          </a:r>
          <a:r>
            <a:rPr kumimoji="1" lang="ja-JP" altLang="en-US" sz="1300">
              <a:solidFill>
                <a:schemeClr val="dk1"/>
              </a:solidFill>
              <a:effectLst/>
              <a:latin typeface="+mn-lt"/>
              <a:ea typeface="+mn-ea"/>
              <a:cs typeface="+mn-cs"/>
            </a:rPr>
            <a:t>人口減少等特別対策事業費、生活保護費</a:t>
          </a:r>
          <a:r>
            <a:rPr kumimoji="1" lang="ja-JP" altLang="ja-JP" sz="1300">
              <a:solidFill>
                <a:schemeClr val="dk1"/>
              </a:solidFill>
              <a:effectLst/>
              <a:latin typeface="+mn-lt"/>
              <a:ea typeface="+mn-ea"/>
              <a:cs typeface="+mn-cs"/>
            </a:rPr>
            <a:t>等が前年度より増え、増額となったが、基準財政収入額の増加率が上回ったため、財政力指数は前年度より改善した。</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140405</xdr:rowOff>
    </xdr:to>
    <xdr:cxnSp macro="">
      <xdr:nvCxnSpPr>
        <xdr:cNvPr id="68" name="直線コネクタ 67"/>
        <xdr:cNvCxnSpPr/>
      </xdr:nvCxnSpPr>
      <xdr:spPr>
        <a:xfrm flipV="1">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140405</xdr:rowOff>
    </xdr:from>
    <xdr:to>
      <xdr:col>6</xdr:col>
      <xdr:colOff>0</xdr:colOff>
      <xdr:row>40</xdr:row>
      <xdr:rowOff>153811</xdr:rowOff>
    </xdr:to>
    <xdr:cxnSp macro="">
      <xdr:nvCxnSpPr>
        <xdr:cNvPr id="71" name="直線コネクタ 70"/>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113595</xdr:rowOff>
    </xdr:from>
    <xdr:to>
      <xdr:col>3</xdr:col>
      <xdr:colOff>279400</xdr:colOff>
      <xdr:row>40</xdr:row>
      <xdr:rowOff>140405</xdr:rowOff>
    </xdr:to>
    <xdr:cxnSp macro="">
      <xdr:nvCxnSpPr>
        <xdr:cNvPr id="77" name="直線コネクタ 76"/>
        <xdr:cNvCxnSpPr/>
      </xdr:nvCxnSpPr>
      <xdr:spPr>
        <a:xfrm>
          <a:off x="1447800" y="697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89605</xdr:rowOff>
    </xdr:from>
    <xdr:to>
      <xdr:col>6</xdr:col>
      <xdr:colOff>50800</xdr:colOff>
      <xdr:row>41</xdr:row>
      <xdr:rowOff>19755</xdr:rowOff>
    </xdr:to>
    <xdr:sp macro="" textlink="">
      <xdr:nvSpPr>
        <xdr:cNvPr id="89" name="円/楕円 88"/>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29932</xdr:rowOff>
    </xdr:from>
    <xdr:ext cx="736600" cy="259045"/>
    <xdr:sp macro="" textlink="">
      <xdr:nvSpPr>
        <xdr:cNvPr id="90" name="テキスト ボックス 89"/>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103011</xdr:rowOff>
    </xdr:from>
    <xdr:to>
      <xdr:col>4</xdr:col>
      <xdr:colOff>533400</xdr:colOff>
      <xdr:row>41</xdr:row>
      <xdr:rowOff>33161</xdr:rowOff>
    </xdr:to>
    <xdr:sp macro="" textlink="">
      <xdr:nvSpPr>
        <xdr:cNvPr id="91" name="円/楕円 90"/>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43338</xdr:rowOff>
    </xdr:from>
    <xdr:ext cx="762000" cy="259045"/>
    <xdr:sp macro="" textlink="">
      <xdr:nvSpPr>
        <xdr:cNvPr id="92" name="テキスト ボックス 91"/>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89605</xdr:rowOff>
    </xdr:from>
    <xdr:to>
      <xdr:col>3</xdr:col>
      <xdr:colOff>330200</xdr:colOff>
      <xdr:row>41</xdr:row>
      <xdr:rowOff>19755</xdr:rowOff>
    </xdr:to>
    <xdr:sp macro="" textlink="">
      <xdr:nvSpPr>
        <xdr:cNvPr id="93" name="円/楕円 92"/>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29932</xdr:rowOff>
    </xdr:from>
    <xdr:ext cx="762000" cy="259045"/>
    <xdr:sp macro="" textlink="">
      <xdr:nvSpPr>
        <xdr:cNvPr id="94" name="テキスト ボックス 93"/>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62795</xdr:rowOff>
    </xdr:from>
    <xdr:to>
      <xdr:col>2</xdr:col>
      <xdr:colOff>127000</xdr:colOff>
      <xdr:row>40</xdr:row>
      <xdr:rowOff>164395</xdr:rowOff>
    </xdr:to>
    <xdr:sp macro="" textlink="">
      <xdr:nvSpPr>
        <xdr:cNvPr id="95" name="円/楕円 94"/>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3122</xdr:rowOff>
    </xdr:from>
    <xdr:ext cx="762000" cy="259045"/>
    <xdr:sp macro="" textlink="">
      <xdr:nvSpPr>
        <xdr:cNvPr id="96" name="テキスト ボックス 95"/>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経常的繰出金、扶助費</a:t>
          </a:r>
          <a:r>
            <a:rPr kumimoji="1" lang="ja-JP" altLang="ja-JP" sz="1300">
              <a:solidFill>
                <a:schemeClr val="dk1"/>
              </a:solidFill>
              <a:effectLst/>
              <a:latin typeface="+mn-lt"/>
              <a:ea typeface="+mn-ea"/>
              <a:cs typeface="+mn-cs"/>
            </a:rPr>
            <a:t>等が前年度より増えたため</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経常経費充当一般財源</a:t>
          </a:r>
          <a:r>
            <a:rPr kumimoji="1" lang="ja-JP" altLang="en-US" sz="1300">
              <a:solidFill>
                <a:schemeClr val="dk1"/>
              </a:solidFill>
              <a:effectLst/>
              <a:latin typeface="+mn-lt"/>
              <a:ea typeface="+mn-ea"/>
              <a:cs typeface="+mn-cs"/>
            </a:rPr>
            <a:t>は増額となったが、</a:t>
          </a:r>
          <a:r>
            <a:rPr kumimoji="1" lang="ja-JP" altLang="ja-JP" sz="1300">
              <a:solidFill>
                <a:schemeClr val="dk1"/>
              </a:solidFill>
              <a:effectLst/>
              <a:latin typeface="+mn-lt"/>
              <a:ea typeface="+mn-ea"/>
              <a:cs typeface="+mn-cs"/>
            </a:rPr>
            <a:t>地方消費税交付金が前年度より増えたため、経常一般財源</a:t>
          </a:r>
          <a:r>
            <a:rPr kumimoji="1" lang="ja-JP" altLang="en-US" sz="1300">
              <a:solidFill>
                <a:schemeClr val="dk1"/>
              </a:solidFill>
              <a:effectLst/>
              <a:latin typeface="+mn-lt"/>
              <a:ea typeface="+mn-ea"/>
              <a:cs typeface="+mn-cs"/>
            </a:rPr>
            <a:t>の増加率が大きく、</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改善</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64</xdr:row>
      <xdr:rowOff>63500</xdr:rowOff>
    </xdr:to>
    <xdr:cxnSp macro="">
      <xdr:nvCxnSpPr>
        <xdr:cNvPr id="133" name="直線コネクタ 132"/>
        <xdr:cNvCxnSpPr/>
      </xdr:nvCxnSpPr>
      <xdr:spPr>
        <a:xfrm flipV="1">
          <a:off x="4114800" y="10875433"/>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4"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5141</xdr:rowOff>
    </xdr:from>
    <xdr:to>
      <xdr:col>6</xdr:col>
      <xdr:colOff>0</xdr:colOff>
      <xdr:row>64</xdr:row>
      <xdr:rowOff>63500</xdr:rowOff>
    </xdr:to>
    <xdr:cxnSp macro="">
      <xdr:nvCxnSpPr>
        <xdr:cNvPr id="136" name="直線コネクタ 135"/>
        <xdr:cNvCxnSpPr/>
      </xdr:nvCxnSpPr>
      <xdr:spPr>
        <a:xfrm>
          <a:off x="3225800" y="10806491"/>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156529</xdr:rowOff>
    </xdr:from>
    <xdr:ext cx="736600" cy="259045"/>
    <xdr:sp macro="" textlink="">
      <xdr:nvSpPr>
        <xdr:cNvPr id="138" name="テキスト ボックス 137"/>
        <xdr:cNvSpPr txBox="1"/>
      </xdr:nvSpPr>
      <xdr:spPr>
        <a:xfrm>
          <a:off x="3733800" y="1112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5141</xdr:rowOff>
    </xdr:from>
    <xdr:to>
      <xdr:col>4</xdr:col>
      <xdr:colOff>482600</xdr:colOff>
      <xdr:row>63</xdr:row>
      <xdr:rowOff>166007</xdr:rowOff>
    </xdr:to>
    <xdr:cxnSp macro="">
      <xdr:nvCxnSpPr>
        <xdr:cNvPr id="139" name="直線コネクタ 138"/>
        <xdr:cNvCxnSpPr/>
      </xdr:nvCxnSpPr>
      <xdr:spPr>
        <a:xfrm flipV="1">
          <a:off x="2336800" y="108064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41" name="テキスト ボックス 140"/>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166007</xdr:rowOff>
    </xdr:from>
    <xdr:to>
      <xdr:col>3</xdr:col>
      <xdr:colOff>279400</xdr:colOff>
      <xdr:row>63</xdr:row>
      <xdr:rowOff>166007</xdr:rowOff>
    </xdr:to>
    <xdr:cxnSp macro="">
      <xdr:nvCxnSpPr>
        <xdr:cNvPr id="142" name="直線コネクタ 141"/>
        <xdr:cNvCxnSpPr/>
      </xdr:nvCxnSpPr>
      <xdr:spPr>
        <a:xfrm>
          <a:off x="1447800" y="1096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122058</xdr:rowOff>
    </xdr:from>
    <xdr:ext cx="762000" cy="259045"/>
    <xdr:sp macro="" textlink="">
      <xdr:nvSpPr>
        <xdr:cNvPr id="144" name="テキスト ボックス 143"/>
        <xdr:cNvSpPr txBox="1"/>
      </xdr:nvSpPr>
      <xdr:spPr>
        <a:xfrm>
          <a:off x="1955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41625</xdr:rowOff>
    </xdr:from>
    <xdr:ext cx="762000" cy="259045"/>
    <xdr:sp macro="" textlink="">
      <xdr:nvSpPr>
        <xdr:cNvPr id="146" name="テキスト ボックス 145"/>
        <xdr:cNvSpPr txBox="1"/>
      </xdr:nvSpPr>
      <xdr:spPr>
        <a:xfrm>
          <a:off x="1066800" y="1101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2" name="円/楕円 151"/>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39810</xdr:rowOff>
    </xdr:from>
    <xdr:ext cx="762000" cy="259045"/>
    <xdr:sp macro="" textlink="">
      <xdr:nvSpPr>
        <xdr:cNvPr id="153" name="財政構造の弾力性該当値テキスト"/>
        <xdr:cNvSpPr txBox="1"/>
      </xdr:nvSpPr>
      <xdr:spPr>
        <a:xfrm>
          <a:off x="50419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12700</xdr:rowOff>
    </xdr:from>
    <xdr:to>
      <xdr:col>6</xdr:col>
      <xdr:colOff>50800</xdr:colOff>
      <xdr:row>64</xdr:row>
      <xdr:rowOff>114300</xdr:rowOff>
    </xdr:to>
    <xdr:sp macro="" textlink="">
      <xdr:nvSpPr>
        <xdr:cNvPr id="154" name="円/楕円 153"/>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55" name="テキスト ボックス 154"/>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125791</xdr:rowOff>
    </xdr:from>
    <xdr:to>
      <xdr:col>4</xdr:col>
      <xdr:colOff>533400</xdr:colOff>
      <xdr:row>63</xdr:row>
      <xdr:rowOff>55941</xdr:rowOff>
    </xdr:to>
    <xdr:sp macro="" textlink="">
      <xdr:nvSpPr>
        <xdr:cNvPr id="156" name="円/楕円 155"/>
        <xdr:cNvSpPr/>
      </xdr:nvSpPr>
      <xdr:spPr>
        <a:xfrm>
          <a:off x="31750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66118</xdr:rowOff>
    </xdr:from>
    <xdr:ext cx="762000" cy="259045"/>
    <xdr:sp macro="" textlink="">
      <xdr:nvSpPr>
        <xdr:cNvPr id="157" name="テキスト ボックス 156"/>
        <xdr:cNvSpPr txBox="1"/>
      </xdr:nvSpPr>
      <xdr:spPr>
        <a:xfrm>
          <a:off x="2844800" y="1052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115207</xdr:rowOff>
    </xdr:from>
    <xdr:to>
      <xdr:col>3</xdr:col>
      <xdr:colOff>330200</xdr:colOff>
      <xdr:row>64</xdr:row>
      <xdr:rowOff>45357</xdr:rowOff>
    </xdr:to>
    <xdr:sp macro="" textlink="">
      <xdr:nvSpPr>
        <xdr:cNvPr id="158" name="円/楕円 157"/>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59" name="テキスト ボックス 15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60" name="円/楕円 159"/>
        <xdr:cNvSpPr/>
      </xdr:nvSpPr>
      <xdr:spPr>
        <a:xfrm>
          <a:off x="1397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61" name="テキスト ボックス 160"/>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プレミアム付商品券発行</a:t>
          </a:r>
          <a:r>
            <a:rPr kumimoji="1" lang="ja-JP" altLang="ja-JP" sz="1300">
              <a:solidFill>
                <a:schemeClr val="dk1"/>
              </a:solidFill>
              <a:effectLst/>
              <a:latin typeface="+mn-lt"/>
              <a:ea typeface="+mn-ea"/>
              <a:cs typeface="+mn-cs"/>
            </a:rPr>
            <a:t>関係経費の増等により増額となった。</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134565</xdr:rowOff>
    </xdr:from>
    <xdr:to>
      <xdr:col>7</xdr:col>
      <xdr:colOff>152400</xdr:colOff>
      <xdr:row>80</xdr:row>
      <xdr:rowOff>161813</xdr:rowOff>
    </xdr:to>
    <xdr:cxnSp macro="">
      <xdr:nvCxnSpPr>
        <xdr:cNvPr id="194" name="直線コネクタ 193"/>
        <xdr:cNvCxnSpPr/>
      </xdr:nvCxnSpPr>
      <xdr:spPr>
        <a:xfrm>
          <a:off x="4114800" y="13850565"/>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125507</xdr:rowOff>
    </xdr:from>
    <xdr:to>
      <xdr:col>6</xdr:col>
      <xdr:colOff>0</xdr:colOff>
      <xdr:row>80</xdr:row>
      <xdr:rowOff>134565</xdr:rowOff>
    </xdr:to>
    <xdr:cxnSp macro="">
      <xdr:nvCxnSpPr>
        <xdr:cNvPr id="197" name="直線コネクタ 196"/>
        <xdr:cNvCxnSpPr/>
      </xdr:nvCxnSpPr>
      <xdr:spPr>
        <a:xfrm>
          <a:off x="3225800" y="13841507"/>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125507</xdr:rowOff>
    </xdr:from>
    <xdr:to>
      <xdr:col>4</xdr:col>
      <xdr:colOff>482600</xdr:colOff>
      <xdr:row>80</xdr:row>
      <xdr:rowOff>128650</xdr:rowOff>
    </xdr:to>
    <xdr:cxnSp macro="">
      <xdr:nvCxnSpPr>
        <xdr:cNvPr id="200" name="直線コネクタ 199"/>
        <xdr:cNvCxnSpPr/>
      </xdr:nvCxnSpPr>
      <xdr:spPr>
        <a:xfrm flipV="1">
          <a:off x="2336800" y="1384150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128650</xdr:rowOff>
    </xdr:from>
    <xdr:to>
      <xdr:col>3</xdr:col>
      <xdr:colOff>279400</xdr:colOff>
      <xdr:row>80</xdr:row>
      <xdr:rowOff>141260</xdr:rowOff>
    </xdr:to>
    <xdr:cxnSp macro="">
      <xdr:nvCxnSpPr>
        <xdr:cNvPr id="203" name="直線コネクタ 202"/>
        <xdr:cNvCxnSpPr/>
      </xdr:nvCxnSpPr>
      <xdr:spPr>
        <a:xfrm flipV="1">
          <a:off x="1447800" y="13844650"/>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111013</xdr:rowOff>
    </xdr:from>
    <xdr:to>
      <xdr:col>7</xdr:col>
      <xdr:colOff>203200</xdr:colOff>
      <xdr:row>81</xdr:row>
      <xdr:rowOff>41163</xdr:rowOff>
    </xdr:to>
    <xdr:sp macro="" textlink="">
      <xdr:nvSpPr>
        <xdr:cNvPr id="213" name="円/楕円 212"/>
        <xdr:cNvSpPr/>
      </xdr:nvSpPr>
      <xdr:spPr>
        <a:xfrm>
          <a:off x="4902200" y="138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32290</xdr:rowOff>
    </xdr:from>
    <xdr:ext cx="762000" cy="259045"/>
    <xdr:sp macro="" textlink="">
      <xdr:nvSpPr>
        <xdr:cNvPr id="214" name="人件費・物件費等の状況該当値テキスト"/>
        <xdr:cNvSpPr txBox="1"/>
      </xdr:nvSpPr>
      <xdr:spPr>
        <a:xfrm>
          <a:off x="5041900" y="137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83765</xdr:rowOff>
    </xdr:from>
    <xdr:to>
      <xdr:col>6</xdr:col>
      <xdr:colOff>50800</xdr:colOff>
      <xdr:row>81</xdr:row>
      <xdr:rowOff>13915</xdr:rowOff>
    </xdr:to>
    <xdr:sp macro="" textlink="">
      <xdr:nvSpPr>
        <xdr:cNvPr id="215" name="円/楕円 214"/>
        <xdr:cNvSpPr/>
      </xdr:nvSpPr>
      <xdr:spPr>
        <a:xfrm>
          <a:off x="4064000" y="137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24092</xdr:rowOff>
    </xdr:from>
    <xdr:ext cx="736600" cy="259045"/>
    <xdr:sp macro="" textlink="">
      <xdr:nvSpPr>
        <xdr:cNvPr id="216" name="テキスト ボックス 215"/>
        <xdr:cNvSpPr txBox="1"/>
      </xdr:nvSpPr>
      <xdr:spPr>
        <a:xfrm>
          <a:off x="3733800" y="135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74707</xdr:rowOff>
    </xdr:from>
    <xdr:to>
      <xdr:col>4</xdr:col>
      <xdr:colOff>533400</xdr:colOff>
      <xdr:row>81</xdr:row>
      <xdr:rowOff>4857</xdr:rowOff>
    </xdr:to>
    <xdr:sp macro="" textlink="">
      <xdr:nvSpPr>
        <xdr:cNvPr id="217" name="円/楕円 216"/>
        <xdr:cNvSpPr/>
      </xdr:nvSpPr>
      <xdr:spPr>
        <a:xfrm>
          <a:off x="3175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15034</xdr:rowOff>
    </xdr:from>
    <xdr:ext cx="762000" cy="259045"/>
    <xdr:sp macro="" textlink="">
      <xdr:nvSpPr>
        <xdr:cNvPr id="218" name="テキスト ボックス 217"/>
        <xdr:cNvSpPr txBox="1"/>
      </xdr:nvSpPr>
      <xdr:spPr>
        <a:xfrm>
          <a:off x="2844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77850</xdr:rowOff>
    </xdr:from>
    <xdr:to>
      <xdr:col>3</xdr:col>
      <xdr:colOff>330200</xdr:colOff>
      <xdr:row>81</xdr:row>
      <xdr:rowOff>8000</xdr:rowOff>
    </xdr:to>
    <xdr:sp macro="" textlink="">
      <xdr:nvSpPr>
        <xdr:cNvPr id="219" name="円/楕円 218"/>
        <xdr:cNvSpPr/>
      </xdr:nvSpPr>
      <xdr:spPr>
        <a:xfrm>
          <a:off x="2286000" y="137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18177</xdr:rowOff>
    </xdr:from>
    <xdr:ext cx="762000" cy="259045"/>
    <xdr:sp macro="" textlink="">
      <xdr:nvSpPr>
        <xdr:cNvPr id="220" name="テキスト ボックス 219"/>
        <xdr:cNvSpPr txBox="1"/>
      </xdr:nvSpPr>
      <xdr:spPr>
        <a:xfrm>
          <a:off x="1955800" y="135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92,447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90460</xdr:rowOff>
    </xdr:from>
    <xdr:to>
      <xdr:col>2</xdr:col>
      <xdr:colOff>127000</xdr:colOff>
      <xdr:row>81</xdr:row>
      <xdr:rowOff>20610</xdr:rowOff>
    </xdr:to>
    <xdr:sp macro="" textlink="">
      <xdr:nvSpPr>
        <xdr:cNvPr id="221" name="円/楕円 220"/>
        <xdr:cNvSpPr/>
      </xdr:nvSpPr>
      <xdr:spPr>
        <a:xfrm>
          <a:off x="1397000" y="1380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30787</xdr:rowOff>
    </xdr:from>
    <xdr:ext cx="762000" cy="259045"/>
    <xdr:sp macro="" textlink="">
      <xdr:nvSpPr>
        <xdr:cNvPr id="222" name="テキスト ボックス 221"/>
        <xdr:cNvSpPr txBox="1"/>
      </xdr:nvSpPr>
      <xdr:spPr>
        <a:xfrm>
          <a:off x="1066800" y="1357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ラスパイレス指数に大きな影響を与える階層の一部において、本市の職員構成等が影響し、ラスパイレス指数が前年度より</a:t>
          </a:r>
          <a:r>
            <a:rPr kumimoji="1" lang="en-US" altLang="ja-JP" sz="1300">
              <a:latin typeface="ＭＳ Ｐゴシック"/>
            </a:rPr>
            <a:t>0.7</a:t>
          </a:r>
          <a:r>
            <a:rPr kumimoji="1" lang="ja-JP" altLang="en-US" sz="1300">
              <a:latin typeface="ＭＳ Ｐゴシック"/>
            </a:rPr>
            <a:t>上昇。</a:t>
          </a:r>
          <a:endParaRPr kumimoji="1" lang="en-US" altLang="ja-JP" sz="1300">
            <a:latin typeface="ＭＳ Ｐゴシック"/>
          </a:endParaRPr>
        </a:p>
        <a:p>
          <a:r>
            <a:rPr kumimoji="1" lang="ja-JP" altLang="en-US" sz="1300">
              <a:latin typeface="ＭＳ Ｐゴシック"/>
            </a:rPr>
            <a:t>類似団体と比較しても高い数値であることから、引き続き給与制度、職員構成の適正化を図り、縮減に努める。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82550</xdr:rowOff>
    </xdr:to>
    <xdr:cxnSp macro="">
      <xdr:nvCxnSpPr>
        <xdr:cNvPr id="256" name="直線コネクタ 255"/>
        <xdr:cNvCxnSpPr/>
      </xdr:nvCxnSpPr>
      <xdr:spPr>
        <a:xfrm>
          <a:off x="16179800" y="144280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74507</xdr:rowOff>
    </xdr:to>
    <xdr:cxnSp macro="">
      <xdr:nvCxnSpPr>
        <xdr:cNvPr id="259" name="直線コネクタ 258"/>
        <xdr:cNvCxnSpPr/>
      </xdr:nvCxnSpPr>
      <xdr:spPr>
        <a:xfrm flipV="1">
          <a:off x="15290800" y="144280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88</xdr:row>
      <xdr:rowOff>80434</xdr:rowOff>
    </xdr:to>
    <xdr:cxnSp macro="">
      <xdr:nvCxnSpPr>
        <xdr:cNvPr id="262" name="直線コネクタ 261"/>
        <xdr:cNvCxnSpPr/>
      </xdr:nvCxnSpPr>
      <xdr:spPr>
        <a:xfrm flipV="1">
          <a:off x="14401800" y="1447630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80434</xdr:rowOff>
    </xdr:to>
    <xdr:cxnSp macro="">
      <xdr:nvCxnSpPr>
        <xdr:cNvPr id="265" name="直線コネクタ 264"/>
        <xdr:cNvCxnSpPr/>
      </xdr:nvCxnSpPr>
      <xdr:spPr>
        <a:xfrm>
          <a:off x="13512800" y="150876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5" name="円/楕円 274"/>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99077</xdr:rowOff>
    </xdr:from>
    <xdr:ext cx="762000" cy="259045"/>
    <xdr:sp macro="" textlink="">
      <xdr:nvSpPr>
        <xdr:cNvPr id="276" name="給与水準   （国との比較）該当値テキスト"/>
        <xdr:cNvSpPr txBox="1"/>
      </xdr:nvSpPr>
      <xdr:spPr>
        <a:xfrm>
          <a:off x="17106900" y="143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7" name="円/楕円 276"/>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8" name="テキスト ボックス 277"/>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81" name="円/楕円 280"/>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82" name="テキスト ボックス 281"/>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3" name="円/楕円 282"/>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4" name="テキスト ボックス 283"/>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ここ数年、人口千人当りの職員数は同じ水準で推移しており、類似団体の</a:t>
          </a:r>
        </a:p>
        <a:p>
          <a:r>
            <a:rPr lang="ja-JP" altLang="ja-JP" sz="1300">
              <a:solidFill>
                <a:schemeClr val="dk1"/>
              </a:solidFill>
              <a:effectLst/>
              <a:latin typeface="+mn-lt"/>
              <a:ea typeface="+mn-ea"/>
              <a:cs typeface="+mn-cs"/>
            </a:rPr>
            <a:t>平均値と比較しても少ない数値を保っている。</a:t>
          </a:r>
        </a:p>
        <a:p>
          <a:r>
            <a:rPr lang="ja-JP" altLang="ja-JP" sz="1300">
              <a:solidFill>
                <a:schemeClr val="dk1"/>
              </a:solidFill>
              <a:effectLst/>
              <a:latin typeface="+mn-lt"/>
              <a:ea typeface="+mn-ea"/>
              <a:cs typeface="+mn-cs"/>
            </a:rPr>
            <a:t>今後も事業量・業務量に応じた、適正な定員管理を努めていく。</a:t>
          </a:r>
        </a:p>
        <a:p>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50437</xdr:rowOff>
    </xdr:from>
    <xdr:to>
      <xdr:col>24</xdr:col>
      <xdr:colOff>558800</xdr:colOff>
      <xdr:row>61</xdr:row>
      <xdr:rowOff>57331</xdr:rowOff>
    </xdr:to>
    <xdr:cxnSp macro="">
      <xdr:nvCxnSpPr>
        <xdr:cNvPr id="321" name="直線コネクタ 320"/>
        <xdr:cNvCxnSpPr/>
      </xdr:nvCxnSpPr>
      <xdr:spPr>
        <a:xfrm>
          <a:off x="16179800" y="1050888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50437</xdr:rowOff>
    </xdr:to>
    <xdr:cxnSp macro="">
      <xdr:nvCxnSpPr>
        <xdr:cNvPr id="324" name="直線コネクタ 323"/>
        <xdr:cNvCxnSpPr/>
      </xdr:nvCxnSpPr>
      <xdr:spPr>
        <a:xfrm>
          <a:off x="15290800" y="10484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6" name="テキスト ボックス 325"/>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26307</xdr:rowOff>
    </xdr:to>
    <xdr:cxnSp macro="">
      <xdr:nvCxnSpPr>
        <xdr:cNvPr id="327" name="直線コネクタ 326"/>
        <xdr:cNvCxnSpPr/>
      </xdr:nvCxnSpPr>
      <xdr:spPr>
        <a:xfrm>
          <a:off x="14401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29" name="テキスト ボックス 328"/>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57331</xdr:rowOff>
    </xdr:to>
    <xdr:cxnSp macro="">
      <xdr:nvCxnSpPr>
        <xdr:cNvPr id="330" name="直線コネクタ 329"/>
        <xdr:cNvCxnSpPr/>
      </xdr:nvCxnSpPr>
      <xdr:spPr>
        <a:xfrm flipV="1">
          <a:off x="13512800" y="104813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32" name="テキスト ボックス 331"/>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135181</xdr:rowOff>
    </xdr:from>
    <xdr:ext cx="762000" cy="259045"/>
    <xdr:sp macro="" textlink="">
      <xdr:nvSpPr>
        <xdr:cNvPr id="334" name="テキスト ボックス 333"/>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6531</xdr:rowOff>
    </xdr:from>
    <xdr:to>
      <xdr:col>24</xdr:col>
      <xdr:colOff>609600</xdr:colOff>
      <xdr:row>61</xdr:row>
      <xdr:rowOff>108131</xdr:rowOff>
    </xdr:to>
    <xdr:sp macro="" textlink="">
      <xdr:nvSpPr>
        <xdr:cNvPr id="340" name="円/楕円 339"/>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23058</xdr:rowOff>
    </xdr:from>
    <xdr:ext cx="762000" cy="259045"/>
    <xdr:sp macro="" textlink="">
      <xdr:nvSpPr>
        <xdr:cNvPr id="341"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171087</xdr:rowOff>
    </xdr:from>
    <xdr:to>
      <xdr:col>23</xdr:col>
      <xdr:colOff>457200</xdr:colOff>
      <xdr:row>61</xdr:row>
      <xdr:rowOff>101237</xdr:rowOff>
    </xdr:to>
    <xdr:sp macro="" textlink="">
      <xdr:nvSpPr>
        <xdr:cNvPr id="342" name="円/楕円 341"/>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111414</xdr:rowOff>
    </xdr:from>
    <xdr:ext cx="736600" cy="259045"/>
    <xdr:sp macro="" textlink="">
      <xdr:nvSpPr>
        <xdr:cNvPr id="343" name="テキスト ボックス 342"/>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4" name="円/楕円 343"/>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87284</xdr:rowOff>
    </xdr:from>
    <xdr:ext cx="762000" cy="259045"/>
    <xdr:sp macro="" textlink="">
      <xdr:nvSpPr>
        <xdr:cNvPr id="345" name="テキスト ボックス 344"/>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143510</xdr:rowOff>
    </xdr:from>
    <xdr:to>
      <xdr:col>21</xdr:col>
      <xdr:colOff>50800</xdr:colOff>
      <xdr:row>61</xdr:row>
      <xdr:rowOff>73660</xdr:rowOff>
    </xdr:to>
    <xdr:sp macro="" textlink="">
      <xdr:nvSpPr>
        <xdr:cNvPr id="346" name="円/楕円 345"/>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83837</xdr:rowOff>
    </xdr:from>
    <xdr:ext cx="762000" cy="259045"/>
    <xdr:sp macro="" textlink="">
      <xdr:nvSpPr>
        <xdr:cNvPr id="347" name="テキスト ボックス 346"/>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48" name="円/楕円 347"/>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49" name="テキスト ボックス 348"/>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単年度の実質公債比率において、平成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年度と比較し、公債費が減となったため、前年度から改善した。</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35278</xdr:rowOff>
    </xdr:from>
    <xdr:to>
      <xdr:col>24</xdr:col>
      <xdr:colOff>558800</xdr:colOff>
      <xdr:row>36</xdr:row>
      <xdr:rowOff>115711</xdr:rowOff>
    </xdr:to>
    <xdr:cxnSp macro="">
      <xdr:nvCxnSpPr>
        <xdr:cNvPr id="383" name="直線コネクタ 382"/>
        <xdr:cNvCxnSpPr/>
      </xdr:nvCxnSpPr>
      <xdr:spPr>
        <a:xfrm flipV="1">
          <a:off x="16179800" y="62074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4"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115711</xdr:rowOff>
    </xdr:from>
    <xdr:to>
      <xdr:col>23</xdr:col>
      <xdr:colOff>406400</xdr:colOff>
      <xdr:row>37</xdr:row>
      <xdr:rowOff>64911</xdr:rowOff>
    </xdr:to>
    <xdr:cxnSp macro="">
      <xdr:nvCxnSpPr>
        <xdr:cNvPr id="386" name="直線コネクタ 385"/>
        <xdr:cNvCxnSpPr/>
      </xdr:nvCxnSpPr>
      <xdr:spPr>
        <a:xfrm flipV="1">
          <a:off x="15290800" y="62879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55332</xdr:rowOff>
    </xdr:from>
    <xdr:ext cx="736600" cy="259045"/>
    <xdr:sp macro="" textlink="">
      <xdr:nvSpPr>
        <xdr:cNvPr id="388" name="テキスト ボックス 387"/>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64911</xdr:rowOff>
    </xdr:from>
    <xdr:to>
      <xdr:col>22</xdr:col>
      <xdr:colOff>203200</xdr:colOff>
      <xdr:row>38</xdr:row>
      <xdr:rowOff>40922</xdr:rowOff>
    </xdr:to>
    <xdr:cxnSp macro="">
      <xdr:nvCxnSpPr>
        <xdr:cNvPr id="389" name="直線コネクタ 388"/>
        <xdr:cNvCxnSpPr/>
      </xdr:nvCxnSpPr>
      <xdr:spPr>
        <a:xfrm flipV="1">
          <a:off x="14401800" y="64085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149172</xdr:rowOff>
    </xdr:from>
    <xdr:ext cx="762000" cy="259045"/>
    <xdr:sp macro="" textlink="">
      <xdr:nvSpPr>
        <xdr:cNvPr id="391" name="テキスト ボックス 390"/>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40922</xdr:rowOff>
    </xdr:from>
    <xdr:to>
      <xdr:col>21</xdr:col>
      <xdr:colOff>0</xdr:colOff>
      <xdr:row>39</xdr:row>
      <xdr:rowOff>16933</xdr:rowOff>
    </xdr:to>
    <xdr:cxnSp macro="">
      <xdr:nvCxnSpPr>
        <xdr:cNvPr id="392" name="直線コネクタ 391"/>
        <xdr:cNvCxnSpPr/>
      </xdr:nvCxnSpPr>
      <xdr:spPr>
        <a:xfrm flipV="1">
          <a:off x="13512800" y="6556022"/>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98372</xdr:rowOff>
    </xdr:from>
    <xdr:ext cx="762000" cy="259045"/>
    <xdr:sp macro="" textlink="">
      <xdr:nvSpPr>
        <xdr:cNvPr id="394" name="テキスト ボックス 393"/>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34166</xdr:rowOff>
    </xdr:from>
    <xdr:ext cx="762000" cy="259045"/>
    <xdr:sp macro="" textlink="">
      <xdr:nvSpPr>
        <xdr:cNvPr id="396" name="テキスト ボックス 395"/>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155928</xdr:rowOff>
    </xdr:from>
    <xdr:to>
      <xdr:col>24</xdr:col>
      <xdr:colOff>609600</xdr:colOff>
      <xdr:row>36</xdr:row>
      <xdr:rowOff>86078</xdr:rowOff>
    </xdr:to>
    <xdr:sp macro="" textlink="">
      <xdr:nvSpPr>
        <xdr:cNvPr id="402" name="円/楕円 401"/>
        <xdr:cNvSpPr/>
      </xdr:nvSpPr>
      <xdr:spPr>
        <a:xfrm>
          <a:off x="169672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77205</xdr:rowOff>
    </xdr:from>
    <xdr:ext cx="762000" cy="259045"/>
    <xdr:sp macro="" textlink="">
      <xdr:nvSpPr>
        <xdr:cNvPr id="403" name="公債費負担の状況該当値テキスト"/>
        <xdr:cNvSpPr txBox="1"/>
      </xdr:nvSpPr>
      <xdr:spPr>
        <a:xfrm>
          <a:off x="17106900" y="607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64911</xdr:rowOff>
    </xdr:from>
    <xdr:to>
      <xdr:col>23</xdr:col>
      <xdr:colOff>457200</xdr:colOff>
      <xdr:row>36</xdr:row>
      <xdr:rowOff>166511</xdr:rowOff>
    </xdr:to>
    <xdr:sp macro="" textlink="">
      <xdr:nvSpPr>
        <xdr:cNvPr id="404" name="円/楕円 403"/>
        <xdr:cNvSpPr/>
      </xdr:nvSpPr>
      <xdr:spPr>
        <a:xfrm>
          <a:off x="16129000" y="62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5238</xdr:rowOff>
    </xdr:from>
    <xdr:ext cx="736600" cy="259045"/>
    <xdr:sp macro="" textlink="">
      <xdr:nvSpPr>
        <xdr:cNvPr id="405" name="テキスト ボックス 404"/>
        <xdr:cNvSpPr txBox="1"/>
      </xdr:nvSpPr>
      <xdr:spPr>
        <a:xfrm>
          <a:off x="15798800" y="600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14111</xdr:rowOff>
    </xdr:from>
    <xdr:to>
      <xdr:col>22</xdr:col>
      <xdr:colOff>254000</xdr:colOff>
      <xdr:row>37</xdr:row>
      <xdr:rowOff>115711</xdr:rowOff>
    </xdr:to>
    <xdr:sp macro="" textlink="">
      <xdr:nvSpPr>
        <xdr:cNvPr id="406" name="円/楕円 405"/>
        <xdr:cNvSpPr/>
      </xdr:nvSpPr>
      <xdr:spPr>
        <a:xfrm>
          <a:off x="15240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125888</xdr:rowOff>
    </xdr:from>
    <xdr:ext cx="762000" cy="259045"/>
    <xdr:sp macro="" textlink="">
      <xdr:nvSpPr>
        <xdr:cNvPr id="407" name="テキスト ボックス 406"/>
        <xdr:cNvSpPr txBox="1"/>
      </xdr:nvSpPr>
      <xdr:spPr>
        <a:xfrm>
          <a:off x="14909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161572</xdr:rowOff>
    </xdr:from>
    <xdr:to>
      <xdr:col>21</xdr:col>
      <xdr:colOff>50800</xdr:colOff>
      <xdr:row>38</xdr:row>
      <xdr:rowOff>91722</xdr:rowOff>
    </xdr:to>
    <xdr:sp macro="" textlink="">
      <xdr:nvSpPr>
        <xdr:cNvPr id="408" name="円/楕円 407"/>
        <xdr:cNvSpPr/>
      </xdr:nvSpPr>
      <xdr:spPr>
        <a:xfrm>
          <a:off x="14351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101899</xdr:rowOff>
    </xdr:from>
    <xdr:ext cx="762000" cy="259045"/>
    <xdr:sp macro="" textlink="">
      <xdr:nvSpPr>
        <xdr:cNvPr id="409" name="テキスト ボックス 408"/>
        <xdr:cNvSpPr txBox="1"/>
      </xdr:nvSpPr>
      <xdr:spPr>
        <a:xfrm>
          <a:off x="14020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137583</xdr:rowOff>
    </xdr:from>
    <xdr:to>
      <xdr:col>19</xdr:col>
      <xdr:colOff>533400</xdr:colOff>
      <xdr:row>39</xdr:row>
      <xdr:rowOff>67733</xdr:rowOff>
    </xdr:to>
    <xdr:sp macro="" textlink="">
      <xdr:nvSpPr>
        <xdr:cNvPr id="410" name="円/楕円 409"/>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77910</xdr:rowOff>
    </xdr:from>
    <xdr:ext cx="762000" cy="259045"/>
    <xdr:sp macro="" textlink="">
      <xdr:nvSpPr>
        <xdr:cNvPr id="411" name="テキスト ボックス 410"/>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地方債現在高等の将来負担額を、基金等の充当可能財源等が上回ったため、引き続き比率がマイナスになった。</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26670</xdr:rowOff>
    </xdr:from>
    <xdr:to>
      <xdr:col>21</xdr:col>
      <xdr:colOff>0</xdr:colOff>
      <xdr:row>14</xdr:row>
      <xdr:rowOff>152682</xdr:rowOff>
    </xdr:to>
    <xdr:cxnSp macro="">
      <xdr:nvCxnSpPr>
        <xdr:cNvPr id="445" name="直線コネクタ 444"/>
        <xdr:cNvCxnSpPr/>
      </xdr:nvCxnSpPr>
      <xdr:spPr>
        <a:xfrm flipV="1">
          <a:off x="13512800" y="2426970"/>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60695</xdr:rowOff>
    </xdr:from>
    <xdr:ext cx="762000" cy="259045"/>
    <xdr:sp macro="" textlink="">
      <xdr:nvSpPr>
        <xdr:cNvPr id="446" name="将来負担の状況平均値テキスト"/>
        <xdr:cNvSpPr txBox="1"/>
      </xdr:nvSpPr>
      <xdr:spPr>
        <a:xfrm>
          <a:off x="17106900" y="2632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8" name="フローチャート : 判断 447"/>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49" name="テキスト ボックス 448"/>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13688</xdr:rowOff>
    </xdr:from>
    <xdr:to>
      <xdr:col>22</xdr:col>
      <xdr:colOff>254000</xdr:colOff>
      <xdr:row>16</xdr:row>
      <xdr:rowOff>115288</xdr:rowOff>
    </xdr:to>
    <xdr:sp macro="" textlink="">
      <xdr:nvSpPr>
        <xdr:cNvPr id="450" name="フローチャート : 判断 449"/>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1" name="テキスト ボックス 450"/>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52" name="フローチャート : 判断 451"/>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53" name="テキスト ボックス 452"/>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4" name="フローチャート : 判断 453"/>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31979</xdr:rowOff>
    </xdr:from>
    <xdr:ext cx="762000" cy="259045"/>
    <xdr:sp macro="" textlink="">
      <xdr:nvSpPr>
        <xdr:cNvPr id="455" name="テキスト ボックス 454"/>
        <xdr:cNvSpPr txBox="1"/>
      </xdr:nvSpPr>
      <xdr:spPr>
        <a:xfrm>
          <a:off x="13131800" y="311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13</xdr:row>
      <xdr:rowOff>147320</xdr:rowOff>
    </xdr:from>
    <xdr:to>
      <xdr:col>21</xdr:col>
      <xdr:colOff>50800</xdr:colOff>
      <xdr:row>14</xdr:row>
      <xdr:rowOff>77470</xdr:rowOff>
    </xdr:to>
    <xdr:sp macro="" textlink="">
      <xdr:nvSpPr>
        <xdr:cNvPr id="461" name="円/楕円 460"/>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87647</xdr:rowOff>
    </xdr:from>
    <xdr:ext cx="762000" cy="259045"/>
    <xdr:sp macro="" textlink="">
      <xdr:nvSpPr>
        <xdr:cNvPr id="462" name="テキスト ボックス 461"/>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101882</xdr:rowOff>
    </xdr:from>
    <xdr:to>
      <xdr:col>19</xdr:col>
      <xdr:colOff>533400</xdr:colOff>
      <xdr:row>15</xdr:row>
      <xdr:rowOff>32032</xdr:rowOff>
    </xdr:to>
    <xdr:sp macro="" textlink="">
      <xdr:nvSpPr>
        <xdr:cNvPr id="463" name="円/楕円 462"/>
        <xdr:cNvSpPr/>
      </xdr:nvSpPr>
      <xdr:spPr>
        <a:xfrm>
          <a:off x="13462000" y="25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42209</xdr:rowOff>
    </xdr:from>
    <xdr:ext cx="762000" cy="259045"/>
    <xdr:sp macro="" textlink="">
      <xdr:nvSpPr>
        <xdr:cNvPr id="464" name="テキスト ボックス 463"/>
        <xdr:cNvSpPr txBox="1"/>
      </xdr:nvSpPr>
      <xdr:spPr>
        <a:xfrm>
          <a:off x="13131800" y="22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類似団体と比較して高くなっているが、市独自の削減策により、改善してきている。今後も抑制に努めていく。</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149860</xdr:rowOff>
    </xdr:to>
    <xdr:cxnSp macro="">
      <xdr:nvCxnSpPr>
        <xdr:cNvPr id="66" name="直線コネクタ 65"/>
        <xdr:cNvCxnSpPr/>
      </xdr:nvCxnSpPr>
      <xdr:spPr>
        <a:xfrm flipV="1">
          <a:off x="3987800" y="65582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149860</xdr:rowOff>
    </xdr:to>
    <xdr:cxnSp macro="">
      <xdr:nvCxnSpPr>
        <xdr:cNvPr id="69" name="直線コネクタ 68"/>
        <xdr:cNvCxnSpPr/>
      </xdr:nvCxnSpPr>
      <xdr:spPr>
        <a:xfrm>
          <a:off x="3098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115570</xdr:rowOff>
    </xdr:to>
    <xdr:cxnSp macro="">
      <xdr:nvCxnSpPr>
        <xdr:cNvPr id="72" name="直線コネクタ 71"/>
        <xdr:cNvCxnSpPr/>
      </xdr:nvCxnSpPr>
      <xdr:spPr>
        <a:xfrm flipV="1">
          <a:off x="2209800" y="6657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115570</xdr:rowOff>
    </xdr:from>
    <xdr:to>
      <xdr:col>3</xdr:col>
      <xdr:colOff>142875</xdr:colOff>
      <xdr:row>39</xdr:row>
      <xdr:rowOff>146050</xdr:rowOff>
    </xdr:to>
    <xdr:cxnSp macro="">
      <xdr:nvCxnSpPr>
        <xdr:cNvPr id="75" name="直線コネクタ 74"/>
        <xdr:cNvCxnSpPr/>
      </xdr:nvCxnSpPr>
      <xdr:spPr>
        <a:xfrm flipV="1">
          <a:off x="1320800" y="6802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7" name="円/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3" name="円/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アウトソーシング等の推進により、職員人件費等から委託料（物件費）へのシフトが起きている。</a:t>
          </a:r>
          <a:endParaRPr kumimoji="1" lang="en-US" altLang="ja-JP" sz="1300">
            <a:latin typeface="ＭＳ Ｐゴシック"/>
          </a:endParaRPr>
        </a:p>
        <a:p>
          <a:r>
            <a:rPr kumimoji="1" lang="ja-JP" altLang="en-US" sz="1300">
              <a:latin typeface="ＭＳ Ｐゴシック"/>
            </a:rPr>
            <a:t>歳出の削減に向けた全体的な委託事業見直しを実施しており、今後も見直しを継続し、削減に努める。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109855</xdr:rowOff>
    </xdr:from>
    <xdr:to>
      <xdr:col>24</xdr:col>
      <xdr:colOff>31750</xdr:colOff>
      <xdr:row>16</xdr:row>
      <xdr:rowOff>127000</xdr:rowOff>
    </xdr:to>
    <xdr:cxnSp macro="">
      <xdr:nvCxnSpPr>
        <xdr:cNvPr id="123" name="直線コネクタ 122"/>
        <xdr:cNvCxnSpPr/>
      </xdr:nvCxnSpPr>
      <xdr:spPr>
        <a:xfrm flipV="1">
          <a:off x="15671800" y="2853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92710</xdr:rowOff>
    </xdr:from>
    <xdr:to>
      <xdr:col>22</xdr:col>
      <xdr:colOff>565150</xdr:colOff>
      <xdr:row>16</xdr:row>
      <xdr:rowOff>127000</xdr:rowOff>
    </xdr:to>
    <xdr:cxnSp macro="">
      <xdr:nvCxnSpPr>
        <xdr:cNvPr id="126" name="直線コネクタ 125"/>
        <xdr:cNvCxnSpPr/>
      </xdr:nvCxnSpPr>
      <xdr:spPr>
        <a:xfrm>
          <a:off x="14782800" y="2835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64135</xdr:rowOff>
    </xdr:from>
    <xdr:to>
      <xdr:col>21</xdr:col>
      <xdr:colOff>361950</xdr:colOff>
      <xdr:row>16</xdr:row>
      <xdr:rowOff>92710</xdr:rowOff>
    </xdr:to>
    <xdr:cxnSp macro="">
      <xdr:nvCxnSpPr>
        <xdr:cNvPr id="129" name="直線コネクタ 128"/>
        <xdr:cNvCxnSpPr/>
      </xdr:nvCxnSpPr>
      <xdr:spPr>
        <a:xfrm>
          <a:off x="13893800" y="28073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64135</xdr:rowOff>
    </xdr:from>
    <xdr:to>
      <xdr:col>20</xdr:col>
      <xdr:colOff>158750</xdr:colOff>
      <xdr:row>16</xdr:row>
      <xdr:rowOff>75565</xdr:rowOff>
    </xdr:to>
    <xdr:cxnSp macro="">
      <xdr:nvCxnSpPr>
        <xdr:cNvPr id="132" name="直線コネクタ 131"/>
        <xdr:cNvCxnSpPr/>
      </xdr:nvCxnSpPr>
      <xdr:spPr>
        <a:xfrm flipV="1">
          <a:off x="13004800" y="28073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59055</xdr:rowOff>
    </xdr:from>
    <xdr:to>
      <xdr:col>24</xdr:col>
      <xdr:colOff>82550</xdr:colOff>
      <xdr:row>16</xdr:row>
      <xdr:rowOff>160655</xdr:rowOff>
    </xdr:to>
    <xdr:sp macro="" textlink="">
      <xdr:nvSpPr>
        <xdr:cNvPr id="142" name="円/楕円 141"/>
        <xdr:cNvSpPr/>
      </xdr:nvSpPr>
      <xdr:spPr>
        <a:xfrm>
          <a:off x="164592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31132</xdr:rowOff>
    </xdr:from>
    <xdr:ext cx="762000" cy="259045"/>
    <xdr:sp macro="" textlink="">
      <xdr:nvSpPr>
        <xdr:cNvPr id="143" name="物件費該当値テキスト"/>
        <xdr:cNvSpPr txBox="1"/>
      </xdr:nvSpPr>
      <xdr:spPr>
        <a:xfrm>
          <a:off x="165989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4" name="円/楕円 143"/>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45" name="テキスト ボックス 144"/>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41910</xdr:rowOff>
    </xdr:from>
    <xdr:to>
      <xdr:col>21</xdr:col>
      <xdr:colOff>412750</xdr:colOff>
      <xdr:row>16</xdr:row>
      <xdr:rowOff>143510</xdr:rowOff>
    </xdr:to>
    <xdr:sp macro="" textlink="">
      <xdr:nvSpPr>
        <xdr:cNvPr id="146" name="円/楕円 145"/>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128287</xdr:rowOff>
    </xdr:from>
    <xdr:ext cx="762000" cy="259045"/>
    <xdr:sp macro="" textlink="">
      <xdr:nvSpPr>
        <xdr:cNvPr id="147" name="テキスト ボックス 146"/>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13335</xdr:rowOff>
    </xdr:from>
    <xdr:to>
      <xdr:col>20</xdr:col>
      <xdr:colOff>209550</xdr:colOff>
      <xdr:row>16</xdr:row>
      <xdr:rowOff>114935</xdr:rowOff>
    </xdr:to>
    <xdr:sp macro="" textlink="">
      <xdr:nvSpPr>
        <xdr:cNvPr id="148" name="円/楕円 147"/>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99712</xdr:rowOff>
    </xdr:from>
    <xdr:ext cx="762000" cy="259045"/>
    <xdr:sp macro="" textlink="">
      <xdr:nvSpPr>
        <xdr:cNvPr id="149" name="テキスト ボックス 148"/>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24765</xdr:rowOff>
    </xdr:from>
    <xdr:to>
      <xdr:col>19</xdr:col>
      <xdr:colOff>6350</xdr:colOff>
      <xdr:row>16</xdr:row>
      <xdr:rowOff>126365</xdr:rowOff>
    </xdr:to>
    <xdr:sp macro="" textlink="">
      <xdr:nvSpPr>
        <xdr:cNvPr id="150" name="円/楕円 149"/>
        <xdr:cNvSpPr/>
      </xdr:nvSpPr>
      <xdr:spPr>
        <a:xfrm>
          <a:off x="12954000" y="27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111142</xdr:rowOff>
    </xdr:from>
    <xdr:ext cx="762000" cy="259045"/>
    <xdr:sp macro="" textlink="">
      <xdr:nvSpPr>
        <xdr:cNvPr id="151" name="テキスト ボックス 150"/>
        <xdr:cNvSpPr txBox="1"/>
      </xdr:nvSpPr>
      <xdr:spPr>
        <a:xfrm>
          <a:off x="12623800" y="285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生活保護費の増加については鈍化傾向にあるものの、障害関係の扶助費、また少子化対策、保育需要の高まりから、保育所費をはじめとして子育て支援関係の扶助費が増しているため、引き続き伸びている。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110672</xdr:rowOff>
    </xdr:from>
    <xdr:to>
      <xdr:col>7</xdr:col>
      <xdr:colOff>15875</xdr:colOff>
      <xdr:row>59</xdr:row>
      <xdr:rowOff>20865</xdr:rowOff>
    </xdr:to>
    <xdr:cxnSp macro="">
      <xdr:nvCxnSpPr>
        <xdr:cNvPr id="186" name="直線コネクタ 185"/>
        <xdr:cNvCxnSpPr/>
      </xdr:nvCxnSpPr>
      <xdr:spPr>
        <a:xfrm>
          <a:off x="3987800" y="100547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51905</xdr:rowOff>
    </xdr:from>
    <xdr:ext cx="762000" cy="259045"/>
    <xdr:sp macro="" textlink="">
      <xdr:nvSpPr>
        <xdr:cNvPr id="187" name="扶助費平均値テキスト"/>
        <xdr:cNvSpPr txBox="1"/>
      </xdr:nvSpPr>
      <xdr:spPr>
        <a:xfrm>
          <a:off x="4914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110672</xdr:rowOff>
    </xdr:to>
    <xdr:cxnSp macro="">
      <xdr:nvCxnSpPr>
        <xdr:cNvPr id="189" name="直線コネクタ 188"/>
        <xdr:cNvCxnSpPr/>
      </xdr:nvCxnSpPr>
      <xdr:spPr>
        <a:xfrm>
          <a:off x="3098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191" name="テキスト ボックス 190"/>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151493</xdr:rowOff>
    </xdr:to>
    <xdr:cxnSp macro="">
      <xdr:nvCxnSpPr>
        <xdr:cNvPr id="192" name="直線コネクタ 191"/>
        <xdr:cNvCxnSpPr/>
      </xdr:nvCxnSpPr>
      <xdr:spPr>
        <a:xfrm>
          <a:off x="2209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4" name="テキスト ボックス 19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57</xdr:row>
      <xdr:rowOff>37193</xdr:rowOff>
    </xdr:to>
    <xdr:cxnSp macro="">
      <xdr:nvCxnSpPr>
        <xdr:cNvPr id="195" name="直線コネクタ 194"/>
        <xdr:cNvCxnSpPr/>
      </xdr:nvCxnSpPr>
      <xdr:spPr>
        <a:xfrm>
          <a:off x="1320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7" name="テキスト ボックス 196"/>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199" name="テキスト ボックス 198"/>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05" name="円/楕円 204"/>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06"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59872</xdr:rowOff>
    </xdr:from>
    <xdr:to>
      <xdr:col>5</xdr:col>
      <xdr:colOff>600075</xdr:colOff>
      <xdr:row>58</xdr:row>
      <xdr:rowOff>161472</xdr:rowOff>
    </xdr:to>
    <xdr:sp macro="" textlink="">
      <xdr:nvSpPr>
        <xdr:cNvPr id="207" name="円/楕円 206"/>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146249</xdr:rowOff>
    </xdr:from>
    <xdr:ext cx="736600" cy="259045"/>
    <xdr:sp macro="" textlink="">
      <xdr:nvSpPr>
        <xdr:cNvPr id="208" name="テキスト ボックス 207"/>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09" name="円/楕円 208"/>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0" name="テキスト ボックス 209"/>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1" name="円/楕円 210"/>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2" name="テキスト ボックス 211"/>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3" name="円/楕円 212"/>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4" name="テキスト ボックス 213"/>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高齢化の進展に伴い、給付費等の増額により介護、後期高齢者医療会計への繰出金が伸び続けている。介護予防の推進等により、経費の抑制に努めていく。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6350</xdr:rowOff>
    </xdr:from>
    <xdr:to>
      <xdr:col>24</xdr:col>
      <xdr:colOff>31750</xdr:colOff>
      <xdr:row>59</xdr:row>
      <xdr:rowOff>120650</xdr:rowOff>
    </xdr:to>
    <xdr:cxnSp macro="">
      <xdr:nvCxnSpPr>
        <xdr:cNvPr id="247" name="直線コネクタ 246"/>
        <xdr:cNvCxnSpPr/>
      </xdr:nvCxnSpPr>
      <xdr:spPr>
        <a:xfrm>
          <a:off x="15671800" y="1012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16527</xdr:rowOff>
    </xdr:from>
    <xdr:ext cx="762000" cy="259045"/>
    <xdr:sp macro="" textlink="">
      <xdr:nvSpPr>
        <xdr:cNvPr id="248" name="その他平均値テキスト"/>
        <xdr:cNvSpPr txBox="1"/>
      </xdr:nvSpPr>
      <xdr:spPr>
        <a:xfrm>
          <a:off x="16598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76200</xdr:rowOff>
    </xdr:from>
    <xdr:to>
      <xdr:col>22</xdr:col>
      <xdr:colOff>565150</xdr:colOff>
      <xdr:row>59</xdr:row>
      <xdr:rowOff>6350</xdr:rowOff>
    </xdr:to>
    <xdr:cxnSp macro="">
      <xdr:nvCxnSpPr>
        <xdr:cNvPr id="250" name="直線コネクタ 249"/>
        <xdr:cNvCxnSpPr/>
      </xdr:nvCxnSpPr>
      <xdr:spPr>
        <a:xfrm>
          <a:off x="14782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52" name="テキスト ボックス 251"/>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76200</xdr:rowOff>
    </xdr:to>
    <xdr:cxnSp macro="">
      <xdr:nvCxnSpPr>
        <xdr:cNvPr id="253" name="直線コネクタ 252"/>
        <xdr:cNvCxnSpPr/>
      </xdr:nvCxnSpPr>
      <xdr:spPr>
        <a:xfrm>
          <a:off x="13893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5" name="テキスト ボックス 254"/>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0</xdr:rowOff>
    </xdr:from>
    <xdr:to>
      <xdr:col>20</xdr:col>
      <xdr:colOff>158750</xdr:colOff>
      <xdr:row>58</xdr:row>
      <xdr:rowOff>50800</xdr:rowOff>
    </xdr:to>
    <xdr:cxnSp macro="">
      <xdr:nvCxnSpPr>
        <xdr:cNvPr id="256" name="直線コネクタ 255"/>
        <xdr:cNvCxnSpPr/>
      </xdr:nvCxnSpPr>
      <xdr:spPr>
        <a:xfrm>
          <a:off x="13004800" y="9944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58" name="テキスト ボックス 25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60" name="テキスト ボックス 259"/>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69850</xdr:rowOff>
    </xdr:from>
    <xdr:to>
      <xdr:col>24</xdr:col>
      <xdr:colOff>82550</xdr:colOff>
      <xdr:row>60</xdr:row>
      <xdr:rowOff>0</xdr:rowOff>
    </xdr:to>
    <xdr:sp macro="" textlink="">
      <xdr:nvSpPr>
        <xdr:cNvPr id="266" name="円/楕円 265"/>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41927</xdr:rowOff>
    </xdr:from>
    <xdr:ext cx="762000" cy="259045"/>
    <xdr:sp macro="" textlink="">
      <xdr:nvSpPr>
        <xdr:cNvPr id="267"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127000</xdr:rowOff>
    </xdr:from>
    <xdr:to>
      <xdr:col>22</xdr:col>
      <xdr:colOff>615950</xdr:colOff>
      <xdr:row>59</xdr:row>
      <xdr:rowOff>57150</xdr:rowOff>
    </xdr:to>
    <xdr:sp macro="" textlink="">
      <xdr:nvSpPr>
        <xdr:cNvPr id="268" name="円/楕円 267"/>
        <xdr:cNvSpPr/>
      </xdr:nvSpPr>
      <xdr:spPr>
        <a:xfrm>
          <a:off x="15621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41927</xdr:rowOff>
    </xdr:from>
    <xdr:ext cx="736600" cy="259045"/>
    <xdr:sp macro="" textlink="">
      <xdr:nvSpPr>
        <xdr:cNvPr id="269" name="テキスト ボックス 268"/>
        <xdr:cNvSpPr txBox="1"/>
      </xdr:nvSpPr>
      <xdr:spPr>
        <a:xfrm>
          <a:off x="15290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25400</xdr:rowOff>
    </xdr:from>
    <xdr:to>
      <xdr:col>21</xdr:col>
      <xdr:colOff>412750</xdr:colOff>
      <xdr:row>58</xdr:row>
      <xdr:rowOff>127000</xdr:rowOff>
    </xdr:to>
    <xdr:sp macro="" textlink="">
      <xdr:nvSpPr>
        <xdr:cNvPr id="270" name="円/楕円 269"/>
        <xdr:cNvSpPr/>
      </xdr:nvSpPr>
      <xdr:spPr>
        <a:xfrm>
          <a:off x="14732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111777</xdr:rowOff>
    </xdr:from>
    <xdr:ext cx="762000" cy="259045"/>
    <xdr:sp macro="" textlink="">
      <xdr:nvSpPr>
        <xdr:cNvPr id="271" name="テキスト ボックス 270"/>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2" name="円/楕円 271"/>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3" name="テキスト ボックス 272"/>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4" name="円/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75" name="テキスト ボックス 274"/>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新病院開設に向け、病院事業会計負担金の一部積算を見直したこと等により、前年度に比べて</a:t>
          </a:r>
          <a:r>
            <a:rPr kumimoji="1" lang="en-US" altLang="ja-JP" sz="1300">
              <a:latin typeface="ＭＳ Ｐゴシック"/>
            </a:rPr>
            <a:t>0.6</a:t>
          </a:r>
          <a:r>
            <a:rPr kumimoji="1" lang="ja-JP" altLang="en-US" sz="1300">
              <a:latin typeface="ＭＳ Ｐゴシック"/>
            </a:rPr>
            <a:t>ポイント増となった。</a:t>
          </a:r>
          <a:endParaRPr kumimoji="1" lang="en-US" altLang="ja-JP" sz="1300">
            <a:latin typeface="ＭＳ Ｐゴシック"/>
          </a:endParaRPr>
        </a:p>
        <a:p>
          <a:r>
            <a:rPr kumimoji="1" lang="ja-JP" altLang="en-US" sz="1300">
              <a:latin typeface="ＭＳ Ｐゴシック"/>
            </a:rPr>
            <a:t>新規補助費等の抑制により、類似団体平均を下回っており、今後も抑制に努める。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101600</xdr:rowOff>
    </xdr:to>
    <xdr:cxnSp macro="">
      <xdr:nvCxnSpPr>
        <xdr:cNvPr id="308" name="直線コネクタ 307"/>
        <xdr:cNvCxnSpPr/>
      </xdr:nvCxnSpPr>
      <xdr:spPr>
        <a:xfrm>
          <a:off x="15671800" y="5854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12700</xdr:rowOff>
    </xdr:from>
    <xdr:to>
      <xdr:col>22</xdr:col>
      <xdr:colOff>565150</xdr:colOff>
      <xdr:row>34</xdr:row>
      <xdr:rowOff>25400</xdr:rowOff>
    </xdr:to>
    <xdr:cxnSp macro="">
      <xdr:nvCxnSpPr>
        <xdr:cNvPr id="311" name="直線コネクタ 310"/>
        <xdr:cNvCxnSpPr/>
      </xdr:nvCxnSpPr>
      <xdr:spPr>
        <a:xfrm>
          <a:off x="14782800" y="584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50800</xdr:rowOff>
    </xdr:to>
    <xdr:cxnSp macro="">
      <xdr:nvCxnSpPr>
        <xdr:cNvPr id="314" name="直線コネクタ 313"/>
        <xdr:cNvCxnSpPr/>
      </xdr:nvCxnSpPr>
      <xdr:spPr>
        <a:xfrm flipV="1">
          <a:off x="13893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50800</xdr:rowOff>
    </xdr:from>
    <xdr:to>
      <xdr:col>20</xdr:col>
      <xdr:colOff>158750</xdr:colOff>
      <xdr:row>34</xdr:row>
      <xdr:rowOff>50800</xdr:rowOff>
    </xdr:to>
    <xdr:cxnSp macro="">
      <xdr:nvCxnSpPr>
        <xdr:cNvPr id="317" name="直線コネクタ 316"/>
        <xdr:cNvCxnSpPr/>
      </xdr:nvCxnSpPr>
      <xdr:spPr>
        <a:xfrm>
          <a:off x="13004800" y="588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50800</xdr:rowOff>
    </xdr:from>
    <xdr:to>
      <xdr:col>24</xdr:col>
      <xdr:colOff>82550</xdr:colOff>
      <xdr:row>34</xdr:row>
      <xdr:rowOff>152400</xdr:rowOff>
    </xdr:to>
    <xdr:sp macro="" textlink="">
      <xdr:nvSpPr>
        <xdr:cNvPr id="327" name="円/楕円 326"/>
        <xdr:cNvSpPr/>
      </xdr:nvSpPr>
      <xdr:spPr>
        <a:xfrm>
          <a:off x="164592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67327</xdr:rowOff>
    </xdr:from>
    <xdr:ext cx="762000" cy="259045"/>
    <xdr:sp macro="" textlink="">
      <xdr:nvSpPr>
        <xdr:cNvPr id="328" name="補助費等該当値テキスト"/>
        <xdr:cNvSpPr txBox="1"/>
      </xdr:nvSpPr>
      <xdr:spPr>
        <a:xfrm>
          <a:off x="165989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146050</xdr:rowOff>
    </xdr:from>
    <xdr:to>
      <xdr:col>22</xdr:col>
      <xdr:colOff>615950</xdr:colOff>
      <xdr:row>34</xdr:row>
      <xdr:rowOff>76200</xdr:rowOff>
    </xdr:to>
    <xdr:sp macro="" textlink="">
      <xdr:nvSpPr>
        <xdr:cNvPr id="329" name="円/楕円 328"/>
        <xdr:cNvSpPr/>
      </xdr:nvSpPr>
      <xdr:spPr>
        <a:xfrm>
          <a:off x="15621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86377</xdr:rowOff>
    </xdr:from>
    <xdr:ext cx="736600" cy="259045"/>
    <xdr:sp macro="" textlink="">
      <xdr:nvSpPr>
        <xdr:cNvPr id="330" name="テキスト ボックス 329"/>
        <xdr:cNvSpPr txBox="1"/>
      </xdr:nvSpPr>
      <xdr:spPr>
        <a:xfrm>
          <a:off x="15290800" y="557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1" name="円/楕円 330"/>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2" name="テキスト ボックス 331"/>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3" name="円/楕円 332"/>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4" name="テキスト ボックス 333"/>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5" name="円/楕円 334"/>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36" name="テキスト ボックス 335"/>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かつての大型事業の償還終了等により減少傾向は続いており、類似団体平均を下回っている。今後も市債の発行抑制に努めていく。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123190</xdr:rowOff>
    </xdr:to>
    <xdr:cxnSp macro="">
      <xdr:nvCxnSpPr>
        <xdr:cNvPr id="369" name="直線コネクタ 368"/>
        <xdr:cNvCxnSpPr/>
      </xdr:nvCxnSpPr>
      <xdr:spPr>
        <a:xfrm flipV="1">
          <a:off x="3987800" y="128524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55897</xdr:rowOff>
    </xdr:from>
    <xdr:ext cx="762000" cy="259045"/>
    <xdr:sp macro="" textlink="">
      <xdr:nvSpPr>
        <xdr:cNvPr id="370" name="公債費平均値テキスト"/>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123190</xdr:rowOff>
    </xdr:from>
    <xdr:to>
      <xdr:col>5</xdr:col>
      <xdr:colOff>549275</xdr:colOff>
      <xdr:row>75</xdr:row>
      <xdr:rowOff>153670</xdr:rowOff>
    </xdr:to>
    <xdr:cxnSp macro="">
      <xdr:nvCxnSpPr>
        <xdr:cNvPr id="372" name="直線コネクタ 371"/>
        <xdr:cNvCxnSpPr/>
      </xdr:nvCxnSpPr>
      <xdr:spPr>
        <a:xfrm flipV="1">
          <a:off x="3098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74" name="テキスト ボックス 373"/>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27939</xdr:rowOff>
    </xdr:to>
    <xdr:cxnSp macro="">
      <xdr:nvCxnSpPr>
        <xdr:cNvPr id="375" name="直線コネクタ 374"/>
        <xdr:cNvCxnSpPr/>
      </xdr:nvCxnSpPr>
      <xdr:spPr>
        <a:xfrm flipV="1">
          <a:off x="2209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77" name="テキスト ボックス 376"/>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58420</xdr:rowOff>
    </xdr:to>
    <xdr:cxnSp macro="">
      <xdr:nvCxnSpPr>
        <xdr:cNvPr id="378" name="直線コネクタ 377"/>
        <xdr:cNvCxnSpPr/>
      </xdr:nvCxnSpPr>
      <xdr:spPr>
        <a:xfrm flipV="1">
          <a:off x="1320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0" name="テキスト ボックス 379"/>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82" name="テキスト ボックス 381"/>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8" name="円/楕円 387"/>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9"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72390</xdr:rowOff>
    </xdr:from>
    <xdr:to>
      <xdr:col>5</xdr:col>
      <xdr:colOff>600075</xdr:colOff>
      <xdr:row>76</xdr:row>
      <xdr:rowOff>2539</xdr:rowOff>
    </xdr:to>
    <xdr:sp macro="" textlink="">
      <xdr:nvSpPr>
        <xdr:cNvPr id="390" name="円/楕円 389"/>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12717</xdr:rowOff>
    </xdr:from>
    <xdr:ext cx="736600" cy="259045"/>
    <xdr:sp macro="" textlink="">
      <xdr:nvSpPr>
        <xdr:cNvPr id="391" name="テキスト ボックス 390"/>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2" name="円/楕円 391"/>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3" name="テキスト ボックス 392"/>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4" name="円/楕円 393"/>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88917</xdr:rowOff>
    </xdr:from>
    <xdr:ext cx="762000" cy="259045"/>
    <xdr:sp macro="" textlink="">
      <xdr:nvSpPr>
        <xdr:cNvPr id="395" name="テキスト ボックス 394"/>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6" name="円/楕円 395"/>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7" name="テキスト ボックス 396"/>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扶助費、補助費等、繰出金等の増により、前年を上回った。</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62230</xdr:rowOff>
    </xdr:from>
    <xdr:to>
      <xdr:col>24</xdr:col>
      <xdr:colOff>31750</xdr:colOff>
      <xdr:row>79</xdr:row>
      <xdr:rowOff>85089</xdr:rowOff>
    </xdr:to>
    <xdr:cxnSp macro="">
      <xdr:nvCxnSpPr>
        <xdr:cNvPr id="430" name="直線コネクタ 429"/>
        <xdr:cNvCxnSpPr/>
      </xdr:nvCxnSpPr>
      <xdr:spPr>
        <a:xfrm>
          <a:off x="15671800" y="13606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16527</xdr:rowOff>
    </xdr:from>
    <xdr:ext cx="762000" cy="259045"/>
    <xdr:sp macro="" textlink="">
      <xdr:nvSpPr>
        <xdr:cNvPr id="431" name="公債費以外平均値テキスト"/>
        <xdr:cNvSpPr txBox="1"/>
      </xdr:nvSpPr>
      <xdr:spPr>
        <a:xfrm>
          <a:off x="16598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79</xdr:row>
      <xdr:rowOff>62230</xdr:rowOff>
    </xdr:to>
    <xdr:cxnSp macro="">
      <xdr:nvCxnSpPr>
        <xdr:cNvPr id="433" name="直線コネクタ 432"/>
        <xdr:cNvCxnSpPr/>
      </xdr:nvCxnSpPr>
      <xdr:spPr>
        <a:xfrm>
          <a:off x="14782800" y="13423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111761</xdr:rowOff>
    </xdr:to>
    <xdr:cxnSp macro="">
      <xdr:nvCxnSpPr>
        <xdr:cNvPr id="436" name="直線コネクタ 435"/>
        <xdr:cNvCxnSpPr/>
      </xdr:nvCxnSpPr>
      <xdr:spPr>
        <a:xfrm flipV="1">
          <a:off x="13893800" y="13423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81280</xdr:rowOff>
    </xdr:from>
    <xdr:to>
      <xdr:col>20</xdr:col>
      <xdr:colOff>158750</xdr:colOff>
      <xdr:row>78</xdr:row>
      <xdr:rowOff>111761</xdr:rowOff>
    </xdr:to>
    <xdr:cxnSp macro="">
      <xdr:nvCxnSpPr>
        <xdr:cNvPr id="439" name="直線コネクタ 438"/>
        <xdr:cNvCxnSpPr/>
      </xdr:nvCxnSpPr>
      <xdr:spPr>
        <a:xfrm>
          <a:off x="13004800" y="134543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9" name="円/楕円 448"/>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50"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xdr:rowOff>
    </xdr:from>
    <xdr:to>
      <xdr:col>22</xdr:col>
      <xdr:colOff>615950</xdr:colOff>
      <xdr:row>79</xdr:row>
      <xdr:rowOff>113030</xdr:rowOff>
    </xdr:to>
    <xdr:sp macro="" textlink="">
      <xdr:nvSpPr>
        <xdr:cNvPr id="451" name="円/楕円 450"/>
        <xdr:cNvSpPr/>
      </xdr:nvSpPr>
      <xdr:spPr>
        <a:xfrm>
          <a:off x="15621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97807</xdr:rowOff>
    </xdr:from>
    <xdr:ext cx="736600" cy="259045"/>
    <xdr:sp macro="" textlink="">
      <xdr:nvSpPr>
        <xdr:cNvPr id="452" name="テキスト ボックス 451"/>
        <xdr:cNvSpPr txBox="1"/>
      </xdr:nvSpPr>
      <xdr:spPr>
        <a:xfrm>
          <a:off x="15290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3" name="円/楕円 452"/>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4" name="テキスト ボックス 453"/>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60961</xdr:rowOff>
    </xdr:from>
    <xdr:to>
      <xdr:col>20</xdr:col>
      <xdr:colOff>209550</xdr:colOff>
      <xdr:row>78</xdr:row>
      <xdr:rowOff>162561</xdr:rowOff>
    </xdr:to>
    <xdr:sp macro="" textlink="">
      <xdr:nvSpPr>
        <xdr:cNvPr id="455" name="円/楕円 454"/>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147338</xdr:rowOff>
    </xdr:from>
    <xdr:ext cx="762000" cy="259045"/>
    <xdr:sp macro="" textlink="">
      <xdr:nvSpPr>
        <xdr:cNvPr id="456" name="テキスト ボックス 455"/>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7" name="円/楕円 456"/>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58" name="テキスト ボックス 457"/>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千葉県松戸市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103378</xdr:rowOff>
    </xdr:from>
    <xdr:to>
      <xdr:col>4</xdr:col>
      <xdr:colOff>1117600</xdr:colOff>
      <xdr:row>16</xdr:row>
      <xdr:rowOff>149060</xdr:rowOff>
    </xdr:to>
    <xdr:cxnSp macro="">
      <xdr:nvCxnSpPr>
        <xdr:cNvPr id="50" name="直線コネクタ 49"/>
        <xdr:cNvCxnSpPr/>
      </xdr:nvCxnSpPr>
      <xdr:spPr bwMode="auto">
        <a:xfrm flipV="1">
          <a:off x="5003800" y="2894203"/>
          <a:ext cx="6477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149060</xdr:rowOff>
    </xdr:from>
    <xdr:to>
      <xdr:col>4</xdr:col>
      <xdr:colOff>469900</xdr:colOff>
      <xdr:row>17</xdr:row>
      <xdr:rowOff>1956</xdr:rowOff>
    </xdr:to>
    <xdr:cxnSp macro="">
      <xdr:nvCxnSpPr>
        <xdr:cNvPr id="53" name="直線コネクタ 52"/>
        <xdr:cNvCxnSpPr/>
      </xdr:nvCxnSpPr>
      <xdr:spPr bwMode="auto">
        <a:xfrm flipV="1">
          <a:off x="4305300" y="2939885"/>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140526</xdr:rowOff>
    </xdr:from>
    <xdr:to>
      <xdr:col>3</xdr:col>
      <xdr:colOff>904875</xdr:colOff>
      <xdr:row>17</xdr:row>
      <xdr:rowOff>1956</xdr:rowOff>
    </xdr:to>
    <xdr:cxnSp macro="">
      <xdr:nvCxnSpPr>
        <xdr:cNvPr id="56" name="直線コネクタ 55"/>
        <xdr:cNvCxnSpPr/>
      </xdr:nvCxnSpPr>
      <xdr:spPr bwMode="auto">
        <a:xfrm>
          <a:off x="3606800" y="2931351"/>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28969</xdr:rowOff>
    </xdr:from>
    <xdr:to>
      <xdr:col>3</xdr:col>
      <xdr:colOff>206375</xdr:colOff>
      <xdr:row>16</xdr:row>
      <xdr:rowOff>140526</xdr:rowOff>
    </xdr:to>
    <xdr:cxnSp macro="">
      <xdr:nvCxnSpPr>
        <xdr:cNvPr id="59" name="直線コネクタ 58"/>
        <xdr:cNvCxnSpPr/>
      </xdr:nvCxnSpPr>
      <xdr:spPr bwMode="auto">
        <a:xfrm>
          <a:off x="2908300" y="2819794"/>
          <a:ext cx="698500" cy="11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52578</xdr:rowOff>
    </xdr:from>
    <xdr:to>
      <xdr:col>5</xdr:col>
      <xdr:colOff>34925</xdr:colOff>
      <xdr:row>16</xdr:row>
      <xdr:rowOff>154178</xdr:rowOff>
    </xdr:to>
    <xdr:sp macro="" textlink="">
      <xdr:nvSpPr>
        <xdr:cNvPr id="69" name="円/楕円 68"/>
        <xdr:cNvSpPr/>
      </xdr:nvSpPr>
      <xdr:spPr bwMode="auto">
        <a:xfrm>
          <a:off x="5600700" y="284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24655</xdr:rowOff>
    </xdr:from>
    <xdr:ext cx="762000" cy="259045"/>
    <xdr:sp macro="" textlink="">
      <xdr:nvSpPr>
        <xdr:cNvPr id="70" name="人口1人当たり決算額の推移該当値テキスト130"/>
        <xdr:cNvSpPr txBox="1"/>
      </xdr:nvSpPr>
      <xdr:spPr>
        <a:xfrm>
          <a:off x="5740400" y="281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98260</xdr:rowOff>
    </xdr:from>
    <xdr:to>
      <xdr:col>4</xdr:col>
      <xdr:colOff>520700</xdr:colOff>
      <xdr:row>17</xdr:row>
      <xdr:rowOff>28410</xdr:rowOff>
    </xdr:to>
    <xdr:sp macro="" textlink="">
      <xdr:nvSpPr>
        <xdr:cNvPr id="71" name="円/楕円 70"/>
        <xdr:cNvSpPr/>
      </xdr:nvSpPr>
      <xdr:spPr bwMode="auto">
        <a:xfrm>
          <a:off x="4953000" y="288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13187</xdr:rowOff>
    </xdr:from>
    <xdr:ext cx="736600" cy="259045"/>
    <xdr:sp macro="" textlink="">
      <xdr:nvSpPr>
        <xdr:cNvPr id="72" name="テキスト ボックス 71"/>
        <xdr:cNvSpPr txBox="1"/>
      </xdr:nvSpPr>
      <xdr:spPr>
        <a:xfrm>
          <a:off x="4622800" y="2975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122606</xdr:rowOff>
    </xdr:from>
    <xdr:to>
      <xdr:col>3</xdr:col>
      <xdr:colOff>955675</xdr:colOff>
      <xdr:row>17</xdr:row>
      <xdr:rowOff>52756</xdr:rowOff>
    </xdr:to>
    <xdr:sp macro="" textlink="">
      <xdr:nvSpPr>
        <xdr:cNvPr id="73" name="円/楕円 72"/>
        <xdr:cNvSpPr/>
      </xdr:nvSpPr>
      <xdr:spPr bwMode="auto">
        <a:xfrm>
          <a:off x="4254500" y="291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37533</xdr:rowOff>
    </xdr:from>
    <xdr:ext cx="762000" cy="259045"/>
    <xdr:sp macro="" textlink="">
      <xdr:nvSpPr>
        <xdr:cNvPr id="74" name="テキスト ボックス 73"/>
        <xdr:cNvSpPr txBox="1"/>
      </xdr:nvSpPr>
      <xdr:spPr>
        <a:xfrm>
          <a:off x="3924300" y="299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55,532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89726</xdr:rowOff>
    </xdr:from>
    <xdr:to>
      <xdr:col>3</xdr:col>
      <xdr:colOff>257175</xdr:colOff>
      <xdr:row>17</xdr:row>
      <xdr:rowOff>19876</xdr:rowOff>
    </xdr:to>
    <xdr:sp macro="" textlink="">
      <xdr:nvSpPr>
        <xdr:cNvPr id="75" name="円/楕円 74"/>
        <xdr:cNvSpPr/>
      </xdr:nvSpPr>
      <xdr:spPr bwMode="auto">
        <a:xfrm>
          <a:off x="3556000" y="28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4653</xdr:rowOff>
    </xdr:from>
    <xdr:ext cx="762000" cy="259045"/>
    <xdr:sp macro="" textlink="">
      <xdr:nvSpPr>
        <xdr:cNvPr id="76" name="テキスト ボックス 75"/>
        <xdr:cNvSpPr txBox="1"/>
      </xdr:nvSpPr>
      <xdr:spPr>
        <a:xfrm>
          <a:off x="3225800" y="29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149619</xdr:rowOff>
    </xdr:from>
    <xdr:to>
      <xdr:col>2</xdr:col>
      <xdr:colOff>692150</xdr:colOff>
      <xdr:row>16</xdr:row>
      <xdr:rowOff>79769</xdr:rowOff>
    </xdr:to>
    <xdr:sp macro="" textlink="">
      <xdr:nvSpPr>
        <xdr:cNvPr id="77" name="円/楕円 76"/>
        <xdr:cNvSpPr/>
      </xdr:nvSpPr>
      <xdr:spPr bwMode="auto">
        <a:xfrm>
          <a:off x="2857500" y="2768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64546</xdr:rowOff>
    </xdr:from>
    <xdr:ext cx="762000" cy="259045"/>
    <xdr:sp macro="" textlink="">
      <xdr:nvSpPr>
        <xdr:cNvPr id="78" name="テキスト ボックス 77"/>
        <xdr:cNvSpPr txBox="1"/>
      </xdr:nvSpPr>
      <xdr:spPr>
        <a:xfrm>
          <a:off x="2527300" y="285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30238</xdr:rowOff>
    </xdr:from>
    <xdr:ext cx="762000" cy="259045"/>
    <xdr:sp macro="" textlink="">
      <xdr:nvSpPr>
        <xdr:cNvPr id="106" name="人口1人当たり決算額の推移最小値テキスト445"/>
        <xdr:cNvSpPr txBox="1"/>
      </xdr:nvSpPr>
      <xdr:spPr>
        <a:xfrm>
          <a:off x="5740400" y="749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337129</xdr:rowOff>
    </xdr:from>
    <xdr:to>
      <xdr:col>4</xdr:col>
      <xdr:colOff>1117600</xdr:colOff>
      <xdr:row>38</xdr:row>
      <xdr:rowOff>20061</xdr:rowOff>
    </xdr:to>
    <xdr:cxnSp macro="">
      <xdr:nvCxnSpPr>
        <xdr:cNvPr id="110" name="直線コネクタ 109"/>
        <xdr:cNvCxnSpPr/>
      </xdr:nvCxnSpPr>
      <xdr:spPr bwMode="auto">
        <a:xfrm>
          <a:off x="5003800" y="7461829"/>
          <a:ext cx="6477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316938</xdr:rowOff>
    </xdr:from>
    <xdr:ext cx="762000" cy="259045"/>
    <xdr:sp macro="" textlink="">
      <xdr:nvSpPr>
        <xdr:cNvPr id="111" name="人口1人当たり決算額の推移平均値テキスト445"/>
        <xdr:cNvSpPr txBox="1"/>
      </xdr:nvSpPr>
      <xdr:spPr>
        <a:xfrm>
          <a:off x="5740400" y="6927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320944</xdr:rowOff>
    </xdr:from>
    <xdr:to>
      <xdr:col>4</xdr:col>
      <xdr:colOff>469900</xdr:colOff>
      <xdr:row>37</xdr:row>
      <xdr:rowOff>337129</xdr:rowOff>
    </xdr:to>
    <xdr:cxnSp macro="">
      <xdr:nvCxnSpPr>
        <xdr:cNvPr id="113" name="直線コネクタ 112"/>
        <xdr:cNvCxnSpPr/>
      </xdr:nvCxnSpPr>
      <xdr:spPr bwMode="auto">
        <a:xfrm>
          <a:off x="4305300" y="7445644"/>
          <a:ext cx="698500" cy="16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5" name="テキスト ボックス 114"/>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222509</xdr:rowOff>
    </xdr:from>
    <xdr:to>
      <xdr:col>3</xdr:col>
      <xdr:colOff>904875</xdr:colOff>
      <xdr:row>37</xdr:row>
      <xdr:rowOff>320944</xdr:rowOff>
    </xdr:to>
    <xdr:cxnSp macro="">
      <xdr:nvCxnSpPr>
        <xdr:cNvPr id="116" name="直線コネクタ 115"/>
        <xdr:cNvCxnSpPr/>
      </xdr:nvCxnSpPr>
      <xdr:spPr bwMode="auto">
        <a:xfrm>
          <a:off x="3606800" y="7347209"/>
          <a:ext cx="698500" cy="9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8" name="テキスト ボックス 117"/>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156078</xdr:rowOff>
    </xdr:from>
    <xdr:to>
      <xdr:col>3</xdr:col>
      <xdr:colOff>206375</xdr:colOff>
      <xdr:row>37</xdr:row>
      <xdr:rowOff>222509</xdr:rowOff>
    </xdr:to>
    <xdr:cxnSp macro="">
      <xdr:nvCxnSpPr>
        <xdr:cNvPr id="119" name="直線コネクタ 118"/>
        <xdr:cNvCxnSpPr/>
      </xdr:nvCxnSpPr>
      <xdr:spPr bwMode="auto">
        <a:xfrm>
          <a:off x="2908300" y="7280778"/>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21" name="テキスト ボックス 120"/>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3" name="テキスト ボックス 122"/>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312161</xdr:rowOff>
    </xdr:from>
    <xdr:to>
      <xdr:col>5</xdr:col>
      <xdr:colOff>34925</xdr:colOff>
      <xdr:row>38</xdr:row>
      <xdr:rowOff>70861</xdr:rowOff>
    </xdr:to>
    <xdr:sp macro="" textlink="">
      <xdr:nvSpPr>
        <xdr:cNvPr id="129" name="円/楕円 128"/>
        <xdr:cNvSpPr/>
      </xdr:nvSpPr>
      <xdr:spPr bwMode="auto">
        <a:xfrm>
          <a:off x="5600700" y="743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220738</xdr:rowOff>
    </xdr:from>
    <xdr:ext cx="762000" cy="259045"/>
    <xdr:sp macro="" textlink="">
      <xdr:nvSpPr>
        <xdr:cNvPr id="130" name="人口1人当たり決算額の推移該当値テキスト445"/>
        <xdr:cNvSpPr txBox="1"/>
      </xdr:nvSpPr>
      <xdr:spPr>
        <a:xfrm>
          <a:off x="5740400" y="734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286329</xdr:rowOff>
    </xdr:from>
    <xdr:to>
      <xdr:col>4</xdr:col>
      <xdr:colOff>520700</xdr:colOff>
      <xdr:row>38</xdr:row>
      <xdr:rowOff>45029</xdr:rowOff>
    </xdr:to>
    <xdr:sp macro="" textlink="">
      <xdr:nvSpPr>
        <xdr:cNvPr id="131" name="円/楕円 130"/>
        <xdr:cNvSpPr/>
      </xdr:nvSpPr>
      <xdr:spPr bwMode="auto">
        <a:xfrm>
          <a:off x="4953000" y="7411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29806</xdr:rowOff>
    </xdr:from>
    <xdr:ext cx="736600" cy="259045"/>
    <xdr:sp macro="" textlink="">
      <xdr:nvSpPr>
        <xdr:cNvPr id="132" name="テキスト ボックス 131"/>
        <xdr:cNvSpPr txBox="1"/>
      </xdr:nvSpPr>
      <xdr:spPr>
        <a:xfrm>
          <a:off x="4622800" y="749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270144</xdr:rowOff>
    </xdr:from>
    <xdr:to>
      <xdr:col>3</xdr:col>
      <xdr:colOff>955675</xdr:colOff>
      <xdr:row>38</xdr:row>
      <xdr:rowOff>28844</xdr:rowOff>
    </xdr:to>
    <xdr:sp macro="" textlink="">
      <xdr:nvSpPr>
        <xdr:cNvPr id="133" name="円/楕円 132"/>
        <xdr:cNvSpPr/>
      </xdr:nvSpPr>
      <xdr:spPr bwMode="auto">
        <a:xfrm>
          <a:off x="4254500" y="739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13621</xdr:rowOff>
    </xdr:from>
    <xdr:ext cx="762000" cy="259045"/>
    <xdr:sp macro="" textlink="">
      <xdr:nvSpPr>
        <xdr:cNvPr id="134" name="テキスト ボックス 133"/>
        <xdr:cNvSpPr txBox="1"/>
      </xdr:nvSpPr>
      <xdr:spPr>
        <a:xfrm>
          <a:off x="3924300" y="74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171709</xdr:rowOff>
    </xdr:from>
    <xdr:to>
      <xdr:col>3</xdr:col>
      <xdr:colOff>257175</xdr:colOff>
      <xdr:row>37</xdr:row>
      <xdr:rowOff>273309</xdr:rowOff>
    </xdr:to>
    <xdr:sp macro="" textlink="">
      <xdr:nvSpPr>
        <xdr:cNvPr id="135" name="円/楕円 134"/>
        <xdr:cNvSpPr/>
      </xdr:nvSpPr>
      <xdr:spPr bwMode="auto">
        <a:xfrm>
          <a:off x="3556000" y="729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258086</xdr:rowOff>
    </xdr:from>
    <xdr:ext cx="762000" cy="259045"/>
    <xdr:sp macro="" textlink="">
      <xdr:nvSpPr>
        <xdr:cNvPr id="136" name="テキスト ボックス 135"/>
        <xdr:cNvSpPr txBox="1"/>
      </xdr:nvSpPr>
      <xdr:spPr>
        <a:xfrm>
          <a:off x="3225800" y="738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105278</xdr:rowOff>
    </xdr:from>
    <xdr:to>
      <xdr:col>2</xdr:col>
      <xdr:colOff>692150</xdr:colOff>
      <xdr:row>37</xdr:row>
      <xdr:rowOff>206878</xdr:rowOff>
    </xdr:to>
    <xdr:sp macro="" textlink="">
      <xdr:nvSpPr>
        <xdr:cNvPr id="137" name="円/楕円 136"/>
        <xdr:cNvSpPr/>
      </xdr:nvSpPr>
      <xdr:spPr bwMode="auto">
        <a:xfrm>
          <a:off x="2857500" y="72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191655</xdr:rowOff>
    </xdr:from>
    <xdr:ext cx="762000" cy="259045"/>
    <xdr:sp macro="" textlink="">
      <xdr:nvSpPr>
        <xdr:cNvPr id="138" name="テキスト ボックス 137"/>
        <xdr:cNvSpPr txBox="1"/>
      </xdr:nvSpPr>
      <xdr:spPr>
        <a:xfrm>
          <a:off x="2527300" y="73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22474</xdr:rowOff>
    </xdr:from>
    <xdr:to>
      <xdr:col>6</xdr:col>
      <xdr:colOff>511175</xdr:colOff>
      <xdr:row>35</xdr:row>
      <xdr:rowOff>87259</xdr:rowOff>
    </xdr:to>
    <xdr:cxnSp macro="">
      <xdr:nvCxnSpPr>
        <xdr:cNvPr id="59" name="直線コネクタ 58"/>
        <xdr:cNvCxnSpPr/>
      </xdr:nvCxnSpPr>
      <xdr:spPr>
        <a:xfrm>
          <a:off x="3797300" y="6023224"/>
          <a:ext cx="8382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22474</xdr:rowOff>
    </xdr:from>
    <xdr:to>
      <xdr:col>5</xdr:col>
      <xdr:colOff>358775</xdr:colOff>
      <xdr:row>35</xdr:row>
      <xdr:rowOff>25949</xdr:rowOff>
    </xdr:to>
    <xdr:cxnSp macro="">
      <xdr:nvCxnSpPr>
        <xdr:cNvPr id="62" name="直線コネクタ 61"/>
        <xdr:cNvCxnSpPr/>
      </xdr:nvCxnSpPr>
      <xdr:spPr>
        <a:xfrm flipV="1">
          <a:off x="2908300" y="602322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116703</xdr:rowOff>
    </xdr:from>
    <xdr:to>
      <xdr:col>4</xdr:col>
      <xdr:colOff>155575</xdr:colOff>
      <xdr:row>35</xdr:row>
      <xdr:rowOff>25949</xdr:rowOff>
    </xdr:to>
    <xdr:cxnSp macro="">
      <xdr:nvCxnSpPr>
        <xdr:cNvPr id="65" name="直線コネクタ 64"/>
        <xdr:cNvCxnSpPr/>
      </xdr:nvCxnSpPr>
      <xdr:spPr>
        <a:xfrm>
          <a:off x="2019300" y="5946003"/>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8621</xdr:rowOff>
    </xdr:from>
    <xdr:to>
      <xdr:col>2</xdr:col>
      <xdr:colOff>638175</xdr:colOff>
      <xdr:row>34</xdr:row>
      <xdr:rowOff>116703</xdr:rowOff>
    </xdr:to>
    <xdr:cxnSp macro="">
      <xdr:nvCxnSpPr>
        <xdr:cNvPr id="68" name="直線コネクタ 67"/>
        <xdr:cNvCxnSpPr/>
      </xdr:nvCxnSpPr>
      <xdr:spPr>
        <a:xfrm>
          <a:off x="1130300" y="5837921"/>
          <a:ext cx="889000" cy="10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36459</xdr:rowOff>
    </xdr:from>
    <xdr:to>
      <xdr:col>6</xdr:col>
      <xdr:colOff>561975</xdr:colOff>
      <xdr:row>35</xdr:row>
      <xdr:rowOff>138059</xdr:rowOff>
    </xdr:to>
    <xdr:sp macro="" textlink="">
      <xdr:nvSpPr>
        <xdr:cNvPr id="78" name="円/楕円 77"/>
        <xdr:cNvSpPr/>
      </xdr:nvSpPr>
      <xdr:spPr>
        <a:xfrm>
          <a:off x="4584700" y="60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14886</xdr:rowOff>
    </xdr:from>
    <xdr:ext cx="534377" cy="259045"/>
    <xdr:sp macro="" textlink="">
      <xdr:nvSpPr>
        <xdr:cNvPr id="79" name="人件費該当値テキスト"/>
        <xdr:cNvSpPr txBox="1"/>
      </xdr:nvSpPr>
      <xdr:spPr>
        <a:xfrm>
          <a:off x="4686300" y="601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143124</xdr:rowOff>
    </xdr:from>
    <xdr:to>
      <xdr:col>5</xdr:col>
      <xdr:colOff>409575</xdr:colOff>
      <xdr:row>35</xdr:row>
      <xdr:rowOff>73274</xdr:rowOff>
    </xdr:to>
    <xdr:sp macro="" textlink="">
      <xdr:nvSpPr>
        <xdr:cNvPr id="80" name="円/楕円 79"/>
        <xdr:cNvSpPr/>
      </xdr:nvSpPr>
      <xdr:spPr>
        <a:xfrm>
          <a:off x="3746500" y="59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64401</xdr:rowOff>
    </xdr:from>
    <xdr:ext cx="534377" cy="259045"/>
    <xdr:sp macro="" textlink="">
      <xdr:nvSpPr>
        <xdr:cNvPr id="81" name="テキスト ボックス 80"/>
        <xdr:cNvSpPr txBox="1"/>
      </xdr:nvSpPr>
      <xdr:spPr>
        <a:xfrm>
          <a:off x="3530111" y="606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146599</xdr:rowOff>
    </xdr:from>
    <xdr:to>
      <xdr:col>4</xdr:col>
      <xdr:colOff>206375</xdr:colOff>
      <xdr:row>35</xdr:row>
      <xdr:rowOff>76749</xdr:rowOff>
    </xdr:to>
    <xdr:sp macro="" textlink="">
      <xdr:nvSpPr>
        <xdr:cNvPr id="82" name="円/楕円 81"/>
        <xdr:cNvSpPr/>
      </xdr:nvSpPr>
      <xdr:spPr>
        <a:xfrm>
          <a:off x="2857500" y="5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67876</xdr:rowOff>
    </xdr:from>
    <xdr:ext cx="534377" cy="259045"/>
    <xdr:sp macro="" textlink="">
      <xdr:nvSpPr>
        <xdr:cNvPr id="83" name="テキスト ボックス 82"/>
        <xdr:cNvSpPr txBox="1"/>
      </xdr:nvSpPr>
      <xdr:spPr>
        <a:xfrm>
          <a:off x="2641111" y="6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65903</xdr:rowOff>
    </xdr:from>
    <xdr:to>
      <xdr:col>3</xdr:col>
      <xdr:colOff>3175</xdr:colOff>
      <xdr:row>34</xdr:row>
      <xdr:rowOff>167503</xdr:rowOff>
    </xdr:to>
    <xdr:sp macro="" textlink="">
      <xdr:nvSpPr>
        <xdr:cNvPr id="84" name="円/楕円 83"/>
        <xdr:cNvSpPr/>
      </xdr:nvSpPr>
      <xdr:spPr>
        <a:xfrm>
          <a:off x="1968500" y="58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158630</xdr:rowOff>
    </xdr:from>
    <xdr:ext cx="534377" cy="259045"/>
    <xdr:sp macro="" textlink="">
      <xdr:nvSpPr>
        <xdr:cNvPr id="85" name="テキスト ボックス 84"/>
        <xdr:cNvSpPr txBox="1"/>
      </xdr:nvSpPr>
      <xdr:spPr>
        <a:xfrm>
          <a:off x="1752111" y="598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129271</xdr:rowOff>
    </xdr:from>
    <xdr:to>
      <xdr:col>1</xdr:col>
      <xdr:colOff>485775</xdr:colOff>
      <xdr:row>34</xdr:row>
      <xdr:rowOff>59421</xdr:rowOff>
    </xdr:to>
    <xdr:sp macro="" textlink="">
      <xdr:nvSpPr>
        <xdr:cNvPr id="86" name="円/楕円 85"/>
        <xdr:cNvSpPr/>
      </xdr:nvSpPr>
      <xdr:spPr>
        <a:xfrm>
          <a:off x="1079500" y="57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50548</xdr:rowOff>
    </xdr:from>
    <xdr:ext cx="534377" cy="259045"/>
    <xdr:sp macro="" textlink="">
      <xdr:nvSpPr>
        <xdr:cNvPr id="87" name="テキスト ボックス 86"/>
        <xdr:cNvSpPr txBox="1"/>
      </xdr:nvSpPr>
      <xdr:spPr>
        <a:xfrm>
          <a:off x="863111" y="58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39813</xdr:rowOff>
    </xdr:from>
    <xdr:to>
      <xdr:col>6</xdr:col>
      <xdr:colOff>511175</xdr:colOff>
      <xdr:row>58</xdr:row>
      <xdr:rowOff>60464</xdr:rowOff>
    </xdr:to>
    <xdr:cxnSp macro="">
      <xdr:nvCxnSpPr>
        <xdr:cNvPr id="116" name="直線コネクタ 115"/>
        <xdr:cNvCxnSpPr/>
      </xdr:nvCxnSpPr>
      <xdr:spPr>
        <a:xfrm flipV="1">
          <a:off x="3797300" y="9983913"/>
          <a:ext cx="8382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60464</xdr:rowOff>
    </xdr:from>
    <xdr:to>
      <xdr:col>5</xdr:col>
      <xdr:colOff>358775</xdr:colOff>
      <xdr:row>58</xdr:row>
      <xdr:rowOff>65969</xdr:rowOff>
    </xdr:to>
    <xdr:cxnSp macro="">
      <xdr:nvCxnSpPr>
        <xdr:cNvPr id="119" name="直線コネクタ 118"/>
        <xdr:cNvCxnSpPr/>
      </xdr:nvCxnSpPr>
      <xdr:spPr>
        <a:xfrm flipV="1">
          <a:off x="2908300" y="1000456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65139</xdr:rowOff>
    </xdr:from>
    <xdr:to>
      <xdr:col>4</xdr:col>
      <xdr:colOff>155575</xdr:colOff>
      <xdr:row>58</xdr:row>
      <xdr:rowOff>65969</xdr:rowOff>
    </xdr:to>
    <xdr:cxnSp macro="">
      <xdr:nvCxnSpPr>
        <xdr:cNvPr id="122" name="直線コネクタ 121"/>
        <xdr:cNvCxnSpPr/>
      </xdr:nvCxnSpPr>
      <xdr:spPr>
        <a:xfrm>
          <a:off x="2019300" y="10009239"/>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62193</xdr:rowOff>
    </xdr:from>
    <xdr:to>
      <xdr:col>2</xdr:col>
      <xdr:colOff>638175</xdr:colOff>
      <xdr:row>58</xdr:row>
      <xdr:rowOff>65139</xdr:rowOff>
    </xdr:to>
    <xdr:cxnSp macro="">
      <xdr:nvCxnSpPr>
        <xdr:cNvPr id="125" name="直線コネクタ 124"/>
        <xdr:cNvCxnSpPr/>
      </xdr:nvCxnSpPr>
      <xdr:spPr>
        <a:xfrm>
          <a:off x="1130300" y="10006293"/>
          <a:ext cx="8890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160463</xdr:rowOff>
    </xdr:from>
    <xdr:to>
      <xdr:col>6</xdr:col>
      <xdr:colOff>561975</xdr:colOff>
      <xdr:row>58</xdr:row>
      <xdr:rowOff>90613</xdr:rowOff>
    </xdr:to>
    <xdr:sp macro="" textlink="">
      <xdr:nvSpPr>
        <xdr:cNvPr id="135" name="円/楕円 134"/>
        <xdr:cNvSpPr/>
      </xdr:nvSpPr>
      <xdr:spPr>
        <a:xfrm>
          <a:off x="4584700" y="99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75390</xdr:rowOff>
    </xdr:from>
    <xdr:ext cx="534377" cy="259045"/>
    <xdr:sp macro="" textlink="">
      <xdr:nvSpPr>
        <xdr:cNvPr id="136" name="物件費該当値テキスト"/>
        <xdr:cNvSpPr txBox="1"/>
      </xdr:nvSpPr>
      <xdr:spPr>
        <a:xfrm>
          <a:off x="4686300" y="984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9664</xdr:rowOff>
    </xdr:from>
    <xdr:to>
      <xdr:col>5</xdr:col>
      <xdr:colOff>409575</xdr:colOff>
      <xdr:row>58</xdr:row>
      <xdr:rowOff>111264</xdr:rowOff>
    </xdr:to>
    <xdr:sp macro="" textlink="">
      <xdr:nvSpPr>
        <xdr:cNvPr id="137" name="円/楕円 136"/>
        <xdr:cNvSpPr/>
      </xdr:nvSpPr>
      <xdr:spPr>
        <a:xfrm>
          <a:off x="3746500" y="99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102391</xdr:rowOff>
    </xdr:from>
    <xdr:ext cx="534377" cy="259045"/>
    <xdr:sp macro="" textlink="">
      <xdr:nvSpPr>
        <xdr:cNvPr id="138" name="テキスト ボックス 137"/>
        <xdr:cNvSpPr txBox="1"/>
      </xdr:nvSpPr>
      <xdr:spPr>
        <a:xfrm>
          <a:off x="3530111" y="100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15169</xdr:rowOff>
    </xdr:from>
    <xdr:to>
      <xdr:col>4</xdr:col>
      <xdr:colOff>206375</xdr:colOff>
      <xdr:row>58</xdr:row>
      <xdr:rowOff>116769</xdr:rowOff>
    </xdr:to>
    <xdr:sp macro="" textlink="">
      <xdr:nvSpPr>
        <xdr:cNvPr id="139" name="円/楕円 138"/>
        <xdr:cNvSpPr/>
      </xdr:nvSpPr>
      <xdr:spPr>
        <a:xfrm>
          <a:off x="2857500" y="99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107896</xdr:rowOff>
    </xdr:from>
    <xdr:ext cx="534377" cy="259045"/>
    <xdr:sp macro="" textlink="">
      <xdr:nvSpPr>
        <xdr:cNvPr id="140" name="テキスト ボックス 139"/>
        <xdr:cNvSpPr txBox="1"/>
      </xdr:nvSpPr>
      <xdr:spPr>
        <a:xfrm>
          <a:off x="2641111" y="100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14339</xdr:rowOff>
    </xdr:from>
    <xdr:to>
      <xdr:col>3</xdr:col>
      <xdr:colOff>3175</xdr:colOff>
      <xdr:row>58</xdr:row>
      <xdr:rowOff>115939</xdr:rowOff>
    </xdr:to>
    <xdr:sp macro="" textlink="">
      <xdr:nvSpPr>
        <xdr:cNvPr id="141" name="円/楕円 140"/>
        <xdr:cNvSpPr/>
      </xdr:nvSpPr>
      <xdr:spPr>
        <a:xfrm>
          <a:off x="1968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107066</xdr:rowOff>
    </xdr:from>
    <xdr:ext cx="534377" cy="259045"/>
    <xdr:sp macro="" textlink="">
      <xdr:nvSpPr>
        <xdr:cNvPr id="142" name="テキスト ボックス 141"/>
        <xdr:cNvSpPr txBox="1"/>
      </xdr:nvSpPr>
      <xdr:spPr>
        <a:xfrm>
          <a:off x="1752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11393</xdr:rowOff>
    </xdr:from>
    <xdr:to>
      <xdr:col>1</xdr:col>
      <xdr:colOff>485775</xdr:colOff>
      <xdr:row>58</xdr:row>
      <xdr:rowOff>112993</xdr:rowOff>
    </xdr:to>
    <xdr:sp macro="" textlink="">
      <xdr:nvSpPr>
        <xdr:cNvPr id="143" name="円/楕円 142"/>
        <xdr:cNvSpPr/>
      </xdr:nvSpPr>
      <xdr:spPr>
        <a:xfrm>
          <a:off x="1079500" y="99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104120</xdr:rowOff>
    </xdr:from>
    <xdr:ext cx="534377" cy="259045"/>
    <xdr:sp macro="" textlink="">
      <xdr:nvSpPr>
        <xdr:cNvPr id="144" name="テキスト ボックス 143"/>
        <xdr:cNvSpPr txBox="1"/>
      </xdr:nvSpPr>
      <xdr:spPr>
        <a:xfrm>
          <a:off x="863111" y="1004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29718</xdr:rowOff>
    </xdr:from>
    <xdr:to>
      <xdr:col>6</xdr:col>
      <xdr:colOff>511175</xdr:colOff>
      <xdr:row>76</xdr:row>
      <xdr:rowOff>63246</xdr:rowOff>
    </xdr:to>
    <xdr:cxnSp macro="">
      <xdr:nvCxnSpPr>
        <xdr:cNvPr id="173" name="直線コネクタ 172"/>
        <xdr:cNvCxnSpPr/>
      </xdr:nvCxnSpPr>
      <xdr:spPr>
        <a:xfrm flipV="1">
          <a:off x="3797300" y="13059918"/>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91839</xdr:rowOff>
    </xdr:from>
    <xdr:ext cx="469744" cy="259045"/>
    <xdr:sp macro="" textlink="">
      <xdr:nvSpPr>
        <xdr:cNvPr id="174" name="維持補修費平均値テキスト"/>
        <xdr:cNvSpPr txBox="1"/>
      </xdr:nvSpPr>
      <xdr:spPr>
        <a:xfrm>
          <a:off x="4686300" y="1312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63246</xdr:rowOff>
    </xdr:from>
    <xdr:to>
      <xdr:col>5</xdr:col>
      <xdr:colOff>358775</xdr:colOff>
      <xdr:row>76</xdr:row>
      <xdr:rowOff>107823</xdr:rowOff>
    </xdr:to>
    <xdr:cxnSp macro="">
      <xdr:nvCxnSpPr>
        <xdr:cNvPr id="176" name="直線コネクタ 175"/>
        <xdr:cNvCxnSpPr/>
      </xdr:nvCxnSpPr>
      <xdr:spPr>
        <a:xfrm flipV="1">
          <a:off x="2908300" y="1309344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160672</xdr:rowOff>
    </xdr:from>
    <xdr:ext cx="469744" cy="259045"/>
    <xdr:sp macro="" textlink="">
      <xdr:nvSpPr>
        <xdr:cNvPr id="178" name="テキスト ボックス 177"/>
        <xdr:cNvSpPr txBox="1"/>
      </xdr:nvSpPr>
      <xdr:spPr>
        <a:xfrm>
          <a:off x="3562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107823</xdr:rowOff>
    </xdr:from>
    <xdr:to>
      <xdr:col>4</xdr:col>
      <xdr:colOff>155575</xdr:colOff>
      <xdr:row>76</xdr:row>
      <xdr:rowOff>131445</xdr:rowOff>
    </xdr:to>
    <xdr:cxnSp macro="">
      <xdr:nvCxnSpPr>
        <xdr:cNvPr id="179" name="直線コネクタ 178"/>
        <xdr:cNvCxnSpPr/>
      </xdr:nvCxnSpPr>
      <xdr:spPr>
        <a:xfrm flipV="1">
          <a:off x="2019300" y="13138023"/>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167403</xdr:rowOff>
    </xdr:from>
    <xdr:ext cx="469744" cy="259045"/>
    <xdr:sp macro="" textlink="">
      <xdr:nvSpPr>
        <xdr:cNvPr id="181" name="テキスト ボックス 180"/>
        <xdr:cNvSpPr txBox="1"/>
      </xdr:nvSpPr>
      <xdr:spPr>
        <a:xfrm>
          <a:off x="2673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82423</xdr:rowOff>
    </xdr:from>
    <xdr:to>
      <xdr:col>2</xdr:col>
      <xdr:colOff>638175</xdr:colOff>
      <xdr:row>76</xdr:row>
      <xdr:rowOff>131445</xdr:rowOff>
    </xdr:to>
    <xdr:cxnSp macro="">
      <xdr:nvCxnSpPr>
        <xdr:cNvPr id="182" name="直線コネクタ 181"/>
        <xdr:cNvCxnSpPr/>
      </xdr:nvCxnSpPr>
      <xdr:spPr>
        <a:xfrm>
          <a:off x="1130300" y="1311262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164355</xdr:rowOff>
    </xdr:from>
    <xdr:ext cx="469744" cy="259045"/>
    <xdr:sp macro="" textlink="">
      <xdr:nvSpPr>
        <xdr:cNvPr id="186" name="テキスト ボックス 185"/>
        <xdr:cNvSpPr txBox="1"/>
      </xdr:nvSpPr>
      <xdr:spPr>
        <a:xfrm>
          <a:off x="895427" y="131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150368</xdr:rowOff>
    </xdr:from>
    <xdr:to>
      <xdr:col>6</xdr:col>
      <xdr:colOff>561975</xdr:colOff>
      <xdr:row>76</xdr:row>
      <xdr:rowOff>80518</xdr:rowOff>
    </xdr:to>
    <xdr:sp macro="" textlink="">
      <xdr:nvSpPr>
        <xdr:cNvPr id="192" name="円/楕円 191"/>
        <xdr:cNvSpPr/>
      </xdr:nvSpPr>
      <xdr:spPr>
        <a:xfrm>
          <a:off x="4584700" y="1300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1795</xdr:rowOff>
    </xdr:from>
    <xdr:ext cx="469744" cy="259045"/>
    <xdr:sp macro="" textlink="">
      <xdr:nvSpPr>
        <xdr:cNvPr id="193" name="維持補修費該当値テキスト"/>
        <xdr:cNvSpPr txBox="1"/>
      </xdr:nvSpPr>
      <xdr:spPr>
        <a:xfrm>
          <a:off x="4686300" y="128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12446</xdr:rowOff>
    </xdr:from>
    <xdr:to>
      <xdr:col>5</xdr:col>
      <xdr:colOff>409575</xdr:colOff>
      <xdr:row>76</xdr:row>
      <xdr:rowOff>114046</xdr:rowOff>
    </xdr:to>
    <xdr:sp macro="" textlink="">
      <xdr:nvSpPr>
        <xdr:cNvPr id="194" name="円/楕円 193"/>
        <xdr:cNvSpPr/>
      </xdr:nvSpPr>
      <xdr:spPr>
        <a:xfrm>
          <a:off x="3746500" y="130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130573</xdr:rowOff>
    </xdr:from>
    <xdr:ext cx="469744" cy="259045"/>
    <xdr:sp macro="" textlink="">
      <xdr:nvSpPr>
        <xdr:cNvPr id="195" name="テキスト ボックス 194"/>
        <xdr:cNvSpPr txBox="1"/>
      </xdr:nvSpPr>
      <xdr:spPr>
        <a:xfrm>
          <a:off x="3562427" y="128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57023</xdr:rowOff>
    </xdr:from>
    <xdr:to>
      <xdr:col>4</xdr:col>
      <xdr:colOff>206375</xdr:colOff>
      <xdr:row>76</xdr:row>
      <xdr:rowOff>158623</xdr:rowOff>
    </xdr:to>
    <xdr:sp macro="" textlink="">
      <xdr:nvSpPr>
        <xdr:cNvPr id="196" name="円/楕円 195"/>
        <xdr:cNvSpPr/>
      </xdr:nvSpPr>
      <xdr:spPr>
        <a:xfrm>
          <a:off x="2857500" y="130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3700</xdr:rowOff>
    </xdr:from>
    <xdr:ext cx="469744" cy="259045"/>
    <xdr:sp macro="" textlink="">
      <xdr:nvSpPr>
        <xdr:cNvPr id="197" name="テキスト ボックス 196"/>
        <xdr:cNvSpPr txBox="1"/>
      </xdr:nvSpPr>
      <xdr:spPr>
        <a:xfrm>
          <a:off x="2673427" y="1286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80645</xdr:rowOff>
    </xdr:from>
    <xdr:to>
      <xdr:col>3</xdr:col>
      <xdr:colOff>3175</xdr:colOff>
      <xdr:row>77</xdr:row>
      <xdr:rowOff>10795</xdr:rowOff>
    </xdr:to>
    <xdr:sp macro="" textlink="">
      <xdr:nvSpPr>
        <xdr:cNvPr id="198" name="円/楕円 197"/>
        <xdr:cNvSpPr/>
      </xdr:nvSpPr>
      <xdr:spPr>
        <a:xfrm>
          <a:off x="1968500" y="131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1922</xdr:rowOff>
    </xdr:from>
    <xdr:ext cx="469744" cy="259045"/>
    <xdr:sp macro="" textlink="">
      <xdr:nvSpPr>
        <xdr:cNvPr id="199" name="テキスト ボックス 198"/>
        <xdr:cNvSpPr txBox="1"/>
      </xdr:nvSpPr>
      <xdr:spPr>
        <a:xfrm>
          <a:off x="1784427"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31623</xdr:rowOff>
    </xdr:from>
    <xdr:to>
      <xdr:col>1</xdr:col>
      <xdr:colOff>485775</xdr:colOff>
      <xdr:row>76</xdr:row>
      <xdr:rowOff>133223</xdr:rowOff>
    </xdr:to>
    <xdr:sp macro="" textlink="">
      <xdr:nvSpPr>
        <xdr:cNvPr id="200" name="円/楕円 199"/>
        <xdr:cNvSpPr/>
      </xdr:nvSpPr>
      <xdr:spPr>
        <a:xfrm>
          <a:off x="1079500" y="1306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149750</xdr:rowOff>
    </xdr:from>
    <xdr:ext cx="469744" cy="259045"/>
    <xdr:sp macro="" textlink="">
      <xdr:nvSpPr>
        <xdr:cNvPr id="201" name="テキスト ボックス 200"/>
        <xdr:cNvSpPr txBox="1"/>
      </xdr:nvSpPr>
      <xdr:spPr>
        <a:xfrm>
          <a:off x="895427" y="1283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168193</xdr:rowOff>
    </xdr:from>
    <xdr:to>
      <xdr:col>6</xdr:col>
      <xdr:colOff>511175</xdr:colOff>
      <xdr:row>97</xdr:row>
      <xdr:rowOff>51443</xdr:rowOff>
    </xdr:to>
    <xdr:cxnSp macro="">
      <xdr:nvCxnSpPr>
        <xdr:cNvPr id="233" name="直線コネクタ 232"/>
        <xdr:cNvCxnSpPr/>
      </xdr:nvCxnSpPr>
      <xdr:spPr>
        <a:xfrm flipV="1">
          <a:off x="3797300" y="16627393"/>
          <a:ext cx="8382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131906</xdr:rowOff>
    </xdr:from>
    <xdr:ext cx="534377" cy="259045"/>
    <xdr:sp macro="" textlink="">
      <xdr:nvSpPr>
        <xdr:cNvPr id="234" name="扶助費平均値テキスト"/>
        <xdr:cNvSpPr txBox="1"/>
      </xdr:nvSpPr>
      <xdr:spPr>
        <a:xfrm>
          <a:off x="4686300" y="1659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51443</xdr:rowOff>
    </xdr:from>
    <xdr:to>
      <xdr:col>5</xdr:col>
      <xdr:colOff>358775</xdr:colOff>
      <xdr:row>97</xdr:row>
      <xdr:rowOff>150608</xdr:rowOff>
    </xdr:to>
    <xdr:cxnSp macro="">
      <xdr:nvCxnSpPr>
        <xdr:cNvPr id="236" name="直線コネクタ 235"/>
        <xdr:cNvCxnSpPr/>
      </xdr:nvCxnSpPr>
      <xdr:spPr>
        <a:xfrm flipV="1">
          <a:off x="2908300" y="16682093"/>
          <a:ext cx="889000" cy="9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150608</xdr:rowOff>
    </xdr:from>
    <xdr:to>
      <xdr:col>4</xdr:col>
      <xdr:colOff>155575</xdr:colOff>
      <xdr:row>98</xdr:row>
      <xdr:rowOff>17709</xdr:rowOff>
    </xdr:to>
    <xdr:cxnSp macro="">
      <xdr:nvCxnSpPr>
        <xdr:cNvPr id="239" name="直線コネクタ 238"/>
        <xdr:cNvCxnSpPr/>
      </xdr:nvCxnSpPr>
      <xdr:spPr>
        <a:xfrm flipV="1">
          <a:off x="2019300" y="16781258"/>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12060</xdr:rowOff>
    </xdr:from>
    <xdr:to>
      <xdr:col>2</xdr:col>
      <xdr:colOff>638175</xdr:colOff>
      <xdr:row>98</xdr:row>
      <xdr:rowOff>17709</xdr:rowOff>
    </xdr:to>
    <xdr:cxnSp macro="">
      <xdr:nvCxnSpPr>
        <xdr:cNvPr id="242" name="直線コネクタ 241"/>
        <xdr:cNvCxnSpPr/>
      </xdr:nvCxnSpPr>
      <xdr:spPr>
        <a:xfrm>
          <a:off x="1130300" y="16814160"/>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117393</xdr:rowOff>
    </xdr:from>
    <xdr:to>
      <xdr:col>6</xdr:col>
      <xdr:colOff>561975</xdr:colOff>
      <xdr:row>97</xdr:row>
      <xdr:rowOff>47543</xdr:rowOff>
    </xdr:to>
    <xdr:sp macro="" textlink="">
      <xdr:nvSpPr>
        <xdr:cNvPr id="252" name="円/楕円 251"/>
        <xdr:cNvSpPr/>
      </xdr:nvSpPr>
      <xdr:spPr>
        <a:xfrm>
          <a:off x="45847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140270</xdr:rowOff>
    </xdr:from>
    <xdr:ext cx="534377" cy="259045"/>
    <xdr:sp macro="" textlink="">
      <xdr:nvSpPr>
        <xdr:cNvPr id="253" name="扶助費該当値テキスト"/>
        <xdr:cNvSpPr txBox="1"/>
      </xdr:nvSpPr>
      <xdr:spPr>
        <a:xfrm>
          <a:off x="4686300" y="1642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643</xdr:rowOff>
    </xdr:from>
    <xdr:to>
      <xdr:col>5</xdr:col>
      <xdr:colOff>409575</xdr:colOff>
      <xdr:row>97</xdr:row>
      <xdr:rowOff>102243</xdr:rowOff>
    </xdr:to>
    <xdr:sp macro="" textlink="">
      <xdr:nvSpPr>
        <xdr:cNvPr id="254" name="円/楕円 253"/>
        <xdr:cNvSpPr/>
      </xdr:nvSpPr>
      <xdr:spPr>
        <a:xfrm>
          <a:off x="3746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93370</xdr:rowOff>
    </xdr:from>
    <xdr:ext cx="534377" cy="259045"/>
    <xdr:sp macro="" textlink="">
      <xdr:nvSpPr>
        <xdr:cNvPr id="255" name="テキスト ボックス 254"/>
        <xdr:cNvSpPr txBox="1"/>
      </xdr:nvSpPr>
      <xdr:spPr>
        <a:xfrm>
          <a:off x="3530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99808</xdr:rowOff>
    </xdr:from>
    <xdr:to>
      <xdr:col>4</xdr:col>
      <xdr:colOff>206375</xdr:colOff>
      <xdr:row>98</xdr:row>
      <xdr:rowOff>29958</xdr:rowOff>
    </xdr:to>
    <xdr:sp macro="" textlink="">
      <xdr:nvSpPr>
        <xdr:cNvPr id="256" name="円/楕円 255"/>
        <xdr:cNvSpPr/>
      </xdr:nvSpPr>
      <xdr:spPr>
        <a:xfrm>
          <a:off x="2857500" y="1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21085</xdr:rowOff>
    </xdr:from>
    <xdr:ext cx="534377" cy="259045"/>
    <xdr:sp macro="" textlink="">
      <xdr:nvSpPr>
        <xdr:cNvPr id="257" name="テキスト ボックス 256"/>
        <xdr:cNvSpPr txBox="1"/>
      </xdr:nvSpPr>
      <xdr:spPr>
        <a:xfrm>
          <a:off x="2641111" y="168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138359</xdr:rowOff>
    </xdr:from>
    <xdr:to>
      <xdr:col>3</xdr:col>
      <xdr:colOff>3175</xdr:colOff>
      <xdr:row>98</xdr:row>
      <xdr:rowOff>68509</xdr:rowOff>
    </xdr:to>
    <xdr:sp macro="" textlink="">
      <xdr:nvSpPr>
        <xdr:cNvPr id="258" name="円/楕円 257"/>
        <xdr:cNvSpPr/>
      </xdr:nvSpPr>
      <xdr:spPr>
        <a:xfrm>
          <a:off x="1968500" y="16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59636</xdr:rowOff>
    </xdr:from>
    <xdr:ext cx="534377" cy="259045"/>
    <xdr:sp macro="" textlink="">
      <xdr:nvSpPr>
        <xdr:cNvPr id="259" name="テキスト ボックス 258"/>
        <xdr:cNvSpPr txBox="1"/>
      </xdr:nvSpPr>
      <xdr:spPr>
        <a:xfrm>
          <a:off x="1752111" y="168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132710</xdr:rowOff>
    </xdr:from>
    <xdr:to>
      <xdr:col>1</xdr:col>
      <xdr:colOff>485775</xdr:colOff>
      <xdr:row>98</xdr:row>
      <xdr:rowOff>62860</xdr:rowOff>
    </xdr:to>
    <xdr:sp macro="" textlink="">
      <xdr:nvSpPr>
        <xdr:cNvPr id="260" name="円/楕円 259"/>
        <xdr:cNvSpPr/>
      </xdr:nvSpPr>
      <xdr:spPr>
        <a:xfrm>
          <a:off x="1079500" y="167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53987</xdr:rowOff>
    </xdr:from>
    <xdr:ext cx="534377" cy="259045"/>
    <xdr:sp macro="" textlink="">
      <xdr:nvSpPr>
        <xdr:cNvPr id="261" name="テキスト ボックス 260"/>
        <xdr:cNvSpPr txBox="1"/>
      </xdr:nvSpPr>
      <xdr:spPr>
        <a:xfrm>
          <a:off x="863111" y="168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86894</xdr:rowOff>
    </xdr:from>
    <xdr:to>
      <xdr:col>15</xdr:col>
      <xdr:colOff>180975</xdr:colOff>
      <xdr:row>37</xdr:row>
      <xdr:rowOff>92334</xdr:rowOff>
    </xdr:to>
    <xdr:cxnSp macro="">
      <xdr:nvCxnSpPr>
        <xdr:cNvPr id="289" name="直線コネクタ 288"/>
        <xdr:cNvCxnSpPr/>
      </xdr:nvCxnSpPr>
      <xdr:spPr>
        <a:xfrm flipV="1">
          <a:off x="9639300" y="6430544"/>
          <a:ext cx="8382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92334</xdr:rowOff>
    </xdr:from>
    <xdr:to>
      <xdr:col>14</xdr:col>
      <xdr:colOff>28575</xdr:colOff>
      <xdr:row>37</xdr:row>
      <xdr:rowOff>99192</xdr:rowOff>
    </xdr:to>
    <xdr:cxnSp macro="">
      <xdr:nvCxnSpPr>
        <xdr:cNvPr id="292" name="直線コネクタ 291"/>
        <xdr:cNvCxnSpPr/>
      </xdr:nvCxnSpPr>
      <xdr:spPr>
        <a:xfrm flipV="1">
          <a:off x="8750300" y="64359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99192</xdr:rowOff>
    </xdr:from>
    <xdr:to>
      <xdr:col>12</xdr:col>
      <xdr:colOff>511175</xdr:colOff>
      <xdr:row>38</xdr:row>
      <xdr:rowOff>68285</xdr:rowOff>
    </xdr:to>
    <xdr:cxnSp macro="">
      <xdr:nvCxnSpPr>
        <xdr:cNvPr id="295" name="直線コネクタ 294"/>
        <xdr:cNvCxnSpPr/>
      </xdr:nvCxnSpPr>
      <xdr:spPr>
        <a:xfrm flipV="1">
          <a:off x="7861300" y="6442842"/>
          <a:ext cx="889000" cy="14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58135</xdr:rowOff>
    </xdr:from>
    <xdr:to>
      <xdr:col>11</xdr:col>
      <xdr:colOff>307975</xdr:colOff>
      <xdr:row>38</xdr:row>
      <xdr:rowOff>68285</xdr:rowOff>
    </xdr:to>
    <xdr:cxnSp macro="">
      <xdr:nvCxnSpPr>
        <xdr:cNvPr id="298" name="直線コネクタ 297"/>
        <xdr:cNvCxnSpPr/>
      </xdr:nvCxnSpPr>
      <xdr:spPr>
        <a:xfrm>
          <a:off x="6972300" y="6573235"/>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36094</xdr:rowOff>
    </xdr:from>
    <xdr:to>
      <xdr:col>15</xdr:col>
      <xdr:colOff>231775</xdr:colOff>
      <xdr:row>37</xdr:row>
      <xdr:rowOff>137694</xdr:rowOff>
    </xdr:to>
    <xdr:sp macro="" textlink="">
      <xdr:nvSpPr>
        <xdr:cNvPr id="308" name="円/楕円 307"/>
        <xdr:cNvSpPr/>
      </xdr:nvSpPr>
      <xdr:spPr>
        <a:xfrm>
          <a:off x="10426700" y="63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14521</xdr:rowOff>
    </xdr:from>
    <xdr:ext cx="534377" cy="259045"/>
    <xdr:sp macro="" textlink="">
      <xdr:nvSpPr>
        <xdr:cNvPr id="309" name="補助費等該当値テキスト"/>
        <xdr:cNvSpPr txBox="1"/>
      </xdr:nvSpPr>
      <xdr:spPr>
        <a:xfrm>
          <a:off x="10528300" y="63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41534</xdr:rowOff>
    </xdr:from>
    <xdr:to>
      <xdr:col>14</xdr:col>
      <xdr:colOff>79375</xdr:colOff>
      <xdr:row>37</xdr:row>
      <xdr:rowOff>143134</xdr:rowOff>
    </xdr:to>
    <xdr:sp macro="" textlink="">
      <xdr:nvSpPr>
        <xdr:cNvPr id="310" name="円/楕円 309"/>
        <xdr:cNvSpPr/>
      </xdr:nvSpPr>
      <xdr:spPr>
        <a:xfrm>
          <a:off x="9588500" y="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134261</xdr:rowOff>
    </xdr:from>
    <xdr:ext cx="534377" cy="259045"/>
    <xdr:sp macro="" textlink="">
      <xdr:nvSpPr>
        <xdr:cNvPr id="311" name="テキスト ボックス 310"/>
        <xdr:cNvSpPr txBox="1"/>
      </xdr:nvSpPr>
      <xdr:spPr>
        <a:xfrm>
          <a:off x="9372111" y="64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48392</xdr:rowOff>
    </xdr:from>
    <xdr:to>
      <xdr:col>12</xdr:col>
      <xdr:colOff>561975</xdr:colOff>
      <xdr:row>37</xdr:row>
      <xdr:rowOff>149992</xdr:rowOff>
    </xdr:to>
    <xdr:sp macro="" textlink="">
      <xdr:nvSpPr>
        <xdr:cNvPr id="312" name="円/楕円 311"/>
        <xdr:cNvSpPr/>
      </xdr:nvSpPr>
      <xdr:spPr>
        <a:xfrm>
          <a:off x="8699500" y="63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141119</xdr:rowOff>
    </xdr:from>
    <xdr:ext cx="534377" cy="259045"/>
    <xdr:sp macro="" textlink="">
      <xdr:nvSpPr>
        <xdr:cNvPr id="313" name="テキスト ボックス 312"/>
        <xdr:cNvSpPr txBox="1"/>
      </xdr:nvSpPr>
      <xdr:spPr>
        <a:xfrm>
          <a:off x="8483111" y="64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17485</xdr:rowOff>
    </xdr:from>
    <xdr:to>
      <xdr:col>11</xdr:col>
      <xdr:colOff>358775</xdr:colOff>
      <xdr:row>38</xdr:row>
      <xdr:rowOff>119085</xdr:rowOff>
    </xdr:to>
    <xdr:sp macro="" textlink="">
      <xdr:nvSpPr>
        <xdr:cNvPr id="314" name="円/楕円 313"/>
        <xdr:cNvSpPr/>
      </xdr:nvSpPr>
      <xdr:spPr>
        <a:xfrm>
          <a:off x="7810500" y="65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110212</xdr:rowOff>
    </xdr:from>
    <xdr:ext cx="534377" cy="259045"/>
    <xdr:sp macro="" textlink="">
      <xdr:nvSpPr>
        <xdr:cNvPr id="315" name="テキスト ボックス 314"/>
        <xdr:cNvSpPr txBox="1"/>
      </xdr:nvSpPr>
      <xdr:spPr>
        <a:xfrm>
          <a:off x="7594111" y="66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7335</xdr:rowOff>
    </xdr:from>
    <xdr:to>
      <xdr:col>10</xdr:col>
      <xdr:colOff>155575</xdr:colOff>
      <xdr:row>38</xdr:row>
      <xdr:rowOff>108935</xdr:rowOff>
    </xdr:to>
    <xdr:sp macro="" textlink="">
      <xdr:nvSpPr>
        <xdr:cNvPr id="316" name="円/楕円 315"/>
        <xdr:cNvSpPr/>
      </xdr:nvSpPr>
      <xdr:spPr>
        <a:xfrm>
          <a:off x="6921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100062</xdr:rowOff>
    </xdr:from>
    <xdr:ext cx="534377" cy="259045"/>
    <xdr:sp macro="" textlink="">
      <xdr:nvSpPr>
        <xdr:cNvPr id="317" name="テキスト ボックス 316"/>
        <xdr:cNvSpPr txBox="1"/>
      </xdr:nvSpPr>
      <xdr:spPr>
        <a:xfrm>
          <a:off x="6705111" y="66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100476</xdr:rowOff>
    </xdr:from>
    <xdr:to>
      <xdr:col>15</xdr:col>
      <xdr:colOff>180975</xdr:colOff>
      <xdr:row>55</xdr:row>
      <xdr:rowOff>134366</xdr:rowOff>
    </xdr:to>
    <xdr:cxnSp macro="">
      <xdr:nvCxnSpPr>
        <xdr:cNvPr id="346" name="直線コネクタ 345"/>
        <xdr:cNvCxnSpPr/>
      </xdr:nvCxnSpPr>
      <xdr:spPr>
        <a:xfrm>
          <a:off x="9639300" y="9530226"/>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112710</xdr:rowOff>
    </xdr:from>
    <xdr:ext cx="534377" cy="259045"/>
    <xdr:sp macro="" textlink="">
      <xdr:nvSpPr>
        <xdr:cNvPr id="347" name="普通建設事業費平均値テキスト"/>
        <xdr:cNvSpPr txBox="1"/>
      </xdr:nvSpPr>
      <xdr:spPr>
        <a:xfrm>
          <a:off x="10528300" y="919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100476</xdr:rowOff>
    </xdr:from>
    <xdr:to>
      <xdr:col>14</xdr:col>
      <xdr:colOff>28575</xdr:colOff>
      <xdr:row>55</xdr:row>
      <xdr:rowOff>169570</xdr:rowOff>
    </xdr:to>
    <xdr:cxnSp macro="">
      <xdr:nvCxnSpPr>
        <xdr:cNvPr id="349" name="直線コネクタ 348"/>
        <xdr:cNvCxnSpPr/>
      </xdr:nvCxnSpPr>
      <xdr:spPr>
        <a:xfrm flipV="1">
          <a:off x="8750300" y="9530226"/>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109548</xdr:rowOff>
    </xdr:from>
    <xdr:ext cx="534377" cy="259045"/>
    <xdr:sp macro="" textlink="">
      <xdr:nvSpPr>
        <xdr:cNvPr id="351" name="テキスト ボックス 350"/>
        <xdr:cNvSpPr txBox="1"/>
      </xdr:nvSpPr>
      <xdr:spPr>
        <a:xfrm>
          <a:off x="9372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169570</xdr:rowOff>
    </xdr:from>
    <xdr:to>
      <xdr:col>12</xdr:col>
      <xdr:colOff>511175</xdr:colOff>
      <xdr:row>56</xdr:row>
      <xdr:rowOff>142919</xdr:rowOff>
    </xdr:to>
    <xdr:cxnSp macro="">
      <xdr:nvCxnSpPr>
        <xdr:cNvPr id="352" name="直線コネクタ 351"/>
        <xdr:cNvCxnSpPr/>
      </xdr:nvCxnSpPr>
      <xdr:spPr>
        <a:xfrm flipV="1">
          <a:off x="7861300" y="9599320"/>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142919</xdr:rowOff>
    </xdr:from>
    <xdr:to>
      <xdr:col>11</xdr:col>
      <xdr:colOff>307975</xdr:colOff>
      <xdr:row>57</xdr:row>
      <xdr:rowOff>57785</xdr:rowOff>
    </xdr:to>
    <xdr:cxnSp macro="">
      <xdr:nvCxnSpPr>
        <xdr:cNvPr id="355" name="直線コネクタ 354"/>
        <xdr:cNvCxnSpPr/>
      </xdr:nvCxnSpPr>
      <xdr:spPr>
        <a:xfrm flipV="1">
          <a:off x="6972300" y="9744119"/>
          <a:ext cx="889000" cy="8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46531</xdr:rowOff>
    </xdr:from>
    <xdr:ext cx="534377" cy="259045"/>
    <xdr:sp macro="" textlink="">
      <xdr:nvSpPr>
        <xdr:cNvPr id="357" name="テキスト ボックス 356"/>
        <xdr:cNvSpPr txBox="1"/>
      </xdr:nvSpPr>
      <xdr:spPr>
        <a:xfrm>
          <a:off x="7594111" y="91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62133</xdr:rowOff>
    </xdr:from>
    <xdr:ext cx="534377" cy="259045"/>
    <xdr:sp macro="" textlink="">
      <xdr:nvSpPr>
        <xdr:cNvPr id="359" name="テキスト ボックス 358"/>
        <xdr:cNvSpPr txBox="1"/>
      </xdr:nvSpPr>
      <xdr:spPr>
        <a:xfrm>
          <a:off x="6705111" y="91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83566</xdr:rowOff>
    </xdr:from>
    <xdr:to>
      <xdr:col>15</xdr:col>
      <xdr:colOff>231775</xdr:colOff>
      <xdr:row>56</xdr:row>
      <xdr:rowOff>13716</xdr:rowOff>
    </xdr:to>
    <xdr:sp macro="" textlink="">
      <xdr:nvSpPr>
        <xdr:cNvPr id="365" name="円/楕円 364"/>
        <xdr:cNvSpPr/>
      </xdr:nvSpPr>
      <xdr:spPr>
        <a:xfrm>
          <a:off x="10426700" y="9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61993</xdr:rowOff>
    </xdr:from>
    <xdr:ext cx="534377" cy="259045"/>
    <xdr:sp macro="" textlink="">
      <xdr:nvSpPr>
        <xdr:cNvPr id="366" name="普通建設事業費該当値テキスト"/>
        <xdr:cNvSpPr txBox="1"/>
      </xdr:nvSpPr>
      <xdr:spPr>
        <a:xfrm>
          <a:off x="10528300" y="94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31,280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49676</xdr:rowOff>
    </xdr:from>
    <xdr:to>
      <xdr:col>14</xdr:col>
      <xdr:colOff>79375</xdr:colOff>
      <xdr:row>55</xdr:row>
      <xdr:rowOff>151276</xdr:rowOff>
    </xdr:to>
    <xdr:sp macro="" textlink="">
      <xdr:nvSpPr>
        <xdr:cNvPr id="367" name="円/楕円 366"/>
        <xdr:cNvSpPr/>
      </xdr:nvSpPr>
      <xdr:spPr>
        <a:xfrm>
          <a:off x="9588500" y="94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142403</xdr:rowOff>
    </xdr:from>
    <xdr:ext cx="534377" cy="259045"/>
    <xdr:sp macro="" textlink="">
      <xdr:nvSpPr>
        <xdr:cNvPr id="368" name="テキスト ボックス 367"/>
        <xdr:cNvSpPr txBox="1"/>
      </xdr:nvSpPr>
      <xdr:spPr>
        <a:xfrm>
          <a:off x="9372111" y="957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118770</xdr:rowOff>
    </xdr:from>
    <xdr:to>
      <xdr:col>12</xdr:col>
      <xdr:colOff>561975</xdr:colOff>
      <xdr:row>56</xdr:row>
      <xdr:rowOff>48920</xdr:rowOff>
    </xdr:to>
    <xdr:sp macro="" textlink="">
      <xdr:nvSpPr>
        <xdr:cNvPr id="369" name="円/楕円 368"/>
        <xdr:cNvSpPr/>
      </xdr:nvSpPr>
      <xdr:spPr>
        <a:xfrm>
          <a:off x="8699500" y="95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40047</xdr:rowOff>
    </xdr:from>
    <xdr:ext cx="534377" cy="259045"/>
    <xdr:sp macro="" textlink="">
      <xdr:nvSpPr>
        <xdr:cNvPr id="370" name="テキスト ボックス 369"/>
        <xdr:cNvSpPr txBox="1"/>
      </xdr:nvSpPr>
      <xdr:spPr>
        <a:xfrm>
          <a:off x="8483111" y="96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92119</xdr:rowOff>
    </xdr:from>
    <xdr:to>
      <xdr:col>11</xdr:col>
      <xdr:colOff>358775</xdr:colOff>
      <xdr:row>57</xdr:row>
      <xdr:rowOff>22269</xdr:rowOff>
    </xdr:to>
    <xdr:sp macro="" textlink="">
      <xdr:nvSpPr>
        <xdr:cNvPr id="371" name="円/楕円 370"/>
        <xdr:cNvSpPr/>
      </xdr:nvSpPr>
      <xdr:spPr>
        <a:xfrm>
          <a:off x="7810500" y="96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13396</xdr:rowOff>
    </xdr:from>
    <xdr:ext cx="534377" cy="259045"/>
    <xdr:sp macro="" textlink="">
      <xdr:nvSpPr>
        <xdr:cNvPr id="372" name="テキスト ボックス 371"/>
        <xdr:cNvSpPr txBox="1"/>
      </xdr:nvSpPr>
      <xdr:spPr>
        <a:xfrm>
          <a:off x="7594111" y="97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6985</xdr:rowOff>
    </xdr:from>
    <xdr:to>
      <xdr:col>10</xdr:col>
      <xdr:colOff>155575</xdr:colOff>
      <xdr:row>57</xdr:row>
      <xdr:rowOff>108585</xdr:rowOff>
    </xdr:to>
    <xdr:sp macro="" textlink="">
      <xdr:nvSpPr>
        <xdr:cNvPr id="373" name="円/楕円 372"/>
        <xdr:cNvSpPr/>
      </xdr:nvSpPr>
      <xdr:spPr>
        <a:xfrm>
          <a:off x="6921500" y="97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99712</xdr:rowOff>
    </xdr:from>
    <xdr:ext cx="534377" cy="259045"/>
    <xdr:sp macro="" textlink="">
      <xdr:nvSpPr>
        <xdr:cNvPr id="374" name="テキスト ボックス 373"/>
        <xdr:cNvSpPr txBox="1"/>
      </xdr:nvSpPr>
      <xdr:spPr>
        <a:xfrm>
          <a:off x="6705111" y="98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31733</xdr:rowOff>
    </xdr:from>
    <xdr:to>
      <xdr:col>15</xdr:col>
      <xdr:colOff>180975</xdr:colOff>
      <xdr:row>78</xdr:row>
      <xdr:rowOff>11157</xdr:rowOff>
    </xdr:to>
    <xdr:cxnSp macro="">
      <xdr:nvCxnSpPr>
        <xdr:cNvPr id="401" name="直線コネクタ 400"/>
        <xdr:cNvCxnSpPr/>
      </xdr:nvCxnSpPr>
      <xdr:spPr>
        <a:xfrm flipV="1">
          <a:off x="9639300" y="1323338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16283</xdr:rowOff>
    </xdr:from>
    <xdr:ext cx="534377" cy="259045"/>
    <xdr:sp macro="" textlink="">
      <xdr:nvSpPr>
        <xdr:cNvPr id="405" name="テキスト ボックス 404"/>
        <xdr:cNvSpPr txBox="1"/>
      </xdr:nvSpPr>
      <xdr:spPr>
        <a:xfrm>
          <a:off x="9372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152383</xdr:rowOff>
    </xdr:from>
    <xdr:to>
      <xdr:col>15</xdr:col>
      <xdr:colOff>231775</xdr:colOff>
      <xdr:row>77</xdr:row>
      <xdr:rowOff>82533</xdr:rowOff>
    </xdr:to>
    <xdr:sp macro="" textlink="">
      <xdr:nvSpPr>
        <xdr:cNvPr id="411" name="円/楕円 410"/>
        <xdr:cNvSpPr/>
      </xdr:nvSpPr>
      <xdr:spPr>
        <a:xfrm>
          <a:off x="10426700" y="131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130810</xdr:rowOff>
    </xdr:from>
    <xdr:ext cx="534377" cy="259045"/>
    <xdr:sp macro="" textlink="">
      <xdr:nvSpPr>
        <xdr:cNvPr id="412" name="普通建設事業費 （ うち新規整備　）該当値テキスト"/>
        <xdr:cNvSpPr txBox="1"/>
      </xdr:nvSpPr>
      <xdr:spPr>
        <a:xfrm>
          <a:off x="10528300" y="13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131807</xdr:rowOff>
    </xdr:from>
    <xdr:to>
      <xdr:col>14</xdr:col>
      <xdr:colOff>79375</xdr:colOff>
      <xdr:row>78</xdr:row>
      <xdr:rowOff>61957</xdr:rowOff>
    </xdr:to>
    <xdr:sp macro="" textlink="">
      <xdr:nvSpPr>
        <xdr:cNvPr id="413" name="円/楕円 412"/>
        <xdr:cNvSpPr/>
      </xdr:nvSpPr>
      <xdr:spPr>
        <a:xfrm>
          <a:off x="9588500" y="133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53084</xdr:rowOff>
    </xdr:from>
    <xdr:ext cx="469744" cy="259045"/>
    <xdr:sp macro="" textlink="">
      <xdr:nvSpPr>
        <xdr:cNvPr id="414" name="テキスト ボックス 413"/>
        <xdr:cNvSpPr txBox="1"/>
      </xdr:nvSpPr>
      <xdr:spPr>
        <a:xfrm>
          <a:off x="9404427" y="134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11340</xdr:rowOff>
    </xdr:from>
    <xdr:to>
      <xdr:col>15</xdr:col>
      <xdr:colOff>180975</xdr:colOff>
      <xdr:row>96</xdr:row>
      <xdr:rowOff>126464</xdr:rowOff>
    </xdr:to>
    <xdr:cxnSp macro="">
      <xdr:nvCxnSpPr>
        <xdr:cNvPr id="441" name="直線コネクタ 440"/>
        <xdr:cNvCxnSpPr/>
      </xdr:nvCxnSpPr>
      <xdr:spPr>
        <a:xfrm>
          <a:off x="9639300" y="16470540"/>
          <a:ext cx="838200" cy="1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38876</xdr:rowOff>
    </xdr:from>
    <xdr:ext cx="534377" cy="259045"/>
    <xdr:sp macro="" textlink="">
      <xdr:nvSpPr>
        <xdr:cNvPr id="442" name="普通建設事業費 （ うち更新整備　）平均値テキスト"/>
        <xdr:cNvSpPr txBox="1"/>
      </xdr:nvSpPr>
      <xdr:spPr>
        <a:xfrm>
          <a:off x="10528300" y="16326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75664</xdr:rowOff>
    </xdr:from>
    <xdr:to>
      <xdr:col>15</xdr:col>
      <xdr:colOff>231775</xdr:colOff>
      <xdr:row>97</xdr:row>
      <xdr:rowOff>5814</xdr:rowOff>
    </xdr:to>
    <xdr:sp macro="" textlink="">
      <xdr:nvSpPr>
        <xdr:cNvPr id="451" name="円/楕円 450"/>
        <xdr:cNvSpPr/>
      </xdr:nvSpPr>
      <xdr:spPr>
        <a:xfrm>
          <a:off x="104267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54091</xdr:rowOff>
    </xdr:from>
    <xdr:ext cx="534377" cy="259045"/>
    <xdr:sp macro="" textlink="">
      <xdr:nvSpPr>
        <xdr:cNvPr id="452" name="普通建設事業費 （ うち更新整備　）該当値テキスト"/>
        <xdr:cNvSpPr txBox="1"/>
      </xdr:nvSpPr>
      <xdr:spPr>
        <a:xfrm>
          <a:off x="10528300" y="165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131990</xdr:rowOff>
    </xdr:from>
    <xdr:to>
      <xdr:col>14</xdr:col>
      <xdr:colOff>79375</xdr:colOff>
      <xdr:row>96</xdr:row>
      <xdr:rowOff>62140</xdr:rowOff>
    </xdr:to>
    <xdr:sp macro="" textlink="">
      <xdr:nvSpPr>
        <xdr:cNvPr id="453" name="円/楕円 452"/>
        <xdr:cNvSpPr/>
      </xdr:nvSpPr>
      <xdr:spPr>
        <a:xfrm>
          <a:off x="9588500" y="164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78667</xdr:rowOff>
    </xdr:from>
    <xdr:ext cx="534377" cy="259045"/>
    <xdr:sp macro="" textlink="">
      <xdr:nvSpPr>
        <xdr:cNvPr id="454" name="テキスト ボックス 453"/>
        <xdr:cNvSpPr txBox="1"/>
      </xdr:nvSpPr>
      <xdr:spPr>
        <a:xfrm>
          <a:off x="9372111" y="161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139197</xdr:rowOff>
    </xdr:from>
    <xdr:to>
      <xdr:col>23</xdr:col>
      <xdr:colOff>517525</xdr:colOff>
      <xdr:row>38</xdr:row>
      <xdr:rowOff>139517</xdr:rowOff>
    </xdr:to>
    <xdr:cxnSp macro="">
      <xdr:nvCxnSpPr>
        <xdr:cNvPr id="481" name="直線コネクタ 480"/>
        <xdr:cNvCxnSpPr/>
      </xdr:nvCxnSpPr>
      <xdr:spPr>
        <a:xfrm>
          <a:off x="15481300" y="665429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138306</xdr:rowOff>
    </xdr:from>
    <xdr:to>
      <xdr:col>22</xdr:col>
      <xdr:colOff>365125</xdr:colOff>
      <xdr:row>38</xdr:row>
      <xdr:rowOff>139197</xdr:rowOff>
    </xdr:to>
    <xdr:cxnSp macro="">
      <xdr:nvCxnSpPr>
        <xdr:cNvPr id="484" name="直線コネクタ 483"/>
        <xdr:cNvCxnSpPr/>
      </xdr:nvCxnSpPr>
      <xdr:spPr>
        <a:xfrm>
          <a:off x="14592300" y="6653406"/>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85522</xdr:rowOff>
    </xdr:from>
    <xdr:to>
      <xdr:col>21</xdr:col>
      <xdr:colOff>161925</xdr:colOff>
      <xdr:row>38</xdr:row>
      <xdr:rowOff>138306</xdr:rowOff>
    </xdr:to>
    <xdr:cxnSp macro="">
      <xdr:nvCxnSpPr>
        <xdr:cNvPr id="487" name="直線コネクタ 486"/>
        <xdr:cNvCxnSpPr/>
      </xdr:nvCxnSpPr>
      <xdr:spPr>
        <a:xfrm>
          <a:off x="13703300" y="6600622"/>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85522</xdr:rowOff>
    </xdr:from>
    <xdr:to>
      <xdr:col>19</xdr:col>
      <xdr:colOff>644525</xdr:colOff>
      <xdr:row>38</xdr:row>
      <xdr:rowOff>117320</xdr:rowOff>
    </xdr:to>
    <xdr:cxnSp macro="">
      <xdr:nvCxnSpPr>
        <xdr:cNvPr id="490" name="直線コネクタ 489"/>
        <xdr:cNvCxnSpPr/>
      </xdr:nvCxnSpPr>
      <xdr:spPr>
        <a:xfrm flipV="1">
          <a:off x="12814300" y="6600622"/>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88717</xdr:rowOff>
    </xdr:from>
    <xdr:to>
      <xdr:col>23</xdr:col>
      <xdr:colOff>568325</xdr:colOff>
      <xdr:row>39</xdr:row>
      <xdr:rowOff>18867</xdr:rowOff>
    </xdr:to>
    <xdr:sp macro="" textlink="">
      <xdr:nvSpPr>
        <xdr:cNvPr id="500" name="円/楕円 499"/>
        <xdr:cNvSpPr/>
      </xdr:nvSpPr>
      <xdr:spPr>
        <a:xfrm>
          <a:off x="162687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3644</xdr:rowOff>
    </xdr:from>
    <xdr:ext cx="249299" cy="259045"/>
    <xdr:sp macro="" textlink="">
      <xdr:nvSpPr>
        <xdr:cNvPr id="501" name="災害復旧事業費該当値テキスト"/>
        <xdr:cNvSpPr txBox="1"/>
      </xdr:nvSpPr>
      <xdr:spPr>
        <a:xfrm>
          <a:off x="16370300" y="651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88397</xdr:rowOff>
    </xdr:from>
    <xdr:to>
      <xdr:col>22</xdr:col>
      <xdr:colOff>415925</xdr:colOff>
      <xdr:row>39</xdr:row>
      <xdr:rowOff>18547</xdr:rowOff>
    </xdr:to>
    <xdr:sp macro="" textlink="">
      <xdr:nvSpPr>
        <xdr:cNvPr id="502" name="円/楕円 501"/>
        <xdr:cNvSpPr/>
      </xdr:nvSpPr>
      <xdr:spPr>
        <a:xfrm>
          <a:off x="15430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9674</xdr:rowOff>
    </xdr:from>
    <xdr:ext cx="313932" cy="259045"/>
    <xdr:sp macro="" textlink="">
      <xdr:nvSpPr>
        <xdr:cNvPr id="503" name="テキスト ボックス 502"/>
        <xdr:cNvSpPr txBox="1"/>
      </xdr:nvSpPr>
      <xdr:spPr>
        <a:xfrm>
          <a:off x="15324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87506</xdr:rowOff>
    </xdr:from>
    <xdr:to>
      <xdr:col>21</xdr:col>
      <xdr:colOff>212725</xdr:colOff>
      <xdr:row>39</xdr:row>
      <xdr:rowOff>17656</xdr:rowOff>
    </xdr:to>
    <xdr:sp macro="" textlink="">
      <xdr:nvSpPr>
        <xdr:cNvPr id="504" name="円/楕円 503"/>
        <xdr:cNvSpPr/>
      </xdr:nvSpPr>
      <xdr:spPr>
        <a:xfrm>
          <a:off x="14541500" y="66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8783</xdr:rowOff>
    </xdr:from>
    <xdr:ext cx="313932" cy="259045"/>
    <xdr:sp macro="" textlink="">
      <xdr:nvSpPr>
        <xdr:cNvPr id="505" name="テキスト ボックス 504"/>
        <xdr:cNvSpPr txBox="1"/>
      </xdr:nvSpPr>
      <xdr:spPr>
        <a:xfrm>
          <a:off x="14435333" y="6695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34722</xdr:rowOff>
    </xdr:from>
    <xdr:to>
      <xdr:col>20</xdr:col>
      <xdr:colOff>9525</xdr:colOff>
      <xdr:row>38</xdr:row>
      <xdr:rowOff>136322</xdr:rowOff>
    </xdr:to>
    <xdr:sp macro="" textlink="">
      <xdr:nvSpPr>
        <xdr:cNvPr id="506" name="円/楕円 505"/>
        <xdr:cNvSpPr/>
      </xdr:nvSpPr>
      <xdr:spPr>
        <a:xfrm>
          <a:off x="13652500" y="65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127449</xdr:rowOff>
    </xdr:from>
    <xdr:ext cx="469744" cy="259045"/>
    <xdr:sp macro="" textlink="">
      <xdr:nvSpPr>
        <xdr:cNvPr id="507" name="テキスト ボックス 506"/>
        <xdr:cNvSpPr txBox="1"/>
      </xdr:nvSpPr>
      <xdr:spPr>
        <a:xfrm>
          <a:off x="13468427" y="664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66520</xdr:rowOff>
    </xdr:from>
    <xdr:to>
      <xdr:col>18</xdr:col>
      <xdr:colOff>492125</xdr:colOff>
      <xdr:row>38</xdr:row>
      <xdr:rowOff>168120</xdr:rowOff>
    </xdr:to>
    <xdr:sp macro="" textlink="">
      <xdr:nvSpPr>
        <xdr:cNvPr id="508" name="円/楕円 507"/>
        <xdr:cNvSpPr/>
      </xdr:nvSpPr>
      <xdr:spPr>
        <a:xfrm>
          <a:off x="12763500" y="65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159247</xdr:rowOff>
    </xdr:from>
    <xdr:ext cx="378565" cy="259045"/>
    <xdr:sp macro="" textlink="">
      <xdr:nvSpPr>
        <xdr:cNvPr id="509" name="テキスト ボックス 508"/>
        <xdr:cNvSpPr txBox="1"/>
      </xdr:nvSpPr>
      <xdr:spPr>
        <a:xfrm>
          <a:off x="12625017" y="667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157028</xdr:rowOff>
    </xdr:from>
    <xdr:to>
      <xdr:col>23</xdr:col>
      <xdr:colOff>517525</xdr:colOff>
      <xdr:row>79</xdr:row>
      <xdr:rowOff>40145</xdr:rowOff>
    </xdr:to>
    <xdr:cxnSp macro="">
      <xdr:nvCxnSpPr>
        <xdr:cNvPr id="586" name="直線コネクタ 585"/>
        <xdr:cNvCxnSpPr/>
      </xdr:nvCxnSpPr>
      <xdr:spPr>
        <a:xfrm>
          <a:off x="15481300" y="13530128"/>
          <a:ext cx="8382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87729</xdr:rowOff>
    </xdr:from>
    <xdr:ext cx="534377" cy="259045"/>
    <xdr:sp macro="" textlink="">
      <xdr:nvSpPr>
        <xdr:cNvPr id="587" name="公債費平均値テキスト"/>
        <xdr:cNvSpPr txBox="1"/>
      </xdr:nvSpPr>
      <xdr:spPr>
        <a:xfrm>
          <a:off x="16370300" y="1311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145095</xdr:rowOff>
    </xdr:from>
    <xdr:to>
      <xdr:col>22</xdr:col>
      <xdr:colOff>365125</xdr:colOff>
      <xdr:row>78</xdr:row>
      <xdr:rowOff>157028</xdr:rowOff>
    </xdr:to>
    <xdr:cxnSp macro="">
      <xdr:nvCxnSpPr>
        <xdr:cNvPr id="589" name="直線コネクタ 588"/>
        <xdr:cNvCxnSpPr/>
      </xdr:nvCxnSpPr>
      <xdr:spPr>
        <a:xfrm>
          <a:off x="14592300" y="13518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119790</xdr:rowOff>
    </xdr:from>
    <xdr:to>
      <xdr:col>21</xdr:col>
      <xdr:colOff>161925</xdr:colOff>
      <xdr:row>78</xdr:row>
      <xdr:rowOff>145095</xdr:rowOff>
    </xdr:to>
    <xdr:cxnSp macro="">
      <xdr:nvCxnSpPr>
        <xdr:cNvPr id="592" name="直線コネクタ 591"/>
        <xdr:cNvCxnSpPr/>
      </xdr:nvCxnSpPr>
      <xdr:spPr>
        <a:xfrm>
          <a:off x="13703300" y="13492890"/>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93294</xdr:rowOff>
    </xdr:from>
    <xdr:to>
      <xdr:col>19</xdr:col>
      <xdr:colOff>644525</xdr:colOff>
      <xdr:row>78</xdr:row>
      <xdr:rowOff>119790</xdr:rowOff>
    </xdr:to>
    <xdr:cxnSp macro="">
      <xdr:nvCxnSpPr>
        <xdr:cNvPr id="595" name="直線コネクタ 594"/>
        <xdr:cNvCxnSpPr/>
      </xdr:nvCxnSpPr>
      <xdr:spPr>
        <a:xfrm>
          <a:off x="12814300" y="13466394"/>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160795</xdr:rowOff>
    </xdr:from>
    <xdr:to>
      <xdr:col>23</xdr:col>
      <xdr:colOff>568325</xdr:colOff>
      <xdr:row>79</xdr:row>
      <xdr:rowOff>90945</xdr:rowOff>
    </xdr:to>
    <xdr:sp macro="" textlink="">
      <xdr:nvSpPr>
        <xdr:cNvPr id="605" name="円/楕円 604"/>
        <xdr:cNvSpPr/>
      </xdr:nvSpPr>
      <xdr:spPr>
        <a:xfrm>
          <a:off x="162687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75722</xdr:rowOff>
    </xdr:from>
    <xdr:ext cx="534377" cy="259045"/>
    <xdr:sp macro="" textlink="">
      <xdr:nvSpPr>
        <xdr:cNvPr id="606" name="公債費該当値テキスト"/>
        <xdr:cNvSpPr txBox="1"/>
      </xdr:nvSpPr>
      <xdr:spPr>
        <a:xfrm>
          <a:off x="16370300" y="1344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106228</xdr:rowOff>
    </xdr:from>
    <xdr:to>
      <xdr:col>22</xdr:col>
      <xdr:colOff>415925</xdr:colOff>
      <xdr:row>79</xdr:row>
      <xdr:rowOff>36378</xdr:rowOff>
    </xdr:to>
    <xdr:sp macro="" textlink="">
      <xdr:nvSpPr>
        <xdr:cNvPr id="607" name="円/楕円 606"/>
        <xdr:cNvSpPr/>
      </xdr:nvSpPr>
      <xdr:spPr>
        <a:xfrm>
          <a:off x="15430500" y="134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27505</xdr:rowOff>
    </xdr:from>
    <xdr:ext cx="534377" cy="259045"/>
    <xdr:sp macro="" textlink="">
      <xdr:nvSpPr>
        <xdr:cNvPr id="608" name="テキスト ボックス 607"/>
        <xdr:cNvSpPr txBox="1"/>
      </xdr:nvSpPr>
      <xdr:spPr>
        <a:xfrm>
          <a:off x="15214111" y="135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94295</xdr:rowOff>
    </xdr:from>
    <xdr:to>
      <xdr:col>21</xdr:col>
      <xdr:colOff>212725</xdr:colOff>
      <xdr:row>79</xdr:row>
      <xdr:rowOff>24445</xdr:rowOff>
    </xdr:to>
    <xdr:sp macro="" textlink="">
      <xdr:nvSpPr>
        <xdr:cNvPr id="609" name="円/楕円 608"/>
        <xdr:cNvSpPr/>
      </xdr:nvSpPr>
      <xdr:spPr>
        <a:xfrm>
          <a:off x="14541500" y="13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15572</xdr:rowOff>
    </xdr:from>
    <xdr:ext cx="534377" cy="259045"/>
    <xdr:sp macro="" textlink="">
      <xdr:nvSpPr>
        <xdr:cNvPr id="610" name="テキスト ボックス 609"/>
        <xdr:cNvSpPr txBox="1"/>
      </xdr:nvSpPr>
      <xdr:spPr>
        <a:xfrm>
          <a:off x="14325111" y="13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68990</xdr:rowOff>
    </xdr:from>
    <xdr:to>
      <xdr:col>20</xdr:col>
      <xdr:colOff>9525</xdr:colOff>
      <xdr:row>78</xdr:row>
      <xdr:rowOff>170590</xdr:rowOff>
    </xdr:to>
    <xdr:sp macro="" textlink="">
      <xdr:nvSpPr>
        <xdr:cNvPr id="611" name="円/楕円 610"/>
        <xdr:cNvSpPr/>
      </xdr:nvSpPr>
      <xdr:spPr>
        <a:xfrm>
          <a:off x="13652500" y="1344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161717</xdr:rowOff>
    </xdr:from>
    <xdr:ext cx="534377" cy="259045"/>
    <xdr:sp macro="" textlink="">
      <xdr:nvSpPr>
        <xdr:cNvPr id="612" name="テキスト ボックス 611"/>
        <xdr:cNvSpPr txBox="1"/>
      </xdr:nvSpPr>
      <xdr:spPr>
        <a:xfrm>
          <a:off x="13436111" y="135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42494</xdr:rowOff>
    </xdr:from>
    <xdr:to>
      <xdr:col>18</xdr:col>
      <xdr:colOff>492125</xdr:colOff>
      <xdr:row>78</xdr:row>
      <xdr:rowOff>144094</xdr:rowOff>
    </xdr:to>
    <xdr:sp macro="" textlink="">
      <xdr:nvSpPr>
        <xdr:cNvPr id="613" name="円/楕円 612"/>
        <xdr:cNvSpPr/>
      </xdr:nvSpPr>
      <xdr:spPr>
        <a:xfrm>
          <a:off x="12763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135221</xdr:rowOff>
    </xdr:from>
    <xdr:ext cx="534377" cy="259045"/>
    <xdr:sp macro="" textlink="">
      <xdr:nvSpPr>
        <xdr:cNvPr id="614" name="テキスト ボックス 613"/>
        <xdr:cNvSpPr txBox="1"/>
      </xdr:nvSpPr>
      <xdr:spPr>
        <a:xfrm>
          <a:off x="12547111" y="1350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74510</xdr:rowOff>
    </xdr:from>
    <xdr:to>
      <xdr:col>23</xdr:col>
      <xdr:colOff>517525</xdr:colOff>
      <xdr:row>97</xdr:row>
      <xdr:rowOff>128575</xdr:rowOff>
    </xdr:to>
    <xdr:cxnSp macro="">
      <xdr:nvCxnSpPr>
        <xdr:cNvPr id="643" name="直線コネクタ 642"/>
        <xdr:cNvCxnSpPr/>
      </xdr:nvCxnSpPr>
      <xdr:spPr>
        <a:xfrm>
          <a:off x="15481300" y="16533710"/>
          <a:ext cx="838200" cy="2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74510</xdr:rowOff>
    </xdr:from>
    <xdr:to>
      <xdr:col>22</xdr:col>
      <xdr:colOff>365125</xdr:colOff>
      <xdr:row>97</xdr:row>
      <xdr:rowOff>79045</xdr:rowOff>
    </xdr:to>
    <xdr:cxnSp macro="">
      <xdr:nvCxnSpPr>
        <xdr:cNvPr id="646" name="直線コネクタ 645"/>
        <xdr:cNvCxnSpPr/>
      </xdr:nvCxnSpPr>
      <xdr:spPr>
        <a:xfrm flipV="1">
          <a:off x="14592300" y="16533710"/>
          <a:ext cx="889000" cy="17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94263</xdr:rowOff>
    </xdr:from>
    <xdr:ext cx="469744" cy="259045"/>
    <xdr:sp macro="" textlink="">
      <xdr:nvSpPr>
        <xdr:cNvPr id="648" name="テキスト ボックス 647"/>
        <xdr:cNvSpPr txBox="1"/>
      </xdr:nvSpPr>
      <xdr:spPr>
        <a:xfrm>
          <a:off x="15246427" y="1672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79045</xdr:rowOff>
    </xdr:from>
    <xdr:to>
      <xdr:col>21</xdr:col>
      <xdr:colOff>161925</xdr:colOff>
      <xdr:row>98</xdr:row>
      <xdr:rowOff>93027</xdr:rowOff>
    </xdr:to>
    <xdr:cxnSp macro="">
      <xdr:nvCxnSpPr>
        <xdr:cNvPr id="649" name="直線コネクタ 648"/>
        <xdr:cNvCxnSpPr/>
      </xdr:nvCxnSpPr>
      <xdr:spPr>
        <a:xfrm flipV="1">
          <a:off x="13703300" y="16709695"/>
          <a:ext cx="889000" cy="18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17323</xdr:rowOff>
    </xdr:from>
    <xdr:to>
      <xdr:col>19</xdr:col>
      <xdr:colOff>644525</xdr:colOff>
      <xdr:row>98</xdr:row>
      <xdr:rowOff>93027</xdr:rowOff>
    </xdr:to>
    <xdr:cxnSp macro="">
      <xdr:nvCxnSpPr>
        <xdr:cNvPr id="652" name="直線コネクタ 651"/>
        <xdr:cNvCxnSpPr/>
      </xdr:nvCxnSpPr>
      <xdr:spPr>
        <a:xfrm>
          <a:off x="12814300" y="16819423"/>
          <a:ext cx="889000" cy="7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77775</xdr:rowOff>
    </xdr:from>
    <xdr:to>
      <xdr:col>23</xdr:col>
      <xdr:colOff>568325</xdr:colOff>
      <xdr:row>98</xdr:row>
      <xdr:rowOff>7925</xdr:rowOff>
    </xdr:to>
    <xdr:sp macro="" textlink="">
      <xdr:nvSpPr>
        <xdr:cNvPr id="662" name="円/楕円 661"/>
        <xdr:cNvSpPr/>
      </xdr:nvSpPr>
      <xdr:spPr>
        <a:xfrm>
          <a:off x="16268700" y="167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56202</xdr:rowOff>
    </xdr:from>
    <xdr:ext cx="469744" cy="259045"/>
    <xdr:sp macro="" textlink="">
      <xdr:nvSpPr>
        <xdr:cNvPr id="663" name="積立金該当値テキスト"/>
        <xdr:cNvSpPr txBox="1"/>
      </xdr:nvSpPr>
      <xdr:spPr>
        <a:xfrm>
          <a:off x="16370300" y="1668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23710</xdr:rowOff>
    </xdr:from>
    <xdr:to>
      <xdr:col>22</xdr:col>
      <xdr:colOff>415925</xdr:colOff>
      <xdr:row>96</xdr:row>
      <xdr:rowOff>125310</xdr:rowOff>
    </xdr:to>
    <xdr:sp macro="" textlink="">
      <xdr:nvSpPr>
        <xdr:cNvPr id="664" name="円/楕円 663"/>
        <xdr:cNvSpPr/>
      </xdr:nvSpPr>
      <xdr:spPr>
        <a:xfrm>
          <a:off x="15430500" y="164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141837</xdr:rowOff>
    </xdr:from>
    <xdr:ext cx="534377" cy="259045"/>
    <xdr:sp macro="" textlink="">
      <xdr:nvSpPr>
        <xdr:cNvPr id="665" name="テキスト ボックス 664"/>
        <xdr:cNvSpPr txBox="1"/>
      </xdr:nvSpPr>
      <xdr:spPr>
        <a:xfrm>
          <a:off x="15214111" y="162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28245</xdr:rowOff>
    </xdr:from>
    <xdr:to>
      <xdr:col>21</xdr:col>
      <xdr:colOff>212725</xdr:colOff>
      <xdr:row>97</xdr:row>
      <xdr:rowOff>129845</xdr:rowOff>
    </xdr:to>
    <xdr:sp macro="" textlink="">
      <xdr:nvSpPr>
        <xdr:cNvPr id="666" name="円/楕円 665"/>
        <xdr:cNvSpPr/>
      </xdr:nvSpPr>
      <xdr:spPr>
        <a:xfrm>
          <a:off x="14541500" y="166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120972</xdr:rowOff>
    </xdr:from>
    <xdr:ext cx="469744" cy="259045"/>
    <xdr:sp macro="" textlink="">
      <xdr:nvSpPr>
        <xdr:cNvPr id="667" name="テキスト ボックス 666"/>
        <xdr:cNvSpPr txBox="1"/>
      </xdr:nvSpPr>
      <xdr:spPr>
        <a:xfrm>
          <a:off x="14357427" y="1675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42227</xdr:rowOff>
    </xdr:from>
    <xdr:to>
      <xdr:col>20</xdr:col>
      <xdr:colOff>9525</xdr:colOff>
      <xdr:row>98</xdr:row>
      <xdr:rowOff>143827</xdr:rowOff>
    </xdr:to>
    <xdr:sp macro="" textlink="">
      <xdr:nvSpPr>
        <xdr:cNvPr id="668" name="円/楕円 667"/>
        <xdr:cNvSpPr/>
      </xdr:nvSpPr>
      <xdr:spPr>
        <a:xfrm>
          <a:off x="13652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134954</xdr:rowOff>
    </xdr:from>
    <xdr:ext cx="469744" cy="259045"/>
    <xdr:sp macro="" textlink="">
      <xdr:nvSpPr>
        <xdr:cNvPr id="669" name="テキスト ボックス 668"/>
        <xdr:cNvSpPr txBox="1"/>
      </xdr:nvSpPr>
      <xdr:spPr>
        <a:xfrm>
          <a:off x="13468427" y="169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137973</xdr:rowOff>
    </xdr:from>
    <xdr:to>
      <xdr:col>18</xdr:col>
      <xdr:colOff>492125</xdr:colOff>
      <xdr:row>98</xdr:row>
      <xdr:rowOff>68123</xdr:rowOff>
    </xdr:to>
    <xdr:sp macro="" textlink="">
      <xdr:nvSpPr>
        <xdr:cNvPr id="670" name="円/楕円 669"/>
        <xdr:cNvSpPr/>
      </xdr:nvSpPr>
      <xdr:spPr>
        <a:xfrm>
          <a:off x="12763500" y="1676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59250</xdr:rowOff>
    </xdr:from>
    <xdr:ext cx="469744" cy="259045"/>
    <xdr:sp macro="" textlink="">
      <xdr:nvSpPr>
        <xdr:cNvPr id="671" name="テキスト ボックス 670"/>
        <xdr:cNvSpPr txBox="1"/>
      </xdr:nvSpPr>
      <xdr:spPr>
        <a:xfrm>
          <a:off x="12579427" y="1686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104038</xdr:rowOff>
    </xdr:from>
    <xdr:to>
      <xdr:col>32</xdr:col>
      <xdr:colOff>187325</xdr:colOff>
      <xdr:row>33</xdr:row>
      <xdr:rowOff>167132</xdr:rowOff>
    </xdr:to>
    <xdr:cxnSp macro="">
      <xdr:nvCxnSpPr>
        <xdr:cNvPr id="698" name="直線コネクタ 697"/>
        <xdr:cNvCxnSpPr/>
      </xdr:nvCxnSpPr>
      <xdr:spPr>
        <a:xfrm flipV="1">
          <a:off x="21323300" y="5761888"/>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167132</xdr:rowOff>
    </xdr:from>
    <xdr:to>
      <xdr:col>31</xdr:col>
      <xdr:colOff>34925</xdr:colOff>
      <xdr:row>34</xdr:row>
      <xdr:rowOff>157988</xdr:rowOff>
    </xdr:to>
    <xdr:cxnSp macro="">
      <xdr:nvCxnSpPr>
        <xdr:cNvPr id="701" name="直線コネクタ 700"/>
        <xdr:cNvCxnSpPr/>
      </xdr:nvCxnSpPr>
      <xdr:spPr>
        <a:xfrm flipV="1">
          <a:off x="20434300" y="582498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139700</xdr:rowOff>
    </xdr:from>
    <xdr:to>
      <xdr:col>29</xdr:col>
      <xdr:colOff>517525</xdr:colOff>
      <xdr:row>34</xdr:row>
      <xdr:rowOff>157988</xdr:rowOff>
    </xdr:to>
    <xdr:cxnSp macro="">
      <xdr:nvCxnSpPr>
        <xdr:cNvPr id="704" name="直線コネクタ 703"/>
        <xdr:cNvCxnSpPr/>
      </xdr:nvCxnSpPr>
      <xdr:spPr>
        <a:xfrm>
          <a:off x="19545300" y="5969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139700</xdr:rowOff>
    </xdr:from>
    <xdr:to>
      <xdr:col>28</xdr:col>
      <xdr:colOff>314325</xdr:colOff>
      <xdr:row>35</xdr:row>
      <xdr:rowOff>112268</xdr:rowOff>
    </xdr:to>
    <xdr:cxnSp macro="">
      <xdr:nvCxnSpPr>
        <xdr:cNvPr id="707" name="直線コネクタ 706"/>
        <xdr:cNvCxnSpPr/>
      </xdr:nvCxnSpPr>
      <xdr:spPr>
        <a:xfrm flipV="1">
          <a:off x="18656300" y="5969000"/>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53238</xdr:rowOff>
    </xdr:from>
    <xdr:to>
      <xdr:col>32</xdr:col>
      <xdr:colOff>238125</xdr:colOff>
      <xdr:row>33</xdr:row>
      <xdr:rowOff>154838</xdr:rowOff>
    </xdr:to>
    <xdr:sp macro="" textlink="">
      <xdr:nvSpPr>
        <xdr:cNvPr id="717" name="円/楕円 716"/>
        <xdr:cNvSpPr/>
      </xdr:nvSpPr>
      <xdr:spPr>
        <a:xfrm>
          <a:off x="221107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76115</xdr:rowOff>
    </xdr:from>
    <xdr:ext cx="469744" cy="259045"/>
    <xdr:sp macro="" textlink="">
      <xdr:nvSpPr>
        <xdr:cNvPr id="718" name="投資及び出資金該当値テキスト"/>
        <xdr:cNvSpPr txBox="1"/>
      </xdr:nvSpPr>
      <xdr:spPr>
        <a:xfrm>
          <a:off x="22212300" y="55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116332</xdr:rowOff>
    </xdr:from>
    <xdr:to>
      <xdr:col>31</xdr:col>
      <xdr:colOff>85725</xdr:colOff>
      <xdr:row>34</xdr:row>
      <xdr:rowOff>46482</xdr:rowOff>
    </xdr:to>
    <xdr:sp macro="" textlink="">
      <xdr:nvSpPr>
        <xdr:cNvPr id="719" name="円/楕円 718"/>
        <xdr:cNvSpPr/>
      </xdr:nvSpPr>
      <xdr:spPr>
        <a:xfrm>
          <a:off x="21272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32</xdr:row>
      <xdr:rowOff>63009</xdr:rowOff>
    </xdr:from>
    <xdr:ext cx="469744" cy="259045"/>
    <xdr:sp macro="" textlink="">
      <xdr:nvSpPr>
        <xdr:cNvPr id="720" name="テキスト ボックス 719"/>
        <xdr:cNvSpPr txBox="1"/>
      </xdr:nvSpPr>
      <xdr:spPr>
        <a:xfrm>
          <a:off x="21088427"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107188</xdr:rowOff>
    </xdr:from>
    <xdr:to>
      <xdr:col>29</xdr:col>
      <xdr:colOff>568325</xdr:colOff>
      <xdr:row>35</xdr:row>
      <xdr:rowOff>37338</xdr:rowOff>
    </xdr:to>
    <xdr:sp macro="" textlink="">
      <xdr:nvSpPr>
        <xdr:cNvPr id="721" name="円/楕円 720"/>
        <xdr:cNvSpPr/>
      </xdr:nvSpPr>
      <xdr:spPr>
        <a:xfrm>
          <a:off x="20383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53865</xdr:rowOff>
    </xdr:from>
    <xdr:ext cx="469744" cy="259045"/>
    <xdr:sp macro="" textlink="">
      <xdr:nvSpPr>
        <xdr:cNvPr id="722" name="テキスト ボックス 721"/>
        <xdr:cNvSpPr txBox="1"/>
      </xdr:nvSpPr>
      <xdr:spPr>
        <a:xfrm>
          <a:off x="20199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88900</xdr:rowOff>
    </xdr:from>
    <xdr:to>
      <xdr:col>28</xdr:col>
      <xdr:colOff>365125</xdr:colOff>
      <xdr:row>35</xdr:row>
      <xdr:rowOff>19050</xdr:rowOff>
    </xdr:to>
    <xdr:sp macro="" textlink="">
      <xdr:nvSpPr>
        <xdr:cNvPr id="723" name="円/楕円 722"/>
        <xdr:cNvSpPr/>
      </xdr:nvSpPr>
      <xdr:spPr>
        <a:xfrm>
          <a:off x="19494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35577</xdr:rowOff>
    </xdr:from>
    <xdr:ext cx="469744" cy="259045"/>
    <xdr:sp macro="" textlink="">
      <xdr:nvSpPr>
        <xdr:cNvPr id="724" name="テキスト ボックス 723"/>
        <xdr:cNvSpPr txBox="1"/>
      </xdr:nvSpPr>
      <xdr:spPr>
        <a:xfrm>
          <a:off x="19310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61468</xdr:rowOff>
    </xdr:from>
    <xdr:to>
      <xdr:col>27</xdr:col>
      <xdr:colOff>161925</xdr:colOff>
      <xdr:row>35</xdr:row>
      <xdr:rowOff>163068</xdr:rowOff>
    </xdr:to>
    <xdr:sp macro="" textlink="">
      <xdr:nvSpPr>
        <xdr:cNvPr id="725" name="円/楕円 724"/>
        <xdr:cNvSpPr/>
      </xdr:nvSpPr>
      <xdr:spPr>
        <a:xfrm>
          <a:off x="18605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8145</xdr:rowOff>
    </xdr:from>
    <xdr:ext cx="469744" cy="259045"/>
    <xdr:sp macro="" textlink="">
      <xdr:nvSpPr>
        <xdr:cNvPr id="726" name="テキスト ボックス 725"/>
        <xdr:cNvSpPr txBox="1"/>
      </xdr:nvSpPr>
      <xdr:spPr>
        <a:xfrm>
          <a:off x="18421427"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123972</xdr:rowOff>
    </xdr:from>
    <xdr:to>
      <xdr:col>32</xdr:col>
      <xdr:colOff>187325</xdr:colOff>
      <xdr:row>58</xdr:row>
      <xdr:rowOff>124521</xdr:rowOff>
    </xdr:to>
    <xdr:cxnSp macro="">
      <xdr:nvCxnSpPr>
        <xdr:cNvPr id="753" name="直線コネクタ 752"/>
        <xdr:cNvCxnSpPr/>
      </xdr:nvCxnSpPr>
      <xdr:spPr>
        <a:xfrm>
          <a:off x="21323300" y="10068072"/>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123195</xdr:rowOff>
    </xdr:from>
    <xdr:to>
      <xdr:col>31</xdr:col>
      <xdr:colOff>34925</xdr:colOff>
      <xdr:row>58</xdr:row>
      <xdr:rowOff>123972</xdr:rowOff>
    </xdr:to>
    <xdr:cxnSp macro="">
      <xdr:nvCxnSpPr>
        <xdr:cNvPr id="756" name="直線コネクタ 755"/>
        <xdr:cNvCxnSpPr/>
      </xdr:nvCxnSpPr>
      <xdr:spPr>
        <a:xfrm>
          <a:off x="20434300" y="1006729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122189</xdr:rowOff>
    </xdr:from>
    <xdr:to>
      <xdr:col>29</xdr:col>
      <xdr:colOff>517525</xdr:colOff>
      <xdr:row>58</xdr:row>
      <xdr:rowOff>123195</xdr:rowOff>
    </xdr:to>
    <xdr:cxnSp macro="">
      <xdr:nvCxnSpPr>
        <xdr:cNvPr id="759" name="直線コネクタ 758"/>
        <xdr:cNvCxnSpPr/>
      </xdr:nvCxnSpPr>
      <xdr:spPr>
        <a:xfrm>
          <a:off x="19545300" y="1006628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114600</xdr:rowOff>
    </xdr:from>
    <xdr:to>
      <xdr:col>28</xdr:col>
      <xdr:colOff>314325</xdr:colOff>
      <xdr:row>58</xdr:row>
      <xdr:rowOff>122189</xdr:rowOff>
    </xdr:to>
    <xdr:cxnSp macro="">
      <xdr:nvCxnSpPr>
        <xdr:cNvPr id="762" name="直線コネクタ 761"/>
        <xdr:cNvCxnSpPr/>
      </xdr:nvCxnSpPr>
      <xdr:spPr>
        <a:xfrm>
          <a:off x="18656300" y="10058700"/>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73721</xdr:rowOff>
    </xdr:from>
    <xdr:to>
      <xdr:col>32</xdr:col>
      <xdr:colOff>238125</xdr:colOff>
      <xdr:row>59</xdr:row>
      <xdr:rowOff>3871</xdr:rowOff>
    </xdr:to>
    <xdr:sp macro="" textlink="">
      <xdr:nvSpPr>
        <xdr:cNvPr id="772" name="円/楕円 771"/>
        <xdr:cNvSpPr/>
      </xdr:nvSpPr>
      <xdr:spPr>
        <a:xfrm>
          <a:off x="221107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160098</xdr:rowOff>
    </xdr:from>
    <xdr:ext cx="378565" cy="259045"/>
    <xdr:sp macro="" textlink="">
      <xdr:nvSpPr>
        <xdr:cNvPr id="773" name="貸付金該当値テキスト"/>
        <xdr:cNvSpPr txBox="1"/>
      </xdr:nvSpPr>
      <xdr:spPr>
        <a:xfrm>
          <a:off x="22212300" y="993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73172</xdr:rowOff>
    </xdr:from>
    <xdr:to>
      <xdr:col>31</xdr:col>
      <xdr:colOff>85725</xdr:colOff>
      <xdr:row>59</xdr:row>
      <xdr:rowOff>3322</xdr:rowOff>
    </xdr:to>
    <xdr:sp macro="" textlink="">
      <xdr:nvSpPr>
        <xdr:cNvPr id="774" name="円/楕円 773"/>
        <xdr:cNvSpPr/>
      </xdr:nvSpPr>
      <xdr:spPr>
        <a:xfrm>
          <a:off x="21272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165899</xdr:rowOff>
    </xdr:from>
    <xdr:ext cx="378565" cy="259045"/>
    <xdr:sp macro="" textlink="">
      <xdr:nvSpPr>
        <xdr:cNvPr id="775" name="テキスト ボックス 774"/>
        <xdr:cNvSpPr txBox="1"/>
      </xdr:nvSpPr>
      <xdr:spPr>
        <a:xfrm>
          <a:off x="21134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72395</xdr:rowOff>
    </xdr:from>
    <xdr:to>
      <xdr:col>29</xdr:col>
      <xdr:colOff>568325</xdr:colOff>
      <xdr:row>59</xdr:row>
      <xdr:rowOff>2545</xdr:rowOff>
    </xdr:to>
    <xdr:sp macro="" textlink="">
      <xdr:nvSpPr>
        <xdr:cNvPr id="776" name="円/楕円 775"/>
        <xdr:cNvSpPr/>
      </xdr:nvSpPr>
      <xdr:spPr>
        <a:xfrm>
          <a:off x="20383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165122</xdr:rowOff>
    </xdr:from>
    <xdr:ext cx="378565" cy="259045"/>
    <xdr:sp macro="" textlink="">
      <xdr:nvSpPr>
        <xdr:cNvPr id="777" name="テキスト ボックス 776"/>
        <xdr:cNvSpPr txBox="1"/>
      </xdr:nvSpPr>
      <xdr:spPr>
        <a:xfrm>
          <a:off x="20245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71389</xdr:rowOff>
    </xdr:from>
    <xdr:to>
      <xdr:col>28</xdr:col>
      <xdr:colOff>365125</xdr:colOff>
      <xdr:row>59</xdr:row>
      <xdr:rowOff>1539</xdr:rowOff>
    </xdr:to>
    <xdr:sp macro="" textlink="">
      <xdr:nvSpPr>
        <xdr:cNvPr id="778" name="円/楕円 777"/>
        <xdr:cNvSpPr/>
      </xdr:nvSpPr>
      <xdr:spPr>
        <a:xfrm>
          <a:off x="19494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164116</xdr:rowOff>
    </xdr:from>
    <xdr:ext cx="378565" cy="259045"/>
    <xdr:sp macro="" textlink="">
      <xdr:nvSpPr>
        <xdr:cNvPr id="779" name="テキスト ボックス 778"/>
        <xdr:cNvSpPr txBox="1"/>
      </xdr:nvSpPr>
      <xdr:spPr>
        <a:xfrm>
          <a:off x="19356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63800</xdr:rowOff>
    </xdr:from>
    <xdr:to>
      <xdr:col>27</xdr:col>
      <xdr:colOff>161925</xdr:colOff>
      <xdr:row>58</xdr:row>
      <xdr:rowOff>165400</xdr:rowOff>
    </xdr:to>
    <xdr:sp macro="" textlink="">
      <xdr:nvSpPr>
        <xdr:cNvPr id="780" name="円/楕円 779"/>
        <xdr:cNvSpPr/>
      </xdr:nvSpPr>
      <xdr:spPr>
        <a:xfrm>
          <a:off x="18605500" y="100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156527</xdr:rowOff>
    </xdr:from>
    <xdr:ext cx="378565" cy="259045"/>
    <xdr:sp macro="" textlink="">
      <xdr:nvSpPr>
        <xdr:cNvPr id="781" name="テキスト ボックス 780"/>
        <xdr:cNvSpPr txBox="1"/>
      </xdr:nvSpPr>
      <xdr:spPr>
        <a:xfrm>
          <a:off x="18467017" y="10100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5924</xdr:rowOff>
    </xdr:from>
    <xdr:to>
      <xdr:col>32</xdr:col>
      <xdr:colOff>187325</xdr:colOff>
      <xdr:row>76</xdr:row>
      <xdr:rowOff>130601</xdr:rowOff>
    </xdr:to>
    <xdr:cxnSp macro="">
      <xdr:nvCxnSpPr>
        <xdr:cNvPr id="809" name="直線コネクタ 808"/>
        <xdr:cNvCxnSpPr/>
      </xdr:nvCxnSpPr>
      <xdr:spPr>
        <a:xfrm flipV="1">
          <a:off x="21323300" y="13036124"/>
          <a:ext cx="8382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94529</xdr:rowOff>
    </xdr:from>
    <xdr:to>
      <xdr:col>31</xdr:col>
      <xdr:colOff>34925</xdr:colOff>
      <xdr:row>76</xdr:row>
      <xdr:rowOff>130601</xdr:rowOff>
    </xdr:to>
    <xdr:cxnSp macro="">
      <xdr:nvCxnSpPr>
        <xdr:cNvPr id="812" name="直線コネクタ 811"/>
        <xdr:cNvCxnSpPr/>
      </xdr:nvCxnSpPr>
      <xdr:spPr>
        <a:xfrm>
          <a:off x="20434300" y="1312472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49540</xdr:rowOff>
    </xdr:from>
    <xdr:to>
      <xdr:col>29</xdr:col>
      <xdr:colOff>517525</xdr:colOff>
      <xdr:row>76</xdr:row>
      <xdr:rowOff>94529</xdr:rowOff>
    </xdr:to>
    <xdr:cxnSp macro="">
      <xdr:nvCxnSpPr>
        <xdr:cNvPr id="815" name="直線コネクタ 814"/>
        <xdr:cNvCxnSpPr/>
      </xdr:nvCxnSpPr>
      <xdr:spPr>
        <a:xfrm>
          <a:off x="19545300" y="1307974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49540</xdr:rowOff>
    </xdr:from>
    <xdr:to>
      <xdr:col>28</xdr:col>
      <xdr:colOff>314325</xdr:colOff>
      <xdr:row>76</xdr:row>
      <xdr:rowOff>77932</xdr:rowOff>
    </xdr:to>
    <xdr:cxnSp macro="">
      <xdr:nvCxnSpPr>
        <xdr:cNvPr id="818" name="直線コネクタ 817"/>
        <xdr:cNvCxnSpPr/>
      </xdr:nvCxnSpPr>
      <xdr:spPr>
        <a:xfrm flipV="1">
          <a:off x="18656300" y="13079740"/>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126573</xdr:rowOff>
    </xdr:from>
    <xdr:to>
      <xdr:col>32</xdr:col>
      <xdr:colOff>238125</xdr:colOff>
      <xdr:row>76</xdr:row>
      <xdr:rowOff>56722</xdr:rowOff>
    </xdr:to>
    <xdr:sp macro="" textlink="">
      <xdr:nvSpPr>
        <xdr:cNvPr id="828" name="円/楕円 827"/>
        <xdr:cNvSpPr/>
      </xdr:nvSpPr>
      <xdr:spPr>
        <a:xfrm>
          <a:off x="221107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105000</xdr:rowOff>
    </xdr:from>
    <xdr:ext cx="534377" cy="259045"/>
    <xdr:sp macro="" textlink="">
      <xdr:nvSpPr>
        <xdr:cNvPr id="829" name="繰出金該当値テキスト"/>
        <xdr:cNvSpPr txBox="1"/>
      </xdr:nvSpPr>
      <xdr:spPr>
        <a:xfrm>
          <a:off x="22212300" y="1296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30,426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79801</xdr:rowOff>
    </xdr:from>
    <xdr:to>
      <xdr:col>31</xdr:col>
      <xdr:colOff>85725</xdr:colOff>
      <xdr:row>77</xdr:row>
      <xdr:rowOff>9951</xdr:rowOff>
    </xdr:to>
    <xdr:sp macro="" textlink="">
      <xdr:nvSpPr>
        <xdr:cNvPr id="830" name="円/楕円 829"/>
        <xdr:cNvSpPr/>
      </xdr:nvSpPr>
      <xdr:spPr>
        <a:xfrm>
          <a:off x="21272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1078</xdr:rowOff>
    </xdr:from>
    <xdr:ext cx="534377" cy="259045"/>
    <xdr:sp macro="" textlink="">
      <xdr:nvSpPr>
        <xdr:cNvPr id="831" name="テキスト ボックス 830"/>
        <xdr:cNvSpPr txBox="1"/>
      </xdr:nvSpPr>
      <xdr:spPr>
        <a:xfrm>
          <a:off x="21056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43729</xdr:rowOff>
    </xdr:from>
    <xdr:to>
      <xdr:col>29</xdr:col>
      <xdr:colOff>568325</xdr:colOff>
      <xdr:row>76</xdr:row>
      <xdr:rowOff>145329</xdr:rowOff>
    </xdr:to>
    <xdr:sp macro="" textlink="">
      <xdr:nvSpPr>
        <xdr:cNvPr id="832" name="円/楕円 831"/>
        <xdr:cNvSpPr/>
      </xdr:nvSpPr>
      <xdr:spPr>
        <a:xfrm>
          <a:off x="20383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136456</xdr:rowOff>
    </xdr:from>
    <xdr:ext cx="534377" cy="259045"/>
    <xdr:sp macro="" textlink="">
      <xdr:nvSpPr>
        <xdr:cNvPr id="833" name="テキスト ボックス 832"/>
        <xdr:cNvSpPr txBox="1"/>
      </xdr:nvSpPr>
      <xdr:spPr>
        <a:xfrm>
          <a:off x="20167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170190</xdr:rowOff>
    </xdr:from>
    <xdr:to>
      <xdr:col>28</xdr:col>
      <xdr:colOff>365125</xdr:colOff>
      <xdr:row>76</xdr:row>
      <xdr:rowOff>100340</xdr:rowOff>
    </xdr:to>
    <xdr:sp macro="" textlink="">
      <xdr:nvSpPr>
        <xdr:cNvPr id="834" name="円/楕円 833"/>
        <xdr:cNvSpPr/>
      </xdr:nvSpPr>
      <xdr:spPr>
        <a:xfrm>
          <a:off x="19494500" y="130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91467</xdr:rowOff>
    </xdr:from>
    <xdr:ext cx="534377" cy="259045"/>
    <xdr:sp macro="" textlink="">
      <xdr:nvSpPr>
        <xdr:cNvPr id="835" name="テキスト ボックス 834"/>
        <xdr:cNvSpPr txBox="1"/>
      </xdr:nvSpPr>
      <xdr:spPr>
        <a:xfrm>
          <a:off x="19278111" y="131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27132</xdr:rowOff>
    </xdr:from>
    <xdr:to>
      <xdr:col>27</xdr:col>
      <xdr:colOff>161925</xdr:colOff>
      <xdr:row>76</xdr:row>
      <xdr:rowOff>128732</xdr:rowOff>
    </xdr:to>
    <xdr:sp macro="" textlink="">
      <xdr:nvSpPr>
        <xdr:cNvPr id="836" name="円/楕円 835"/>
        <xdr:cNvSpPr/>
      </xdr:nvSpPr>
      <xdr:spPr>
        <a:xfrm>
          <a:off x="18605500" y="130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119859</xdr:rowOff>
    </xdr:from>
    <xdr:ext cx="534377" cy="259045"/>
    <xdr:sp macro="" textlink="">
      <xdr:nvSpPr>
        <xdr:cNvPr id="837" name="テキスト ボックス 836"/>
        <xdr:cNvSpPr txBox="1"/>
      </xdr:nvSpPr>
      <xdr:spPr>
        <a:xfrm>
          <a:off x="18389111" y="131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・人件費は、退職金の減により減額となった。</a:t>
          </a:r>
          <a:endParaRPr kumimoji="1" lang="en-US" altLang="ja-JP" sz="1300">
            <a:latin typeface="ＭＳ Ｐゴシック"/>
          </a:endParaRPr>
        </a:p>
        <a:p>
          <a:r>
            <a:rPr kumimoji="1" lang="ja-JP" altLang="en-US" sz="1300">
              <a:latin typeface="ＭＳ Ｐゴシック"/>
            </a:rPr>
            <a:t>・物件費は、プレミアム付商品券発行関係経費の増等により増額となった。</a:t>
          </a:r>
          <a:endParaRPr kumimoji="1" lang="en-US" altLang="ja-JP" sz="1300">
            <a:latin typeface="ＭＳ Ｐゴシック"/>
          </a:endParaRPr>
        </a:p>
        <a:p>
          <a:r>
            <a:rPr kumimoji="1" lang="ja-JP" altLang="en-US" sz="1300">
              <a:latin typeface="ＭＳ Ｐゴシック"/>
            </a:rPr>
            <a:t>・扶助費は、生活保護、障害関係の増、また、待機児童解消等のための子育て支援関係の増等により増額となった。</a:t>
          </a:r>
          <a:endParaRPr kumimoji="1" lang="en-US" altLang="ja-JP" sz="1300">
            <a:latin typeface="ＭＳ Ｐゴシック"/>
          </a:endParaRPr>
        </a:p>
        <a:p>
          <a:r>
            <a:rPr kumimoji="1" lang="ja-JP" altLang="en-US" sz="1300">
              <a:latin typeface="ＭＳ Ｐゴシック"/>
            </a:rPr>
            <a:t>・普通建設事業費（うち新規整備）は、小学校新設事業により増額となった。</a:t>
          </a:r>
          <a:endParaRPr kumimoji="1" lang="en-US" altLang="ja-JP" sz="1300">
            <a:latin typeface="ＭＳ Ｐゴシック"/>
          </a:endParaRPr>
        </a:p>
        <a:p>
          <a:r>
            <a:rPr kumimoji="1" lang="ja-JP" altLang="en-US" sz="1300">
              <a:latin typeface="ＭＳ Ｐゴシック"/>
            </a:rPr>
            <a:t>・</a:t>
          </a:r>
          <a:r>
            <a:rPr kumimoji="1" lang="ja-JP" altLang="ja-JP" sz="1300">
              <a:solidFill>
                <a:schemeClr val="dk1"/>
              </a:solidFill>
              <a:effectLst/>
              <a:latin typeface="+mn-lt"/>
              <a:ea typeface="+mn-ea"/>
              <a:cs typeface="+mn-cs"/>
            </a:rPr>
            <a:t>普通建設事業費（うち</a:t>
          </a:r>
          <a:r>
            <a:rPr kumimoji="1" lang="ja-JP" altLang="en-US" sz="1300">
              <a:solidFill>
                <a:schemeClr val="dk1"/>
              </a:solidFill>
              <a:effectLst/>
              <a:latin typeface="+mn-lt"/>
              <a:ea typeface="+mn-ea"/>
              <a:cs typeface="+mn-cs"/>
            </a:rPr>
            <a:t>更新</a:t>
          </a:r>
          <a:r>
            <a:rPr kumimoji="1" lang="ja-JP" altLang="ja-JP" sz="1300">
              <a:solidFill>
                <a:schemeClr val="dk1"/>
              </a:solidFill>
              <a:effectLst/>
              <a:latin typeface="+mn-lt"/>
              <a:ea typeface="+mn-ea"/>
              <a:cs typeface="+mn-cs"/>
            </a:rPr>
            <a:t>整備）は、</a:t>
          </a:r>
          <a:r>
            <a:rPr kumimoji="1" lang="ja-JP" altLang="en-US" sz="1300">
              <a:solidFill>
                <a:schemeClr val="dk1"/>
              </a:solidFill>
              <a:effectLst/>
              <a:latin typeface="+mn-lt"/>
              <a:ea typeface="+mn-ea"/>
              <a:cs typeface="+mn-cs"/>
            </a:rPr>
            <a:t>ごみ焼却施設基幹整備事業の完了により減額となった。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・繰出金は、介護保険、国民健康保険特別会計への繰出金の増により増額となった。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489,717
476,751
61.38
151,094,148
143,284,464
7,178,535
84,062,022
106,180,205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144272</xdr:rowOff>
    </xdr:from>
    <xdr:to>
      <xdr:col>6</xdr:col>
      <xdr:colOff>511175</xdr:colOff>
      <xdr:row>38</xdr:row>
      <xdr:rowOff>43688</xdr:rowOff>
    </xdr:to>
    <xdr:cxnSp macro="">
      <xdr:nvCxnSpPr>
        <xdr:cNvPr id="61" name="直線コネクタ 60"/>
        <xdr:cNvCxnSpPr/>
      </xdr:nvCxnSpPr>
      <xdr:spPr>
        <a:xfrm flipV="1">
          <a:off x="3797300" y="648792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37592</xdr:rowOff>
    </xdr:from>
    <xdr:to>
      <xdr:col>5</xdr:col>
      <xdr:colOff>358775</xdr:colOff>
      <xdr:row>38</xdr:row>
      <xdr:rowOff>43688</xdr:rowOff>
    </xdr:to>
    <xdr:cxnSp macro="">
      <xdr:nvCxnSpPr>
        <xdr:cNvPr id="64" name="直線コネクタ 63"/>
        <xdr:cNvCxnSpPr/>
      </xdr:nvCxnSpPr>
      <xdr:spPr>
        <a:xfrm>
          <a:off x="2908300" y="655269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72153</xdr:rowOff>
    </xdr:from>
    <xdr:ext cx="469744" cy="259045"/>
    <xdr:sp macro="" textlink="">
      <xdr:nvSpPr>
        <xdr:cNvPr id="66" name="テキスト ボックス 65"/>
        <xdr:cNvSpPr txBox="1"/>
      </xdr:nvSpPr>
      <xdr:spPr>
        <a:xfrm>
          <a:off x="3562427"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12446</xdr:rowOff>
    </xdr:from>
    <xdr:to>
      <xdr:col>4</xdr:col>
      <xdr:colOff>155575</xdr:colOff>
      <xdr:row>38</xdr:row>
      <xdr:rowOff>37592</xdr:rowOff>
    </xdr:to>
    <xdr:cxnSp macro="">
      <xdr:nvCxnSpPr>
        <xdr:cNvPr id="67" name="直線コネクタ 66"/>
        <xdr:cNvCxnSpPr/>
      </xdr:nvCxnSpPr>
      <xdr:spPr>
        <a:xfrm>
          <a:off x="2019300" y="65275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85107</xdr:rowOff>
    </xdr:from>
    <xdr:ext cx="469744" cy="259045"/>
    <xdr:sp macro="" textlink="">
      <xdr:nvSpPr>
        <xdr:cNvPr id="69" name="テキスト ボックス 68"/>
        <xdr:cNvSpPr txBox="1"/>
      </xdr:nvSpPr>
      <xdr:spPr>
        <a:xfrm>
          <a:off x="2673427"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10922</xdr:rowOff>
    </xdr:from>
    <xdr:to>
      <xdr:col>2</xdr:col>
      <xdr:colOff>638175</xdr:colOff>
      <xdr:row>38</xdr:row>
      <xdr:rowOff>12446</xdr:rowOff>
    </xdr:to>
    <xdr:cxnSp macro="">
      <xdr:nvCxnSpPr>
        <xdr:cNvPr id="70" name="直線コネクタ 69"/>
        <xdr:cNvCxnSpPr/>
      </xdr:nvCxnSpPr>
      <xdr:spPr>
        <a:xfrm>
          <a:off x="1130300" y="6354572"/>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162069</xdr:rowOff>
    </xdr:from>
    <xdr:ext cx="469744" cy="259045"/>
    <xdr:sp macro="" textlink="">
      <xdr:nvSpPr>
        <xdr:cNvPr id="72" name="テキスト ボックス 71"/>
        <xdr:cNvSpPr txBox="1"/>
      </xdr:nvSpPr>
      <xdr:spPr>
        <a:xfrm>
          <a:off x="1784427"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126255</xdr:rowOff>
    </xdr:from>
    <xdr:ext cx="469744" cy="259045"/>
    <xdr:sp macro="" textlink="">
      <xdr:nvSpPr>
        <xdr:cNvPr id="74" name="テキスト ボックス 73"/>
        <xdr:cNvSpPr txBox="1"/>
      </xdr:nvSpPr>
      <xdr:spPr>
        <a:xfrm>
          <a:off x="895427"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93472</xdr:rowOff>
    </xdr:from>
    <xdr:to>
      <xdr:col>6</xdr:col>
      <xdr:colOff>561975</xdr:colOff>
      <xdr:row>38</xdr:row>
      <xdr:rowOff>23622</xdr:rowOff>
    </xdr:to>
    <xdr:sp macro="" textlink="">
      <xdr:nvSpPr>
        <xdr:cNvPr id="80" name="円/楕円 79"/>
        <xdr:cNvSpPr/>
      </xdr:nvSpPr>
      <xdr:spPr>
        <a:xfrm>
          <a:off x="4584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71899</xdr:rowOff>
    </xdr:from>
    <xdr:ext cx="469744" cy="259045"/>
    <xdr:sp macro="" textlink="">
      <xdr:nvSpPr>
        <xdr:cNvPr id="81" name="議会費該当値テキスト"/>
        <xdr:cNvSpPr txBox="1"/>
      </xdr:nvSpPr>
      <xdr:spPr>
        <a:xfrm>
          <a:off x="4686300"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164338</xdr:rowOff>
    </xdr:from>
    <xdr:to>
      <xdr:col>5</xdr:col>
      <xdr:colOff>409575</xdr:colOff>
      <xdr:row>38</xdr:row>
      <xdr:rowOff>94488</xdr:rowOff>
    </xdr:to>
    <xdr:sp macro="" textlink="">
      <xdr:nvSpPr>
        <xdr:cNvPr id="82" name="円/楕円 81"/>
        <xdr:cNvSpPr/>
      </xdr:nvSpPr>
      <xdr:spPr>
        <a:xfrm>
          <a:off x="3746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85615</xdr:rowOff>
    </xdr:from>
    <xdr:ext cx="469744" cy="259045"/>
    <xdr:sp macro="" textlink="">
      <xdr:nvSpPr>
        <xdr:cNvPr id="83" name="テキスト ボックス 82"/>
        <xdr:cNvSpPr txBox="1"/>
      </xdr:nvSpPr>
      <xdr:spPr>
        <a:xfrm>
          <a:off x="3562427"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158242</xdr:rowOff>
    </xdr:from>
    <xdr:to>
      <xdr:col>4</xdr:col>
      <xdr:colOff>206375</xdr:colOff>
      <xdr:row>38</xdr:row>
      <xdr:rowOff>88392</xdr:rowOff>
    </xdr:to>
    <xdr:sp macro="" textlink="">
      <xdr:nvSpPr>
        <xdr:cNvPr id="84" name="円/楕円 83"/>
        <xdr:cNvSpPr/>
      </xdr:nvSpPr>
      <xdr:spPr>
        <a:xfrm>
          <a:off x="2857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79519</xdr:rowOff>
    </xdr:from>
    <xdr:ext cx="469744" cy="259045"/>
    <xdr:sp macro="" textlink="">
      <xdr:nvSpPr>
        <xdr:cNvPr id="85" name="テキスト ボックス 84"/>
        <xdr:cNvSpPr txBox="1"/>
      </xdr:nvSpPr>
      <xdr:spPr>
        <a:xfrm>
          <a:off x="2673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133096</xdr:rowOff>
    </xdr:from>
    <xdr:to>
      <xdr:col>3</xdr:col>
      <xdr:colOff>3175</xdr:colOff>
      <xdr:row>38</xdr:row>
      <xdr:rowOff>63246</xdr:rowOff>
    </xdr:to>
    <xdr:sp macro="" textlink="">
      <xdr:nvSpPr>
        <xdr:cNvPr id="86" name="円/楕円 85"/>
        <xdr:cNvSpPr/>
      </xdr:nvSpPr>
      <xdr:spPr>
        <a:xfrm>
          <a:off x="196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54373</xdr:rowOff>
    </xdr:from>
    <xdr:ext cx="469744" cy="259045"/>
    <xdr:sp macro="" textlink="">
      <xdr:nvSpPr>
        <xdr:cNvPr id="87" name="テキスト ボックス 86"/>
        <xdr:cNvSpPr txBox="1"/>
      </xdr:nvSpPr>
      <xdr:spPr>
        <a:xfrm>
          <a:off x="17844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131572</xdr:rowOff>
    </xdr:from>
    <xdr:to>
      <xdr:col>1</xdr:col>
      <xdr:colOff>485775</xdr:colOff>
      <xdr:row>37</xdr:row>
      <xdr:rowOff>61722</xdr:rowOff>
    </xdr:to>
    <xdr:sp macro="" textlink="">
      <xdr:nvSpPr>
        <xdr:cNvPr id="88" name="円/楕円 87"/>
        <xdr:cNvSpPr/>
      </xdr:nvSpPr>
      <xdr:spPr>
        <a:xfrm>
          <a:off x="1079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52849</xdr:rowOff>
    </xdr:from>
    <xdr:ext cx="469744" cy="259045"/>
    <xdr:sp macro="" textlink="">
      <xdr:nvSpPr>
        <xdr:cNvPr id="89" name="テキスト ボックス 88"/>
        <xdr:cNvSpPr txBox="1"/>
      </xdr:nvSpPr>
      <xdr:spPr>
        <a:xfrm>
          <a:off x="895427"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3095</xdr:rowOff>
    </xdr:from>
    <xdr:to>
      <xdr:col>6</xdr:col>
      <xdr:colOff>511175</xdr:colOff>
      <xdr:row>57</xdr:row>
      <xdr:rowOff>133495</xdr:rowOff>
    </xdr:to>
    <xdr:cxnSp macro="">
      <xdr:nvCxnSpPr>
        <xdr:cNvPr id="121" name="直線コネクタ 120"/>
        <xdr:cNvCxnSpPr/>
      </xdr:nvCxnSpPr>
      <xdr:spPr>
        <a:xfrm>
          <a:off x="3797300" y="9775745"/>
          <a:ext cx="838200" cy="1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152959</xdr:rowOff>
    </xdr:from>
    <xdr:to>
      <xdr:col>5</xdr:col>
      <xdr:colOff>358775</xdr:colOff>
      <xdr:row>57</xdr:row>
      <xdr:rowOff>3095</xdr:rowOff>
    </xdr:to>
    <xdr:cxnSp macro="">
      <xdr:nvCxnSpPr>
        <xdr:cNvPr id="124" name="直線コネクタ 123"/>
        <xdr:cNvCxnSpPr/>
      </xdr:nvCxnSpPr>
      <xdr:spPr>
        <a:xfrm>
          <a:off x="2908300" y="9754159"/>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152959</xdr:rowOff>
    </xdr:from>
    <xdr:to>
      <xdr:col>4</xdr:col>
      <xdr:colOff>155575</xdr:colOff>
      <xdr:row>58</xdr:row>
      <xdr:rowOff>37189</xdr:rowOff>
    </xdr:to>
    <xdr:cxnSp macro="">
      <xdr:nvCxnSpPr>
        <xdr:cNvPr id="127" name="直線コネクタ 126"/>
        <xdr:cNvCxnSpPr/>
      </xdr:nvCxnSpPr>
      <xdr:spPr>
        <a:xfrm flipV="1">
          <a:off x="2019300" y="9754159"/>
          <a:ext cx="889000" cy="22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98944</xdr:rowOff>
    </xdr:from>
    <xdr:to>
      <xdr:col>2</xdr:col>
      <xdr:colOff>638175</xdr:colOff>
      <xdr:row>58</xdr:row>
      <xdr:rowOff>37189</xdr:rowOff>
    </xdr:to>
    <xdr:cxnSp macro="">
      <xdr:nvCxnSpPr>
        <xdr:cNvPr id="130" name="直線コネクタ 129"/>
        <xdr:cNvCxnSpPr/>
      </xdr:nvCxnSpPr>
      <xdr:spPr>
        <a:xfrm>
          <a:off x="1130300" y="9871594"/>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82695</xdr:rowOff>
    </xdr:from>
    <xdr:to>
      <xdr:col>6</xdr:col>
      <xdr:colOff>561975</xdr:colOff>
      <xdr:row>58</xdr:row>
      <xdr:rowOff>12845</xdr:rowOff>
    </xdr:to>
    <xdr:sp macro="" textlink="">
      <xdr:nvSpPr>
        <xdr:cNvPr id="140" name="円/楕円 139"/>
        <xdr:cNvSpPr/>
      </xdr:nvSpPr>
      <xdr:spPr>
        <a:xfrm>
          <a:off x="4584700" y="9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61122</xdr:rowOff>
    </xdr:from>
    <xdr:ext cx="534377" cy="259045"/>
    <xdr:sp macro="" textlink="">
      <xdr:nvSpPr>
        <xdr:cNvPr id="141" name="総務費該当値テキスト"/>
        <xdr:cNvSpPr txBox="1"/>
      </xdr:nvSpPr>
      <xdr:spPr>
        <a:xfrm>
          <a:off x="4686300" y="98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123745</xdr:rowOff>
    </xdr:from>
    <xdr:to>
      <xdr:col>5</xdr:col>
      <xdr:colOff>409575</xdr:colOff>
      <xdr:row>57</xdr:row>
      <xdr:rowOff>53895</xdr:rowOff>
    </xdr:to>
    <xdr:sp macro="" textlink="">
      <xdr:nvSpPr>
        <xdr:cNvPr id="142" name="円/楕円 141"/>
        <xdr:cNvSpPr/>
      </xdr:nvSpPr>
      <xdr:spPr>
        <a:xfrm>
          <a:off x="3746500" y="97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45022</xdr:rowOff>
    </xdr:from>
    <xdr:ext cx="534377" cy="259045"/>
    <xdr:sp macro="" textlink="">
      <xdr:nvSpPr>
        <xdr:cNvPr id="143" name="テキスト ボックス 142"/>
        <xdr:cNvSpPr txBox="1"/>
      </xdr:nvSpPr>
      <xdr:spPr>
        <a:xfrm>
          <a:off x="3530111" y="9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102159</xdr:rowOff>
    </xdr:from>
    <xdr:to>
      <xdr:col>4</xdr:col>
      <xdr:colOff>206375</xdr:colOff>
      <xdr:row>57</xdr:row>
      <xdr:rowOff>32309</xdr:rowOff>
    </xdr:to>
    <xdr:sp macro="" textlink="">
      <xdr:nvSpPr>
        <xdr:cNvPr id="144" name="円/楕円 143"/>
        <xdr:cNvSpPr/>
      </xdr:nvSpPr>
      <xdr:spPr>
        <a:xfrm>
          <a:off x="2857500" y="970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23436</xdr:rowOff>
    </xdr:from>
    <xdr:ext cx="534377" cy="259045"/>
    <xdr:sp macro="" textlink="">
      <xdr:nvSpPr>
        <xdr:cNvPr id="145" name="テキスト ボックス 144"/>
        <xdr:cNvSpPr txBox="1"/>
      </xdr:nvSpPr>
      <xdr:spPr>
        <a:xfrm>
          <a:off x="2641111" y="979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157839</xdr:rowOff>
    </xdr:from>
    <xdr:to>
      <xdr:col>3</xdr:col>
      <xdr:colOff>3175</xdr:colOff>
      <xdr:row>58</xdr:row>
      <xdr:rowOff>87989</xdr:rowOff>
    </xdr:to>
    <xdr:sp macro="" textlink="">
      <xdr:nvSpPr>
        <xdr:cNvPr id="146" name="円/楕円 145"/>
        <xdr:cNvSpPr/>
      </xdr:nvSpPr>
      <xdr:spPr>
        <a:xfrm>
          <a:off x="1968500" y="99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79116</xdr:rowOff>
    </xdr:from>
    <xdr:ext cx="534377" cy="259045"/>
    <xdr:sp macro="" textlink="">
      <xdr:nvSpPr>
        <xdr:cNvPr id="147" name="テキスト ボックス 146"/>
        <xdr:cNvSpPr txBox="1"/>
      </xdr:nvSpPr>
      <xdr:spPr>
        <a:xfrm>
          <a:off x="1752111" y="100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48144</xdr:rowOff>
    </xdr:from>
    <xdr:to>
      <xdr:col>1</xdr:col>
      <xdr:colOff>485775</xdr:colOff>
      <xdr:row>57</xdr:row>
      <xdr:rowOff>149744</xdr:rowOff>
    </xdr:to>
    <xdr:sp macro="" textlink="">
      <xdr:nvSpPr>
        <xdr:cNvPr id="148" name="円/楕円 147"/>
        <xdr:cNvSpPr/>
      </xdr:nvSpPr>
      <xdr:spPr>
        <a:xfrm>
          <a:off x="1079500" y="98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140871</xdr:rowOff>
    </xdr:from>
    <xdr:ext cx="534377" cy="259045"/>
    <xdr:sp macro="" textlink="">
      <xdr:nvSpPr>
        <xdr:cNvPr id="149" name="テキスト ボックス 148"/>
        <xdr:cNvSpPr txBox="1"/>
      </xdr:nvSpPr>
      <xdr:spPr>
        <a:xfrm>
          <a:off x="863111" y="99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158198</xdr:rowOff>
    </xdr:from>
    <xdr:to>
      <xdr:col>6</xdr:col>
      <xdr:colOff>511175</xdr:colOff>
      <xdr:row>78</xdr:row>
      <xdr:rowOff>15269</xdr:rowOff>
    </xdr:to>
    <xdr:cxnSp macro="">
      <xdr:nvCxnSpPr>
        <xdr:cNvPr id="177" name="直線コネクタ 176"/>
        <xdr:cNvCxnSpPr/>
      </xdr:nvCxnSpPr>
      <xdr:spPr>
        <a:xfrm flipV="1">
          <a:off x="3797300" y="13359848"/>
          <a:ext cx="8382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15269</xdr:rowOff>
    </xdr:from>
    <xdr:to>
      <xdr:col>5</xdr:col>
      <xdr:colOff>358775</xdr:colOff>
      <xdr:row>78</xdr:row>
      <xdr:rowOff>44707</xdr:rowOff>
    </xdr:to>
    <xdr:cxnSp macro="">
      <xdr:nvCxnSpPr>
        <xdr:cNvPr id="180" name="直線コネクタ 179"/>
        <xdr:cNvCxnSpPr/>
      </xdr:nvCxnSpPr>
      <xdr:spPr>
        <a:xfrm flipV="1">
          <a:off x="2908300" y="13388369"/>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44707</xdr:rowOff>
    </xdr:from>
    <xdr:to>
      <xdr:col>4</xdr:col>
      <xdr:colOff>155575</xdr:colOff>
      <xdr:row>78</xdr:row>
      <xdr:rowOff>53893</xdr:rowOff>
    </xdr:to>
    <xdr:cxnSp macro="">
      <xdr:nvCxnSpPr>
        <xdr:cNvPr id="183" name="直線コネクタ 182"/>
        <xdr:cNvCxnSpPr/>
      </xdr:nvCxnSpPr>
      <xdr:spPr>
        <a:xfrm flipV="1">
          <a:off x="2019300" y="13417807"/>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53893</xdr:rowOff>
    </xdr:from>
    <xdr:to>
      <xdr:col>2</xdr:col>
      <xdr:colOff>638175</xdr:colOff>
      <xdr:row>78</xdr:row>
      <xdr:rowOff>58831</xdr:rowOff>
    </xdr:to>
    <xdr:cxnSp macro="">
      <xdr:nvCxnSpPr>
        <xdr:cNvPr id="186" name="直線コネクタ 185"/>
        <xdr:cNvCxnSpPr/>
      </xdr:nvCxnSpPr>
      <xdr:spPr>
        <a:xfrm flipV="1">
          <a:off x="1130300" y="13426993"/>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107398</xdr:rowOff>
    </xdr:from>
    <xdr:to>
      <xdr:col>6</xdr:col>
      <xdr:colOff>561975</xdr:colOff>
      <xdr:row>78</xdr:row>
      <xdr:rowOff>37548</xdr:rowOff>
    </xdr:to>
    <xdr:sp macro="" textlink="">
      <xdr:nvSpPr>
        <xdr:cNvPr id="196" name="円/楕円 195"/>
        <xdr:cNvSpPr/>
      </xdr:nvSpPr>
      <xdr:spPr>
        <a:xfrm>
          <a:off x="45847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85825</xdr:rowOff>
    </xdr:from>
    <xdr:ext cx="599010" cy="259045"/>
    <xdr:sp macro="" textlink="">
      <xdr:nvSpPr>
        <xdr:cNvPr id="197" name="民生費該当値テキスト"/>
        <xdr:cNvSpPr txBox="1"/>
      </xdr:nvSpPr>
      <xdr:spPr>
        <a:xfrm>
          <a:off x="4686300" y="1328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133,454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135919</xdr:rowOff>
    </xdr:from>
    <xdr:to>
      <xdr:col>5</xdr:col>
      <xdr:colOff>409575</xdr:colOff>
      <xdr:row>78</xdr:row>
      <xdr:rowOff>66069</xdr:rowOff>
    </xdr:to>
    <xdr:sp macro="" textlink="">
      <xdr:nvSpPr>
        <xdr:cNvPr id="198" name="円/楕円 197"/>
        <xdr:cNvSpPr/>
      </xdr:nvSpPr>
      <xdr:spPr>
        <a:xfrm>
          <a:off x="3746500" y="133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57196</xdr:rowOff>
    </xdr:from>
    <xdr:ext cx="599010" cy="259045"/>
    <xdr:sp macro="" textlink="">
      <xdr:nvSpPr>
        <xdr:cNvPr id="199" name="テキスト ボックス 198"/>
        <xdr:cNvSpPr txBox="1"/>
      </xdr:nvSpPr>
      <xdr:spPr>
        <a:xfrm>
          <a:off x="3497794" y="134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165357</xdr:rowOff>
    </xdr:from>
    <xdr:to>
      <xdr:col>4</xdr:col>
      <xdr:colOff>206375</xdr:colOff>
      <xdr:row>78</xdr:row>
      <xdr:rowOff>95507</xdr:rowOff>
    </xdr:to>
    <xdr:sp macro="" textlink="">
      <xdr:nvSpPr>
        <xdr:cNvPr id="200" name="円/楕円 199"/>
        <xdr:cNvSpPr/>
      </xdr:nvSpPr>
      <xdr:spPr>
        <a:xfrm>
          <a:off x="2857500" y="133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86634</xdr:rowOff>
    </xdr:from>
    <xdr:ext cx="599010" cy="259045"/>
    <xdr:sp macro="" textlink="">
      <xdr:nvSpPr>
        <xdr:cNvPr id="201" name="テキスト ボックス 200"/>
        <xdr:cNvSpPr txBox="1"/>
      </xdr:nvSpPr>
      <xdr:spPr>
        <a:xfrm>
          <a:off x="2608794" y="134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3093</xdr:rowOff>
    </xdr:from>
    <xdr:to>
      <xdr:col>3</xdr:col>
      <xdr:colOff>3175</xdr:colOff>
      <xdr:row>78</xdr:row>
      <xdr:rowOff>104693</xdr:rowOff>
    </xdr:to>
    <xdr:sp macro="" textlink="">
      <xdr:nvSpPr>
        <xdr:cNvPr id="202" name="円/楕円 201"/>
        <xdr:cNvSpPr/>
      </xdr:nvSpPr>
      <xdr:spPr>
        <a:xfrm>
          <a:off x="1968500" y="13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95820</xdr:rowOff>
    </xdr:from>
    <xdr:ext cx="599010" cy="259045"/>
    <xdr:sp macro="" textlink="">
      <xdr:nvSpPr>
        <xdr:cNvPr id="203" name="テキスト ボックス 202"/>
        <xdr:cNvSpPr txBox="1"/>
      </xdr:nvSpPr>
      <xdr:spPr>
        <a:xfrm>
          <a:off x="1719794" y="134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8031</xdr:rowOff>
    </xdr:from>
    <xdr:to>
      <xdr:col>1</xdr:col>
      <xdr:colOff>485775</xdr:colOff>
      <xdr:row>78</xdr:row>
      <xdr:rowOff>109631</xdr:rowOff>
    </xdr:to>
    <xdr:sp macro="" textlink="">
      <xdr:nvSpPr>
        <xdr:cNvPr id="204" name="円/楕円 203"/>
        <xdr:cNvSpPr/>
      </xdr:nvSpPr>
      <xdr:spPr>
        <a:xfrm>
          <a:off x="1079500" y="133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100758</xdr:rowOff>
    </xdr:from>
    <xdr:ext cx="599010" cy="259045"/>
    <xdr:sp macro="" textlink="">
      <xdr:nvSpPr>
        <xdr:cNvPr id="205" name="テキスト ボックス 204"/>
        <xdr:cNvSpPr txBox="1"/>
      </xdr:nvSpPr>
      <xdr:spPr>
        <a:xfrm>
          <a:off x="830794" y="1347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67790</xdr:rowOff>
    </xdr:from>
    <xdr:to>
      <xdr:col>6</xdr:col>
      <xdr:colOff>511175</xdr:colOff>
      <xdr:row>96</xdr:row>
      <xdr:rowOff>24420</xdr:rowOff>
    </xdr:to>
    <xdr:cxnSp macro="">
      <xdr:nvCxnSpPr>
        <xdr:cNvPr id="237" name="直線コネクタ 236"/>
        <xdr:cNvCxnSpPr/>
      </xdr:nvCxnSpPr>
      <xdr:spPr>
        <a:xfrm>
          <a:off x="3797300" y="16184090"/>
          <a:ext cx="838200" cy="29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98192</xdr:rowOff>
    </xdr:from>
    <xdr:ext cx="534377" cy="259045"/>
    <xdr:sp macro="" textlink="">
      <xdr:nvSpPr>
        <xdr:cNvPr id="238" name="衛生費平均値テキスト"/>
        <xdr:cNvSpPr txBox="1"/>
      </xdr:nvSpPr>
      <xdr:spPr>
        <a:xfrm>
          <a:off x="4686300" y="1621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67790</xdr:rowOff>
    </xdr:from>
    <xdr:to>
      <xdr:col>5</xdr:col>
      <xdr:colOff>358775</xdr:colOff>
      <xdr:row>95</xdr:row>
      <xdr:rowOff>40749</xdr:rowOff>
    </xdr:to>
    <xdr:cxnSp macro="">
      <xdr:nvCxnSpPr>
        <xdr:cNvPr id="240" name="直線コネクタ 239"/>
        <xdr:cNvCxnSpPr/>
      </xdr:nvCxnSpPr>
      <xdr:spPr>
        <a:xfrm flipV="1">
          <a:off x="2908300" y="16184090"/>
          <a:ext cx="889000" cy="1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40749</xdr:rowOff>
    </xdr:from>
    <xdr:to>
      <xdr:col>4</xdr:col>
      <xdr:colOff>155575</xdr:colOff>
      <xdr:row>96</xdr:row>
      <xdr:rowOff>18444</xdr:rowOff>
    </xdr:to>
    <xdr:cxnSp macro="">
      <xdr:nvCxnSpPr>
        <xdr:cNvPr id="243" name="直線コネクタ 242"/>
        <xdr:cNvCxnSpPr/>
      </xdr:nvCxnSpPr>
      <xdr:spPr>
        <a:xfrm flipV="1">
          <a:off x="2019300" y="16328499"/>
          <a:ext cx="889000" cy="14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26669</xdr:rowOff>
    </xdr:from>
    <xdr:ext cx="534377" cy="259045"/>
    <xdr:sp macro="" textlink="">
      <xdr:nvSpPr>
        <xdr:cNvPr id="245" name="テキスト ボックス 244"/>
        <xdr:cNvSpPr txBox="1"/>
      </xdr:nvSpPr>
      <xdr:spPr>
        <a:xfrm>
          <a:off x="2641111" y="164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18444</xdr:rowOff>
    </xdr:from>
    <xdr:to>
      <xdr:col>2</xdr:col>
      <xdr:colOff>638175</xdr:colOff>
      <xdr:row>96</xdr:row>
      <xdr:rowOff>78108</xdr:rowOff>
    </xdr:to>
    <xdr:cxnSp macro="">
      <xdr:nvCxnSpPr>
        <xdr:cNvPr id="246" name="直線コネクタ 245"/>
        <xdr:cNvCxnSpPr/>
      </xdr:nvCxnSpPr>
      <xdr:spPr>
        <a:xfrm flipV="1">
          <a:off x="1130300" y="16477644"/>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145070</xdr:rowOff>
    </xdr:from>
    <xdr:to>
      <xdr:col>6</xdr:col>
      <xdr:colOff>561975</xdr:colOff>
      <xdr:row>96</xdr:row>
      <xdr:rowOff>75220</xdr:rowOff>
    </xdr:to>
    <xdr:sp macro="" textlink="">
      <xdr:nvSpPr>
        <xdr:cNvPr id="256" name="円/楕円 255"/>
        <xdr:cNvSpPr/>
      </xdr:nvSpPr>
      <xdr:spPr>
        <a:xfrm>
          <a:off x="4584700" y="164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123497</xdr:rowOff>
    </xdr:from>
    <xdr:ext cx="534377" cy="259045"/>
    <xdr:sp macro="" textlink="">
      <xdr:nvSpPr>
        <xdr:cNvPr id="257" name="衛生費該当値テキスト"/>
        <xdr:cNvSpPr txBox="1"/>
      </xdr:nvSpPr>
      <xdr:spPr>
        <a:xfrm>
          <a:off x="4686300" y="164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16990</xdr:rowOff>
    </xdr:from>
    <xdr:to>
      <xdr:col>5</xdr:col>
      <xdr:colOff>409575</xdr:colOff>
      <xdr:row>94</xdr:row>
      <xdr:rowOff>118590</xdr:rowOff>
    </xdr:to>
    <xdr:sp macro="" textlink="">
      <xdr:nvSpPr>
        <xdr:cNvPr id="258" name="円/楕円 257"/>
        <xdr:cNvSpPr/>
      </xdr:nvSpPr>
      <xdr:spPr>
        <a:xfrm>
          <a:off x="3746500" y="161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135117</xdr:rowOff>
    </xdr:from>
    <xdr:ext cx="534377" cy="259045"/>
    <xdr:sp macro="" textlink="">
      <xdr:nvSpPr>
        <xdr:cNvPr id="259" name="テキスト ボックス 258"/>
        <xdr:cNvSpPr txBox="1"/>
      </xdr:nvSpPr>
      <xdr:spPr>
        <a:xfrm>
          <a:off x="3530111" y="159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161399</xdr:rowOff>
    </xdr:from>
    <xdr:to>
      <xdr:col>4</xdr:col>
      <xdr:colOff>206375</xdr:colOff>
      <xdr:row>95</xdr:row>
      <xdr:rowOff>91549</xdr:rowOff>
    </xdr:to>
    <xdr:sp macro="" textlink="">
      <xdr:nvSpPr>
        <xdr:cNvPr id="260" name="円/楕円 259"/>
        <xdr:cNvSpPr/>
      </xdr:nvSpPr>
      <xdr:spPr>
        <a:xfrm>
          <a:off x="2857500" y="162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108076</xdr:rowOff>
    </xdr:from>
    <xdr:ext cx="534377" cy="259045"/>
    <xdr:sp macro="" textlink="">
      <xdr:nvSpPr>
        <xdr:cNvPr id="261" name="テキスト ボックス 260"/>
        <xdr:cNvSpPr txBox="1"/>
      </xdr:nvSpPr>
      <xdr:spPr>
        <a:xfrm>
          <a:off x="2641111" y="160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139094</xdr:rowOff>
    </xdr:from>
    <xdr:to>
      <xdr:col>3</xdr:col>
      <xdr:colOff>3175</xdr:colOff>
      <xdr:row>96</xdr:row>
      <xdr:rowOff>69244</xdr:rowOff>
    </xdr:to>
    <xdr:sp macro="" textlink="">
      <xdr:nvSpPr>
        <xdr:cNvPr id="262" name="円/楕円 261"/>
        <xdr:cNvSpPr/>
      </xdr:nvSpPr>
      <xdr:spPr>
        <a:xfrm>
          <a:off x="1968500" y="164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60371</xdr:rowOff>
    </xdr:from>
    <xdr:ext cx="534377" cy="259045"/>
    <xdr:sp macro="" textlink="">
      <xdr:nvSpPr>
        <xdr:cNvPr id="263" name="テキスト ボックス 262"/>
        <xdr:cNvSpPr txBox="1"/>
      </xdr:nvSpPr>
      <xdr:spPr>
        <a:xfrm>
          <a:off x="1752111" y="165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27308</xdr:rowOff>
    </xdr:from>
    <xdr:to>
      <xdr:col>1</xdr:col>
      <xdr:colOff>485775</xdr:colOff>
      <xdr:row>96</xdr:row>
      <xdr:rowOff>128908</xdr:rowOff>
    </xdr:to>
    <xdr:sp macro="" textlink="">
      <xdr:nvSpPr>
        <xdr:cNvPr id="264" name="円/楕円 263"/>
        <xdr:cNvSpPr/>
      </xdr:nvSpPr>
      <xdr:spPr>
        <a:xfrm>
          <a:off x="1079500" y="164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120035</xdr:rowOff>
    </xdr:from>
    <xdr:ext cx="534377" cy="259045"/>
    <xdr:sp macro="" textlink="">
      <xdr:nvSpPr>
        <xdr:cNvPr id="265" name="テキスト ボックス 264"/>
        <xdr:cNvSpPr txBox="1"/>
      </xdr:nvSpPr>
      <xdr:spPr>
        <a:xfrm>
          <a:off x="863111" y="165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105410</xdr:rowOff>
    </xdr:from>
    <xdr:to>
      <xdr:col>15</xdr:col>
      <xdr:colOff>180975</xdr:colOff>
      <xdr:row>37</xdr:row>
      <xdr:rowOff>111125</xdr:rowOff>
    </xdr:to>
    <xdr:cxnSp macro="">
      <xdr:nvCxnSpPr>
        <xdr:cNvPr id="290" name="直線コネクタ 289"/>
        <xdr:cNvCxnSpPr/>
      </xdr:nvCxnSpPr>
      <xdr:spPr>
        <a:xfrm flipV="1">
          <a:off x="9639300" y="64490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35116</xdr:rowOff>
    </xdr:from>
    <xdr:to>
      <xdr:col>14</xdr:col>
      <xdr:colOff>28575</xdr:colOff>
      <xdr:row>37</xdr:row>
      <xdr:rowOff>111125</xdr:rowOff>
    </xdr:to>
    <xdr:cxnSp macro="">
      <xdr:nvCxnSpPr>
        <xdr:cNvPr id="293" name="直線コネクタ 292"/>
        <xdr:cNvCxnSpPr/>
      </xdr:nvCxnSpPr>
      <xdr:spPr>
        <a:xfrm>
          <a:off x="8750300" y="637876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22542</xdr:rowOff>
    </xdr:from>
    <xdr:to>
      <xdr:col>12</xdr:col>
      <xdr:colOff>511175</xdr:colOff>
      <xdr:row>37</xdr:row>
      <xdr:rowOff>35116</xdr:rowOff>
    </xdr:to>
    <xdr:cxnSp macro="">
      <xdr:nvCxnSpPr>
        <xdr:cNvPr id="296" name="直線コネクタ 295"/>
        <xdr:cNvCxnSpPr/>
      </xdr:nvCxnSpPr>
      <xdr:spPr>
        <a:xfrm>
          <a:off x="7861300" y="6366192"/>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125413</xdr:rowOff>
    </xdr:from>
    <xdr:to>
      <xdr:col>11</xdr:col>
      <xdr:colOff>307975</xdr:colOff>
      <xdr:row>37</xdr:row>
      <xdr:rowOff>22542</xdr:rowOff>
    </xdr:to>
    <xdr:cxnSp macro="">
      <xdr:nvCxnSpPr>
        <xdr:cNvPr id="299" name="直線コネクタ 298"/>
        <xdr:cNvCxnSpPr/>
      </xdr:nvCxnSpPr>
      <xdr:spPr>
        <a:xfrm>
          <a:off x="6972300" y="6126163"/>
          <a:ext cx="889000" cy="24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54610</xdr:rowOff>
    </xdr:from>
    <xdr:to>
      <xdr:col>15</xdr:col>
      <xdr:colOff>231775</xdr:colOff>
      <xdr:row>37</xdr:row>
      <xdr:rowOff>156210</xdr:rowOff>
    </xdr:to>
    <xdr:sp macro="" textlink="">
      <xdr:nvSpPr>
        <xdr:cNvPr id="309" name="円/楕円 308"/>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140987</xdr:rowOff>
    </xdr:from>
    <xdr:ext cx="378565" cy="259045"/>
    <xdr:sp macro="" textlink="">
      <xdr:nvSpPr>
        <xdr:cNvPr id="310" name="労働費該当値テキスト"/>
        <xdr:cNvSpPr txBox="1"/>
      </xdr:nvSpPr>
      <xdr:spPr>
        <a:xfrm>
          <a:off x="10528300" y="6313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60325</xdr:rowOff>
    </xdr:from>
    <xdr:to>
      <xdr:col>14</xdr:col>
      <xdr:colOff>79375</xdr:colOff>
      <xdr:row>37</xdr:row>
      <xdr:rowOff>161925</xdr:rowOff>
    </xdr:to>
    <xdr:sp macro="" textlink="">
      <xdr:nvSpPr>
        <xdr:cNvPr id="311" name="円/楕円 310"/>
        <xdr:cNvSpPr/>
      </xdr:nvSpPr>
      <xdr:spPr>
        <a:xfrm>
          <a:off x="95885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153052</xdr:rowOff>
    </xdr:from>
    <xdr:ext cx="378565" cy="259045"/>
    <xdr:sp macro="" textlink="">
      <xdr:nvSpPr>
        <xdr:cNvPr id="312" name="テキスト ボックス 311"/>
        <xdr:cNvSpPr txBox="1"/>
      </xdr:nvSpPr>
      <xdr:spPr>
        <a:xfrm>
          <a:off x="9450017" y="649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155766</xdr:rowOff>
    </xdr:from>
    <xdr:to>
      <xdr:col>12</xdr:col>
      <xdr:colOff>561975</xdr:colOff>
      <xdr:row>37</xdr:row>
      <xdr:rowOff>85916</xdr:rowOff>
    </xdr:to>
    <xdr:sp macro="" textlink="">
      <xdr:nvSpPr>
        <xdr:cNvPr id="313" name="円/楕円 312"/>
        <xdr:cNvSpPr/>
      </xdr:nvSpPr>
      <xdr:spPr>
        <a:xfrm>
          <a:off x="8699500" y="632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77043</xdr:rowOff>
    </xdr:from>
    <xdr:ext cx="378565" cy="259045"/>
    <xdr:sp macro="" textlink="">
      <xdr:nvSpPr>
        <xdr:cNvPr id="314" name="テキスト ボックス 313"/>
        <xdr:cNvSpPr txBox="1"/>
      </xdr:nvSpPr>
      <xdr:spPr>
        <a:xfrm>
          <a:off x="8561017" y="6420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143192</xdr:rowOff>
    </xdr:from>
    <xdr:to>
      <xdr:col>11</xdr:col>
      <xdr:colOff>358775</xdr:colOff>
      <xdr:row>37</xdr:row>
      <xdr:rowOff>73342</xdr:rowOff>
    </xdr:to>
    <xdr:sp macro="" textlink="">
      <xdr:nvSpPr>
        <xdr:cNvPr id="315" name="円/楕円 314"/>
        <xdr:cNvSpPr/>
      </xdr:nvSpPr>
      <xdr:spPr>
        <a:xfrm>
          <a:off x="7810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64469</xdr:rowOff>
    </xdr:from>
    <xdr:ext cx="378565" cy="259045"/>
    <xdr:sp macro="" textlink="">
      <xdr:nvSpPr>
        <xdr:cNvPr id="316" name="テキスト ボックス 315"/>
        <xdr:cNvSpPr txBox="1"/>
      </xdr:nvSpPr>
      <xdr:spPr>
        <a:xfrm>
          <a:off x="7672017" y="640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74613</xdr:rowOff>
    </xdr:from>
    <xdr:to>
      <xdr:col>10</xdr:col>
      <xdr:colOff>155575</xdr:colOff>
      <xdr:row>36</xdr:row>
      <xdr:rowOff>4763</xdr:rowOff>
    </xdr:to>
    <xdr:sp macro="" textlink="">
      <xdr:nvSpPr>
        <xdr:cNvPr id="317" name="円/楕円 316"/>
        <xdr:cNvSpPr/>
      </xdr:nvSpPr>
      <xdr:spPr>
        <a:xfrm>
          <a:off x="6921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167340</xdr:rowOff>
    </xdr:from>
    <xdr:ext cx="378565" cy="259045"/>
    <xdr:sp macro="" textlink="">
      <xdr:nvSpPr>
        <xdr:cNvPr id="318" name="テキスト ボックス 317"/>
        <xdr:cNvSpPr txBox="1"/>
      </xdr:nvSpPr>
      <xdr:spPr>
        <a:xfrm>
          <a:off x="6783017" y="6168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33565</xdr:rowOff>
    </xdr:from>
    <xdr:to>
      <xdr:col>15</xdr:col>
      <xdr:colOff>180975</xdr:colOff>
      <xdr:row>59</xdr:row>
      <xdr:rowOff>37157</xdr:rowOff>
    </xdr:to>
    <xdr:cxnSp macro="">
      <xdr:nvCxnSpPr>
        <xdr:cNvPr id="349" name="直線コネクタ 348"/>
        <xdr:cNvCxnSpPr/>
      </xdr:nvCxnSpPr>
      <xdr:spPr>
        <a:xfrm>
          <a:off x="9639300" y="1014911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30952</xdr:rowOff>
    </xdr:from>
    <xdr:to>
      <xdr:col>14</xdr:col>
      <xdr:colOff>28575</xdr:colOff>
      <xdr:row>59</xdr:row>
      <xdr:rowOff>33565</xdr:rowOff>
    </xdr:to>
    <xdr:cxnSp macro="">
      <xdr:nvCxnSpPr>
        <xdr:cNvPr id="352" name="直線コネクタ 351"/>
        <xdr:cNvCxnSpPr/>
      </xdr:nvCxnSpPr>
      <xdr:spPr>
        <a:xfrm>
          <a:off x="8750300" y="101465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30952</xdr:rowOff>
    </xdr:from>
    <xdr:to>
      <xdr:col>12</xdr:col>
      <xdr:colOff>511175</xdr:colOff>
      <xdr:row>59</xdr:row>
      <xdr:rowOff>33347</xdr:rowOff>
    </xdr:to>
    <xdr:cxnSp macro="">
      <xdr:nvCxnSpPr>
        <xdr:cNvPr id="355" name="直線コネクタ 354"/>
        <xdr:cNvCxnSpPr/>
      </xdr:nvCxnSpPr>
      <xdr:spPr>
        <a:xfrm flipV="1">
          <a:off x="7861300" y="10146502"/>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26162</xdr:rowOff>
    </xdr:from>
    <xdr:to>
      <xdr:col>11</xdr:col>
      <xdr:colOff>307975</xdr:colOff>
      <xdr:row>59</xdr:row>
      <xdr:rowOff>33347</xdr:rowOff>
    </xdr:to>
    <xdr:cxnSp macro="">
      <xdr:nvCxnSpPr>
        <xdr:cNvPr id="358" name="直線コネクタ 357"/>
        <xdr:cNvCxnSpPr/>
      </xdr:nvCxnSpPr>
      <xdr:spPr>
        <a:xfrm>
          <a:off x="6972300" y="10141712"/>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157807</xdr:rowOff>
    </xdr:from>
    <xdr:to>
      <xdr:col>15</xdr:col>
      <xdr:colOff>231775</xdr:colOff>
      <xdr:row>59</xdr:row>
      <xdr:rowOff>87957</xdr:rowOff>
    </xdr:to>
    <xdr:sp macro="" textlink="">
      <xdr:nvSpPr>
        <xdr:cNvPr id="368" name="円/楕円 367"/>
        <xdr:cNvSpPr/>
      </xdr:nvSpPr>
      <xdr:spPr>
        <a:xfrm>
          <a:off x="10426700" y="1010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72734</xdr:rowOff>
    </xdr:from>
    <xdr:ext cx="378565" cy="259045"/>
    <xdr:sp macro="" textlink="">
      <xdr:nvSpPr>
        <xdr:cNvPr id="369" name="農林水産業費該当値テキスト"/>
        <xdr:cNvSpPr txBox="1"/>
      </xdr:nvSpPr>
      <xdr:spPr>
        <a:xfrm>
          <a:off x="10528300" y="1001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154215</xdr:rowOff>
    </xdr:from>
    <xdr:to>
      <xdr:col>14</xdr:col>
      <xdr:colOff>79375</xdr:colOff>
      <xdr:row>59</xdr:row>
      <xdr:rowOff>84365</xdr:rowOff>
    </xdr:to>
    <xdr:sp macro="" textlink="">
      <xdr:nvSpPr>
        <xdr:cNvPr id="370" name="円/楕円 369"/>
        <xdr:cNvSpPr/>
      </xdr:nvSpPr>
      <xdr:spPr>
        <a:xfrm>
          <a:off x="9588500" y="1009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75492</xdr:rowOff>
    </xdr:from>
    <xdr:ext cx="378565" cy="259045"/>
    <xdr:sp macro="" textlink="">
      <xdr:nvSpPr>
        <xdr:cNvPr id="371" name="テキスト ボックス 370"/>
        <xdr:cNvSpPr txBox="1"/>
      </xdr:nvSpPr>
      <xdr:spPr>
        <a:xfrm>
          <a:off x="9450017" y="10191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151602</xdr:rowOff>
    </xdr:from>
    <xdr:to>
      <xdr:col>12</xdr:col>
      <xdr:colOff>561975</xdr:colOff>
      <xdr:row>59</xdr:row>
      <xdr:rowOff>81752</xdr:rowOff>
    </xdr:to>
    <xdr:sp macro="" textlink="">
      <xdr:nvSpPr>
        <xdr:cNvPr id="372" name="円/楕円 371"/>
        <xdr:cNvSpPr/>
      </xdr:nvSpPr>
      <xdr:spPr>
        <a:xfrm>
          <a:off x="8699500" y="100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72879</xdr:rowOff>
    </xdr:from>
    <xdr:ext cx="378565" cy="259045"/>
    <xdr:sp macro="" textlink="">
      <xdr:nvSpPr>
        <xdr:cNvPr id="373" name="テキスト ボックス 372"/>
        <xdr:cNvSpPr txBox="1"/>
      </xdr:nvSpPr>
      <xdr:spPr>
        <a:xfrm>
          <a:off x="8561017" y="1018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153997</xdr:rowOff>
    </xdr:from>
    <xdr:to>
      <xdr:col>11</xdr:col>
      <xdr:colOff>358775</xdr:colOff>
      <xdr:row>59</xdr:row>
      <xdr:rowOff>84147</xdr:rowOff>
    </xdr:to>
    <xdr:sp macro="" textlink="">
      <xdr:nvSpPr>
        <xdr:cNvPr id="374" name="円/楕円 373"/>
        <xdr:cNvSpPr/>
      </xdr:nvSpPr>
      <xdr:spPr>
        <a:xfrm>
          <a:off x="7810500" y="100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75274</xdr:rowOff>
    </xdr:from>
    <xdr:ext cx="378565" cy="259045"/>
    <xdr:sp macro="" textlink="">
      <xdr:nvSpPr>
        <xdr:cNvPr id="375" name="テキスト ボックス 374"/>
        <xdr:cNvSpPr txBox="1"/>
      </xdr:nvSpPr>
      <xdr:spPr>
        <a:xfrm>
          <a:off x="7672017" y="1019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146812</xdr:rowOff>
    </xdr:from>
    <xdr:to>
      <xdr:col>10</xdr:col>
      <xdr:colOff>155575</xdr:colOff>
      <xdr:row>59</xdr:row>
      <xdr:rowOff>76962</xdr:rowOff>
    </xdr:to>
    <xdr:sp macro="" textlink="">
      <xdr:nvSpPr>
        <xdr:cNvPr id="376" name="円/楕円 375"/>
        <xdr:cNvSpPr/>
      </xdr:nvSpPr>
      <xdr:spPr>
        <a:xfrm>
          <a:off x="6921500" y="100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68089</xdr:rowOff>
    </xdr:from>
    <xdr:ext cx="378565" cy="259045"/>
    <xdr:sp macro="" textlink="">
      <xdr:nvSpPr>
        <xdr:cNvPr id="377" name="テキスト ボックス 376"/>
        <xdr:cNvSpPr txBox="1"/>
      </xdr:nvSpPr>
      <xdr:spPr>
        <a:xfrm>
          <a:off x="6783017" y="1018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36068</xdr:rowOff>
    </xdr:from>
    <xdr:to>
      <xdr:col>15</xdr:col>
      <xdr:colOff>180975</xdr:colOff>
      <xdr:row>79</xdr:row>
      <xdr:rowOff>825</xdr:rowOff>
    </xdr:to>
    <xdr:cxnSp macro="">
      <xdr:nvCxnSpPr>
        <xdr:cNvPr id="406" name="直線コネクタ 405"/>
        <xdr:cNvCxnSpPr/>
      </xdr:nvCxnSpPr>
      <xdr:spPr>
        <a:xfrm flipV="1">
          <a:off x="9639300" y="13409168"/>
          <a:ext cx="8382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825</xdr:rowOff>
    </xdr:from>
    <xdr:to>
      <xdr:col>14</xdr:col>
      <xdr:colOff>28575</xdr:colOff>
      <xdr:row>79</xdr:row>
      <xdr:rowOff>3035</xdr:rowOff>
    </xdr:to>
    <xdr:cxnSp macro="">
      <xdr:nvCxnSpPr>
        <xdr:cNvPr id="409" name="直線コネクタ 408"/>
        <xdr:cNvCxnSpPr/>
      </xdr:nvCxnSpPr>
      <xdr:spPr>
        <a:xfrm flipV="1">
          <a:off x="8750300" y="1354537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3035</xdr:rowOff>
    </xdr:from>
    <xdr:to>
      <xdr:col>12</xdr:col>
      <xdr:colOff>511175</xdr:colOff>
      <xdr:row>79</xdr:row>
      <xdr:rowOff>7379</xdr:rowOff>
    </xdr:to>
    <xdr:cxnSp macro="">
      <xdr:nvCxnSpPr>
        <xdr:cNvPr id="412" name="直線コネクタ 411"/>
        <xdr:cNvCxnSpPr/>
      </xdr:nvCxnSpPr>
      <xdr:spPr>
        <a:xfrm flipV="1">
          <a:off x="7861300" y="135475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3874</xdr:rowOff>
    </xdr:from>
    <xdr:to>
      <xdr:col>11</xdr:col>
      <xdr:colOff>307975</xdr:colOff>
      <xdr:row>79</xdr:row>
      <xdr:rowOff>7379</xdr:rowOff>
    </xdr:to>
    <xdr:cxnSp macro="">
      <xdr:nvCxnSpPr>
        <xdr:cNvPr id="415" name="直線コネクタ 414"/>
        <xdr:cNvCxnSpPr/>
      </xdr:nvCxnSpPr>
      <xdr:spPr>
        <a:xfrm>
          <a:off x="6972300" y="13548424"/>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156718</xdr:rowOff>
    </xdr:from>
    <xdr:to>
      <xdr:col>15</xdr:col>
      <xdr:colOff>231775</xdr:colOff>
      <xdr:row>78</xdr:row>
      <xdr:rowOff>86868</xdr:rowOff>
    </xdr:to>
    <xdr:sp macro="" textlink="">
      <xdr:nvSpPr>
        <xdr:cNvPr id="425" name="円/楕円 424"/>
        <xdr:cNvSpPr/>
      </xdr:nvSpPr>
      <xdr:spPr>
        <a:xfrm>
          <a:off x="104267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71645</xdr:rowOff>
    </xdr:from>
    <xdr:ext cx="469744" cy="259045"/>
    <xdr:sp macro="" textlink="">
      <xdr:nvSpPr>
        <xdr:cNvPr id="426" name="商工費該当値テキスト"/>
        <xdr:cNvSpPr txBox="1"/>
      </xdr:nvSpPr>
      <xdr:spPr>
        <a:xfrm>
          <a:off x="10528300" y="132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121475</xdr:rowOff>
    </xdr:from>
    <xdr:to>
      <xdr:col>14</xdr:col>
      <xdr:colOff>79375</xdr:colOff>
      <xdr:row>79</xdr:row>
      <xdr:rowOff>51625</xdr:rowOff>
    </xdr:to>
    <xdr:sp macro="" textlink="">
      <xdr:nvSpPr>
        <xdr:cNvPr id="427" name="円/楕円 426"/>
        <xdr:cNvSpPr/>
      </xdr:nvSpPr>
      <xdr:spPr>
        <a:xfrm>
          <a:off x="9588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42752</xdr:rowOff>
    </xdr:from>
    <xdr:ext cx="469744" cy="259045"/>
    <xdr:sp macro="" textlink="">
      <xdr:nvSpPr>
        <xdr:cNvPr id="428" name="テキスト ボックス 427"/>
        <xdr:cNvSpPr txBox="1"/>
      </xdr:nvSpPr>
      <xdr:spPr>
        <a:xfrm>
          <a:off x="9404427"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123685</xdr:rowOff>
    </xdr:from>
    <xdr:to>
      <xdr:col>12</xdr:col>
      <xdr:colOff>561975</xdr:colOff>
      <xdr:row>79</xdr:row>
      <xdr:rowOff>53835</xdr:rowOff>
    </xdr:to>
    <xdr:sp macro="" textlink="">
      <xdr:nvSpPr>
        <xdr:cNvPr id="429" name="円/楕円 428"/>
        <xdr:cNvSpPr/>
      </xdr:nvSpPr>
      <xdr:spPr>
        <a:xfrm>
          <a:off x="8699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44962</xdr:rowOff>
    </xdr:from>
    <xdr:ext cx="469744" cy="259045"/>
    <xdr:sp macro="" textlink="">
      <xdr:nvSpPr>
        <xdr:cNvPr id="430" name="テキスト ボックス 429"/>
        <xdr:cNvSpPr txBox="1"/>
      </xdr:nvSpPr>
      <xdr:spPr>
        <a:xfrm>
          <a:off x="8515427"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128029</xdr:rowOff>
    </xdr:from>
    <xdr:to>
      <xdr:col>11</xdr:col>
      <xdr:colOff>358775</xdr:colOff>
      <xdr:row>79</xdr:row>
      <xdr:rowOff>58179</xdr:rowOff>
    </xdr:to>
    <xdr:sp macro="" textlink="">
      <xdr:nvSpPr>
        <xdr:cNvPr id="431" name="円/楕円 430"/>
        <xdr:cNvSpPr/>
      </xdr:nvSpPr>
      <xdr:spPr>
        <a:xfrm>
          <a:off x="7810500" y="135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49306</xdr:rowOff>
    </xdr:from>
    <xdr:ext cx="378565" cy="259045"/>
    <xdr:sp macro="" textlink="">
      <xdr:nvSpPr>
        <xdr:cNvPr id="432" name="テキスト ボックス 431"/>
        <xdr:cNvSpPr txBox="1"/>
      </xdr:nvSpPr>
      <xdr:spPr>
        <a:xfrm>
          <a:off x="7672017" y="1359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124524</xdr:rowOff>
    </xdr:from>
    <xdr:to>
      <xdr:col>10</xdr:col>
      <xdr:colOff>155575</xdr:colOff>
      <xdr:row>79</xdr:row>
      <xdr:rowOff>54674</xdr:rowOff>
    </xdr:to>
    <xdr:sp macro="" textlink="">
      <xdr:nvSpPr>
        <xdr:cNvPr id="433" name="円/楕円 432"/>
        <xdr:cNvSpPr/>
      </xdr:nvSpPr>
      <xdr:spPr>
        <a:xfrm>
          <a:off x="6921500" y="13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45801</xdr:rowOff>
    </xdr:from>
    <xdr:ext cx="469744" cy="259045"/>
    <xdr:sp macro="" textlink="">
      <xdr:nvSpPr>
        <xdr:cNvPr id="434" name="テキスト ボックス 433"/>
        <xdr:cNvSpPr txBox="1"/>
      </xdr:nvSpPr>
      <xdr:spPr>
        <a:xfrm>
          <a:off x="6737427" y="135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169783</xdr:rowOff>
    </xdr:from>
    <xdr:to>
      <xdr:col>15</xdr:col>
      <xdr:colOff>180975</xdr:colOff>
      <xdr:row>98</xdr:row>
      <xdr:rowOff>32121</xdr:rowOff>
    </xdr:to>
    <xdr:cxnSp macro="">
      <xdr:nvCxnSpPr>
        <xdr:cNvPr id="462" name="直線コネクタ 461"/>
        <xdr:cNvCxnSpPr/>
      </xdr:nvCxnSpPr>
      <xdr:spPr>
        <a:xfrm>
          <a:off x="9639300" y="16800433"/>
          <a:ext cx="8382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169783</xdr:rowOff>
    </xdr:from>
    <xdr:to>
      <xdr:col>14</xdr:col>
      <xdr:colOff>28575</xdr:colOff>
      <xdr:row>98</xdr:row>
      <xdr:rowOff>66067</xdr:rowOff>
    </xdr:to>
    <xdr:cxnSp macro="">
      <xdr:nvCxnSpPr>
        <xdr:cNvPr id="465" name="直線コネクタ 464"/>
        <xdr:cNvCxnSpPr/>
      </xdr:nvCxnSpPr>
      <xdr:spPr>
        <a:xfrm flipV="1">
          <a:off x="8750300" y="16800433"/>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66067</xdr:rowOff>
    </xdr:from>
    <xdr:to>
      <xdr:col>12</xdr:col>
      <xdr:colOff>511175</xdr:colOff>
      <xdr:row>98</xdr:row>
      <xdr:rowOff>85545</xdr:rowOff>
    </xdr:to>
    <xdr:cxnSp macro="">
      <xdr:nvCxnSpPr>
        <xdr:cNvPr id="468" name="直線コネクタ 467"/>
        <xdr:cNvCxnSpPr/>
      </xdr:nvCxnSpPr>
      <xdr:spPr>
        <a:xfrm flipV="1">
          <a:off x="7861300" y="16868167"/>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68011</xdr:rowOff>
    </xdr:from>
    <xdr:to>
      <xdr:col>11</xdr:col>
      <xdr:colOff>307975</xdr:colOff>
      <xdr:row>98</xdr:row>
      <xdr:rowOff>85545</xdr:rowOff>
    </xdr:to>
    <xdr:cxnSp macro="">
      <xdr:nvCxnSpPr>
        <xdr:cNvPr id="471" name="直線コネクタ 470"/>
        <xdr:cNvCxnSpPr/>
      </xdr:nvCxnSpPr>
      <xdr:spPr>
        <a:xfrm>
          <a:off x="6972300" y="16870111"/>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152771</xdr:rowOff>
    </xdr:from>
    <xdr:to>
      <xdr:col>15</xdr:col>
      <xdr:colOff>231775</xdr:colOff>
      <xdr:row>98</xdr:row>
      <xdr:rowOff>82921</xdr:rowOff>
    </xdr:to>
    <xdr:sp macro="" textlink="">
      <xdr:nvSpPr>
        <xdr:cNvPr id="481" name="円/楕円 480"/>
        <xdr:cNvSpPr/>
      </xdr:nvSpPr>
      <xdr:spPr>
        <a:xfrm>
          <a:off x="10426700" y="167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131198</xdr:rowOff>
    </xdr:from>
    <xdr:ext cx="534377" cy="259045"/>
    <xdr:sp macro="" textlink="">
      <xdr:nvSpPr>
        <xdr:cNvPr id="482" name="土木費該当値テキスト"/>
        <xdr:cNvSpPr txBox="1"/>
      </xdr:nvSpPr>
      <xdr:spPr>
        <a:xfrm>
          <a:off x="10528300" y="1676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118983</xdr:rowOff>
    </xdr:from>
    <xdr:to>
      <xdr:col>14</xdr:col>
      <xdr:colOff>79375</xdr:colOff>
      <xdr:row>98</xdr:row>
      <xdr:rowOff>49133</xdr:rowOff>
    </xdr:to>
    <xdr:sp macro="" textlink="">
      <xdr:nvSpPr>
        <xdr:cNvPr id="483" name="円/楕円 482"/>
        <xdr:cNvSpPr/>
      </xdr:nvSpPr>
      <xdr:spPr>
        <a:xfrm>
          <a:off x="95885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40260</xdr:rowOff>
    </xdr:from>
    <xdr:ext cx="534377" cy="259045"/>
    <xdr:sp macro="" textlink="">
      <xdr:nvSpPr>
        <xdr:cNvPr id="484" name="テキスト ボックス 483"/>
        <xdr:cNvSpPr txBox="1"/>
      </xdr:nvSpPr>
      <xdr:spPr>
        <a:xfrm>
          <a:off x="9372111" y="16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15267</xdr:rowOff>
    </xdr:from>
    <xdr:to>
      <xdr:col>12</xdr:col>
      <xdr:colOff>561975</xdr:colOff>
      <xdr:row>98</xdr:row>
      <xdr:rowOff>116867</xdr:rowOff>
    </xdr:to>
    <xdr:sp macro="" textlink="">
      <xdr:nvSpPr>
        <xdr:cNvPr id="485" name="円/楕円 484"/>
        <xdr:cNvSpPr/>
      </xdr:nvSpPr>
      <xdr:spPr>
        <a:xfrm>
          <a:off x="8699500" y="168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107994</xdr:rowOff>
    </xdr:from>
    <xdr:ext cx="534377" cy="259045"/>
    <xdr:sp macro="" textlink="">
      <xdr:nvSpPr>
        <xdr:cNvPr id="486" name="テキスト ボックス 485"/>
        <xdr:cNvSpPr txBox="1"/>
      </xdr:nvSpPr>
      <xdr:spPr>
        <a:xfrm>
          <a:off x="8483111" y="169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34745</xdr:rowOff>
    </xdr:from>
    <xdr:to>
      <xdr:col>11</xdr:col>
      <xdr:colOff>358775</xdr:colOff>
      <xdr:row>98</xdr:row>
      <xdr:rowOff>136345</xdr:rowOff>
    </xdr:to>
    <xdr:sp macro="" textlink="">
      <xdr:nvSpPr>
        <xdr:cNvPr id="487" name="円/楕円 486"/>
        <xdr:cNvSpPr/>
      </xdr:nvSpPr>
      <xdr:spPr>
        <a:xfrm>
          <a:off x="7810500" y="168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127472</xdr:rowOff>
    </xdr:from>
    <xdr:ext cx="534377" cy="259045"/>
    <xdr:sp macro="" textlink="">
      <xdr:nvSpPr>
        <xdr:cNvPr id="488" name="テキスト ボックス 487"/>
        <xdr:cNvSpPr txBox="1"/>
      </xdr:nvSpPr>
      <xdr:spPr>
        <a:xfrm>
          <a:off x="7594111" y="169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17211</xdr:rowOff>
    </xdr:from>
    <xdr:to>
      <xdr:col>10</xdr:col>
      <xdr:colOff>155575</xdr:colOff>
      <xdr:row>98</xdr:row>
      <xdr:rowOff>118811</xdr:rowOff>
    </xdr:to>
    <xdr:sp macro="" textlink="">
      <xdr:nvSpPr>
        <xdr:cNvPr id="489" name="円/楕円 488"/>
        <xdr:cNvSpPr/>
      </xdr:nvSpPr>
      <xdr:spPr>
        <a:xfrm>
          <a:off x="6921500" y="168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109938</xdr:rowOff>
    </xdr:from>
    <xdr:ext cx="534377" cy="259045"/>
    <xdr:sp macro="" textlink="">
      <xdr:nvSpPr>
        <xdr:cNvPr id="490" name="テキスト ボックス 489"/>
        <xdr:cNvSpPr txBox="1"/>
      </xdr:nvSpPr>
      <xdr:spPr>
        <a:xfrm>
          <a:off x="6705111" y="169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39116</xdr:rowOff>
    </xdr:from>
    <xdr:to>
      <xdr:col>23</xdr:col>
      <xdr:colOff>517525</xdr:colOff>
      <xdr:row>36</xdr:row>
      <xdr:rowOff>41511</xdr:rowOff>
    </xdr:to>
    <xdr:cxnSp macro="">
      <xdr:nvCxnSpPr>
        <xdr:cNvPr id="522" name="直線コネクタ 521"/>
        <xdr:cNvCxnSpPr/>
      </xdr:nvCxnSpPr>
      <xdr:spPr>
        <a:xfrm flipV="1">
          <a:off x="15481300" y="6211316"/>
          <a:ext cx="8382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41511</xdr:rowOff>
    </xdr:from>
    <xdr:to>
      <xdr:col>22</xdr:col>
      <xdr:colOff>365125</xdr:colOff>
      <xdr:row>36</xdr:row>
      <xdr:rowOff>41728</xdr:rowOff>
    </xdr:to>
    <xdr:cxnSp macro="">
      <xdr:nvCxnSpPr>
        <xdr:cNvPr id="525" name="直線コネクタ 524"/>
        <xdr:cNvCxnSpPr/>
      </xdr:nvCxnSpPr>
      <xdr:spPr>
        <a:xfrm flipV="1">
          <a:off x="14592300" y="621371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40205</xdr:rowOff>
    </xdr:from>
    <xdr:to>
      <xdr:col>21</xdr:col>
      <xdr:colOff>161925</xdr:colOff>
      <xdr:row>36</xdr:row>
      <xdr:rowOff>41728</xdr:rowOff>
    </xdr:to>
    <xdr:cxnSp macro="">
      <xdr:nvCxnSpPr>
        <xdr:cNvPr id="528" name="直線コネクタ 527"/>
        <xdr:cNvCxnSpPr/>
      </xdr:nvCxnSpPr>
      <xdr:spPr>
        <a:xfrm>
          <a:off x="13703300" y="6040955"/>
          <a:ext cx="889000" cy="17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40205</xdr:rowOff>
    </xdr:from>
    <xdr:to>
      <xdr:col>19</xdr:col>
      <xdr:colOff>644525</xdr:colOff>
      <xdr:row>35</xdr:row>
      <xdr:rowOff>138285</xdr:rowOff>
    </xdr:to>
    <xdr:cxnSp macro="">
      <xdr:nvCxnSpPr>
        <xdr:cNvPr id="531" name="直線コネクタ 530"/>
        <xdr:cNvCxnSpPr/>
      </xdr:nvCxnSpPr>
      <xdr:spPr>
        <a:xfrm flipV="1">
          <a:off x="12814300" y="6040955"/>
          <a:ext cx="889000" cy="9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159766</xdr:rowOff>
    </xdr:from>
    <xdr:to>
      <xdr:col>23</xdr:col>
      <xdr:colOff>568325</xdr:colOff>
      <xdr:row>36</xdr:row>
      <xdr:rowOff>89916</xdr:rowOff>
    </xdr:to>
    <xdr:sp macro="" textlink="">
      <xdr:nvSpPr>
        <xdr:cNvPr id="541" name="円/楕円 540"/>
        <xdr:cNvSpPr/>
      </xdr:nvSpPr>
      <xdr:spPr>
        <a:xfrm>
          <a:off x="16268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138193</xdr:rowOff>
    </xdr:from>
    <xdr:ext cx="534377" cy="259045"/>
    <xdr:sp macro="" textlink="">
      <xdr:nvSpPr>
        <xdr:cNvPr id="542" name="消防費該当値テキスト"/>
        <xdr:cNvSpPr txBox="1"/>
      </xdr:nvSpPr>
      <xdr:spPr>
        <a:xfrm>
          <a:off x="16370300" y="613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162161</xdr:rowOff>
    </xdr:from>
    <xdr:to>
      <xdr:col>22</xdr:col>
      <xdr:colOff>415925</xdr:colOff>
      <xdr:row>36</xdr:row>
      <xdr:rowOff>92311</xdr:rowOff>
    </xdr:to>
    <xdr:sp macro="" textlink="">
      <xdr:nvSpPr>
        <xdr:cNvPr id="543" name="円/楕円 542"/>
        <xdr:cNvSpPr/>
      </xdr:nvSpPr>
      <xdr:spPr>
        <a:xfrm>
          <a:off x="15430500" y="61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83438</xdr:rowOff>
    </xdr:from>
    <xdr:ext cx="534377" cy="259045"/>
    <xdr:sp macro="" textlink="">
      <xdr:nvSpPr>
        <xdr:cNvPr id="544" name="テキスト ボックス 543"/>
        <xdr:cNvSpPr txBox="1"/>
      </xdr:nvSpPr>
      <xdr:spPr>
        <a:xfrm>
          <a:off x="15214111" y="62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162378</xdr:rowOff>
    </xdr:from>
    <xdr:to>
      <xdr:col>21</xdr:col>
      <xdr:colOff>212725</xdr:colOff>
      <xdr:row>36</xdr:row>
      <xdr:rowOff>92528</xdr:rowOff>
    </xdr:to>
    <xdr:sp macro="" textlink="">
      <xdr:nvSpPr>
        <xdr:cNvPr id="545" name="円/楕円 544"/>
        <xdr:cNvSpPr/>
      </xdr:nvSpPr>
      <xdr:spPr>
        <a:xfrm>
          <a:off x="14541500" y="6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83655</xdr:rowOff>
    </xdr:from>
    <xdr:ext cx="534377" cy="259045"/>
    <xdr:sp macro="" textlink="">
      <xdr:nvSpPr>
        <xdr:cNvPr id="546" name="テキスト ボックス 545"/>
        <xdr:cNvSpPr txBox="1"/>
      </xdr:nvSpPr>
      <xdr:spPr>
        <a:xfrm>
          <a:off x="14325111" y="62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160855</xdr:rowOff>
    </xdr:from>
    <xdr:to>
      <xdr:col>20</xdr:col>
      <xdr:colOff>9525</xdr:colOff>
      <xdr:row>35</xdr:row>
      <xdr:rowOff>91005</xdr:rowOff>
    </xdr:to>
    <xdr:sp macro="" textlink="">
      <xdr:nvSpPr>
        <xdr:cNvPr id="547" name="円/楕円 546"/>
        <xdr:cNvSpPr/>
      </xdr:nvSpPr>
      <xdr:spPr>
        <a:xfrm>
          <a:off x="13652500" y="59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82132</xdr:rowOff>
    </xdr:from>
    <xdr:ext cx="534377" cy="259045"/>
    <xdr:sp macro="" textlink="">
      <xdr:nvSpPr>
        <xdr:cNvPr id="548" name="テキスト ボックス 547"/>
        <xdr:cNvSpPr txBox="1"/>
      </xdr:nvSpPr>
      <xdr:spPr>
        <a:xfrm>
          <a:off x="13436111" y="608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87485</xdr:rowOff>
    </xdr:from>
    <xdr:to>
      <xdr:col>18</xdr:col>
      <xdr:colOff>492125</xdr:colOff>
      <xdr:row>36</xdr:row>
      <xdr:rowOff>17635</xdr:rowOff>
    </xdr:to>
    <xdr:sp macro="" textlink="">
      <xdr:nvSpPr>
        <xdr:cNvPr id="549" name="円/楕円 548"/>
        <xdr:cNvSpPr/>
      </xdr:nvSpPr>
      <xdr:spPr>
        <a:xfrm>
          <a:off x="12763500" y="608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8762</xdr:rowOff>
    </xdr:from>
    <xdr:ext cx="534377" cy="259045"/>
    <xdr:sp macro="" textlink="">
      <xdr:nvSpPr>
        <xdr:cNvPr id="550" name="テキスト ボックス 549"/>
        <xdr:cNvSpPr txBox="1"/>
      </xdr:nvSpPr>
      <xdr:spPr>
        <a:xfrm>
          <a:off x="12547111" y="618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161348</xdr:rowOff>
    </xdr:from>
    <xdr:to>
      <xdr:col>23</xdr:col>
      <xdr:colOff>517525</xdr:colOff>
      <xdr:row>56</xdr:row>
      <xdr:rowOff>164252</xdr:rowOff>
    </xdr:to>
    <xdr:cxnSp macro="">
      <xdr:nvCxnSpPr>
        <xdr:cNvPr id="578" name="直線コネクタ 577"/>
        <xdr:cNvCxnSpPr/>
      </xdr:nvCxnSpPr>
      <xdr:spPr>
        <a:xfrm flipV="1">
          <a:off x="15481300" y="9591098"/>
          <a:ext cx="838200" cy="1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164252</xdr:rowOff>
    </xdr:from>
    <xdr:to>
      <xdr:col>22</xdr:col>
      <xdr:colOff>365125</xdr:colOff>
      <xdr:row>57</xdr:row>
      <xdr:rowOff>58067</xdr:rowOff>
    </xdr:to>
    <xdr:cxnSp macro="">
      <xdr:nvCxnSpPr>
        <xdr:cNvPr id="581" name="直線コネクタ 580"/>
        <xdr:cNvCxnSpPr/>
      </xdr:nvCxnSpPr>
      <xdr:spPr>
        <a:xfrm flipV="1">
          <a:off x="14592300" y="9765452"/>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90441</xdr:rowOff>
    </xdr:from>
    <xdr:ext cx="534377" cy="259045"/>
    <xdr:sp macro="" textlink="">
      <xdr:nvSpPr>
        <xdr:cNvPr id="583" name="テキスト ボックス 582"/>
        <xdr:cNvSpPr txBox="1"/>
      </xdr:nvSpPr>
      <xdr:spPr>
        <a:xfrm>
          <a:off x="15214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58067</xdr:rowOff>
    </xdr:from>
    <xdr:to>
      <xdr:col>21</xdr:col>
      <xdr:colOff>161925</xdr:colOff>
      <xdr:row>57</xdr:row>
      <xdr:rowOff>107536</xdr:rowOff>
    </xdr:to>
    <xdr:cxnSp macro="">
      <xdr:nvCxnSpPr>
        <xdr:cNvPr id="584" name="直線コネクタ 583"/>
        <xdr:cNvCxnSpPr/>
      </xdr:nvCxnSpPr>
      <xdr:spPr>
        <a:xfrm flipV="1">
          <a:off x="13703300" y="9830717"/>
          <a:ext cx="8890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148369</xdr:rowOff>
    </xdr:from>
    <xdr:ext cx="534377" cy="259045"/>
    <xdr:sp macro="" textlink="">
      <xdr:nvSpPr>
        <xdr:cNvPr id="586" name="テキスト ボックス 585"/>
        <xdr:cNvSpPr txBox="1"/>
      </xdr:nvSpPr>
      <xdr:spPr>
        <a:xfrm>
          <a:off x="14325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107536</xdr:rowOff>
    </xdr:from>
    <xdr:to>
      <xdr:col>19</xdr:col>
      <xdr:colOff>644525</xdr:colOff>
      <xdr:row>57</xdr:row>
      <xdr:rowOff>115422</xdr:rowOff>
    </xdr:to>
    <xdr:cxnSp macro="">
      <xdr:nvCxnSpPr>
        <xdr:cNvPr id="587" name="直線コネクタ 586"/>
        <xdr:cNvCxnSpPr/>
      </xdr:nvCxnSpPr>
      <xdr:spPr>
        <a:xfrm flipV="1">
          <a:off x="12814300" y="9880186"/>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162244</xdr:rowOff>
    </xdr:from>
    <xdr:ext cx="534377" cy="259045"/>
    <xdr:sp macro="" textlink="">
      <xdr:nvSpPr>
        <xdr:cNvPr id="589" name="テキスト ボックス 588"/>
        <xdr:cNvSpPr txBox="1"/>
      </xdr:nvSpPr>
      <xdr:spPr>
        <a:xfrm>
          <a:off x="13436111" y="942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131658</xdr:rowOff>
    </xdr:from>
    <xdr:ext cx="534377" cy="259045"/>
    <xdr:sp macro="" textlink="">
      <xdr:nvSpPr>
        <xdr:cNvPr id="591" name="テキスト ボックス 590"/>
        <xdr:cNvSpPr txBox="1"/>
      </xdr:nvSpPr>
      <xdr:spPr>
        <a:xfrm>
          <a:off x="12547111" y="93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110548</xdr:rowOff>
    </xdr:from>
    <xdr:to>
      <xdr:col>23</xdr:col>
      <xdr:colOff>568325</xdr:colOff>
      <xdr:row>56</xdr:row>
      <xdr:rowOff>40698</xdr:rowOff>
    </xdr:to>
    <xdr:sp macro="" textlink="">
      <xdr:nvSpPr>
        <xdr:cNvPr id="597" name="円/楕円 596"/>
        <xdr:cNvSpPr/>
      </xdr:nvSpPr>
      <xdr:spPr>
        <a:xfrm>
          <a:off x="16268700" y="954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133425</xdr:rowOff>
    </xdr:from>
    <xdr:ext cx="534377" cy="259045"/>
    <xdr:sp macro="" textlink="">
      <xdr:nvSpPr>
        <xdr:cNvPr id="598" name="教育費該当値テキスト"/>
        <xdr:cNvSpPr txBox="1"/>
      </xdr:nvSpPr>
      <xdr:spPr>
        <a:xfrm>
          <a:off x="16370300" y="939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113452</xdr:rowOff>
    </xdr:from>
    <xdr:to>
      <xdr:col>22</xdr:col>
      <xdr:colOff>415925</xdr:colOff>
      <xdr:row>57</xdr:row>
      <xdr:rowOff>43602</xdr:rowOff>
    </xdr:to>
    <xdr:sp macro="" textlink="">
      <xdr:nvSpPr>
        <xdr:cNvPr id="599" name="円/楕円 598"/>
        <xdr:cNvSpPr/>
      </xdr:nvSpPr>
      <xdr:spPr>
        <a:xfrm>
          <a:off x="15430500" y="97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34729</xdr:rowOff>
    </xdr:from>
    <xdr:ext cx="534377" cy="259045"/>
    <xdr:sp macro="" textlink="">
      <xdr:nvSpPr>
        <xdr:cNvPr id="600" name="テキスト ボックス 599"/>
        <xdr:cNvSpPr txBox="1"/>
      </xdr:nvSpPr>
      <xdr:spPr>
        <a:xfrm>
          <a:off x="15214111" y="98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7267</xdr:rowOff>
    </xdr:from>
    <xdr:to>
      <xdr:col>21</xdr:col>
      <xdr:colOff>212725</xdr:colOff>
      <xdr:row>57</xdr:row>
      <xdr:rowOff>108867</xdr:rowOff>
    </xdr:to>
    <xdr:sp macro="" textlink="">
      <xdr:nvSpPr>
        <xdr:cNvPr id="601" name="円/楕円 600"/>
        <xdr:cNvSpPr/>
      </xdr:nvSpPr>
      <xdr:spPr>
        <a:xfrm>
          <a:off x="14541500" y="97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99994</xdr:rowOff>
    </xdr:from>
    <xdr:ext cx="534377" cy="259045"/>
    <xdr:sp macro="" textlink="">
      <xdr:nvSpPr>
        <xdr:cNvPr id="602" name="テキスト ボックス 601"/>
        <xdr:cNvSpPr txBox="1"/>
      </xdr:nvSpPr>
      <xdr:spPr>
        <a:xfrm>
          <a:off x="14325111" y="987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56736</xdr:rowOff>
    </xdr:from>
    <xdr:to>
      <xdr:col>20</xdr:col>
      <xdr:colOff>9525</xdr:colOff>
      <xdr:row>57</xdr:row>
      <xdr:rowOff>158336</xdr:rowOff>
    </xdr:to>
    <xdr:sp macro="" textlink="">
      <xdr:nvSpPr>
        <xdr:cNvPr id="603" name="円/楕円 602"/>
        <xdr:cNvSpPr/>
      </xdr:nvSpPr>
      <xdr:spPr>
        <a:xfrm>
          <a:off x="13652500" y="98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149463</xdr:rowOff>
    </xdr:from>
    <xdr:ext cx="534377" cy="259045"/>
    <xdr:sp macro="" textlink="">
      <xdr:nvSpPr>
        <xdr:cNvPr id="604" name="テキスト ボックス 603"/>
        <xdr:cNvSpPr txBox="1"/>
      </xdr:nvSpPr>
      <xdr:spPr>
        <a:xfrm>
          <a:off x="13436111" y="99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64622</xdr:rowOff>
    </xdr:from>
    <xdr:to>
      <xdr:col>18</xdr:col>
      <xdr:colOff>492125</xdr:colOff>
      <xdr:row>57</xdr:row>
      <xdr:rowOff>166222</xdr:rowOff>
    </xdr:to>
    <xdr:sp macro="" textlink="">
      <xdr:nvSpPr>
        <xdr:cNvPr id="605" name="円/楕円 604"/>
        <xdr:cNvSpPr/>
      </xdr:nvSpPr>
      <xdr:spPr>
        <a:xfrm>
          <a:off x="12763500" y="98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157349</xdr:rowOff>
    </xdr:from>
    <xdr:ext cx="534377" cy="259045"/>
    <xdr:sp macro="" textlink="">
      <xdr:nvSpPr>
        <xdr:cNvPr id="606" name="テキスト ボックス 605"/>
        <xdr:cNvSpPr txBox="1"/>
      </xdr:nvSpPr>
      <xdr:spPr>
        <a:xfrm>
          <a:off x="12547111" y="99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139198</xdr:rowOff>
    </xdr:from>
    <xdr:to>
      <xdr:col>23</xdr:col>
      <xdr:colOff>517525</xdr:colOff>
      <xdr:row>78</xdr:row>
      <xdr:rowOff>139517</xdr:rowOff>
    </xdr:to>
    <xdr:cxnSp macro="">
      <xdr:nvCxnSpPr>
        <xdr:cNvPr id="633" name="直線コネクタ 632"/>
        <xdr:cNvCxnSpPr/>
      </xdr:nvCxnSpPr>
      <xdr:spPr>
        <a:xfrm>
          <a:off x="15481300" y="13512298"/>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137849</xdr:rowOff>
    </xdr:from>
    <xdr:to>
      <xdr:col>22</xdr:col>
      <xdr:colOff>365125</xdr:colOff>
      <xdr:row>78</xdr:row>
      <xdr:rowOff>139198</xdr:rowOff>
    </xdr:to>
    <xdr:cxnSp macro="">
      <xdr:nvCxnSpPr>
        <xdr:cNvPr id="636" name="直線コネクタ 635"/>
        <xdr:cNvCxnSpPr/>
      </xdr:nvCxnSpPr>
      <xdr:spPr>
        <a:xfrm>
          <a:off x="14592300" y="13510949"/>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85522</xdr:rowOff>
    </xdr:from>
    <xdr:to>
      <xdr:col>21</xdr:col>
      <xdr:colOff>161925</xdr:colOff>
      <xdr:row>78</xdr:row>
      <xdr:rowOff>137849</xdr:rowOff>
    </xdr:to>
    <xdr:cxnSp macro="">
      <xdr:nvCxnSpPr>
        <xdr:cNvPr id="639" name="直線コネクタ 638"/>
        <xdr:cNvCxnSpPr/>
      </xdr:nvCxnSpPr>
      <xdr:spPr>
        <a:xfrm>
          <a:off x="13703300" y="13458622"/>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85522</xdr:rowOff>
    </xdr:from>
    <xdr:to>
      <xdr:col>19</xdr:col>
      <xdr:colOff>644525</xdr:colOff>
      <xdr:row>78</xdr:row>
      <xdr:rowOff>117320</xdr:rowOff>
    </xdr:to>
    <xdr:cxnSp macro="">
      <xdr:nvCxnSpPr>
        <xdr:cNvPr id="642" name="直線コネクタ 641"/>
        <xdr:cNvCxnSpPr/>
      </xdr:nvCxnSpPr>
      <xdr:spPr>
        <a:xfrm flipV="1">
          <a:off x="12814300" y="13458622"/>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88717</xdr:rowOff>
    </xdr:from>
    <xdr:to>
      <xdr:col>23</xdr:col>
      <xdr:colOff>568325</xdr:colOff>
      <xdr:row>79</xdr:row>
      <xdr:rowOff>18867</xdr:rowOff>
    </xdr:to>
    <xdr:sp macro="" textlink="">
      <xdr:nvSpPr>
        <xdr:cNvPr id="652" name="円/楕円 651"/>
        <xdr:cNvSpPr/>
      </xdr:nvSpPr>
      <xdr:spPr>
        <a:xfrm>
          <a:off x="16268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3644</xdr:rowOff>
    </xdr:from>
    <xdr:ext cx="249299" cy="259045"/>
    <xdr:sp macro="" textlink="">
      <xdr:nvSpPr>
        <xdr:cNvPr id="653" name="災害復旧費該当値テキスト"/>
        <xdr:cNvSpPr txBox="1"/>
      </xdr:nvSpPr>
      <xdr:spPr>
        <a:xfrm>
          <a:off x="16370300" y="13376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88398</xdr:rowOff>
    </xdr:from>
    <xdr:to>
      <xdr:col>22</xdr:col>
      <xdr:colOff>415925</xdr:colOff>
      <xdr:row>79</xdr:row>
      <xdr:rowOff>18548</xdr:rowOff>
    </xdr:to>
    <xdr:sp macro="" textlink="">
      <xdr:nvSpPr>
        <xdr:cNvPr id="654" name="円/楕円 653"/>
        <xdr:cNvSpPr/>
      </xdr:nvSpPr>
      <xdr:spPr>
        <a:xfrm>
          <a:off x="15430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9675</xdr:rowOff>
    </xdr:from>
    <xdr:ext cx="313932" cy="259045"/>
    <xdr:sp macro="" textlink="">
      <xdr:nvSpPr>
        <xdr:cNvPr id="655" name="テキスト ボックス 654"/>
        <xdr:cNvSpPr txBox="1"/>
      </xdr:nvSpPr>
      <xdr:spPr>
        <a:xfrm>
          <a:off x="15324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87049</xdr:rowOff>
    </xdr:from>
    <xdr:to>
      <xdr:col>21</xdr:col>
      <xdr:colOff>212725</xdr:colOff>
      <xdr:row>79</xdr:row>
      <xdr:rowOff>17199</xdr:rowOff>
    </xdr:to>
    <xdr:sp macro="" textlink="">
      <xdr:nvSpPr>
        <xdr:cNvPr id="656" name="円/楕円 655"/>
        <xdr:cNvSpPr/>
      </xdr:nvSpPr>
      <xdr:spPr>
        <a:xfrm>
          <a:off x="14541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8326</xdr:rowOff>
    </xdr:from>
    <xdr:ext cx="313932" cy="259045"/>
    <xdr:sp macro="" textlink="">
      <xdr:nvSpPr>
        <xdr:cNvPr id="657" name="テキスト ボックス 656"/>
        <xdr:cNvSpPr txBox="1"/>
      </xdr:nvSpPr>
      <xdr:spPr>
        <a:xfrm>
          <a:off x="14435333" y="13552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34722</xdr:rowOff>
    </xdr:from>
    <xdr:to>
      <xdr:col>20</xdr:col>
      <xdr:colOff>9525</xdr:colOff>
      <xdr:row>78</xdr:row>
      <xdr:rowOff>136322</xdr:rowOff>
    </xdr:to>
    <xdr:sp macro="" textlink="">
      <xdr:nvSpPr>
        <xdr:cNvPr id="658" name="円/楕円 657"/>
        <xdr:cNvSpPr/>
      </xdr:nvSpPr>
      <xdr:spPr>
        <a:xfrm>
          <a:off x="13652500" y="134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127449</xdr:rowOff>
    </xdr:from>
    <xdr:ext cx="469744" cy="259045"/>
    <xdr:sp macro="" textlink="">
      <xdr:nvSpPr>
        <xdr:cNvPr id="659" name="テキスト ボックス 658"/>
        <xdr:cNvSpPr txBox="1"/>
      </xdr:nvSpPr>
      <xdr:spPr>
        <a:xfrm>
          <a:off x="13468427" y="1350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66520</xdr:rowOff>
    </xdr:from>
    <xdr:to>
      <xdr:col>18</xdr:col>
      <xdr:colOff>492125</xdr:colOff>
      <xdr:row>78</xdr:row>
      <xdr:rowOff>168120</xdr:rowOff>
    </xdr:to>
    <xdr:sp macro="" textlink="">
      <xdr:nvSpPr>
        <xdr:cNvPr id="660" name="円/楕円 659"/>
        <xdr:cNvSpPr/>
      </xdr:nvSpPr>
      <xdr:spPr>
        <a:xfrm>
          <a:off x="12763500" y="134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159247</xdr:rowOff>
    </xdr:from>
    <xdr:ext cx="378565" cy="259045"/>
    <xdr:sp macro="" textlink="">
      <xdr:nvSpPr>
        <xdr:cNvPr id="661" name="テキスト ボックス 660"/>
        <xdr:cNvSpPr txBox="1"/>
      </xdr:nvSpPr>
      <xdr:spPr>
        <a:xfrm>
          <a:off x="12625017" y="13532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157028</xdr:rowOff>
    </xdr:from>
    <xdr:to>
      <xdr:col>23</xdr:col>
      <xdr:colOff>517525</xdr:colOff>
      <xdr:row>99</xdr:row>
      <xdr:rowOff>40145</xdr:rowOff>
    </xdr:to>
    <xdr:cxnSp macro="">
      <xdr:nvCxnSpPr>
        <xdr:cNvPr id="689" name="直線コネクタ 688"/>
        <xdr:cNvCxnSpPr/>
      </xdr:nvCxnSpPr>
      <xdr:spPr>
        <a:xfrm>
          <a:off x="15481300" y="16959128"/>
          <a:ext cx="838200" cy="5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87706</xdr:rowOff>
    </xdr:from>
    <xdr:ext cx="534377" cy="259045"/>
    <xdr:sp macro="" textlink="">
      <xdr:nvSpPr>
        <xdr:cNvPr id="690" name="公債費平均値テキスト"/>
        <xdr:cNvSpPr txBox="1"/>
      </xdr:nvSpPr>
      <xdr:spPr>
        <a:xfrm>
          <a:off x="16370300" y="16546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145095</xdr:rowOff>
    </xdr:from>
    <xdr:to>
      <xdr:col>22</xdr:col>
      <xdr:colOff>365125</xdr:colOff>
      <xdr:row>98</xdr:row>
      <xdr:rowOff>157028</xdr:rowOff>
    </xdr:to>
    <xdr:cxnSp macro="">
      <xdr:nvCxnSpPr>
        <xdr:cNvPr id="692" name="直線コネクタ 691"/>
        <xdr:cNvCxnSpPr/>
      </xdr:nvCxnSpPr>
      <xdr:spPr>
        <a:xfrm>
          <a:off x="14592300" y="16947195"/>
          <a:ext cx="8890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119790</xdr:rowOff>
    </xdr:from>
    <xdr:to>
      <xdr:col>21</xdr:col>
      <xdr:colOff>161925</xdr:colOff>
      <xdr:row>98</xdr:row>
      <xdr:rowOff>145095</xdr:rowOff>
    </xdr:to>
    <xdr:cxnSp macro="">
      <xdr:nvCxnSpPr>
        <xdr:cNvPr id="695" name="直線コネクタ 694"/>
        <xdr:cNvCxnSpPr/>
      </xdr:nvCxnSpPr>
      <xdr:spPr>
        <a:xfrm>
          <a:off x="13703300" y="16921890"/>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93294</xdr:rowOff>
    </xdr:from>
    <xdr:to>
      <xdr:col>19</xdr:col>
      <xdr:colOff>644525</xdr:colOff>
      <xdr:row>98</xdr:row>
      <xdr:rowOff>119790</xdr:rowOff>
    </xdr:to>
    <xdr:cxnSp macro="">
      <xdr:nvCxnSpPr>
        <xdr:cNvPr id="698" name="直線コネクタ 697"/>
        <xdr:cNvCxnSpPr/>
      </xdr:nvCxnSpPr>
      <xdr:spPr>
        <a:xfrm>
          <a:off x="12814300" y="16895394"/>
          <a:ext cx="889000" cy="2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160795</xdr:rowOff>
    </xdr:from>
    <xdr:to>
      <xdr:col>23</xdr:col>
      <xdr:colOff>568325</xdr:colOff>
      <xdr:row>99</xdr:row>
      <xdr:rowOff>90945</xdr:rowOff>
    </xdr:to>
    <xdr:sp macro="" textlink="">
      <xdr:nvSpPr>
        <xdr:cNvPr id="708" name="円/楕円 707"/>
        <xdr:cNvSpPr/>
      </xdr:nvSpPr>
      <xdr:spPr>
        <a:xfrm>
          <a:off x="16268700" y="169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75722</xdr:rowOff>
    </xdr:from>
    <xdr:ext cx="534377" cy="259045"/>
    <xdr:sp macro="" textlink="">
      <xdr:nvSpPr>
        <xdr:cNvPr id="709" name="公債費該当値テキスト"/>
        <xdr:cNvSpPr txBox="1"/>
      </xdr:nvSpPr>
      <xdr:spPr>
        <a:xfrm>
          <a:off x="16370300" y="168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106228</xdr:rowOff>
    </xdr:from>
    <xdr:to>
      <xdr:col>22</xdr:col>
      <xdr:colOff>415925</xdr:colOff>
      <xdr:row>99</xdr:row>
      <xdr:rowOff>36378</xdr:rowOff>
    </xdr:to>
    <xdr:sp macro="" textlink="">
      <xdr:nvSpPr>
        <xdr:cNvPr id="710" name="円/楕円 709"/>
        <xdr:cNvSpPr/>
      </xdr:nvSpPr>
      <xdr:spPr>
        <a:xfrm>
          <a:off x="15430500" y="169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27505</xdr:rowOff>
    </xdr:from>
    <xdr:ext cx="534377" cy="259045"/>
    <xdr:sp macro="" textlink="">
      <xdr:nvSpPr>
        <xdr:cNvPr id="711" name="テキスト ボックス 710"/>
        <xdr:cNvSpPr txBox="1"/>
      </xdr:nvSpPr>
      <xdr:spPr>
        <a:xfrm>
          <a:off x="15214111" y="1700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94295</xdr:rowOff>
    </xdr:from>
    <xdr:to>
      <xdr:col>21</xdr:col>
      <xdr:colOff>212725</xdr:colOff>
      <xdr:row>99</xdr:row>
      <xdr:rowOff>24445</xdr:rowOff>
    </xdr:to>
    <xdr:sp macro="" textlink="">
      <xdr:nvSpPr>
        <xdr:cNvPr id="712" name="円/楕円 711"/>
        <xdr:cNvSpPr/>
      </xdr:nvSpPr>
      <xdr:spPr>
        <a:xfrm>
          <a:off x="14541500" y="168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15572</xdr:rowOff>
    </xdr:from>
    <xdr:ext cx="534377" cy="259045"/>
    <xdr:sp macro="" textlink="">
      <xdr:nvSpPr>
        <xdr:cNvPr id="713" name="テキスト ボックス 712"/>
        <xdr:cNvSpPr txBox="1"/>
      </xdr:nvSpPr>
      <xdr:spPr>
        <a:xfrm>
          <a:off x="14325111" y="169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68990</xdr:rowOff>
    </xdr:from>
    <xdr:to>
      <xdr:col>20</xdr:col>
      <xdr:colOff>9525</xdr:colOff>
      <xdr:row>98</xdr:row>
      <xdr:rowOff>170590</xdr:rowOff>
    </xdr:to>
    <xdr:sp macro="" textlink="">
      <xdr:nvSpPr>
        <xdr:cNvPr id="714" name="円/楕円 713"/>
        <xdr:cNvSpPr/>
      </xdr:nvSpPr>
      <xdr:spPr>
        <a:xfrm>
          <a:off x="13652500" y="168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161717</xdr:rowOff>
    </xdr:from>
    <xdr:ext cx="534377" cy="259045"/>
    <xdr:sp macro="" textlink="">
      <xdr:nvSpPr>
        <xdr:cNvPr id="715" name="テキスト ボックス 714"/>
        <xdr:cNvSpPr txBox="1"/>
      </xdr:nvSpPr>
      <xdr:spPr>
        <a:xfrm>
          <a:off x="13436111" y="16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42494</xdr:rowOff>
    </xdr:from>
    <xdr:to>
      <xdr:col>18</xdr:col>
      <xdr:colOff>492125</xdr:colOff>
      <xdr:row>98</xdr:row>
      <xdr:rowOff>144094</xdr:rowOff>
    </xdr:to>
    <xdr:sp macro="" textlink="">
      <xdr:nvSpPr>
        <xdr:cNvPr id="716" name="円/楕円 715"/>
        <xdr:cNvSpPr/>
      </xdr:nvSpPr>
      <xdr:spPr>
        <a:xfrm>
          <a:off x="12763500" y="168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135221</xdr:rowOff>
    </xdr:from>
    <xdr:ext cx="534377" cy="259045"/>
    <xdr:sp macro="" textlink="">
      <xdr:nvSpPr>
        <xdr:cNvPr id="717" name="テキスト ボックス 716"/>
        <xdr:cNvSpPr txBox="1"/>
      </xdr:nvSpPr>
      <xdr:spPr>
        <a:xfrm>
          <a:off x="12547111" y="169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・総務費は、人件費や財政調整基金への積立金の減により減額となった。</a:t>
          </a:r>
          <a:endParaRPr kumimoji="1" lang="en-US" altLang="ja-JP" sz="1300">
            <a:latin typeface="ＭＳ Ｐゴシック"/>
          </a:endParaRPr>
        </a:p>
        <a:p>
          <a:r>
            <a:rPr kumimoji="1" lang="ja-JP" altLang="en-US" sz="1300">
              <a:latin typeface="ＭＳ Ｐゴシック"/>
            </a:rPr>
            <a:t>・民生費は、生活保護扶助費や</a:t>
          </a:r>
          <a:r>
            <a:rPr kumimoji="1" lang="ja-JP" altLang="ja-JP" sz="1300">
              <a:solidFill>
                <a:schemeClr val="dk1"/>
              </a:solidFill>
              <a:effectLst/>
              <a:latin typeface="+mn-lt"/>
              <a:ea typeface="+mn-ea"/>
              <a:cs typeface="+mn-cs"/>
            </a:rPr>
            <a:t>待機児童解消等のための子育て支援関係</a:t>
          </a:r>
          <a:r>
            <a:rPr kumimoji="1" lang="ja-JP" altLang="en-US" sz="1300">
              <a:latin typeface="ＭＳ Ｐゴシック"/>
            </a:rPr>
            <a:t>、介護保険及び国民健康保険特別会計への繰出金の増により増額となった。</a:t>
          </a:r>
          <a:endParaRPr kumimoji="1" lang="en-US" altLang="ja-JP" sz="1300">
            <a:latin typeface="ＭＳ Ｐゴシック"/>
          </a:endParaRPr>
        </a:p>
        <a:p>
          <a:r>
            <a:rPr kumimoji="1" lang="ja-JP" altLang="en-US" sz="1300">
              <a:latin typeface="ＭＳ Ｐゴシック"/>
            </a:rPr>
            <a:t>・衛生費は、和名ケ谷クリーンセンター基幹整備事業の皆減、病院施設整備基金積立金の減により減額となった。</a:t>
          </a:r>
          <a:endParaRPr kumimoji="1" lang="en-US" altLang="ja-JP" sz="1300">
            <a:latin typeface="ＭＳ Ｐゴシック"/>
          </a:endParaRPr>
        </a:p>
        <a:p>
          <a:r>
            <a:rPr kumimoji="1" lang="ja-JP" altLang="en-US" sz="1300">
              <a:latin typeface="ＭＳ Ｐゴシック"/>
            </a:rPr>
            <a:t>・商工費は、プレミアム付商品券発行業務の皆増により増額となった。</a:t>
          </a:r>
          <a:endParaRPr kumimoji="1" lang="en-US" altLang="ja-JP" sz="1300">
            <a:latin typeface="ＭＳ Ｐゴシック"/>
          </a:endParaRPr>
        </a:p>
        <a:p>
          <a:r>
            <a:rPr kumimoji="1" lang="ja-JP" altLang="en-US" sz="1300">
              <a:latin typeface="ＭＳ Ｐゴシック"/>
            </a:rPr>
            <a:t>・教育費は、東松戸小学校新設工事の増により増額となった。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市税収入等の歳入の増、また、財政調整基金への積み増しを行ったため、実質収支、及び実質単年度収支に係る比率がそれぞれ改善した。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主に、一般会計、及び介護保険特別会計の実質収支の増により、全会計としての比率が改善した。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151094148</v>
      </c>
      <c r="BO4" s="379"/>
      <c r="BP4" s="379"/>
      <c r="BQ4" s="379"/>
      <c r="BR4" s="379"/>
      <c r="BS4" s="379"/>
      <c r="BT4" s="379"/>
      <c r="BU4" s="380"/>
      <c r="BV4" s="378">
        <v>149054423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8.5</v>
      </c>
      <c r="CU4" s="385"/>
      <c r="CV4" s="385"/>
      <c r="CW4" s="385"/>
      <c r="CX4" s="385"/>
      <c r="CY4" s="385"/>
      <c r="CZ4" s="385"/>
      <c r="DA4" s="386"/>
      <c r="DB4" s="384">
        <v>6.6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143284464</v>
      </c>
      <c r="BO5" s="416"/>
      <c r="BP5" s="416"/>
      <c r="BQ5" s="416"/>
      <c r="BR5" s="416"/>
      <c r="BS5" s="416"/>
      <c r="BT5" s="416"/>
      <c r="BU5" s="417"/>
      <c r="BV5" s="415">
        <v>142360235</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89.2</v>
      </c>
      <c r="CU5" s="413"/>
      <c r="CV5" s="413"/>
      <c r="CW5" s="413"/>
      <c r="CX5" s="413"/>
      <c r="CY5" s="413"/>
      <c r="CZ5" s="413"/>
      <c r="DA5" s="414"/>
      <c r="DB5" s="412">
        <v>90.6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7809684</v>
      </c>
      <c r="BO6" s="416"/>
      <c r="BP6" s="416"/>
      <c r="BQ6" s="416"/>
      <c r="BR6" s="416"/>
      <c r="BS6" s="416"/>
      <c r="BT6" s="416"/>
      <c r="BU6" s="417"/>
      <c r="BV6" s="415">
        <v>6694188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95.8</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631149</v>
      </c>
      <c r="BO7" s="416"/>
      <c r="BP7" s="416"/>
      <c r="BQ7" s="416"/>
      <c r="BR7" s="416"/>
      <c r="BS7" s="416"/>
      <c r="BT7" s="416"/>
      <c r="BU7" s="417"/>
      <c r="BV7" s="415">
        <v>1166709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84062022</v>
      </c>
      <c r="CU7" s="416"/>
      <c r="CV7" s="416"/>
      <c r="CW7" s="416"/>
      <c r="CX7" s="416"/>
      <c r="CY7" s="416"/>
      <c r="CZ7" s="416"/>
      <c r="DA7" s="417"/>
      <c r="DB7" s="415">
        <v>83582276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7178535</v>
      </c>
      <c r="BO8" s="416"/>
      <c r="BP8" s="416"/>
      <c r="BQ8" s="416"/>
      <c r="BR8" s="416"/>
      <c r="BS8" s="416"/>
      <c r="BT8" s="416"/>
      <c r="BU8" s="417"/>
      <c r="BV8" s="415">
        <v>5527479</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v>
      </c>
      <c r="CU8" s="456"/>
      <c r="CV8" s="456"/>
      <c r="CW8" s="456"/>
      <c r="CX8" s="456"/>
      <c r="CY8" s="456"/>
      <c r="CZ8" s="456"/>
      <c r="DA8" s="457"/>
      <c r="DB8" s="455">
        <v>0.89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483480</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1651056</v>
      </c>
      <c r="BO9" s="416"/>
      <c r="BP9" s="416"/>
      <c r="BQ9" s="416"/>
      <c r="BR9" s="416"/>
      <c r="BS9" s="416"/>
      <c r="BT9" s="416"/>
      <c r="BU9" s="417"/>
      <c r="BV9" s="415">
        <v>-1325542</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8.3000000000000007</v>
      </c>
      <c r="CU9" s="413"/>
      <c r="CV9" s="413"/>
      <c r="CW9" s="413"/>
      <c r="CX9" s="413"/>
      <c r="CY9" s="413"/>
      <c r="CZ9" s="413"/>
      <c r="DA9" s="414"/>
      <c r="DB9" s="412">
        <v>9.3000000000000007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484457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2234818</v>
      </c>
      <c r="BO10" s="416"/>
      <c r="BP10" s="416"/>
      <c r="BQ10" s="416"/>
      <c r="BR10" s="416"/>
      <c r="BS10" s="416"/>
      <c r="BT10" s="416"/>
      <c r="BU10" s="417"/>
      <c r="BV10" s="415">
        <v>2928536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880</v>
      </c>
      <c r="BO11" s="416"/>
      <c r="BP11" s="416"/>
      <c r="BQ11" s="416"/>
      <c r="BR11" s="416"/>
      <c r="BS11" s="416"/>
      <c r="BT11" s="416"/>
      <c r="BU11" s="417"/>
      <c r="BV11" s="415">
        <v>1100</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489717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8753</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476751</v>
      </c>
      <c r="S13" s="497"/>
      <c r="T13" s="497"/>
      <c r="U13" s="497"/>
      <c r="V13" s="498"/>
      <c r="W13" s="431" t="s">
        <v>120</v>
      </c>
      <c r="X13" s="432"/>
      <c r="Y13" s="432"/>
      <c r="Z13" s="432"/>
      <c r="AA13" s="432"/>
      <c r="AB13" s="422"/>
      <c r="AC13" s="466">
        <v>1722</v>
      </c>
      <c r="AD13" s="467"/>
      <c r="AE13" s="467"/>
      <c r="AF13" s="467"/>
      <c r="AG13" s="506"/>
      <c r="AH13" s="466">
        <v>2100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3886754</v>
      </c>
      <c r="BO13" s="416"/>
      <c r="BP13" s="416"/>
      <c r="BQ13" s="416"/>
      <c r="BR13" s="416"/>
      <c r="BS13" s="416"/>
      <c r="BT13" s="416"/>
      <c r="BU13" s="417"/>
      <c r="BV13" s="415">
        <v>1595341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0.2</v>
      </c>
      <c r="CU13" s="413"/>
      <c r="CV13" s="413"/>
      <c r="CW13" s="413"/>
      <c r="CX13" s="413"/>
      <c r="CY13" s="413"/>
      <c r="CZ13" s="413"/>
      <c r="DA13" s="414"/>
      <c r="DB13" s="412">
        <v>0.8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487376</v>
      </c>
      <c r="S14" s="497"/>
      <c r="T14" s="497"/>
      <c r="U14" s="497"/>
      <c r="V14" s="498"/>
      <c r="W14" s="405"/>
      <c r="X14" s="406"/>
      <c r="Y14" s="406"/>
      <c r="Z14" s="406"/>
      <c r="AA14" s="406"/>
      <c r="AB14" s="395"/>
      <c r="AC14" s="499">
        <v>0.8</v>
      </c>
      <c r="AD14" s="500"/>
      <c r="AE14" s="500"/>
      <c r="AF14" s="500"/>
      <c r="AG14" s="501"/>
      <c r="AH14" s="499">
        <v>0.9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475690</v>
      </c>
      <c r="S15" s="497"/>
      <c r="T15" s="497"/>
      <c r="U15" s="497"/>
      <c r="V15" s="498"/>
      <c r="W15" s="431" t="s">
        <v>127</v>
      </c>
      <c r="X15" s="432"/>
      <c r="Y15" s="432"/>
      <c r="Z15" s="432"/>
      <c r="AA15" s="432"/>
      <c r="AB15" s="422"/>
      <c r="AC15" s="466">
        <v>39568</v>
      </c>
      <c r="AD15" s="467"/>
      <c r="AE15" s="467"/>
      <c r="AF15" s="467"/>
      <c r="AG15" s="506"/>
      <c r="AH15" s="466">
        <v>47932</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55657042</v>
      </c>
      <c r="BO15" s="379"/>
      <c r="BP15" s="379"/>
      <c r="BQ15" s="379"/>
      <c r="BR15" s="379"/>
      <c r="BS15" s="379"/>
      <c r="BT15" s="379"/>
      <c r="BU15" s="380"/>
      <c r="BV15" s="378">
        <v>53755085</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18.8</v>
      </c>
      <c r="AD16" s="500"/>
      <c r="AE16" s="500"/>
      <c r="AF16" s="500"/>
      <c r="AG16" s="501"/>
      <c r="AH16" s="499">
        <v>20.6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62120421</v>
      </c>
      <c r="BO16" s="416"/>
      <c r="BP16" s="416"/>
      <c r="BQ16" s="416"/>
      <c r="BR16" s="416"/>
      <c r="BS16" s="416"/>
      <c r="BT16" s="416"/>
      <c r="BU16" s="417"/>
      <c r="BV16" s="415">
        <v>60049157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168695</v>
      </c>
      <c r="AD17" s="467"/>
      <c r="AE17" s="467"/>
      <c r="AF17" s="467"/>
      <c r="AG17" s="506"/>
      <c r="AH17" s="466">
        <v>173222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71394778</v>
      </c>
      <c r="BO17" s="416"/>
      <c r="BP17" s="416"/>
      <c r="BQ17" s="416"/>
      <c r="BR17" s="416"/>
      <c r="BS17" s="416"/>
      <c r="BT17" s="416"/>
      <c r="BU17" s="417"/>
      <c r="BV17" s="415">
        <v>69582496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61.38</v>
      </c>
      <c r="M18" s="528"/>
      <c r="N18" s="528"/>
      <c r="O18" s="528"/>
      <c r="P18" s="528"/>
      <c r="Q18" s="528"/>
      <c r="R18" s="529"/>
      <c r="S18" s="529"/>
      <c r="T18" s="529"/>
      <c r="U18" s="529"/>
      <c r="V18" s="530"/>
      <c r="W18" s="433"/>
      <c r="X18" s="434"/>
      <c r="Y18" s="434"/>
      <c r="Z18" s="434"/>
      <c r="AA18" s="434"/>
      <c r="AB18" s="425"/>
      <c r="AC18" s="531">
        <v>80.3</v>
      </c>
      <c r="AD18" s="532"/>
      <c r="AE18" s="532"/>
      <c r="AF18" s="532"/>
      <c r="AG18" s="533"/>
      <c r="AH18" s="531">
        <v>74.5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77145895</v>
      </c>
      <c r="BO18" s="416"/>
      <c r="BP18" s="416"/>
      <c r="BQ18" s="416"/>
      <c r="BR18" s="416"/>
      <c r="BS18" s="416"/>
      <c r="BT18" s="416"/>
      <c r="BU18" s="417"/>
      <c r="BV18" s="415">
        <v>76111633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7877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99271887</v>
      </c>
      <c r="BO19" s="416"/>
      <c r="BP19" s="416"/>
      <c r="BQ19" s="416"/>
      <c r="BR19" s="416"/>
      <c r="BS19" s="416"/>
      <c r="BT19" s="416"/>
      <c r="BU19" s="417"/>
      <c r="BV19" s="415">
        <v>101275825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215627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106180205</v>
      </c>
      <c r="BO23" s="416"/>
      <c r="BP23" s="416"/>
      <c r="BQ23" s="416"/>
      <c r="BR23" s="416"/>
      <c r="BS23" s="416"/>
      <c r="BT23" s="416"/>
      <c r="BU23" s="417"/>
      <c r="BV23" s="415">
        <v>100419674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10500</v>
      </c>
      <c r="R24" s="467"/>
      <c r="S24" s="467"/>
      <c r="T24" s="467"/>
      <c r="U24" s="467"/>
      <c r="V24" s="506"/>
      <c r="W24" s="561"/>
      <c r="X24" s="549"/>
      <c r="Y24" s="550"/>
      <c r="Z24" s="465" t="s">
        <v>151</v>
      </c>
      <c r="AA24" s="445"/>
      <c r="AB24" s="445"/>
      <c r="AC24" s="445"/>
      <c r="AD24" s="445"/>
      <c r="AE24" s="445"/>
      <c r="AF24" s="445"/>
      <c r="AG24" s="446"/>
      <c r="AH24" s="466">
        <v>2692</v>
      </c>
      <c r="AI24" s="467"/>
      <c r="AJ24" s="467"/>
      <c r="AK24" s="467"/>
      <c r="AL24" s="506"/>
      <c r="AM24" s="466">
        <v>8547100</v>
      </c>
      <c r="AN24" s="467"/>
      <c r="AO24" s="467"/>
      <c r="AP24" s="467"/>
      <c r="AQ24" s="467"/>
      <c r="AR24" s="506"/>
      <c r="AS24" s="466">
        <v>3175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77452594</v>
      </c>
      <c r="BO24" s="416"/>
      <c r="BP24" s="416"/>
      <c r="BQ24" s="416"/>
      <c r="BR24" s="416"/>
      <c r="BS24" s="416"/>
      <c r="BT24" s="416"/>
      <c r="BU24" s="417"/>
      <c r="BV24" s="415">
        <v>75768368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8600</v>
      </c>
      <c r="R25" s="467"/>
      <c r="S25" s="467"/>
      <c r="T25" s="467"/>
      <c r="U25" s="467"/>
      <c r="V25" s="506"/>
      <c r="W25" s="561"/>
      <c r="X25" s="549"/>
      <c r="Y25" s="550"/>
      <c r="Z25" s="465" t="s">
        <v>154</v>
      </c>
      <c r="AA25" s="445"/>
      <c r="AB25" s="445"/>
      <c r="AC25" s="445"/>
      <c r="AD25" s="445"/>
      <c r="AE25" s="445"/>
      <c r="AF25" s="445"/>
      <c r="AG25" s="446"/>
      <c r="AH25" s="466">
        <v>497</v>
      </c>
      <c r="AI25" s="467"/>
      <c r="AJ25" s="467"/>
      <c r="AK25" s="467"/>
      <c r="AL25" s="506"/>
      <c r="AM25" s="466">
        <v>1656501</v>
      </c>
      <c r="AN25" s="467"/>
      <c r="AO25" s="467"/>
      <c r="AP25" s="467"/>
      <c r="AQ25" s="467"/>
      <c r="AR25" s="506"/>
      <c r="AS25" s="466">
        <v>3333</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16629431</v>
      </c>
      <c r="BO25" s="379"/>
      <c r="BP25" s="379"/>
      <c r="BQ25" s="379"/>
      <c r="BR25" s="379"/>
      <c r="BS25" s="379"/>
      <c r="BT25" s="379"/>
      <c r="BU25" s="380"/>
      <c r="BV25" s="378">
        <v>10107514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7600</v>
      </c>
      <c r="R26" s="467"/>
      <c r="S26" s="467"/>
      <c r="T26" s="467"/>
      <c r="U26" s="467"/>
      <c r="V26" s="506"/>
      <c r="W26" s="561"/>
      <c r="X26" s="549"/>
      <c r="Y26" s="550"/>
      <c r="Z26" s="465" t="s">
        <v>157</v>
      </c>
      <c r="AA26" s="571"/>
      <c r="AB26" s="571"/>
      <c r="AC26" s="571"/>
      <c r="AD26" s="571"/>
      <c r="AE26" s="571"/>
      <c r="AF26" s="571"/>
      <c r="AG26" s="572"/>
      <c r="AH26" s="466">
        <v>254</v>
      </c>
      <c r="AI26" s="467"/>
      <c r="AJ26" s="467"/>
      <c r="AK26" s="467"/>
      <c r="AL26" s="506"/>
      <c r="AM26" s="466">
        <v>851154</v>
      </c>
      <c r="AN26" s="467"/>
      <c r="AO26" s="467"/>
      <c r="AP26" s="467"/>
      <c r="AQ26" s="467"/>
      <c r="AR26" s="506"/>
      <c r="AS26" s="466">
        <v>3351</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v>130000</v>
      </c>
      <c r="BO26" s="416"/>
      <c r="BP26" s="416"/>
      <c r="BQ26" s="416"/>
      <c r="BR26" s="416"/>
      <c r="BS26" s="416"/>
      <c r="BT26" s="416"/>
      <c r="BU26" s="417"/>
      <c r="BV26" s="415">
        <v>100000</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7200</v>
      </c>
      <c r="R27" s="467"/>
      <c r="S27" s="467"/>
      <c r="T27" s="467"/>
      <c r="U27" s="467"/>
      <c r="V27" s="506"/>
      <c r="W27" s="561"/>
      <c r="X27" s="549"/>
      <c r="Y27" s="550"/>
      <c r="Z27" s="465" t="s">
        <v>160</v>
      </c>
      <c r="AA27" s="445"/>
      <c r="AB27" s="445"/>
      <c r="AC27" s="445"/>
      <c r="AD27" s="445"/>
      <c r="AE27" s="445"/>
      <c r="AF27" s="445"/>
      <c r="AG27" s="446"/>
      <c r="AH27" s="466">
        <v>96</v>
      </c>
      <c r="AI27" s="467"/>
      <c r="AJ27" s="467"/>
      <c r="AK27" s="467"/>
      <c r="AL27" s="506"/>
      <c r="AM27" s="466">
        <v>366692</v>
      </c>
      <c r="AN27" s="467"/>
      <c r="AO27" s="467"/>
      <c r="AP27" s="467"/>
      <c r="AQ27" s="467"/>
      <c r="AR27" s="506"/>
      <c r="AS27" s="466">
        <v>3820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4800000</v>
      </c>
      <c r="BO27" s="585"/>
      <c r="BP27" s="585"/>
      <c r="BQ27" s="585"/>
      <c r="BR27" s="585"/>
      <c r="BS27" s="585"/>
      <c r="BT27" s="585"/>
      <c r="BU27" s="586"/>
      <c r="BV27" s="584">
        <v>4800000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6600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13578389</v>
      </c>
      <c r="BO28" s="379"/>
      <c r="BP28" s="379"/>
      <c r="BQ28" s="379"/>
      <c r="BR28" s="379"/>
      <c r="BS28" s="379"/>
      <c r="BT28" s="379"/>
      <c r="BU28" s="380"/>
      <c r="BV28" s="378">
        <v>11343571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42</v>
      </c>
      <c r="M29" s="467"/>
      <c r="N29" s="467"/>
      <c r="O29" s="467"/>
      <c r="P29" s="506"/>
      <c r="Q29" s="466">
        <v>5900</v>
      </c>
      <c r="R29" s="467"/>
      <c r="S29" s="467"/>
      <c r="T29" s="467"/>
      <c r="U29" s="467"/>
      <c r="V29" s="506"/>
      <c r="W29" s="562"/>
      <c r="X29" s="563"/>
      <c r="Y29" s="564"/>
      <c r="Z29" s="465" t="s">
        <v>167</v>
      </c>
      <c r="AA29" s="445"/>
      <c r="AB29" s="445"/>
      <c r="AC29" s="445"/>
      <c r="AD29" s="445"/>
      <c r="AE29" s="445"/>
      <c r="AF29" s="445"/>
      <c r="AG29" s="446"/>
      <c r="AH29" s="466">
        <v>2788</v>
      </c>
      <c r="AI29" s="467"/>
      <c r="AJ29" s="467"/>
      <c r="AK29" s="467"/>
      <c r="AL29" s="506"/>
      <c r="AM29" s="466">
        <v>8913792</v>
      </c>
      <c r="AN29" s="467"/>
      <c r="AO29" s="467"/>
      <c r="AP29" s="467"/>
      <c r="AQ29" s="467"/>
      <c r="AR29" s="506"/>
      <c r="AS29" s="466">
        <v>3197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25000</v>
      </c>
      <c r="BO29" s="416"/>
      <c r="BP29" s="416"/>
      <c r="BQ29" s="416"/>
      <c r="BR29" s="416"/>
      <c r="BS29" s="416"/>
      <c r="BT29" s="416"/>
      <c r="BU29" s="417"/>
      <c r="BV29" s="415">
        <v>25000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103.5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7893818</v>
      </c>
      <c r="BO30" s="585"/>
      <c r="BP30" s="585"/>
      <c r="BQ30" s="585"/>
      <c r="BR30" s="585"/>
      <c r="BS30" s="585"/>
      <c r="BT30" s="585"/>
      <c r="BU30" s="586"/>
      <c r="BV30" s="584">
        <v>7753257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公設地方卸売市場事業特別会計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千葉県市町村総合事務組合（一般会計）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松戸市文化振興財団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千葉県市町村総合事務組合（千葉県自治会館管理運営特別会計）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松戸みどりと花の基金</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千葉県市町村総合事務組合（千葉県市町村交通災害共済特別会計）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松戸市国際交流協会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千葉県後期高齢者医療広域連合（一般会計）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松戸市土地開発公社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松戸競輪特別会計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千葉県後期高齢者医療広域連合（後期高齢者医療特別会計）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北千葉広域水道企業団（水道用水供給事業会計）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6.31</v>
      </c>
      <c r="G34" s="33">
        <v>7.99</v>
      </c>
      <c r="H34" s="33">
        <v>8.24</v>
      </c>
      <c r="I34" s="33">
        <v>6.61</v>
      </c>
      <c r="J34" s="34">
        <v>8.5299999999999994</v>
      </c>
      <c r="K34" s="22"/>
      <c r="L34" s="22"/>
      <c r="M34" s="22"/>
      <c r="N34" s="22"/>
      <c r="O34" s="22"/>
      <c r="P34" s="22"/>
    </row>
    <row r="35" spans="1:16" ht="39" customHeight="1" x14ac:dyDescent="0.15">
      <c r="A35" s="22"/>
      <c r="B35" s="35"/>
      <c r="C35" s="1175" t="s">
        <v>527</v>
      </c>
      <c r="D35" s="1176"/>
      <c r="E35" s="1177"/>
      <c r="F35" s="36">
        <v>4.49</v>
      </c>
      <c r="G35" s="37">
        <v>4.05</v>
      </c>
      <c r="H35" s="37">
        <v>3.9</v>
      </c>
      <c r="I35" s="37">
        <v>4.78</v>
      </c>
      <c r="J35" s="38">
        <v>4.58</v>
      </c>
      <c r="K35" s="22"/>
      <c r="L35" s="22"/>
      <c r="M35" s="22"/>
      <c r="N35" s="22"/>
      <c r="O35" s="22"/>
      <c r="P35" s="22"/>
    </row>
    <row r="36" spans="1:16" ht="39" customHeight="1" x14ac:dyDescent="0.15">
      <c r="A36" s="22"/>
      <c r="B36" s="35"/>
      <c r="C36" s="1175" t="s">
        <v>528</v>
      </c>
      <c r="D36" s="1176"/>
      <c r="E36" s="1177"/>
      <c r="F36" s="36">
        <v>4.13</v>
      </c>
      <c r="G36" s="37">
        <v>3.72</v>
      </c>
      <c r="H36" s="37">
        <v>3.38</v>
      </c>
      <c r="I36" s="37">
        <v>3.8</v>
      </c>
      <c r="J36" s="38">
        <v>2.95</v>
      </c>
      <c r="K36" s="22"/>
      <c r="L36" s="22"/>
      <c r="M36" s="22"/>
      <c r="N36" s="22"/>
      <c r="O36" s="22"/>
      <c r="P36" s="22"/>
    </row>
    <row r="37" spans="1:16" ht="39" customHeight="1" x14ac:dyDescent="0.15">
      <c r="A37" s="22"/>
      <c r="B37" s="35"/>
      <c r="C37" s="1175" t="s">
        <v>529</v>
      </c>
      <c r="D37" s="1176"/>
      <c r="E37" s="1177"/>
      <c r="F37" s="36">
        <v>0.72</v>
      </c>
      <c r="G37" s="37">
        <v>1.27</v>
      </c>
      <c r="H37" s="37">
        <v>1.07</v>
      </c>
      <c r="I37" s="37">
        <v>0.82</v>
      </c>
      <c r="J37" s="38">
        <v>2.08</v>
      </c>
      <c r="K37" s="22"/>
      <c r="L37" s="22"/>
      <c r="M37" s="22"/>
      <c r="N37" s="22"/>
      <c r="O37" s="22"/>
      <c r="P37" s="22"/>
    </row>
    <row r="38" spans="1:16" ht="39" customHeight="1" x14ac:dyDescent="0.15">
      <c r="A38" s="22"/>
      <c r="B38" s="35"/>
      <c r="C38" s="1175" t="s">
        <v>530</v>
      </c>
      <c r="D38" s="1176"/>
      <c r="E38" s="1177"/>
      <c r="F38" s="36">
        <v>1.9</v>
      </c>
      <c r="G38" s="37">
        <v>1.9</v>
      </c>
      <c r="H38" s="37">
        <v>2.0099999999999998</v>
      </c>
      <c r="I38" s="37">
        <v>1.99</v>
      </c>
      <c r="J38" s="38">
        <v>1.85</v>
      </c>
      <c r="K38" s="22"/>
      <c r="L38" s="22"/>
      <c r="M38" s="22"/>
      <c r="N38" s="22"/>
      <c r="O38" s="22"/>
      <c r="P38" s="22"/>
    </row>
    <row r="39" spans="1:16" ht="39" customHeight="1" x14ac:dyDescent="0.15">
      <c r="A39" s="22"/>
      <c r="B39" s="35"/>
      <c r="C39" s="1175" t="s">
        <v>531</v>
      </c>
      <c r="D39" s="1176"/>
      <c r="E39" s="1177"/>
      <c r="F39" s="36">
        <v>1.1000000000000001</v>
      </c>
      <c r="G39" s="37">
        <v>0.95</v>
      </c>
      <c r="H39" s="37">
        <v>1.1499999999999999</v>
      </c>
      <c r="I39" s="37">
        <v>1.19</v>
      </c>
      <c r="J39" s="38">
        <v>1.1399999999999999</v>
      </c>
      <c r="K39" s="22"/>
      <c r="L39" s="22"/>
      <c r="M39" s="22"/>
      <c r="N39" s="22"/>
      <c r="O39" s="22"/>
      <c r="P39" s="22"/>
    </row>
    <row r="40" spans="1:16" ht="39" customHeight="1" x14ac:dyDescent="0.15">
      <c r="A40" s="22"/>
      <c r="B40" s="35"/>
      <c r="C40" s="1175" t="s">
        <v>532</v>
      </c>
      <c r="D40" s="1176"/>
      <c r="E40" s="1177"/>
      <c r="F40" s="36">
        <v>0.31</v>
      </c>
      <c r="G40" s="37">
        <v>0.24</v>
      </c>
      <c r="H40" s="37">
        <v>0.23</v>
      </c>
      <c r="I40" s="37">
        <v>0.38</v>
      </c>
      <c r="J40" s="38">
        <v>0.24</v>
      </c>
      <c r="K40" s="22"/>
      <c r="L40" s="22"/>
      <c r="M40" s="22"/>
      <c r="N40" s="22"/>
      <c r="O40" s="22"/>
      <c r="P40" s="22"/>
    </row>
    <row r="41" spans="1:16" ht="39" customHeight="1" x14ac:dyDescent="0.15">
      <c r="A41" s="22"/>
      <c r="B41" s="35"/>
      <c r="C41" s="1175" t="s">
        <v>533</v>
      </c>
      <c r="D41" s="1176"/>
      <c r="E41" s="1177"/>
      <c r="F41" s="36">
        <v>7.0000000000000007E-2</v>
      </c>
      <c r="G41" s="37">
        <v>0.08</v>
      </c>
      <c r="H41" s="37">
        <v>0.11</v>
      </c>
      <c r="I41" s="37">
        <v>0.13</v>
      </c>
      <c r="J41" s="38">
        <v>0.14000000000000001</v>
      </c>
      <c r="K41" s="22"/>
      <c r="L41" s="22"/>
      <c r="M41" s="22"/>
      <c r="N41" s="22"/>
      <c r="O41" s="22"/>
      <c r="P41" s="22"/>
    </row>
    <row r="42" spans="1:16" ht="39" customHeight="1" x14ac:dyDescent="0.15">
      <c r="A42" s="22"/>
      <c r="B42" s="39"/>
      <c r="C42" s="1175" t="s">
        <v>534</v>
      </c>
      <c r="D42" s="1176"/>
      <c r="E42" s="1177"/>
      <c r="F42" s="36" t="s">
        <v>496</v>
      </c>
      <c r="G42" s="37" t="s">
        <v>496</v>
      </c>
      <c r="H42" s="37" t="s">
        <v>496</v>
      </c>
      <c r="I42" s="37" t="s">
        <v>496</v>
      </c>
      <c r="J42" s="38" t="s">
        <v>496</v>
      </c>
      <c r="K42" s="22"/>
      <c r="L42" s="22"/>
      <c r="M42" s="22"/>
      <c r="N42" s="22"/>
      <c r="O42" s="22"/>
      <c r="P42" s="22"/>
    </row>
    <row r="43" spans="1:16" ht="39" customHeight="1" thickBot="1" x14ac:dyDescent="0.2">
      <c r="A43" s="22"/>
      <c r="B43" s="40"/>
      <c r="C43" s="1178" t="s">
        <v>535</v>
      </c>
      <c r="D43" s="1179"/>
      <c r="E43" s="1180"/>
      <c r="F43" s="41">
        <v>0.19</v>
      </c>
      <c r="G43" s="42">
        <v>0.06</v>
      </c>
      <c r="H43" s="42">
        <v>0.04</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10505</v>
      </c>
      <c r="L45" s="60">
        <v>10140</v>
      </c>
      <c r="M45" s="60">
        <v>9604</v>
      </c>
      <c r="N45" s="60">
        <v>9377</v>
      </c>
      <c r="O45" s="61">
        <v>8253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496</v>
      </c>
      <c r="L46" s="64" t="s">
        <v>496</v>
      </c>
      <c r="M46" s="64" t="s">
        <v>496</v>
      </c>
      <c r="N46" s="64" t="s">
        <v>496</v>
      </c>
      <c r="O46" s="65" t="s">
        <v>496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496</v>
      </c>
      <c r="L47" s="64" t="s">
        <v>496</v>
      </c>
      <c r="M47" s="64" t="s">
        <v>496</v>
      </c>
      <c r="N47" s="64" t="s">
        <v>496</v>
      </c>
      <c r="O47" s="65" t="s">
        <v>496</v>
      </c>
      <c r="P47" s="48"/>
      <c r="Q47" s="48"/>
      <c r="R47" s="48"/>
      <c r="S47" s="48"/>
      <c r="T47" s="48"/>
      <c r="U47" s="48"/>
    </row>
    <row r="48" spans="1:21" ht="30.75" customHeight="1" x14ac:dyDescent="0.15">
      <c r="A48" s="48"/>
      <c r="B48" s="1193"/>
      <c r="C48" s="1194"/>
      <c r="D48" s="62"/>
      <c r="E48" s="1185" t="s">
        <v>14</v>
      </c>
      <c r="F48" s="1185"/>
      <c r="G48" s="1185"/>
      <c r="H48" s="1185"/>
      <c r="I48" s="1185"/>
      <c r="J48" s="1186"/>
      <c r="K48" s="63">
        <v>3140</v>
      </c>
      <c r="L48" s="64">
        <v>3023</v>
      </c>
      <c r="M48" s="64">
        <v>2843</v>
      </c>
      <c r="N48" s="64">
        <v>3129</v>
      </c>
      <c r="O48" s="65">
        <v>3150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v>
      </c>
      <c r="L49" s="64">
        <v>0</v>
      </c>
      <c r="M49" s="64">
        <v>3</v>
      </c>
      <c r="N49" s="64">
        <v>3</v>
      </c>
      <c r="O49" s="65">
        <v>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360</v>
      </c>
      <c r="L50" s="64">
        <v>289</v>
      </c>
      <c r="M50" s="64">
        <v>283</v>
      </c>
      <c r="N50" s="64">
        <v>286</v>
      </c>
      <c r="O50" s="65">
        <v>291</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496</v>
      </c>
      <c r="L51" s="64" t="s">
        <v>496</v>
      </c>
      <c r="M51" s="64" t="s">
        <v>496</v>
      </c>
      <c r="N51" s="64" t="s">
        <v>496</v>
      </c>
      <c r="O51" s="65" t="s">
        <v>496</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11925</v>
      </c>
      <c r="L52" s="64">
        <v>12038</v>
      </c>
      <c r="M52" s="64">
        <v>12366</v>
      </c>
      <c r="N52" s="64">
        <v>12599</v>
      </c>
      <c r="O52" s="65">
        <v>11776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2081</v>
      </c>
      <c r="L53" s="69">
        <v>1414</v>
      </c>
      <c r="M53" s="69">
        <v>367</v>
      </c>
      <c r="N53" s="69">
        <v>196</v>
      </c>
      <c r="O53" s="70">
        <v>-80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199" t="s">
        <v>23</v>
      </c>
      <c r="C41" s="1200"/>
      <c r="D41" s="81"/>
      <c r="E41" s="1205" t="s">
        <v>24</v>
      </c>
      <c r="F41" s="1205"/>
      <c r="G41" s="1205"/>
      <c r="H41" s="1206"/>
      <c r="I41" s="82">
        <v>89434</v>
      </c>
      <c r="J41" s="83">
        <v>92220</v>
      </c>
      <c r="K41" s="83">
        <v>95795</v>
      </c>
      <c r="L41" s="83">
        <v>100420</v>
      </c>
      <c r="M41" s="84">
        <v>106180</v>
      </c>
    </row>
    <row r="42" spans="2:13" ht="27.75" customHeight="1" x14ac:dyDescent="0.15">
      <c r="B42" s="1201"/>
      <c r="C42" s="1202"/>
      <c r="D42" s="85"/>
      <c r="E42" s="1207" t="s">
        <v>25</v>
      </c>
      <c r="F42" s="1207"/>
      <c r="G42" s="1207"/>
      <c r="H42" s="1208"/>
      <c r="I42" s="86">
        <v>8020</v>
      </c>
      <c r="J42" s="87">
        <v>11041</v>
      </c>
      <c r="K42" s="87">
        <v>8300</v>
      </c>
      <c r="L42" s="87">
        <v>7621</v>
      </c>
      <c r="M42" s="88">
        <v>13410</v>
      </c>
    </row>
    <row r="43" spans="2:13" ht="27.75" customHeight="1" x14ac:dyDescent="0.15">
      <c r="B43" s="1201"/>
      <c r="C43" s="1202"/>
      <c r="D43" s="85"/>
      <c r="E43" s="1207" t="s">
        <v>26</v>
      </c>
      <c r="F43" s="1207"/>
      <c r="G43" s="1207"/>
      <c r="H43" s="1208"/>
      <c r="I43" s="86">
        <v>34709</v>
      </c>
      <c r="J43" s="87">
        <v>31580</v>
      </c>
      <c r="K43" s="87">
        <v>29617</v>
      </c>
      <c r="L43" s="87">
        <v>28185</v>
      </c>
      <c r="M43" s="88">
        <v>27397</v>
      </c>
    </row>
    <row r="44" spans="2:13" ht="27.75" customHeight="1" x14ac:dyDescent="0.15">
      <c r="B44" s="1201"/>
      <c r="C44" s="1202"/>
      <c r="D44" s="85"/>
      <c r="E44" s="1207" t="s">
        <v>27</v>
      </c>
      <c r="F44" s="1207"/>
      <c r="G44" s="1207"/>
      <c r="H44" s="1208"/>
      <c r="I44" s="86">
        <v>18</v>
      </c>
      <c r="J44" s="87">
        <v>14</v>
      </c>
      <c r="K44" s="87">
        <v>10</v>
      </c>
      <c r="L44" s="87">
        <v>6</v>
      </c>
      <c r="M44" s="88">
        <v>3</v>
      </c>
    </row>
    <row r="45" spans="2:13" ht="27.75" customHeight="1" x14ac:dyDescent="0.15">
      <c r="B45" s="1201"/>
      <c r="C45" s="1202"/>
      <c r="D45" s="85"/>
      <c r="E45" s="1207" t="s">
        <v>28</v>
      </c>
      <c r="F45" s="1207"/>
      <c r="G45" s="1207"/>
      <c r="H45" s="1208"/>
      <c r="I45" s="86">
        <v>28104</v>
      </c>
      <c r="J45" s="87">
        <v>26810</v>
      </c>
      <c r="K45" s="87">
        <v>23846</v>
      </c>
      <c r="L45" s="87">
        <v>21195</v>
      </c>
      <c r="M45" s="88">
        <v>20348</v>
      </c>
    </row>
    <row r="46" spans="2:13" ht="27.75" customHeight="1" x14ac:dyDescent="0.15">
      <c r="B46" s="1201"/>
      <c r="C46" s="1202"/>
      <c r="D46" s="85"/>
      <c r="E46" s="1207" t="s">
        <v>29</v>
      </c>
      <c r="F46" s="1207"/>
      <c r="G46" s="1207"/>
      <c r="H46" s="1208"/>
      <c r="I46" s="86" t="s">
        <v>496</v>
      </c>
      <c r="J46" s="87" t="s">
        <v>496</v>
      </c>
      <c r="K46" s="87" t="s">
        <v>496</v>
      </c>
      <c r="L46" s="87" t="s">
        <v>496</v>
      </c>
      <c r="M46" s="88" t="s">
        <v>496</v>
      </c>
    </row>
    <row r="47" spans="2:13" ht="27.75" customHeight="1" x14ac:dyDescent="0.15">
      <c r="B47" s="1201"/>
      <c r="C47" s="1202"/>
      <c r="D47" s="85"/>
      <c r="E47" s="1207" t="s">
        <v>30</v>
      </c>
      <c r="F47" s="1207"/>
      <c r="G47" s="1207"/>
      <c r="H47" s="1208"/>
      <c r="I47" s="86" t="s">
        <v>496</v>
      </c>
      <c r="J47" s="87" t="s">
        <v>496</v>
      </c>
      <c r="K47" s="87" t="s">
        <v>496</v>
      </c>
      <c r="L47" s="87" t="s">
        <v>496</v>
      </c>
      <c r="M47" s="88" t="s">
        <v>496</v>
      </c>
    </row>
    <row r="48" spans="2:13" ht="27.75" customHeight="1" x14ac:dyDescent="0.15">
      <c r="B48" s="1203"/>
      <c r="C48" s="1204"/>
      <c r="D48" s="85"/>
      <c r="E48" s="1207" t="s">
        <v>31</v>
      </c>
      <c r="F48" s="1207"/>
      <c r="G48" s="1207"/>
      <c r="H48" s="1208"/>
      <c r="I48" s="86" t="s">
        <v>496</v>
      </c>
      <c r="J48" s="87" t="s">
        <v>496</v>
      </c>
      <c r="K48" s="87" t="s">
        <v>496</v>
      </c>
      <c r="L48" s="87" t="s">
        <v>496</v>
      </c>
      <c r="M48" s="88" t="s">
        <v>496</v>
      </c>
    </row>
    <row r="49" spans="2:13" ht="27.75" customHeight="1" x14ac:dyDescent="0.15">
      <c r="B49" s="1209" t="s">
        <v>32</v>
      </c>
      <c r="C49" s="1210"/>
      <c r="D49" s="89"/>
      <c r="E49" s="1207" t="s">
        <v>33</v>
      </c>
      <c r="F49" s="1207"/>
      <c r="G49" s="1207"/>
      <c r="H49" s="1208"/>
      <c r="I49" s="86">
        <v>16395</v>
      </c>
      <c r="J49" s="87">
        <v>19561</v>
      </c>
      <c r="K49" s="87">
        <v>24370</v>
      </c>
      <c r="L49" s="87">
        <v>29985</v>
      </c>
      <c r="M49" s="88">
        <v>32917</v>
      </c>
    </row>
    <row r="50" spans="2:13" ht="27.75" customHeight="1" x14ac:dyDescent="0.15">
      <c r="B50" s="1201"/>
      <c r="C50" s="1202"/>
      <c r="D50" s="85"/>
      <c r="E50" s="1207" t="s">
        <v>34</v>
      </c>
      <c r="F50" s="1207"/>
      <c r="G50" s="1207"/>
      <c r="H50" s="1208"/>
      <c r="I50" s="86">
        <v>34997</v>
      </c>
      <c r="J50" s="87">
        <v>36996</v>
      </c>
      <c r="K50" s="87">
        <v>36163</v>
      </c>
      <c r="L50" s="87">
        <v>36520</v>
      </c>
      <c r="M50" s="88">
        <v>35855</v>
      </c>
    </row>
    <row r="51" spans="2:13" ht="27.75" customHeight="1" x14ac:dyDescent="0.15">
      <c r="B51" s="1203"/>
      <c r="C51" s="1204"/>
      <c r="D51" s="85"/>
      <c r="E51" s="1207" t="s">
        <v>35</v>
      </c>
      <c r="F51" s="1207"/>
      <c r="G51" s="1207"/>
      <c r="H51" s="1208"/>
      <c r="I51" s="86">
        <v>98948</v>
      </c>
      <c r="J51" s="87">
        <v>101974</v>
      </c>
      <c r="K51" s="87">
        <v>105206</v>
      </c>
      <c r="L51" s="87">
        <v>106857</v>
      </c>
      <c r="M51" s="88">
        <v>108718</v>
      </c>
    </row>
    <row r="52" spans="2:13" ht="27.75" customHeight="1" thickBot="1" x14ac:dyDescent="0.2">
      <c r="B52" s="1211" t="s">
        <v>36</v>
      </c>
      <c r="C52" s="1212"/>
      <c r="D52" s="90"/>
      <c r="E52" s="1213" t="s">
        <v>37</v>
      </c>
      <c r="F52" s="1213"/>
      <c r="G52" s="1213"/>
      <c r="H52" s="1214"/>
      <c r="I52" s="91">
        <v>9945</v>
      </c>
      <c r="J52" s="92">
        <v>3134</v>
      </c>
      <c r="K52" s="92">
        <v>-8172</v>
      </c>
      <c r="L52" s="92">
        <v>-15935</v>
      </c>
      <c r="M52" s="93">
        <v>-10152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3" zoomScale="90" zoomScaleNormal="90" zoomScaleSheetLayoutView="55" workbookViewId="0">
      <selection activeCell="L19" sqref="L1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t="s">
        <v>561</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521</v>
      </c>
      <c r="L50" s="354" t="s">
        <v>522</v>
      </c>
      <c r="M50" s="354" t="s">
        <v>523</v>
      </c>
      <c r="N50" s="354" t="s">
        <v>524</v>
      </c>
      <c r="O50" s="354" t="s">
        <v>525</v>
      </c>
    </row>
    <row r="51" spans="1:17" x14ac:dyDescent="0.15">
      <c r="B51" s="248"/>
      <c r="C51" s="244"/>
      <c r="D51" s="244"/>
      <c r="E51" s="244"/>
      <c r="F51" s="244"/>
      <c r="G51" s="1227" t="s">
        <v>553</v>
      </c>
      <c r="H51" s="1228"/>
      <c r="I51" s="1233" t="s">
        <v>554</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40">
        <v>56.9</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556</v>
      </c>
      <c r="H55" s="1242"/>
      <c r="I55" s="1237" t="s">
        <v>554</v>
      </c>
      <c r="J55" s="1237"/>
      <c r="K55" s="1235"/>
      <c r="L55" s="1235"/>
      <c r="M55" s="1235"/>
      <c r="N55" s="1235"/>
      <c r="O55" s="1236">
        <v>25.4</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557</v>
      </c>
      <c r="J57" s="1247"/>
      <c r="K57" s="1238"/>
      <c r="L57" s="1238"/>
      <c r="M57" s="1238"/>
      <c r="N57" s="1238"/>
      <c r="O57" s="1240">
        <v>48.8</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15" t="s">
        <v>562</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521</v>
      </c>
      <c r="L72" s="354" t="s">
        <v>522</v>
      </c>
      <c r="M72" s="354" t="s">
        <v>523</v>
      </c>
      <c r="N72" s="354" t="s">
        <v>524</v>
      </c>
      <c r="O72" s="354" t="s">
        <v>525</v>
      </c>
    </row>
    <row r="73" spans="2:30" x14ac:dyDescent="0.15">
      <c r="B73" s="248"/>
      <c r="C73" s="244"/>
      <c r="D73" s="244"/>
      <c r="E73" s="244"/>
      <c r="F73" s="244"/>
      <c r="G73" s="1227" t="s">
        <v>553</v>
      </c>
      <c r="H73" s="1228"/>
      <c r="I73" s="1233" t="s">
        <v>554</v>
      </c>
      <c r="J73" s="1233"/>
      <c r="K73" s="1248">
        <v>13.6</v>
      </c>
      <c r="L73" s="1248">
        <v>4.2</v>
      </c>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560</v>
      </c>
      <c r="J75" s="1237"/>
      <c r="K75" s="1240">
        <v>3.9</v>
      </c>
      <c r="L75" s="1240">
        <v>2.8</v>
      </c>
      <c r="M75" s="1240">
        <v>1.7</v>
      </c>
      <c r="N75" s="1240">
        <v>0.8</v>
      </c>
      <c r="O75" s="1240">
        <v>0.2</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556</v>
      </c>
      <c r="H77" s="1242"/>
      <c r="I77" s="1237" t="s">
        <v>554</v>
      </c>
      <c r="J77" s="1237"/>
      <c r="K77" s="1248">
        <v>53.1</v>
      </c>
      <c r="L77" s="1248">
        <v>42</v>
      </c>
      <c r="M77" s="1236">
        <v>32.6</v>
      </c>
      <c r="N77" s="1236">
        <v>30.5</v>
      </c>
      <c r="O77" s="1236">
        <v>25.4</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560</v>
      </c>
      <c r="J79" s="1247"/>
      <c r="K79" s="1250">
        <v>7.6</v>
      </c>
      <c r="L79" s="1250">
        <v>6.8</v>
      </c>
      <c r="M79" s="1250">
        <v>5.9</v>
      </c>
      <c r="N79" s="1250">
        <v>5.2</v>
      </c>
      <c r="O79" s="1250">
        <v>4.8</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40" zoomScaleNormal="40" zoomScaleSheetLayoutView="70" workbookViewId="0">
      <selection activeCell="S19" sqref="S1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70" zoomScaleNormal="70" zoomScaleSheetLayoutView="55" workbookViewId="0">
      <selection activeCell="S19" sqref="S19"/>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17300</v>
      </c>
      <c r="E3" s="116"/>
      <c r="F3" s="117">
        <v>38606</v>
      </c>
      <c r="G3" s="118"/>
      <c r="H3" s="119"/>
    </row>
    <row r="4" spans="1:8" x14ac:dyDescent="0.15">
      <c r="A4" s="120"/>
      <c r="B4" s="121"/>
      <c r="C4" s="122"/>
      <c r="D4" s="123">
        <v>11186</v>
      </c>
      <c r="E4" s="124"/>
      <c r="F4" s="125">
        <v>22435</v>
      </c>
      <c r="G4" s="126"/>
      <c r="H4" s="127"/>
    </row>
    <row r="5" spans="1:8" x14ac:dyDescent="0.15">
      <c r="A5" s="108" t="s">
        <v>515</v>
      </c>
      <c r="B5" s="113"/>
      <c r="C5" s="114"/>
      <c r="D5" s="115">
        <v>21831</v>
      </c>
      <c r="E5" s="116"/>
      <c r="F5" s="117">
        <v>39425</v>
      </c>
      <c r="G5" s="118"/>
      <c r="H5" s="119"/>
    </row>
    <row r="6" spans="1:8" x14ac:dyDescent="0.15">
      <c r="A6" s="120"/>
      <c r="B6" s="121"/>
      <c r="C6" s="122"/>
      <c r="D6" s="123">
        <v>14621</v>
      </c>
      <c r="E6" s="124"/>
      <c r="F6" s="125">
        <v>22414</v>
      </c>
      <c r="G6" s="126"/>
      <c r="H6" s="127"/>
    </row>
    <row r="7" spans="1:8" x14ac:dyDescent="0.15">
      <c r="A7" s="108" t="s">
        <v>516</v>
      </c>
      <c r="B7" s="113"/>
      <c r="C7" s="114"/>
      <c r="D7" s="115">
        <v>29432</v>
      </c>
      <c r="E7" s="116"/>
      <c r="F7" s="117">
        <v>43141</v>
      </c>
      <c r="G7" s="118"/>
      <c r="H7" s="119"/>
    </row>
    <row r="8" spans="1:8" x14ac:dyDescent="0.15">
      <c r="A8" s="120"/>
      <c r="B8" s="121"/>
      <c r="C8" s="122"/>
      <c r="D8" s="123">
        <v>18063</v>
      </c>
      <c r="E8" s="124"/>
      <c r="F8" s="125">
        <v>21887</v>
      </c>
      <c r="G8" s="126"/>
      <c r="H8" s="127"/>
    </row>
    <row r="9" spans="1:8" x14ac:dyDescent="0.15">
      <c r="A9" s="108" t="s">
        <v>517</v>
      </c>
      <c r="B9" s="113"/>
      <c r="C9" s="114"/>
      <c r="D9" s="115">
        <v>33059</v>
      </c>
      <c r="E9" s="116"/>
      <c r="F9" s="117">
        <v>45117</v>
      </c>
      <c r="G9" s="118"/>
      <c r="H9" s="119"/>
    </row>
    <row r="10" spans="1:8" x14ac:dyDescent="0.15">
      <c r="A10" s="120"/>
      <c r="B10" s="121"/>
      <c r="C10" s="122"/>
      <c r="D10" s="123">
        <v>17206</v>
      </c>
      <c r="E10" s="124"/>
      <c r="F10" s="125">
        <v>25589</v>
      </c>
      <c r="G10" s="126"/>
      <c r="H10" s="127"/>
    </row>
    <row r="11" spans="1:8" x14ac:dyDescent="0.15">
      <c r="A11" s="108" t="s">
        <v>518</v>
      </c>
      <c r="B11" s="113"/>
      <c r="C11" s="114"/>
      <c r="D11" s="115">
        <v>31280</v>
      </c>
      <c r="E11" s="116"/>
      <c r="F11" s="117">
        <v>39951</v>
      </c>
      <c r="G11" s="118"/>
      <c r="H11" s="119"/>
    </row>
    <row r="12" spans="1:8" x14ac:dyDescent="0.15">
      <c r="A12" s="120"/>
      <c r="B12" s="121"/>
      <c r="C12" s="128"/>
      <c r="D12" s="123">
        <v>18247</v>
      </c>
      <c r="E12" s="124"/>
      <c r="F12" s="125">
        <v>22555</v>
      </c>
      <c r="G12" s="126"/>
      <c r="H12" s="127"/>
    </row>
    <row r="13" spans="1:8" x14ac:dyDescent="0.15">
      <c r="A13" s="108"/>
      <c r="B13" s="113"/>
      <c r="C13" s="129"/>
      <c r="D13" s="130">
        <v>26580</v>
      </c>
      <c r="E13" s="131"/>
      <c r="F13" s="132">
        <v>41248</v>
      </c>
      <c r="G13" s="133"/>
      <c r="H13" s="119"/>
    </row>
    <row r="14" spans="1:8" x14ac:dyDescent="0.15">
      <c r="A14" s="120"/>
      <c r="B14" s="121"/>
      <c r="C14" s="122"/>
      <c r="D14" s="123">
        <v>15865</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6.31</v>
      </c>
      <c r="C19" s="134">
        <f>ROUND(VALUE(SUBSTITUTE(実質収支比率等に係る経年分析!G$48,"▲","-")),2)</f>
        <v>8</v>
      </c>
      <c r="D19" s="134">
        <f>ROUND(VALUE(SUBSTITUTE(実質収支比率等に係る経年分析!H$48,"▲","-")),2)</f>
        <v>8.24</v>
      </c>
      <c r="E19" s="134">
        <f>ROUND(VALUE(SUBSTITUTE(実質収支比率等に係る経年分析!I$48,"▲","-")),2)</f>
        <v>6.61</v>
      </c>
      <c r="F19" s="134">
        <f>ROUND(VALUE(SUBSTITUTE(実質収支比率等に係る経年分析!J$48,"▲","-")),2)</f>
        <v>8.5399999999999991</v>
      </c>
    </row>
    <row r="20" spans="1:11" x14ac:dyDescent="0.15">
      <c r="A20" s="134" t="s">
        <v>42</v>
      </c>
      <c r="B20" s="134">
        <f>ROUND(VALUE(SUBSTITUTE(実質収支比率等に係る経年分析!F$47,"▲","-")),2)</f>
        <v>8.7899999999999991</v>
      </c>
      <c r="C20" s="134">
        <f>ROUND(VALUE(SUBSTITUTE(実質収支比率等に係る経年分析!G$47,"▲","-")),2)</f>
        <v>9.23</v>
      </c>
      <c r="D20" s="134">
        <f>ROUND(VALUE(SUBSTITUTE(実質収支比率等に係る経年分析!H$47,"▲","-")),2)</f>
        <v>10.130000000000001</v>
      </c>
      <c r="E20" s="134">
        <f>ROUND(VALUE(SUBSTITUTE(実質収支比率等に係る経年分析!I$47,"▲","-")),2)</f>
        <v>13.57</v>
      </c>
      <c r="F20" s="134">
        <f>ROUND(VALUE(SUBSTITUTE(実質収支比率等に係る経年分析!J$47,"▲","-")),2)</f>
        <v>16.149999999999999</v>
      </c>
    </row>
    <row r="21" spans="1:11" x14ac:dyDescent="0.15">
      <c r="A21" s="134" t="s">
        <v>43</v>
      </c>
      <c r="B21" s="134">
        <f>IF(ISNUMBER(VALUE(SUBSTITUTE(実質収支比率等に係る経年分析!F$49,"▲","-"))),ROUND(VALUE(SUBSTITUTE(実質収支比率等に係る経年分析!F$49,"▲","-")),2),NA())</f>
        <v>4.28</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1.38</v>
      </c>
      <c r="E21" s="134">
        <f>IF(ISNUMBER(VALUE(SUBSTITUTE(実質収支比率等に係る経年分析!I$49,"▲","-"))),ROUND(VALUE(SUBSTITUTE(実質収支比率等に係る経年分析!I$49,"▲","-")),2),NA())</f>
        <v>1.91</v>
      </c>
      <c r="F21" s="134">
        <f>IF(ISNUMBER(VALUE(SUBSTITUTE(実質収支比率等に係る経年分析!J$49,"▲","-"))),ROUND(VALUE(SUBSTITUTE(実質収支比率等に係る経年分析!J$49,"▲","-")),2),NA())</f>
        <v>4.62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0.14000000000000001</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x14ac:dyDescent="0.15">
      <c r="A31" s="135" t="str">
        <f>IF(連結実質赤字比率に係る赤字・黒字の構成分析!C$39="",NA(),連結実質赤字比率に係る赤字・黒字の構成分析!C$39)</f>
        <v>松戸競輪特別会計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1.1499999999999999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1.1399999999999999</v>
      </c>
    </row>
    <row r="32" spans="1:11" x14ac:dyDescent="0.15">
      <c r="A32" s="135" t="str">
        <f>IF(連結実質赤字比率に係る赤字・黒字の構成分析!C$38="",NA(),連結実質赤字比率に係る赤字・黒字の構成分析!C$38)</f>
        <v>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2.0099999999999998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2.95</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11925</v>
      </c>
      <c r="E42" s="136"/>
      <c r="F42" s="136"/>
      <c r="G42" s="136">
        <f>'実質公債費比率（分子）の構造'!L$52</f>
        <v>12038</v>
      </c>
      <c r="H42" s="136"/>
      <c r="I42" s="136"/>
      <c r="J42" s="136">
        <f>'実質公債費比率（分子）の構造'!M$52</f>
        <v>12366</v>
      </c>
      <c r="K42" s="136"/>
      <c r="L42" s="136"/>
      <c r="M42" s="136">
        <f>'実質公債費比率（分子）の構造'!N$52</f>
        <v>12599</v>
      </c>
      <c r="N42" s="136"/>
      <c r="O42" s="136"/>
      <c r="P42" s="136">
        <f>'実質公債費比率（分子）の構造'!O$52</f>
        <v>11776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360</v>
      </c>
      <c r="C44" s="136"/>
      <c r="D44" s="136"/>
      <c r="E44" s="136">
        <f>'実質公債費比率（分子）の構造'!L$50</f>
        <v>289</v>
      </c>
      <c r="F44" s="136"/>
      <c r="G44" s="136"/>
      <c r="H44" s="136">
        <f>'実質公債費比率（分子）の構造'!M$50</f>
        <v>283</v>
      </c>
      <c r="I44" s="136"/>
      <c r="J44" s="136"/>
      <c r="K44" s="136">
        <f>'実質公債費比率（分子）の構造'!N$50</f>
        <v>286</v>
      </c>
      <c r="L44" s="136"/>
      <c r="M44" s="136"/>
      <c r="N44" s="136">
        <f>'実質公債費比率（分子）の構造'!O$50</f>
        <v>291</v>
      </c>
      <c r="O44" s="136"/>
      <c r="P44" s="136"/>
    </row>
    <row r="45" spans="1:16" x14ac:dyDescent="0.15">
      <c r="A45" s="136" t="s">
        <v>53</v>
      </c>
      <c r="B45" s="136">
        <f>'実質公債費比率（分子）の構造'!K$49</f>
        <v>1</v>
      </c>
      <c r="C45" s="136"/>
      <c r="D45" s="136"/>
      <c r="E45" s="136">
        <f>'実質公債費比率（分子）の構造'!L$49</f>
        <v>0</v>
      </c>
      <c r="F45" s="136"/>
      <c r="G45" s="136"/>
      <c r="H45" s="136">
        <f>'実質公債費比率（分子）の構造'!M$49</f>
        <v>3</v>
      </c>
      <c r="I45" s="136"/>
      <c r="J45" s="136"/>
      <c r="K45" s="136">
        <f>'実質公債費比率（分子）の構造'!N$49</f>
        <v>3</v>
      </c>
      <c r="L45" s="136"/>
      <c r="M45" s="136"/>
      <c r="N45" s="136">
        <f>'実質公債費比率（分子）の構造'!O$49</f>
        <v>2</v>
      </c>
      <c r="O45" s="136"/>
      <c r="P45" s="136"/>
    </row>
    <row r="46" spans="1:16" x14ac:dyDescent="0.15">
      <c r="A46" s="136" t="s">
        <v>54</v>
      </c>
      <c r="B46" s="136">
        <f>'実質公債費比率（分子）の構造'!K$48</f>
        <v>3140</v>
      </c>
      <c r="C46" s="136"/>
      <c r="D46" s="136"/>
      <c r="E46" s="136">
        <f>'実質公債費比率（分子）の構造'!L$48</f>
        <v>3023</v>
      </c>
      <c r="F46" s="136"/>
      <c r="G46" s="136"/>
      <c r="H46" s="136">
        <f>'実質公債費比率（分子）の構造'!M$48</f>
        <v>2843</v>
      </c>
      <c r="I46" s="136"/>
      <c r="J46" s="136"/>
      <c r="K46" s="136">
        <f>'実質公債費比率（分子）の構造'!N$48</f>
        <v>3129</v>
      </c>
      <c r="L46" s="136"/>
      <c r="M46" s="136"/>
      <c r="N46" s="136">
        <f>'実質公債費比率（分子）の構造'!O$48</f>
        <v>3150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10505</v>
      </c>
      <c r="C49" s="136"/>
      <c r="D49" s="136"/>
      <c r="E49" s="136">
        <f>'実質公債費比率（分子）の構造'!L$45</f>
        <v>10140</v>
      </c>
      <c r="F49" s="136"/>
      <c r="G49" s="136"/>
      <c r="H49" s="136">
        <f>'実質公債費比率（分子）の構造'!M$45</f>
        <v>9604</v>
      </c>
      <c r="I49" s="136"/>
      <c r="J49" s="136"/>
      <c r="K49" s="136">
        <f>'実質公債費比率（分子）の構造'!N$45</f>
        <v>9377</v>
      </c>
      <c r="L49" s="136"/>
      <c r="M49" s="136"/>
      <c r="N49" s="136">
        <f>'実質公債費比率（分子）の構造'!O$45</f>
        <v>8253</v>
      </c>
      <c r="O49" s="136"/>
      <c r="P49" s="136"/>
    </row>
    <row r="50" spans="1:16" x14ac:dyDescent="0.15">
      <c r="A50" s="136" t="s">
        <v>58</v>
      </c>
      <c r="B50" s="136" t="e">
        <f>NA()</f>
        <v>#N/A</v>
      </c>
      <c r="C50" s="136">
        <f>IF(ISNUMBER('実質公債費比率（分子）の構造'!K$53),'実質公債費比率（分子）の構造'!K$53,NA())</f>
        <v>2081</v>
      </c>
      <c r="D50" s="136" t="e">
        <f>NA()</f>
        <v>#N/A</v>
      </c>
      <c r="E50" s="136" t="e">
        <f>NA()</f>
        <v>#N/A</v>
      </c>
      <c r="F50" s="136">
        <f>IF(ISNUMBER('実質公債費比率（分子）の構造'!L$53),'実質公債費比率（分子）の構造'!L$53,NA())</f>
        <v>1414</v>
      </c>
      <c r="G50" s="136" t="e">
        <f>NA()</f>
        <v>#N/A</v>
      </c>
      <c r="H50" s="136" t="e">
        <f>NA()</f>
        <v>#N/A</v>
      </c>
      <c r="I50" s="136">
        <f>IF(ISNUMBER('実質公債費比率（分子）の構造'!M$53),'実質公債費比率（分子）の構造'!M$53,NA())</f>
        <v>367</v>
      </c>
      <c r="J50" s="136" t="e">
        <f>NA()</f>
        <v>#N/A</v>
      </c>
      <c r="K50" s="136" t="e">
        <f>NA()</f>
        <v>#N/A</v>
      </c>
      <c r="L50" s="136">
        <f>IF(ISNUMBER('実質公債費比率（分子）の構造'!N$53),'実質公債費比率（分子）の構造'!N$53,NA())</f>
        <v>196</v>
      </c>
      <c r="M50" s="136" t="e">
        <f>NA()</f>
        <v>#N/A</v>
      </c>
      <c r="N50" s="136" t="e">
        <f>NA()</f>
        <v>#N/A</v>
      </c>
      <c r="O50" s="136">
        <f>IF(ISNUMBER('実質公債費比率（分子）の構造'!O$53),'実質公債費比率（分子）の構造'!O$53,NA())</f>
        <v>-80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98948</v>
      </c>
      <c r="E56" s="135"/>
      <c r="F56" s="135"/>
      <c r="G56" s="135">
        <f>'将来負担比率（分子）の構造'!J$51</f>
        <v>101974</v>
      </c>
      <c r="H56" s="135"/>
      <c r="I56" s="135"/>
      <c r="J56" s="135">
        <f>'将来負担比率（分子）の構造'!K$51</f>
        <v>105206</v>
      </c>
      <c r="K56" s="135"/>
      <c r="L56" s="135"/>
      <c r="M56" s="135">
        <f>'将来負担比率（分子）の構造'!L$51</f>
        <v>106857</v>
      </c>
      <c r="N56" s="135"/>
      <c r="O56" s="135"/>
      <c r="P56" s="135">
        <f>'将来負担比率（分子）の構造'!M$51</f>
        <v>108718</v>
      </c>
    </row>
    <row r="57" spans="1:16" x14ac:dyDescent="0.15">
      <c r="A57" s="135" t="s">
        <v>34</v>
      </c>
      <c r="B57" s="135"/>
      <c r="C57" s="135"/>
      <c r="D57" s="135">
        <f>'将来負担比率（分子）の構造'!I$50</f>
        <v>34997</v>
      </c>
      <c r="E57" s="135"/>
      <c r="F57" s="135"/>
      <c r="G57" s="135">
        <f>'将来負担比率（分子）の構造'!J$50</f>
        <v>36996</v>
      </c>
      <c r="H57" s="135"/>
      <c r="I57" s="135"/>
      <c r="J57" s="135">
        <f>'将来負担比率（分子）の構造'!K$50</f>
        <v>36163</v>
      </c>
      <c r="K57" s="135"/>
      <c r="L57" s="135"/>
      <c r="M57" s="135">
        <f>'将来負担比率（分子）の構造'!L$50</f>
        <v>36520</v>
      </c>
      <c r="N57" s="135"/>
      <c r="O57" s="135"/>
      <c r="P57" s="135">
        <f>'将来負担比率（分子）の構造'!M$50</f>
        <v>35855</v>
      </c>
    </row>
    <row r="58" spans="1:16" x14ac:dyDescent="0.15">
      <c r="A58" s="135" t="s">
        <v>33</v>
      </c>
      <c r="B58" s="135"/>
      <c r="C58" s="135"/>
      <c r="D58" s="135">
        <f>'将来負担比率（分子）の構造'!I$49</f>
        <v>16395</v>
      </c>
      <c r="E58" s="135"/>
      <c r="F58" s="135"/>
      <c r="G58" s="135">
        <f>'将来負担比率（分子）の構造'!J$49</f>
        <v>19561</v>
      </c>
      <c r="H58" s="135"/>
      <c r="I58" s="135"/>
      <c r="J58" s="135">
        <f>'将来負担比率（分子）の構造'!K$49</f>
        <v>24370</v>
      </c>
      <c r="K58" s="135"/>
      <c r="L58" s="135"/>
      <c r="M58" s="135">
        <f>'将来負担比率（分子）の構造'!L$49</f>
        <v>29985</v>
      </c>
      <c r="N58" s="135"/>
      <c r="O58" s="135"/>
      <c r="P58" s="135">
        <f>'将来負担比率（分子）の構造'!M$49</f>
        <v>32917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28104</v>
      </c>
      <c r="C62" s="135"/>
      <c r="D62" s="135"/>
      <c r="E62" s="135">
        <f>'将来負担比率（分子）の構造'!J$45</f>
        <v>26810</v>
      </c>
      <c r="F62" s="135"/>
      <c r="G62" s="135"/>
      <c r="H62" s="135">
        <f>'将来負担比率（分子）の構造'!K$45</f>
        <v>23846</v>
      </c>
      <c r="I62" s="135"/>
      <c r="J62" s="135"/>
      <c r="K62" s="135">
        <f>'将来負担比率（分子）の構造'!L$45</f>
        <v>21195</v>
      </c>
      <c r="L62" s="135"/>
      <c r="M62" s="135"/>
      <c r="N62" s="135">
        <f>'将来負担比率（分子）の構造'!M$45</f>
        <v>20348</v>
      </c>
      <c r="O62" s="135"/>
      <c r="P62" s="135"/>
    </row>
    <row r="63" spans="1:16" x14ac:dyDescent="0.15">
      <c r="A63" s="135" t="s">
        <v>27</v>
      </c>
      <c r="B63" s="135">
        <f>'将来負担比率（分子）の構造'!I$44</f>
        <v>18</v>
      </c>
      <c r="C63" s="135"/>
      <c r="D63" s="135"/>
      <c r="E63" s="135">
        <f>'将来負担比率（分子）の構造'!J$44</f>
        <v>14</v>
      </c>
      <c r="F63" s="135"/>
      <c r="G63" s="135"/>
      <c r="H63" s="135">
        <f>'将来負担比率（分子）の構造'!K$44</f>
        <v>10</v>
      </c>
      <c r="I63" s="135"/>
      <c r="J63" s="135"/>
      <c r="K63" s="135">
        <f>'将来負担比率（分子）の構造'!L$44</f>
        <v>6</v>
      </c>
      <c r="L63" s="135"/>
      <c r="M63" s="135"/>
      <c r="N63" s="135">
        <f>'将来負担比率（分子）の構造'!M$44</f>
        <v>3</v>
      </c>
      <c r="O63" s="135"/>
      <c r="P63" s="135"/>
    </row>
    <row r="64" spans="1:16" x14ac:dyDescent="0.15">
      <c r="A64" s="135" t="s">
        <v>26</v>
      </c>
      <c r="B64" s="135">
        <f>'将来負担比率（分子）の構造'!I$43</f>
        <v>34709</v>
      </c>
      <c r="C64" s="135"/>
      <c r="D64" s="135"/>
      <c r="E64" s="135">
        <f>'将来負担比率（分子）の構造'!J$43</f>
        <v>31580</v>
      </c>
      <c r="F64" s="135"/>
      <c r="G64" s="135"/>
      <c r="H64" s="135">
        <f>'将来負担比率（分子）の構造'!K$43</f>
        <v>29617</v>
      </c>
      <c r="I64" s="135"/>
      <c r="J64" s="135"/>
      <c r="K64" s="135">
        <f>'将来負担比率（分子）の構造'!L$43</f>
        <v>28185</v>
      </c>
      <c r="L64" s="135"/>
      <c r="M64" s="135"/>
      <c r="N64" s="135">
        <f>'将来負担比率（分子）の構造'!M$43</f>
        <v>27397</v>
      </c>
      <c r="O64" s="135"/>
      <c r="P64" s="135"/>
    </row>
    <row r="65" spans="1:16" x14ac:dyDescent="0.15">
      <c r="A65" s="135" t="s">
        <v>25</v>
      </c>
      <c r="B65" s="135">
        <f>'将来負担比率（分子）の構造'!I$42</f>
        <v>8020</v>
      </c>
      <c r="C65" s="135"/>
      <c r="D65" s="135"/>
      <c r="E65" s="135">
        <f>'将来負担比率（分子）の構造'!J$42</f>
        <v>11041</v>
      </c>
      <c r="F65" s="135"/>
      <c r="G65" s="135"/>
      <c r="H65" s="135">
        <f>'将来負担比率（分子）の構造'!K$42</f>
        <v>8300</v>
      </c>
      <c r="I65" s="135"/>
      <c r="J65" s="135"/>
      <c r="K65" s="135">
        <f>'将来負担比率（分子）の構造'!L$42</f>
        <v>7621</v>
      </c>
      <c r="L65" s="135"/>
      <c r="M65" s="135"/>
      <c r="N65" s="135">
        <f>'将来負担比率（分子）の構造'!M$42</f>
        <v>13410</v>
      </c>
      <c r="O65" s="135"/>
      <c r="P65" s="135"/>
    </row>
    <row r="66" spans="1:16" x14ac:dyDescent="0.15">
      <c r="A66" s="135" t="s">
        <v>24</v>
      </c>
      <c r="B66" s="135">
        <f>'将来負担比率（分子）の構造'!I$41</f>
        <v>89434</v>
      </c>
      <c r="C66" s="135"/>
      <c r="D66" s="135"/>
      <c r="E66" s="135">
        <f>'将来負担比率（分子）の構造'!J$41</f>
        <v>92220</v>
      </c>
      <c r="F66" s="135"/>
      <c r="G66" s="135"/>
      <c r="H66" s="135">
        <f>'将来負担比率（分子）の構造'!K$41</f>
        <v>95795</v>
      </c>
      <c r="I66" s="135"/>
      <c r="J66" s="135"/>
      <c r="K66" s="135">
        <f>'将来負担比率（分子）の構造'!L$41</f>
        <v>100420</v>
      </c>
      <c r="L66" s="135"/>
      <c r="M66" s="135"/>
      <c r="N66" s="135">
        <f>'将来負担比率（分子）の構造'!M$41</f>
        <v>106180</v>
      </c>
      <c r="O66" s="135"/>
      <c r="P66" s="135"/>
    </row>
    <row r="67" spans="1:16" x14ac:dyDescent="0.15">
      <c r="A67" s="135" t="s">
        <v>62</v>
      </c>
      <c r="B67" s="135" t="e">
        <f>NA()</f>
        <v>#N/A</v>
      </c>
      <c r="C67" s="135">
        <f>IF(ISNUMBER('将来負担比率（分子）の構造'!I$52), IF('将来負担比率（分子）の構造'!I$52 &lt; 0, 0, '将来負担比率（分子）の構造'!I$52), NA())</f>
        <v>9945</v>
      </c>
      <c r="D67" s="135" t="e">
        <f>NA()</f>
        <v>#N/A</v>
      </c>
      <c r="E67" s="135" t="e">
        <f>NA()</f>
        <v>#N/A</v>
      </c>
      <c r="F67" s="135">
        <f>IF(ISNUMBER('将来負担比率（分子）の構造'!J$52), IF('将来負担比率（分子）の構造'!J$52 &lt; 0, 0, '将来負担比率（分子）の構造'!J$52), NA())</f>
        <v>3134</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67826263</v>
      </c>
      <c r="S5" s="613"/>
      <c r="T5" s="613"/>
      <c r="U5" s="613"/>
      <c r="V5" s="613"/>
      <c r="W5" s="613"/>
      <c r="X5" s="613"/>
      <c r="Y5" s="614"/>
      <c r="Z5" s="615">
        <v>44.9</v>
      </c>
      <c r="AA5" s="615"/>
      <c r="AB5" s="615"/>
      <c r="AC5" s="615"/>
      <c r="AD5" s="616">
        <v>63236506</v>
      </c>
      <c r="AE5" s="616"/>
      <c r="AF5" s="616"/>
      <c r="AG5" s="616"/>
      <c r="AH5" s="616"/>
      <c r="AI5" s="616"/>
      <c r="AJ5" s="616"/>
      <c r="AK5" s="616"/>
      <c r="AL5" s="617">
        <v>78.5</v>
      </c>
      <c r="AM5" s="618"/>
      <c r="AN5" s="618"/>
      <c r="AO5" s="619"/>
      <c r="AP5" s="609" t="s">
        <v>206</v>
      </c>
      <c r="AQ5" s="610"/>
      <c r="AR5" s="610"/>
      <c r="AS5" s="610"/>
      <c r="AT5" s="610"/>
      <c r="AU5" s="610"/>
      <c r="AV5" s="610"/>
      <c r="AW5" s="610"/>
      <c r="AX5" s="610"/>
      <c r="AY5" s="610"/>
      <c r="AZ5" s="610"/>
      <c r="BA5" s="610"/>
      <c r="BB5" s="610"/>
      <c r="BC5" s="610"/>
      <c r="BD5" s="610"/>
      <c r="BE5" s="610"/>
      <c r="BF5" s="611"/>
      <c r="BG5" s="623">
        <v>62789720</v>
      </c>
      <c r="BH5" s="624"/>
      <c r="BI5" s="624"/>
      <c r="BJ5" s="624"/>
      <c r="BK5" s="624"/>
      <c r="BL5" s="624"/>
      <c r="BM5" s="624"/>
      <c r="BN5" s="625"/>
      <c r="BO5" s="626">
        <v>92.6</v>
      </c>
      <c r="BP5" s="626"/>
      <c r="BQ5" s="626"/>
      <c r="BR5" s="626"/>
      <c r="BS5" s="627">
        <v>524281</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799378</v>
      </c>
      <c r="S6" s="624"/>
      <c r="T6" s="624"/>
      <c r="U6" s="624"/>
      <c r="V6" s="624"/>
      <c r="W6" s="624"/>
      <c r="X6" s="624"/>
      <c r="Y6" s="625"/>
      <c r="Z6" s="626">
        <v>0.5</v>
      </c>
      <c r="AA6" s="626"/>
      <c r="AB6" s="626"/>
      <c r="AC6" s="626"/>
      <c r="AD6" s="627">
        <v>799378</v>
      </c>
      <c r="AE6" s="627"/>
      <c r="AF6" s="627"/>
      <c r="AG6" s="627"/>
      <c r="AH6" s="627"/>
      <c r="AI6" s="627"/>
      <c r="AJ6" s="627"/>
      <c r="AK6" s="627"/>
      <c r="AL6" s="628">
        <v>1</v>
      </c>
      <c r="AM6" s="629"/>
      <c r="AN6" s="629"/>
      <c r="AO6" s="630"/>
      <c r="AP6" s="620" t="s">
        <v>211</v>
      </c>
      <c r="AQ6" s="621"/>
      <c r="AR6" s="621"/>
      <c r="AS6" s="621"/>
      <c r="AT6" s="621"/>
      <c r="AU6" s="621"/>
      <c r="AV6" s="621"/>
      <c r="AW6" s="621"/>
      <c r="AX6" s="621"/>
      <c r="AY6" s="621"/>
      <c r="AZ6" s="621"/>
      <c r="BA6" s="621"/>
      <c r="BB6" s="621"/>
      <c r="BC6" s="621"/>
      <c r="BD6" s="621"/>
      <c r="BE6" s="621"/>
      <c r="BF6" s="622"/>
      <c r="BG6" s="623">
        <v>62789720</v>
      </c>
      <c r="BH6" s="624"/>
      <c r="BI6" s="624"/>
      <c r="BJ6" s="624"/>
      <c r="BK6" s="624"/>
      <c r="BL6" s="624"/>
      <c r="BM6" s="624"/>
      <c r="BN6" s="625"/>
      <c r="BO6" s="626">
        <v>92.6</v>
      </c>
      <c r="BP6" s="626"/>
      <c r="BQ6" s="626"/>
      <c r="BR6" s="626"/>
      <c r="BS6" s="627">
        <v>524281</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890953</v>
      </c>
      <c r="CS6" s="624"/>
      <c r="CT6" s="624"/>
      <c r="CU6" s="624"/>
      <c r="CV6" s="624"/>
      <c r="CW6" s="624"/>
      <c r="CX6" s="624"/>
      <c r="CY6" s="625"/>
      <c r="CZ6" s="626">
        <v>0.6</v>
      </c>
      <c r="DA6" s="626"/>
      <c r="DB6" s="626"/>
      <c r="DC6" s="626"/>
      <c r="DD6" s="632" t="s">
        <v>213</v>
      </c>
      <c r="DE6" s="624"/>
      <c r="DF6" s="624"/>
      <c r="DG6" s="624"/>
      <c r="DH6" s="624"/>
      <c r="DI6" s="624"/>
      <c r="DJ6" s="624"/>
      <c r="DK6" s="624"/>
      <c r="DL6" s="624"/>
      <c r="DM6" s="624"/>
      <c r="DN6" s="624"/>
      <c r="DO6" s="624"/>
      <c r="DP6" s="625"/>
      <c r="DQ6" s="632">
        <v>890953</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128906</v>
      </c>
      <c r="S7" s="624"/>
      <c r="T7" s="624"/>
      <c r="U7" s="624"/>
      <c r="V7" s="624"/>
      <c r="W7" s="624"/>
      <c r="X7" s="624"/>
      <c r="Y7" s="625"/>
      <c r="Z7" s="626">
        <v>0.1</v>
      </c>
      <c r="AA7" s="626"/>
      <c r="AB7" s="626"/>
      <c r="AC7" s="626"/>
      <c r="AD7" s="627">
        <v>128906</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35839481</v>
      </c>
      <c r="BH7" s="624"/>
      <c r="BI7" s="624"/>
      <c r="BJ7" s="624"/>
      <c r="BK7" s="624"/>
      <c r="BL7" s="624"/>
      <c r="BM7" s="624"/>
      <c r="BN7" s="625"/>
      <c r="BO7" s="626">
        <v>52.8</v>
      </c>
      <c r="BP7" s="626"/>
      <c r="BQ7" s="626"/>
      <c r="BR7" s="626"/>
      <c r="BS7" s="627">
        <v>524281</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14417319</v>
      </c>
      <c r="CS7" s="624"/>
      <c r="CT7" s="624"/>
      <c r="CU7" s="624"/>
      <c r="CV7" s="624"/>
      <c r="CW7" s="624"/>
      <c r="CX7" s="624"/>
      <c r="CY7" s="625"/>
      <c r="CZ7" s="626">
        <v>10.1</v>
      </c>
      <c r="DA7" s="626"/>
      <c r="DB7" s="626"/>
      <c r="DC7" s="626"/>
      <c r="DD7" s="632">
        <v>110780</v>
      </c>
      <c r="DE7" s="624"/>
      <c r="DF7" s="624"/>
      <c r="DG7" s="624"/>
      <c r="DH7" s="624"/>
      <c r="DI7" s="624"/>
      <c r="DJ7" s="624"/>
      <c r="DK7" s="624"/>
      <c r="DL7" s="624"/>
      <c r="DM7" s="624"/>
      <c r="DN7" s="624"/>
      <c r="DO7" s="624"/>
      <c r="DP7" s="625"/>
      <c r="DQ7" s="632">
        <v>12791367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470715</v>
      </c>
      <c r="S8" s="624"/>
      <c r="T8" s="624"/>
      <c r="U8" s="624"/>
      <c r="V8" s="624"/>
      <c r="W8" s="624"/>
      <c r="X8" s="624"/>
      <c r="Y8" s="625"/>
      <c r="Z8" s="626">
        <v>0.3</v>
      </c>
      <c r="AA8" s="626"/>
      <c r="AB8" s="626"/>
      <c r="AC8" s="626"/>
      <c r="AD8" s="627">
        <v>470715</v>
      </c>
      <c r="AE8" s="627"/>
      <c r="AF8" s="627"/>
      <c r="AG8" s="627"/>
      <c r="AH8" s="627"/>
      <c r="AI8" s="627"/>
      <c r="AJ8" s="627"/>
      <c r="AK8" s="627"/>
      <c r="AL8" s="628">
        <v>0.6</v>
      </c>
      <c r="AM8" s="629"/>
      <c r="AN8" s="629"/>
      <c r="AO8" s="630"/>
      <c r="AP8" s="620" t="s">
        <v>218</v>
      </c>
      <c r="AQ8" s="621"/>
      <c r="AR8" s="621"/>
      <c r="AS8" s="621"/>
      <c r="AT8" s="621"/>
      <c r="AU8" s="621"/>
      <c r="AV8" s="621"/>
      <c r="AW8" s="621"/>
      <c r="AX8" s="621"/>
      <c r="AY8" s="621"/>
      <c r="AZ8" s="621"/>
      <c r="BA8" s="621"/>
      <c r="BB8" s="621"/>
      <c r="BC8" s="621"/>
      <c r="BD8" s="621"/>
      <c r="BE8" s="621"/>
      <c r="BF8" s="622"/>
      <c r="BG8" s="623">
        <v>834550</v>
      </c>
      <c r="BH8" s="624"/>
      <c r="BI8" s="624"/>
      <c r="BJ8" s="624"/>
      <c r="BK8" s="624"/>
      <c r="BL8" s="624"/>
      <c r="BM8" s="624"/>
      <c r="BN8" s="625"/>
      <c r="BO8" s="626">
        <v>1.2</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65354537</v>
      </c>
      <c r="CS8" s="624"/>
      <c r="CT8" s="624"/>
      <c r="CU8" s="624"/>
      <c r="CV8" s="624"/>
      <c r="CW8" s="624"/>
      <c r="CX8" s="624"/>
      <c r="CY8" s="625"/>
      <c r="CZ8" s="626">
        <v>45.6</v>
      </c>
      <c r="DA8" s="626"/>
      <c r="DB8" s="626"/>
      <c r="DC8" s="626"/>
      <c r="DD8" s="632">
        <v>1375014</v>
      </c>
      <c r="DE8" s="624"/>
      <c r="DF8" s="624"/>
      <c r="DG8" s="624"/>
      <c r="DH8" s="624"/>
      <c r="DI8" s="624"/>
      <c r="DJ8" s="624"/>
      <c r="DK8" s="624"/>
      <c r="DL8" s="624"/>
      <c r="DM8" s="624"/>
      <c r="DN8" s="624"/>
      <c r="DO8" s="624"/>
      <c r="DP8" s="625"/>
      <c r="DQ8" s="632">
        <v>30398148</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492976</v>
      </c>
      <c r="S9" s="624"/>
      <c r="T9" s="624"/>
      <c r="U9" s="624"/>
      <c r="V9" s="624"/>
      <c r="W9" s="624"/>
      <c r="X9" s="624"/>
      <c r="Y9" s="625"/>
      <c r="Z9" s="626">
        <v>0.3</v>
      </c>
      <c r="AA9" s="626"/>
      <c r="AB9" s="626"/>
      <c r="AC9" s="626"/>
      <c r="AD9" s="627">
        <v>492976</v>
      </c>
      <c r="AE9" s="627"/>
      <c r="AF9" s="627"/>
      <c r="AG9" s="627"/>
      <c r="AH9" s="627"/>
      <c r="AI9" s="627"/>
      <c r="AJ9" s="627"/>
      <c r="AK9" s="627"/>
      <c r="AL9" s="628">
        <v>0.6</v>
      </c>
      <c r="AM9" s="629"/>
      <c r="AN9" s="629"/>
      <c r="AO9" s="630"/>
      <c r="AP9" s="620" t="s">
        <v>221</v>
      </c>
      <c r="AQ9" s="621"/>
      <c r="AR9" s="621"/>
      <c r="AS9" s="621"/>
      <c r="AT9" s="621"/>
      <c r="AU9" s="621"/>
      <c r="AV9" s="621"/>
      <c r="AW9" s="621"/>
      <c r="AX9" s="621"/>
      <c r="AY9" s="621"/>
      <c r="AZ9" s="621"/>
      <c r="BA9" s="621"/>
      <c r="BB9" s="621"/>
      <c r="BC9" s="621"/>
      <c r="BD9" s="621"/>
      <c r="BE9" s="621"/>
      <c r="BF9" s="622"/>
      <c r="BG9" s="623">
        <v>30945241</v>
      </c>
      <c r="BH9" s="624"/>
      <c r="BI9" s="624"/>
      <c r="BJ9" s="624"/>
      <c r="BK9" s="624"/>
      <c r="BL9" s="624"/>
      <c r="BM9" s="624"/>
      <c r="BN9" s="625"/>
      <c r="BO9" s="626">
        <v>45.6</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13726711</v>
      </c>
      <c r="CS9" s="624"/>
      <c r="CT9" s="624"/>
      <c r="CU9" s="624"/>
      <c r="CV9" s="624"/>
      <c r="CW9" s="624"/>
      <c r="CX9" s="624"/>
      <c r="CY9" s="625"/>
      <c r="CZ9" s="626">
        <v>9.6</v>
      </c>
      <c r="DA9" s="626"/>
      <c r="DB9" s="626"/>
      <c r="DC9" s="626"/>
      <c r="DD9" s="632">
        <v>503919</v>
      </c>
      <c r="DE9" s="624"/>
      <c r="DF9" s="624"/>
      <c r="DG9" s="624"/>
      <c r="DH9" s="624"/>
      <c r="DI9" s="624"/>
      <c r="DJ9" s="624"/>
      <c r="DK9" s="624"/>
      <c r="DL9" s="624"/>
      <c r="DM9" s="624"/>
      <c r="DN9" s="624"/>
      <c r="DO9" s="624"/>
      <c r="DP9" s="625"/>
      <c r="DQ9" s="632">
        <v>12105194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7821985</v>
      </c>
      <c r="S10" s="624"/>
      <c r="T10" s="624"/>
      <c r="U10" s="624"/>
      <c r="V10" s="624"/>
      <c r="W10" s="624"/>
      <c r="X10" s="624"/>
      <c r="Y10" s="625"/>
      <c r="Z10" s="626">
        <v>5.2</v>
      </c>
      <c r="AA10" s="626"/>
      <c r="AB10" s="626"/>
      <c r="AC10" s="626"/>
      <c r="AD10" s="627">
        <v>7821985</v>
      </c>
      <c r="AE10" s="627"/>
      <c r="AF10" s="627"/>
      <c r="AG10" s="627"/>
      <c r="AH10" s="627"/>
      <c r="AI10" s="627"/>
      <c r="AJ10" s="627"/>
      <c r="AK10" s="627"/>
      <c r="AL10" s="628">
        <v>9.6999999999999993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1001490</v>
      </c>
      <c r="BH10" s="624"/>
      <c r="BI10" s="624"/>
      <c r="BJ10" s="624"/>
      <c r="BK10" s="624"/>
      <c r="BL10" s="624"/>
      <c r="BM10" s="624"/>
      <c r="BN10" s="625"/>
      <c r="BO10" s="626">
        <v>1.5</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78279</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68914</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4510</v>
      </c>
      <c r="S11" s="624"/>
      <c r="T11" s="624"/>
      <c r="U11" s="624"/>
      <c r="V11" s="624"/>
      <c r="W11" s="624"/>
      <c r="X11" s="624"/>
      <c r="Y11" s="625"/>
      <c r="Z11" s="626">
        <v>0</v>
      </c>
      <c r="AA11" s="626"/>
      <c r="AB11" s="626"/>
      <c r="AC11" s="626"/>
      <c r="AD11" s="627">
        <v>4510</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3058200</v>
      </c>
      <c r="BH11" s="624"/>
      <c r="BI11" s="624"/>
      <c r="BJ11" s="624"/>
      <c r="BK11" s="624"/>
      <c r="BL11" s="624"/>
      <c r="BM11" s="624"/>
      <c r="BN11" s="625"/>
      <c r="BO11" s="626">
        <v>4.5</v>
      </c>
      <c r="BP11" s="626"/>
      <c r="BQ11" s="626"/>
      <c r="BR11" s="626"/>
      <c r="BS11" s="632">
        <v>524281</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277433</v>
      </c>
      <c r="CS11" s="624"/>
      <c r="CT11" s="624"/>
      <c r="CU11" s="624"/>
      <c r="CV11" s="624"/>
      <c r="CW11" s="624"/>
      <c r="CX11" s="624"/>
      <c r="CY11" s="625"/>
      <c r="CZ11" s="626">
        <v>0.2</v>
      </c>
      <c r="DA11" s="626"/>
      <c r="DB11" s="626"/>
      <c r="DC11" s="626"/>
      <c r="DD11" s="632">
        <v>14454</v>
      </c>
      <c r="DE11" s="624"/>
      <c r="DF11" s="624"/>
      <c r="DG11" s="624"/>
      <c r="DH11" s="624"/>
      <c r="DI11" s="624"/>
      <c r="DJ11" s="624"/>
      <c r="DK11" s="624"/>
      <c r="DL11" s="624"/>
      <c r="DM11" s="624"/>
      <c r="DN11" s="624"/>
      <c r="DO11" s="624"/>
      <c r="DP11" s="625"/>
      <c r="DQ11" s="632">
        <v>165037</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23596360</v>
      </c>
      <c r="BH12" s="624"/>
      <c r="BI12" s="624"/>
      <c r="BJ12" s="624"/>
      <c r="BK12" s="624"/>
      <c r="BL12" s="624"/>
      <c r="BM12" s="624"/>
      <c r="BN12" s="625"/>
      <c r="BO12" s="626">
        <v>34.799999999999997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2311675</v>
      </c>
      <c r="CS12" s="624"/>
      <c r="CT12" s="624"/>
      <c r="CU12" s="624"/>
      <c r="CV12" s="624"/>
      <c r="CW12" s="624"/>
      <c r="CX12" s="624"/>
      <c r="CY12" s="625"/>
      <c r="CZ12" s="626">
        <v>1.6</v>
      </c>
      <c r="DA12" s="626"/>
      <c r="DB12" s="626"/>
      <c r="DC12" s="626"/>
      <c r="DD12" s="632">
        <v>14178</v>
      </c>
      <c r="DE12" s="624"/>
      <c r="DF12" s="624"/>
      <c r="DG12" s="624"/>
      <c r="DH12" s="624"/>
      <c r="DI12" s="624"/>
      <c r="DJ12" s="624"/>
      <c r="DK12" s="624"/>
      <c r="DL12" s="624"/>
      <c r="DM12" s="624"/>
      <c r="DN12" s="624"/>
      <c r="DO12" s="624"/>
      <c r="DP12" s="625"/>
      <c r="DQ12" s="632">
        <v>590691</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212808</v>
      </c>
      <c r="S13" s="624"/>
      <c r="T13" s="624"/>
      <c r="U13" s="624"/>
      <c r="V13" s="624"/>
      <c r="W13" s="624"/>
      <c r="X13" s="624"/>
      <c r="Y13" s="625"/>
      <c r="Z13" s="626">
        <v>0.1</v>
      </c>
      <c r="AA13" s="626"/>
      <c r="AB13" s="626"/>
      <c r="AC13" s="626"/>
      <c r="AD13" s="627">
        <v>212808</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23505184</v>
      </c>
      <c r="BH13" s="624"/>
      <c r="BI13" s="624"/>
      <c r="BJ13" s="624"/>
      <c r="BK13" s="624"/>
      <c r="BL13" s="624"/>
      <c r="BM13" s="624"/>
      <c r="BN13" s="625"/>
      <c r="BO13" s="626">
        <v>34.700000000000003</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12098912</v>
      </c>
      <c r="CS13" s="624"/>
      <c r="CT13" s="624"/>
      <c r="CU13" s="624"/>
      <c r="CV13" s="624"/>
      <c r="CW13" s="624"/>
      <c r="CX13" s="624"/>
      <c r="CY13" s="625"/>
      <c r="CZ13" s="626">
        <v>8.4</v>
      </c>
      <c r="DA13" s="626"/>
      <c r="DB13" s="626"/>
      <c r="DC13" s="626"/>
      <c r="DD13" s="632">
        <v>4567223</v>
      </c>
      <c r="DE13" s="624"/>
      <c r="DF13" s="624"/>
      <c r="DG13" s="624"/>
      <c r="DH13" s="624"/>
      <c r="DI13" s="624"/>
      <c r="DJ13" s="624"/>
      <c r="DK13" s="624"/>
      <c r="DL13" s="624"/>
      <c r="DM13" s="624"/>
      <c r="DN13" s="624"/>
      <c r="DO13" s="624"/>
      <c r="DP13" s="625"/>
      <c r="DQ13" s="632">
        <v>8538066</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325640</v>
      </c>
      <c r="BH14" s="624"/>
      <c r="BI14" s="624"/>
      <c r="BJ14" s="624"/>
      <c r="BK14" s="624"/>
      <c r="BL14" s="624"/>
      <c r="BM14" s="624"/>
      <c r="BN14" s="625"/>
      <c r="BO14" s="626">
        <v>0.5</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5521243</v>
      </c>
      <c r="CS14" s="624"/>
      <c r="CT14" s="624"/>
      <c r="CU14" s="624"/>
      <c r="CV14" s="624"/>
      <c r="CW14" s="624"/>
      <c r="CX14" s="624"/>
      <c r="CY14" s="625"/>
      <c r="CZ14" s="626">
        <v>3.9</v>
      </c>
      <c r="DA14" s="626"/>
      <c r="DB14" s="626"/>
      <c r="DC14" s="626"/>
      <c r="DD14" s="632">
        <v>419124</v>
      </c>
      <c r="DE14" s="624"/>
      <c r="DF14" s="624"/>
      <c r="DG14" s="624"/>
      <c r="DH14" s="624"/>
      <c r="DI14" s="624"/>
      <c r="DJ14" s="624"/>
      <c r="DK14" s="624"/>
      <c r="DL14" s="624"/>
      <c r="DM14" s="624"/>
      <c r="DN14" s="624"/>
      <c r="DO14" s="624"/>
      <c r="DP14" s="625"/>
      <c r="DQ14" s="632">
        <v>5097766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313715</v>
      </c>
      <c r="S15" s="624"/>
      <c r="T15" s="624"/>
      <c r="U15" s="624"/>
      <c r="V15" s="624"/>
      <c r="W15" s="624"/>
      <c r="X15" s="624"/>
      <c r="Y15" s="625"/>
      <c r="Z15" s="626">
        <v>0.2</v>
      </c>
      <c r="AA15" s="626"/>
      <c r="AB15" s="626"/>
      <c r="AC15" s="626"/>
      <c r="AD15" s="627">
        <v>313715</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3028239</v>
      </c>
      <c r="BH15" s="624"/>
      <c r="BI15" s="624"/>
      <c r="BJ15" s="624"/>
      <c r="BK15" s="624"/>
      <c r="BL15" s="624"/>
      <c r="BM15" s="624"/>
      <c r="BN15" s="625"/>
      <c r="BO15" s="626">
        <v>4.5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20349016</v>
      </c>
      <c r="CS15" s="624"/>
      <c r="CT15" s="624"/>
      <c r="CU15" s="624"/>
      <c r="CV15" s="624"/>
      <c r="CW15" s="624"/>
      <c r="CX15" s="624"/>
      <c r="CY15" s="625"/>
      <c r="CZ15" s="626">
        <v>14.2</v>
      </c>
      <c r="DA15" s="626"/>
      <c r="DB15" s="626"/>
      <c r="DC15" s="626"/>
      <c r="DD15" s="632">
        <v>8313700</v>
      </c>
      <c r="DE15" s="624"/>
      <c r="DF15" s="624"/>
      <c r="DG15" s="624"/>
      <c r="DH15" s="624"/>
      <c r="DI15" s="624"/>
      <c r="DJ15" s="624"/>
      <c r="DK15" s="624"/>
      <c r="DL15" s="624"/>
      <c r="DM15" s="624"/>
      <c r="DN15" s="624"/>
      <c r="DO15" s="624"/>
      <c r="DP15" s="625"/>
      <c r="DQ15" s="632">
        <v>12576909</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7054997</v>
      </c>
      <c r="S16" s="624"/>
      <c r="T16" s="624"/>
      <c r="U16" s="624"/>
      <c r="V16" s="624"/>
      <c r="W16" s="624"/>
      <c r="X16" s="624"/>
      <c r="Y16" s="625"/>
      <c r="Z16" s="626">
        <v>4.7</v>
      </c>
      <c r="AA16" s="626"/>
      <c r="AB16" s="626"/>
      <c r="AC16" s="626"/>
      <c r="AD16" s="627">
        <v>6463379</v>
      </c>
      <c r="AE16" s="627"/>
      <c r="AF16" s="627"/>
      <c r="AG16" s="627"/>
      <c r="AH16" s="627"/>
      <c r="AI16" s="627"/>
      <c r="AJ16" s="627"/>
      <c r="AK16" s="627"/>
      <c r="AL16" s="628">
        <v>8</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4092</v>
      </c>
      <c r="CS16" s="624"/>
      <c r="CT16" s="624"/>
      <c r="CU16" s="624"/>
      <c r="CV16" s="624"/>
      <c r="CW16" s="624"/>
      <c r="CX16" s="624"/>
      <c r="CY16" s="625"/>
      <c r="CZ16" s="626">
        <v>0</v>
      </c>
      <c r="DA16" s="626"/>
      <c r="DB16" s="626"/>
      <c r="DC16" s="626"/>
      <c r="DD16" s="632" t="s">
        <v>109</v>
      </c>
      <c r="DE16" s="624"/>
      <c r="DF16" s="624"/>
      <c r="DG16" s="624"/>
      <c r="DH16" s="624"/>
      <c r="DI16" s="624"/>
      <c r="DJ16" s="624"/>
      <c r="DK16" s="624"/>
      <c r="DL16" s="624"/>
      <c r="DM16" s="624"/>
      <c r="DN16" s="624"/>
      <c r="DO16" s="624"/>
      <c r="DP16" s="625"/>
      <c r="DQ16" s="632">
        <v>4092</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6463379</v>
      </c>
      <c r="S17" s="624"/>
      <c r="T17" s="624"/>
      <c r="U17" s="624"/>
      <c r="V17" s="624"/>
      <c r="W17" s="624"/>
      <c r="X17" s="624"/>
      <c r="Y17" s="625"/>
      <c r="Z17" s="626">
        <v>4.3</v>
      </c>
      <c r="AA17" s="626"/>
      <c r="AB17" s="626"/>
      <c r="AC17" s="626"/>
      <c r="AD17" s="627">
        <v>6463379</v>
      </c>
      <c r="AE17" s="627"/>
      <c r="AF17" s="627"/>
      <c r="AG17" s="627"/>
      <c r="AH17" s="627"/>
      <c r="AI17" s="627"/>
      <c r="AJ17" s="627"/>
      <c r="AK17" s="627"/>
      <c r="AL17" s="628">
        <v>8</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8254294</v>
      </c>
      <c r="CS17" s="624"/>
      <c r="CT17" s="624"/>
      <c r="CU17" s="624"/>
      <c r="CV17" s="624"/>
      <c r="CW17" s="624"/>
      <c r="CX17" s="624"/>
      <c r="CY17" s="625"/>
      <c r="CZ17" s="626">
        <v>5.8</v>
      </c>
      <c r="DA17" s="626"/>
      <c r="DB17" s="626"/>
      <c r="DC17" s="626"/>
      <c r="DD17" s="632" t="s">
        <v>109</v>
      </c>
      <c r="DE17" s="624"/>
      <c r="DF17" s="624"/>
      <c r="DG17" s="624"/>
      <c r="DH17" s="624"/>
      <c r="DI17" s="624"/>
      <c r="DJ17" s="624"/>
      <c r="DK17" s="624"/>
      <c r="DL17" s="624"/>
      <c r="DM17" s="624"/>
      <c r="DN17" s="624"/>
      <c r="DO17" s="624"/>
      <c r="DP17" s="625"/>
      <c r="DQ17" s="632">
        <v>8235066</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467183</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124435</v>
      </c>
      <c r="S19" s="624"/>
      <c r="T19" s="624"/>
      <c r="U19" s="624"/>
      <c r="V19" s="624"/>
      <c r="W19" s="624"/>
      <c r="X19" s="624"/>
      <c r="Y19" s="625"/>
      <c r="Z19" s="626">
        <v>0.1</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5036543</v>
      </c>
      <c r="BH19" s="624"/>
      <c r="BI19" s="624"/>
      <c r="BJ19" s="624"/>
      <c r="BK19" s="624"/>
      <c r="BL19" s="624"/>
      <c r="BM19" s="624"/>
      <c r="BN19" s="625"/>
      <c r="BO19" s="626">
        <v>7.4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85126253</v>
      </c>
      <c r="S20" s="624"/>
      <c r="T20" s="624"/>
      <c r="U20" s="624"/>
      <c r="V20" s="624"/>
      <c r="W20" s="624"/>
      <c r="X20" s="624"/>
      <c r="Y20" s="625"/>
      <c r="Z20" s="626">
        <v>56.3</v>
      </c>
      <c r="AA20" s="626"/>
      <c r="AB20" s="626"/>
      <c r="AC20" s="626"/>
      <c r="AD20" s="627">
        <v>79944878</v>
      </c>
      <c r="AE20" s="627"/>
      <c r="AF20" s="627"/>
      <c r="AG20" s="627"/>
      <c r="AH20" s="627"/>
      <c r="AI20" s="627"/>
      <c r="AJ20" s="627"/>
      <c r="AK20" s="627"/>
      <c r="AL20" s="628">
        <v>99.3</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5036543</v>
      </c>
      <c r="BH20" s="624"/>
      <c r="BI20" s="624"/>
      <c r="BJ20" s="624"/>
      <c r="BK20" s="624"/>
      <c r="BL20" s="624"/>
      <c r="BM20" s="624"/>
      <c r="BN20" s="625"/>
      <c r="BO20" s="626">
        <v>7.4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143284464</v>
      </c>
      <c r="CS20" s="624"/>
      <c r="CT20" s="624"/>
      <c r="CU20" s="624"/>
      <c r="CV20" s="624"/>
      <c r="CW20" s="624"/>
      <c r="CX20" s="624"/>
      <c r="CY20" s="625"/>
      <c r="CZ20" s="626">
        <v>100</v>
      </c>
      <c r="DA20" s="626"/>
      <c r="DB20" s="626"/>
      <c r="DC20" s="626"/>
      <c r="DD20" s="632">
        <v>15318392</v>
      </c>
      <c r="DE20" s="624"/>
      <c r="DF20" s="624"/>
      <c r="DG20" s="624"/>
      <c r="DH20" s="624"/>
      <c r="DI20" s="624"/>
      <c r="DJ20" s="624"/>
      <c r="DK20" s="624"/>
      <c r="DL20" s="624"/>
      <c r="DM20" s="624"/>
      <c r="DN20" s="624"/>
      <c r="DO20" s="624"/>
      <c r="DP20" s="625"/>
      <c r="DQ20" s="632">
        <v>91462203</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53037</v>
      </c>
      <c r="S21" s="624"/>
      <c r="T21" s="624"/>
      <c r="U21" s="624"/>
      <c r="V21" s="624"/>
      <c r="W21" s="624"/>
      <c r="X21" s="624"/>
      <c r="Y21" s="625"/>
      <c r="Z21" s="626">
        <v>0</v>
      </c>
      <c r="AA21" s="626"/>
      <c r="AB21" s="626"/>
      <c r="AC21" s="626"/>
      <c r="AD21" s="627">
        <v>53037</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1343460</v>
      </c>
      <c r="S22" s="624"/>
      <c r="T22" s="624"/>
      <c r="U22" s="624"/>
      <c r="V22" s="624"/>
      <c r="W22" s="624"/>
      <c r="X22" s="624"/>
      <c r="Y22" s="625"/>
      <c r="Z22" s="626">
        <v>0.9</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v>971067</v>
      </c>
      <c r="BH22" s="624"/>
      <c r="BI22" s="624"/>
      <c r="BJ22" s="624"/>
      <c r="BK22" s="624"/>
      <c r="BL22" s="624"/>
      <c r="BM22" s="624"/>
      <c r="BN22" s="625"/>
      <c r="BO22" s="626">
        <v>1.4</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2636534</v>
      </c>
      <c r="S23" s="624"/>
      <c r="T23" s="624"/>
      <c r="U23" s="624"/>
      <c r="V23" s="624"/>
      <c r="W23" s="624"/>
      <c r="X23" s="624"/>
      <c r="Y23" s="625"/>
      <c r="Z23" s="626">
        <v>1.7</v>
      </c>
      <c r="AA23" s="626"/>
      <c r="AB23" s="626"/>
      <c r="AC23" s="626"/>
      <c r="AD23" s="627">
        <v>504674</v>
      </c>
      <c r="AE23" s="627"/>
      <c r="AF23" s="627"/>
      <c r="AG23" s="627"/>
      <c r="AH23" s="627"/>
      <c r="AI23" s="627"/>
      <c r="AJ23" s="627"/>
      <c r="AK23" s="627"/>
      <c r="AL23" s="628">
        <v>0.6</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4065476</v>
      </c>
      <c r="BH23" s="624"/>
      <c r="BI23" s="624"/>
      <c r="BJ23" s="624"/>
      <c r="BK23" s="624"/>
      <c r="BL23" s="624"/>
      <c r="BM23" s="624"/>
      <c r="BN23" s="625"/>
      <c r="BO23" s="626">
        <v>6</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1046042</v>
      </c>
      <c r="S24" s="624"/>
      <c r="T24" s="624"/>
      <c r="U24" s="624"/>
      <c r="V24" s="624"/>
      <c r="W24" s="624"/>
      <c r="X24" s="624"/>
      <c r="Y24" s="625"/>
      <c r="Z24" s="626">
        <v>0.7</v>
      </c>
      <c r="AA24" s="626"/>
      <c r="AB24" s="626"/>
      <c r="AC24" s="626"/>
      <c r="AD24" s="627">
        <v>14533</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76644408</v>
      </c>
      <c r="CS24" s="613"/>
      <c r="CT24" s="613"/>
      <c r="CU24" s="613"/>
      <c r="CV24" s="613"/>
      <c r="CW24" s="613"/>
      <c r="CX24" s="613"/>
      <c r="CY24" s="614"/>
      <c r="CZ24" s="650">
        <v>53.5</v>
      </c>
      <c r="DA24" s="651"/>
      <c r="DB24" s="651"/>
      <c r="DC24" s="652"/>
      <c r="DD24" s="649">
        <v>44808062</v>
      </c>
      <c r="DE24" s="613"/>
      <c r="DF24" s="613"/>
      <c r="DG24" s="613"/>
      <c r="DH24" s="613"/>
      <c r="DI24" s="613"/>
      <c r="DJ24" s="613"/>
      <c r="DK24" s="614"/>
      <c r="DL24" s="649">
        <v>44365570</v>
      </c>
      <c r="DM24" s="613"/>
      <c r="DN24" s="613"/>
      <c r="DO24" s="613"/>
      <c r="DP24" s="613"/>
      <c r="DQ24" s="613"/>
      <c r="DR24" s="613"/>
      <c r="DS24" s="613"/>
      <c r="DT24" s="613"/>
      <c r="DU24" s="613"/>
      <c r="DV24" s="614"/>
      <c r="DW24" s="617">
        <v>51.3</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27961741</v>
      </c>
      <c r="S25" s="624"/>
      <c r="T25" s="624"/>
      <c r="U25" s="624"/>
      <c r="V25" s="624"/>
      <c r="W25" s="624"/>
      <c r="X25" s="624"/>
      <c r="Y25" s="625"/>
      <c r="Z25" s="626">
        <v>18.5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25659676</v>
      </c>
      <c r="CS25" s="655"/>
      <c r="CT25" s="655"/>
      <c r="CU25" s="655"/>
      <c r="CV25" s="655"/>
      <c r="CW25" s="655"/>
      <c r="CX25" s="655"/>
      <c r="CY25" s="656"/>
      <c r="CZ25" s="657">
        <v>17.899999999999999</v>
      </c>
      <c r="DA25" s="658"/>
      <c r="DB25" s="658"/>
      <c r="DC25" s="659"/>
      <c r="DD25" s="632">
        <v>23736733</v>
      </c>
      <c r="DE25" s="655"/>
      <c r="DF25" s="655"/>
      <c r="DG25" s="655"/>
      <c r="DH25" s="655"/>
      <c r="DI25" s="655"/>
      <c r="DJ25" s="655"/>
      <c r="DK25" s="656"/>
      <c r="DL25" s="632">
        <v>23298574</v>
      </c>
      <c r="DM25" s="655"/>
      <c r="DN25" s="655"/>
      <c r="DO25" s="655"/>
      <c r="DP25" s="655"/>
      <c r="DQ25" s="655"/>
      <c r="DR25" s="655"/>
      <c r="DS25" s="655"/>
      <c r="DT25" s="655"/>
      <c r="DU25" s="655"/>
      <c r="DV25" s="656"/>
      <c r="DW25" s="628">
        <v>26.9</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18778572</v>
      </c>
      <c r="CS26" s="624"/>
      <c r="CT26" s="624"/>
      <c r="CU26" s="624"/>
      <c r="CV26" s="624"/>
      <c r="CW26" s="624"/>
      <c r="CX26" s="624"/>
      <c r="CY26" s="625"/>
      <c r="CZ26" s="657">
        <v>13.1</v>
      </c>
      <c r="DA26" s="658"/>
      <c r="DB26" s="658"/>
      <c r="DC26" s="659"/>
      <c r="DD26" s="632">
        <v>16889556</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8734928</v>
      </c>
      <c r="S27" s="624"/>
      <c r="T27" s="624"/>
      <c r="U27" s="624"/>
      <c r="V27" s="624"/>
      <c r="W27" s="624"/>
      <c r="X27" s="624"/>
      <c r="Y27" s="625"/>
      <c r="Z27" s="626">
        <v>5.8</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67826263</v>
      </c>
      <c r="BH27" s="624"/>
      <c r="BI27" s="624"/>
      <c r="BJ27" s="624"/>
      <c r="BK27" s="624"/>
      <c r="BL27" s="624"/>
      <c r="BM27" s="624"/>
      <c r="BN27" s="625"/>
      <c r="BO27" s="626">
        <v>100</v>
      </c>
      <c r="BP27" s="626"/>
      <c r="BQ27" s="626"/>
      <c r="BR27" s="626"/>
      <c r="BS27" s="632">
        <v>524281</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42730438</v>
      </c>
      <c r="CS27" s="655"/>
      <c r="CT27" s="655"/>
      <c r="CU27" s="655"/>
      <c r="CV27" s="655"/>
      <c r="CW27" s="655"/>
      <c r="CX27" s="655"/>
      <c r="CY27" s="656"/>
      <c r="CZ27" s="657">
        <v>29.8</v>
      </c>
      <c r="DA27" s="658"/>
      <c r="DB27" s="658"/>
      <c r="DC27" s="659"/>
      <c r="DD27" s="632">
        <v>12836263</v>
      </c>
      <c r="DE27" s="655"/>
      <c r="DF27" s="655"/>
      <c r="DG27" s="655"/>
      <c r="DH27" s="655"/>
      <c r="DI27" s="655"/>
      <c r="DJ27" s="655"/>
      <c r="DK27" s="656"/>
      <c r="DL27" s="632">
        <v>12832810</v>
      </c>
      <c r="DM27" s="655"/>
      <c r="DN27" s="655"/>
      <c r="DO27" s="655"/>
      <c r="DP27" s="655"/>
      <c r="DQ27" s="655"/>
      <c r="DR27" s="655"/>
      <c r="DS27" s="655"/>
      <c r="DT27" s="655"/>
      <c r="DU27" s="655"/>
      <c r="DV27" s="656"/>
      <c r="DW27" s="628">
        <v>14.8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1328395</v>
      </c>
      <c r="S28" s="624"/>
      <c r="T28" s="624"/>
      <c r="U28" s="624"/>
      <c r="V28" s="624"/>
      <c r="W28" s="624"/>
      <c r="X28" s="624"/>
      <c r="Y28" s="625"/>
      <c r="Z28" s="626">
        <v>0.9</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8254294</v>
      </c>
      <c r="CS28" s="624"/>
      <c r="CT28" s="624"/>
      <c r="CU28" s="624"/>
      <c r="CV28" s="624"/>
      <c r="CW28" s="624"/>
      <c r="CX28" s="624"/>
      <c r="CY28" s="625"/>
      <c r="CZ28" s="657">
        <v>5.8</v>
      </c>
      <c r="DA28" s="658"/>
      <c r="DB28" s="658"/>
      <c r="DC28" s="659"/>
      <c r="DD28" s="632">
        <v>8235066</v>
      </c>
      <c r="DE28" s="624"/>
      <c r="DF28" s="624"/>
      <c r="DG28" s="624"/>
      <c r="DH28" s="624"/>
      <c r="DI28" s="624"/>
      <c r="DJ28" s="624"/>
      <c r="DK28" s="625"/>
      <c r="DL28" s="632">
        <v>8234186</v>
      </c>
      <c r="DM28" s="624"/>
      <c r="DN28" s="624"/>
      <c r="DO28" s="624"/>
      <c r="DP28" s="624"/>
      <c r="DQ28" s="624"/>
      <c r="DR28" s="624"/>
      <c r="DS28" s="624"/>
      <c r="DT28" s="624"/>
      <c r="DU28" s="624"/>
      <c r="DV28" s="625"/>
      <c r="DW28" s="628">
        <v>9.5</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26641</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8254294</v>
      </c>
      <c r="CS29" s="655"/>
      <c r="CT29" s="655"/>
      <c r="CU29" s="655"/>
      <c r="CV29" s="655"/>
      <c r="CW29" s="655"/>
      <c r="CX29" s="655"/>
      <c r="CY29" s="656"/>
      <c r="CZ29" s="657">
        <v>5.8</v>
      </c>
      <c r="DA29" s="658"/>
      <c r="DB29" s="658"/>
      <c r="DC29" s="659"/>
      <c r="DD29" s="632">
        <v>8235066</v>
      </c>
      <c r="DE29" s="655"/>
      <c r="DF29" s="655"/>
      <c r="DG29" s="655"/>
      <c r="DH29" s="655"/>
      <c r="DI29" s="655"/>
      <c r="DJ29" s="655"/>
      <c r="DK29" s="656"/>
      <c r="DL29" s="632">
        <v>8234186</v>
      </c>
      <c r="DM29" s="655"/>
      <c r="DN29" s="655"/>
      <c r="DO29" s="655"/>
      <c r="DP29" s="655"/>
      <c r="DQ29" s="655"/>
      <c r="DR29" s="655"/>
      <c r="DS29" s="655"/>
      <c r="DT29" s="655"/>
      <c r="DU29" s="655"/>
      <c r="DV29" s="656"/>
      <c r="DW29" s="628">
        <v>9.5</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1061176</v>
      </c>
      <c r="S30" s="624"/>
      <c r="T30" s="624"/>
      <c r="U30" s="624"/>
      <c r="V30" s="624"/>
      <c r="W30" s="624"/>
      <c r="X30" s="624"/>
      <c r="Y30" s="625"/>
      <c r="Z30" s="626">
        <v>0.7</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96.4</v>
      </c>
      <c r="BN30" s="682"/>
      <c r="BO30" s="682"/>
      <c r="BP30" s="682"/>
      <c r="BQ30" s="683"/>
      <c r="BR30" s="681">
        <v>98.8</v>
      </c>
      <c r="BS30" s="682"/>
      <c r="BT30" s="682"/>
      <c r="BU30" s="682"/>
      <c r="BV30" s="682"/>
      <c r="BW30" s="682"/>
      <c r="BX30" s="618">
        <v>96</v>
      </c>
      <c r="BY30" s="682"/>
      <c r="BZ30" s="682"/>
      <c r="CA30" s="682"/>
      <c r="CB30" s="683"/>
      <c r="CD30" s="686"/>
      <c r="CE30" s="687"/>
      <c r="CF30" s="637" t="s">
        <v>290</v>
      </c>
      <c r="CG30" s="638"/>
      <c r="CH30" s="638"/>
      <c r="CI30" s="638"/>
      <c r="CJ30" s="638"/>
      <c r="CK30" s="638"/>
      <c r="CL30" s="638"/>
      <c r="CM30" s="638"/>
      <c r="CN30" s="638"/>
      <c r="CO30" s="638"/>
      <c r="CP30" s="638"/>
      <c r="CQ30" s="639"/>
      <c r="CR30" s="623">
        <v>7242269</v>
      </c>
      <c r="CS30" s="624"/>
      <c r="CT30" s="624"/>
      <c r="CU30" s="624"/>
      <c r="CV30" s="624"/>
      <c r="CW30" s="624"/>
      <c r="CX30" s="624"/>
      <c r="CY30" s="625"/>
      <c r="CZ30" s="657">
        <v>5.0999999999999996</v>
      </c>
      <c r="DA30" s="658"/>
      <c r="DB30" s="658"/>
      <c r="DC30" s="659"/>
      <c r="DD30" s="632">
        <v>7223041</v>
      </c>
      <c r="DE30" s="624"/>
      <c r="DF30" s="624"/>
      <c r="DG30" s="624"/>
      <c r="DH30" s="624"/>
      <c r="DI30" s="624"/>
      <c r="DJ30" s="624"/>
      <c r="DK30" s="625"/>
      <c r="DL30" s="632">
        <v>7222161</v>
      </c>
      <c r="DM30" s="624"/>
      <c r="DN30" s="624"/>
      <c r="DO30" s="624"/>
      <c r="DP30" s="624"/>
      <c r="DQ30" s="624"/>
      <c r="DR30" s="624"/>
      <c r="DS30" s="624"/>
      <c r="DT30" s="624"/>
      <c r="DU30" s="624"/>
      <c r="DV30" s="625"/>
      <c r="DW30" s="628">
        <v>8.3000000000000007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6694188</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96.3</v>
      </c>
      <c r="BN31" s="679"/>
      <c r="BO31" s="679"/>
      <c r="BP31" s="679"/>
      <c r="BQ31" s="680"/>
      <c r="BR31" s="678">
        <v>98.6</v>
      </c>
      <c r="BS31" s="655"/>
      <c r="BT31" s="655"/>
      <c r="BU31" s="655"/>
      <c r="BV31" s="655"/>
      <c r="BW31" s="655"/>
      <c r="BX31" s="629">
        <v>95.8</v>
      </c>
      <c r="BY31" s="679"/>
      <c r="BZ31" s="679"/>
      <c r="CA31" s="679"/>
      <c r="CB31" s="680"/>
      <c r="CD31" s="686"/>
      <c r="CE31" s="687"/>
      <c r="CF31" s="637" t="s">
        <v>294</v>
      </c>
      <c r="CG31" s="638"/>
      <c r="CH31" s="638"/>
      <c r="CI31" s="638"/>
      <c r="CJ31" s="638"/>
      <c r="CK31" s="638"/>
      <c r="CL31" s="638"/>
      <c r="CM31" s="638"/>
      <c r="CN31" s="638"/>
      <c r="CO31" s="638"/>
      <c r="CP31" s="638"/>
      <c r="CQ31" s="639"/>
      <c r="CR31" s="623">
        <v>1012025</v>
      </c>
      <c r="CS31" s="655"/>
      <c r="CT31" s="655"/>
      <c r="CU31" s="655"/>
      <c r="CV31" s="655"/>
      <c r="CW31" s="655"/>
      <c r="CX31" s="655"/>
      <c r="CY31" s="656"/>
      <c r="CZ31" s="657">
        <v>0.7</v>
      </c>
      <c r="DA31" s="658"/>
      <c r="DB31" s="658"/>
      <c r="DC31" s="659"/>
      <c r="DD31" s="632">
        <v>1012025</v>
      </c>
      <c r="DE31" s="655"/>
      <c r="DF31" s="655"/>
      <c r="DG31" s="655"/>
      <c r="DH31" s="655"/>
      <c r="DI31" s="655"/>
      <c r="DJ31" s="655"/>
      <c r="DK31" s="656"/>
      <c r="DL31" s="632">
        <v>1012025</v>
      </c>
      <c r="DM31" s="655"/>
      <c r="DN31" s="655"/>
      <c r="DO31" s="655"/>
      <c r="DP31" s="655"/>
      <c r="DQ31" s="655"/>
      <c r="DR31" s="655"/>
      <c r="DS31" s="655"/>
      <c r="DT31" s="655"/>
      <c r="DU31" s="655"/>
      <c r="DV31" s="656"/>
      <c r="DW31" s="628">
        <v>1.2</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2078953</v>
      </c>
      <c r="S32" s="624"/>
      <c r="T32" s="624"/>
      <c r="U32" s="624"/>
      <c r="V32" s="624"/>
      <c r="W32" s="624"/>
      <c r="X32" s="624"/>
      <c r="Y32" s="625"/>
      <c r="Z32" s="626">
        <v>1.4</v>
      </c>
      <c r="AA32" s="626"/>
      <c r="AB32" s="626"/>
      <c r="AC32" s="626"/>
      <c r="AD32" s="627">
        <v>6507</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99.2</v>
      </c>
      <c r="BH32" s="691"/>
      <c r="BI32" s="691"/>
      <c r="BJ32" s="691"/>
      <c r="BK32" s="691"/>
      <c r="BL32" s="691"/>
      <c r="BM32" s="692">
        <v>96</v>
      </c>
      <c r="BN32" s="691"/>
      <c r="BO32" s="691"/>
      <c r="BP32" s="691"/>
      <c r="BQ32" s="693"/>
      <c r="BR32" s="690">
        <v>99</v>
      </c>
      <c r="BS32" s="691"/>
      <c r="BT32" s="691"/>
      <c r="BU32" s="691"/>
      <c r="BV32" s="691"/>
      <c r="BW32" s="691"/>
      <c r="BX32" s="692">
        <v>95.6</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13002800</v>
      </c>
      <c r="S33" s="624"/>
      <c r="T33" s="624"/>
      <c r="U33" s="624"/>
      <c r="V33" s="624"/>
      <c r="W33" s="624"/>
      <c r="X33" s="624"/>
      <c r="Y33" s="625"/>
      <c r="Z33" s="626">
        <v>8.6</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51317572</v>
      </c>
      <c r="CS33" s="655"/>
      <c r="CT33" s="655"/>
      <c r="CU33" s="655"/>
      <c r="CV33" s="655"/>
      <c r="CW33" s="655"/>
      <c r="CX33" s="655"/>
      <c r="CY33" s="656"/>
      <c r="CZ33" s="657">
        <v>35.799999999999997</v>
      </c>
      <c r="DA33" s="658"/>
      <c r="DB33" s="658"/>
      <c r="DC33" s="659"/>
      <c r="DD33" s="632">
        <v>42538066</v>
      </c>
      <c r="DE33" s="655"/>
      <c r="DF33" s="655"/>
      <c r="DG33" s="655"/>
      <c r="DH33" s="655"/>
      <c r="DI33" s="655"/>
      <c r="DJ33" s="655"/>
      <c r="DK33" s="656"/>
      <c r="DL33" s="632">
        <v>32780325</v>
      </c>
      <c r="DM33" s="655"/>
      <c r="DN33" s="655"/>
      <c r="DO33" s="655"/>
      <c r="DP33" s="655"/>
      <c r="DQ33" s="655"/>
      <c r="DR33" s="655"/>
      <c r="DS33" s="655"/>
      <c r="DT33" s="655"/>
      <c r="DU33" s="655"/>
      <c r="DV33" s="656"/>
      <c r="DW33" s="628">
        <v>37.9</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22633020</v>
      </c>
      <c r="CS34" s="624"/>
      <c r="CT34" s="624"/>
      <c r="CU34" s="624"/>
      <c r="CV34" s="624"/>
      <c r="CW34" s="624"/>
      <c r="CX34" s="624"/>
      <c r="CY34" s="625"/>
      <c r="CZ34" s="657">
        <v>15.8</v>
      </c>
      <c r="DA34" s="658"/>
      <c r="DB34" s="658"/>
      <c r="DC34" s="659"/>
      <c r="DD34" s="632">
        <v>16998505</v>
      </c>
      <c r="DE34" s="624"/>
      <c r="DF34" s="624"/>
      <c r="DG34" s="624"/>
      <c r="DH34" s="624"/>
      <c r="DI34" s="624"/>
      <c r="DJ34" s="624"/>
      <c r="DK34" s="625"/>
      <c r="DL34" s="632">
        <v>15349228</v>
      </c>
      <c r="DM34" s="624"/>
      <c r="DN34" s="624"/>
      <c r="DO34" s="624"/>
      <c r="DP34" s="624"/>
      <c r="DQ34" s="624"/>
      <c r="DR34" s="624"/>
      <c r="DS34" s="624"/>
      <c r="DT34" s="624"/>
      <c r="DU34" s="624"/>
      <c r="DV34" s="625"/>
      <c r="DW34" s="628">
        <v>17.7</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6000000</v>
      </c>
      <c r="S35" s="624"/>
      <c r="T35" s="624"/>
      <c r="U35" s="624"/>
      <c r="V35" s="624"/>
      <c r="W35" s="624"/>
      <c r="X35" s="624"/>
      <c r="Y35" s="625"/>
      <c r="Z35" s="626">
        <v>4</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18430970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2487391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2040295</v>
      </c>
      <c r="CS35" s="655"/>
      <c r="CT35" s="655"/>
      <c r="CU35" s="655"/>
      <c r="CV35" s="655"/>
      <c r="CW35" s="655"/>
      <c r="CX35" s="655"/>
      <c r="CY35" s="656"/>
      <c r="CZ35" s="657">
        <v>1.4</v>
      </c>
      <c r="DA35" s="658"/>
      <c r="DB35" s="658"/>
      <c r="DC35" s="659"/>
      <c r="DD35" s="632">
        <v>1967943</v>
      </c>
      <c r="DE35" s="655"/>
      <c r="DF35" s="655"/>
      <c r="DG35" s="655"/>
      <c r="DH35" s="655"/>
      <c r="DI35" s="655"/>
      <c r="DJ35" s="655"/>
      <c r="DK35" s="656"/>
      <c r="DL35" s="632">
        <v>1967943</v>
      </c>
      <c r="DM35" s="655"/>
      <c r="DN35" s="655"/>
      <c r="DO35" s="655"/>
      <c r="DP35" s="655"/>
      <c r="DQ35" s="655"/>
      <c r="DR35" s="655"/>
      <c r="DS35" s="655"/>
      <c r="DT35" s="655"/>
      <c r="DU35" s="655"/>
      <c r="DV35" s="656"/>
      <c r="DW35" s="628">
        <v>2.2999999999999998</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151094148</v>
      </c>
      <c r="S36" s="696"/>
      <c r="T36" s="696"/>
      <c r="U36" s="696"/>
      <c r="V36" s="696"/>
      <c r="W36" s="696"/>
      <c r="X36" s="696"/>
      <c r="Y36" s="697"/>
      <c r="Z36" s="698">
        <v>100</v>
      </c>
      <c r="AA36" s="698"/>
      <c r="AB36" s="698"/>
      <c r="AC36" s="698"/>
      <c r="AD36" s="699">
        <v>80523629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3491079</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2084642</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7299115</v>
      </c>
      <c r="CS36" s="624"/>
      <c r="CT36" s="624"/>
      <c r="CU36" s="624"/>
      <c r="CV36" s="624"/>
      <c r="CW36" s="624"/>
      <c r="CX36" s="624"/>
      <c r="CY36" s="625"/>
      <c r="CZ36" s="657">
        <v>5.0999999999999996</v>
      </c>
      <c r="DA36" s="658"/>
      <c r="DB36" s="658"/>
      <c r="DC36" s="659"/>
      <c r="DD36" s="632">
        <v>6540789</v>
      </c>
      <c r="DE36" s="624"/>
      <c r="DF36" s="624"/>
      <c r="DG36" s="624"/>
      <c r="DH36" s="624"/>
      <c r="DI36" s="624"/>
      <c r="DJ36" s="624"/>
      <c r="DK36" s="625"/>
      <c r="DL36" s="632">
        <v>4459011</v>
      </c>
      <c r="DM36" s="624"/>
      <c r="DN36" s="624"/>
      <c r="DO36" s="624"/>
      <c r="DP36" s="624"/>
      <c r="DQ36" s="624"/>
      <c r="DR36" s="624"/>
      <c r="DS36" s="624"/>
      <c r="DT36" s="624"/>
      <c r="DU36" s="624"/>
      <c r="DV36" s="625"/>
      <c r="DW36" s="628">
        <v>5.2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3306032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81029</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24168</v>
      </c>
      <c r="CS37" s="655"/>
      <c r="CT37" s="655"/>
      <c r="CU37" s="655"/>
      <c r="CV37" s="655"/>
      <c r="CW37" s="655"/>
      <c r="CX37" s="655"/>
      <c r="CY37" s="656"/>
      <c r="CZ37" s="657">
        <v>0</v>
      </c>
      <c r="DA37" s="658"/>
      <c r="DB37" s="658"/>
      <c r="DC37" s="659"/>
      <c r="DD37" s="632">
        <v>23577</v>
      </c>
      <c r="DE37" s="655"/>
      <c r="DF37" s="655"/>
      <c r="DG37" s="655"/>
      <c r="DH37" s="655"/>
      <c r="DI37" s="655"/>
      <c r="DJ37" s="655"/>
      <c r="DK37" s="656"/>
      <c r="DL37" s="632">
        <v>21558</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95692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128260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14899966</v>
      </c>
      <c r="CS38" s="624"/>
      <c r="CT38" s="624"/>
      <c r="CU38" s="624"/>
      <c r="CV38" s="624"/>
      <c r="CW38" s="624"/>
      <c r="CX38" s="624"/>
      <c r="CY38" s="625"/>
      <c r="CZ38" s="657">
        <v>10.4</v>
      </c>
      <c r="DA38" s="658"/>
      <c r="DB38" s="658"/>
      <c r="DC38" s="659"/>
      <c r="DD38" s="632">
        <v>12834801</v>
      </c>
      <c r="DE38" s="624"/>
      <c r="DF38" s="624"/>
      <c r="DG38" s="624"/>
      <c r="DH38" s="624"/>
      <c r="DI38" s="624"/>
      <c r="DJ38" s="624"/>
      <c r="DK38" s="625"/>
      <c r="DL38" s="632">
        <v>11004143</v>
      </c>
      <c r="DM38" s="624"/>
      <c r="DN38" s="624"/>
      <c r="DO38" s="624"/>
      <c r="DP38" s="624"/>
      <c r="DQ38" s="624"/>
      <c r="DR38" s="624"/>
      <c r="DS38" s="624"/>
      <c r="DT38" s="624"/>
      <c r="DU38" s="624"/>
      <c r="DV38" s="625"/>
      <c r="DW38" s="628">
        <v>12.7</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39925</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3326157</v>
      </c>
      <c r="CS39" s="655"/>
      <c r="CT39" s="655"/>
      <c r="CU39" s="655"/>
      <c r="CV39" s="655"/>
      <c r="CW39" s="655"/>
      <c r="CX39" s="655"/>
      <c r="CY39" s="656"/>
      <c r="CZ39" s="657">
        <v>2.2999999999999998</v>
      </c>
      <c r="DA39" s="658"/>
      <c r="DB39" s="658"/>
      <c r="DC39" s="659"/>
      <c r="DD39" s="632">
        <v>3239691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2909891</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88</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1119019</v>
      </c>
      <c r="CS40" s="624"/>
      <c r="CT40" s="624"/>
      <c r="CU40" s="624"/>
      <c r="CV40" s="624"/>
      <c r="CW40" s="624"/>
      <c r="CX40" s="624"/>
      <c r="CY40" s="625"/>
      <c r="CZ40" s="657">
        <v>0.8</v>
      </c>
      <c r="DA40" s="658"/>
      <c r="DB40" s="658"/>
      <c r="DC40" s="659"/>
      <c r="DD40" s="632">
        <v>956337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8588351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262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15322484</v>
      </c>
      <c r="CS42" s="624"/>
      <c r="CT42" s="624"/>
      <c r="CU42" s="624"/>
      <c r="CV42" s="624"/>
      <c r="CW42" s="624"/>
      <c r="CX42" s="624"/>
      <c r="CY42" s="625"/>
      <c r="CZ42" s="657">
        <v>10.7</v>
      </c>
      <c r="DA42" s="706"/>
      <c r="DB42" s="706"/>
      <c r="DC42" s="707"/>
      <c r="DD42" s="632">
        <v>4116075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602913</v>
      </c>
      <c r="CS43" s="655"/>
      <c r="CT43" s="655"/>
      <c r="CU43" s="655"/>
      <c r="CV43" s="655"/>
      <c r="CW43" s="655"/>
      <c r="CX43" s="655"/>
      <c r="CY43" s="656"/>
      <c r="CZ43" s="657">
        <v>0.4</v>
      </c>
      <c r="DA43" s="658"/>
      <c r="DB43" s="658"/>
      <c r="DC43" s="659"/>
      <c r="DD43" s="632">
        <v>602913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15318392</v>
      </c>
      <c r="CS44" s="624"/>
      <c r="CT44" s="624"/>
      <c r="CU44" s="624"/>
      <c r="CV44" s="624"/>
      <c r="CW44" s="624"/>
      <c r="CX44" s="624"/>
      <c r="CY44" s="625"/>
      <c r="CZ44" s="657">
        <v>10.7</v>
      </c>
      <c r="DA44" s="706"/>
      <c r="DB44" s="706"/>
      <c r="DC44" s="707"/>
      <c r="DD44" s="632">
        <v>4111983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6332349</v>
      </c>
      <c r="CS45" s="655"/>
      <c r="CT45" s="655"/>
      <c r="CU45" s="655"/>
      <c r="CV45" s="655"/>
      <c r="CW45" s="655"/>
      <c r="CX45" s="655"/>
      <c r="CY45" s="656"/>
      <c r="CZ45" s="657">
        <v>4.4000000000000004</v>
      </c>
      <c r="DA45" s="658"/>
      <c r="DB45" s="658"/>
      <c r="DC45" s="659"/>
      <c r="DD45" s="632">
        <v>219263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8936030</v>
      </c>
      <c r="CS46" s="624"/>
      <c r="CT46" s="624"/>
      <c r="CU46" s="624"/>
      <c r="CV46" s="624"/>
      <c r="CW46" s="624"/>
      <c r="CX46" s="624"/>
      <c r="CY46" s="625"/>
      <c r="CZ46" s="657">
        <v>6.2</v>
      </c>
      <c r="DA46" s="706"/>
      <c r="DB46" s="706"/>
      <c r="DC46" s="707"/>
      <c r="DD46" s="632">
        <v>3873707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4092</v>
      </c>
      <c r="CS47" s="655"/>
      <c r="CT47" s="655"/>
      <c r="CU47" s="655"/>
      <c r="CV47" s="655"/>
      <c r="CW47" s="655"/>
      <c r="CX47" s="655"/>
      <c r="CY47" s="656"/>
      <c r="CZ47" s="657">
        <v>0</v>
      </c>
      <c r="DA47" s="658"/>
      <c r="DB47" s="658"/>
      <c r="DC47" s="659"/>
      <c r="DD47" s="632">
        <v>4092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143284464</v>
      </c>
      <c r="CS49" s="691"/>
      <c r="CT49" s="691"/>
      <c r="CU49" s="691"/>
      <c r="CV49" s="691"/>
      <c r="CW49" s="691"/>
      <c r="CX49" s="691"/>
      <c r="CY49" s="718"/>
      <c r="CZ49" s="719">
        <v>100</v>
      </c>
      <c r="DA49" s="720"/>
      <c r="DB49" s="720"/>
      <c r="DC49" s="721"/>
      <c r="DD49" s="722">
        <v>91462203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153126</v>
      </c>
      <c r="R7" s="753"/>
      <c r="S7" s="753"/>
      <c r="T7" s="753"/>
      <c r="U7" s="753"/>
      <c r="V7" s="753">
        <v>145316</v>
      </c>
      <c r="W7" s="753"/>
      <c r="X7" s="753"/>
      <c r="Y7" s="753"/>
      <c r="Z7" s="753"/>
      <c r="AA7" s="753">
        <v>7810</v>
      </c>
      <c r="AB7" s="753"/>
      <c r="AC7" s="753"/>
      <c r="AD7" s="753"/>
      <c r="AE7" s="754"/>
      <c r="AF7" s="755">
        <v>7179</v>
      </c>
      <c r="AG7" s="756"/>
      <c r="AH7" s="756"/>
      <c r="AI7" s="756"/>
      <c r="AJ7" s="757"/>
      <c r="AK7" s="792">
        <v>1061</v>
      </c>
      <c r="AL7" s="793"/>
      <c r="AM7" s="793"/>
      <c r="AN7" s="793"/>
      <c r="AO7" s="793"/>
      <c r="AP7" s="793">
        <v>106180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538</v>
      </c>
      <c r="BT7" s="797"/>
      <c r="BU7" s="797"/>
      <c r="BV7" s="797"/>
      <c r="BW7" s="797"/>
      <c r="BX7" s="797"/>
      <c r="BY7" s="797"/>
      <c r="BZ7" s="797"/>
      <c r="CA7" s="797"/>
      <c r="CB7" s="797"/>
      <c r="CC7" s="797"/>
      <c r="CD7" s="797"/>
      <c r="CE7" s="797"/>
      <c r="CF7" s="797"/>
      <c r="CG7" s="798"/>
      <c r="CH7" s="789">
        <v>2</v>
      </c>
      <c r="CI7" s="790"/>
      <c r="CJ7" s="790"/>
      <c r="CK7" s="790"/>
      <c r="CL7" s="791"/>
      <c r="CM7" s="789">
        <v>569</v>
      </c>
      <c r="CN7" s="790"/>
      <c r="CO7" s="790"/>
      <c r="CP7" s="790"/>
      <c r="CQ7" s="791"/>
      <c r="CR7" s="789">
        <v>500</v>
      </c>
      <c r="CS7" s="790"/>
      <c r="CT7" s="790"/>
      <c r="CU7" s="790"/>
      <c r="CV7" s="791"/>
      <c r="CW7" s="789">
        <v>144</v>
      </c>
      <c r="CX7" s="790"/>
      <c r="CY7" s="790"/>
      <c r="CZ7" s="790"/>
      <c r="DA7" s="791"/>
      <c r="DB7" s="789" t="s">
        <v>536</v>
      </c>
      <c r="DC7" s="790"/>
      <c r="DD7" s="790"/>
      <c r="DE7" s="790"/>
      <c r="DF7" s="791"/>
      <c r="DG7" s="789" t="s">
        <v>536</v>
      </c>
      <c r="DH7" s="790"/>
      <c r="DI7" s="790"/>
      <c r="DJ7" s="790"/>
      <c r="DK7" s="791"/>
      <c r="DL7" s="789" t="s">
        <v>536</v>
      </c>
      <c r="DM7" s="790"/>
      <c r="DN7" s="790"/>
      <c r="DO7" s="790"/>
      <c r="DP7" s="791"/>
      <c r="DQ7" s="789" t="s">
        <v>536</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539</v>
      </c>
      <c r="BT8" s="787"/>
      <c r="BU8" s="787"/>
      <c r="BV8" s="787"/>
      <c r="BW8" s="787"/>
      <c r="BX8" s="787"/>
      <c r="BY8" s="787"/>
      <c r="BZ8" s="787"/>
      <c r="CA8" s="787"/>
      <c r="CB8" s="787"/>
      <c r="CC8" s="787"/>
      <c r="CD8" s="787"/>
      <c r="CE8" s="787"/>
      <c r="CF8" s="787"/>
      <c r="CG8" s="788"/>
      <c r="CH8" s="799">
        <v>1</v>
      </c>
      <c r="CI8" s="800"/>
      <c r="CJ8" s="800"/>
      <c r="CK8" s="800"/>
      <c r="CL8" s="801"/>
      <c r="CM8" s="799">
        <v>500</v>
      </c>
      <c r="CN8" s="800"/>
      <c r="CO8" s="800"/>
      <c r="CP8" s="800"/>
      <c r="CQ8" s="801"/>
      <c r="CR8" s="799">
        <v>401</v>
      </c>
      <c r="CS8" s="800"/>
      <c r="CT8" s="800"/>
      <c r="CU8" s="800"/>
      <c r="CV8" s="801"/>
      <c r="CW8" s="799">
        <v>44</v>
      </c>
      <c r="CX8" s="800"/>
      <c r="CY8" s="800"/>
      <c r="CZ8" s="800"/>
      <c r="DA8" s="801"/>
      <c r="DB8" s="799" t="s">
        <v>536</v>
      </c>
      <c r="DC8" s="800"/>
      <c r="DD8" s="800"/>
      <c r="DE8" s="800"/>
      <c r="DF8" s="801"/>
      <c r="DG8" s="799" t="s">
        <v>536</v>
      </c>
      <c r="DH8" s="800"/>
      <c r="DI8" s="800"/>
      <c r="DJ8" s="800"/>
      <c r="DK8" s="801"/>
      <c r="DL8" s="799" t="s">
        <v>536</v>
      </c>
      <c r="DM8" s="800"/>
      <c r="DN8" s="800"/>
      <c r="DO8" s="800"/>
      <c r="DP8" s="801"/>
      <c r="DQ8" s="799" t="s">
        <v>536</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540</v>
      </c>
      <c r="BT9" s="787"/>
      <c r="BU9" s="787"/>
      <c r="BV9" s="787"/>
      <c r="BW9" s="787"/>
      <c r="BX9" s="787"/>
      <c r="BY9" s="787"/>
      <c r="BZ9" s="787"/>
      <c r="CA9" s="787"/>
      <c r="CB9" s="787"/>
      <c r="CC9" s="787"/>
      <c r="CD9" s="787"/>
      <c r="CE9" s="787"/>
      <c r="CF9" s="787"/>
      <c r="CG9" s="788"/>
      <c r="CH9" s="799">
        <v>1</v>
      </c>
      <c r="CI9" s="800"/>
      <c r="CJ9" s="800"/>
      <c r="CK9" s="800"/>
      <c r="CL9" s="801"/>
      <c r="CM9" s="799">
        <v>307</v>
      </c>
      <c r="CN9" s="800"/>
      <c r="CO9" s="800"/>
      <c r="CP9" s="800"/>
      <c r="CQ9" s="801"/>
      <c r="CR9" s="799">
        <v>300</v>
      </c>
      <c r="CS9" s="800"/>
      <c r="CT9" s="800"/>
      <c r="CU9" s="800"/>
      <c r="CV9" s="801"/>
      <c r="CW9" s="799">
        <v>35</v>
      </c>
      <c r="CX9" s="800"/>
      <c r="CY9" s="800"/>
      <c r="CZ9" s="800"/>
      <c r="DA9" s="801"/>
      <c r="DB9" s="799" t="s">
        <v>536</v>
      </c>
      <c r="DC9" s="800"/>
      <c r="DD9" s="800"/>
      <c r="DE9" s="800"/>
      <c r="DF9" s="801"/>
      <c r="DG9" s="799" t="s">
        <v>536</v>
      </c>
      <c r="DH9" s="800"/>
      <c r="DI9" s="800"/>
      <c r="DJ9" s="800"/>
      <c r="DK9" s="801"/>
      <c r="DL9" s="799" t="s">
        <v>536</v>
      </c>
      <c r="DM9" s="800"/>
      <c r="DN9" s="800"/>
      <c r="DO9" s="800"/>
      <c r="DP9" s="801"/>
      <c r="DQ9" s="799" t="s">
        <v>536</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541</v>
      </c>
      <c r="BT10" s="787"/>
      <c r="BU10" s="787"/>
      <c r="BV10" s="787"/>
      <c r="BW10" s="787"/>
      <c r="BX10" s="787"/>
      <c r="BY10" s="787"/>
      <c r="BZ10" s="787"/>
      <c r="CA10" s="787"/>
      <c r="CB10" s="787"/>
      <c r="CC10" s="787"/>
      <c r="CD10" s="787"/>
      <c r="CE10" s="787"/>
      <c r="CF10" s="787"/>
      <c r="CG10" s="788"/>
      <c r="CH10" s="799">
        <v>-20</v>
      </c>
      <c r="CI10" s="800"/>
      <c r="CJ10" s="800"/>
      <c r="CK10" s="800"/>
      <c r="CL10" s="801"/>
      <c r="CM10" s="799">
        <v>869</v>
      </c>
      <c r="CN10" s="800"/>
      <c r="CO10" s="800"/>
      <c r="CP10" s="800"/>
      <c r="CQ10" s="801"/>
      <c r="CR10" s="799">
        <v>5</v>
      </c>
      <c r="CS10" s="800"/>
      <c r="CT10" s="800"/>
      <c r="CU10" s="800"/>
      <c r="CV10" s="801"/>
      <c r="CW10" s="799">
        <v>62</v>
      </c>
      <c r="CX10" s="800"/>
      <c r="CY10" s="800"/>
      <c r="CZ10" s="800"/>
      <c r="DA10" s="801"/>
      <c r="DB10" s="799" t="s">
        <v>536</v>
      </c>
      <c r="DC10" s="800"/>
      <c r="DD10" s="800"/>
      <c r="DE10" s="800"/>
      <c r="DF10" s="801"/>
      <c r="DG10" s="799">
        <v>5891</v>
      </c>
      <c r="DH10" s="800"/>
      <c r="DI10" s="800"/>
      <c r="DJ10" s="800"/>
      <c r="DK10" s="801"/>
      <c r="DL10" s="799" t="s">
        <v>536</v>
      </c>
      <c r="DM10" s="800"/>
      <c r="DN10" s="800"/>
      <c r="DO10" s="800"/>
      <c r="DP10" s="801"/>
      <c r="DQ10" s="799" t="s">
        <v>542</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153126</v>
      </c>
      <c r="R23" s="812"/>
      <c r="S23" s="812"/>
      <c r="T23" s="812"/>
      <c r="U23" s="812"/>
      <c r="V23" s="812">
        <v>145316</v>
      </c>
      <c r="W23" s="812"/>
      <c r="X23" s="812"/>
      <c r="Y23" s="812"/>
      <c r="Z23" s="812"/>
      <c r="AA23" s="812">
        <v>7810</v>
      </c>
      <c r="AB23" s="812"/>
      <c r="AC23" s="812"/>
      <c r="AD23" s="812"/>
      <c r="AE23" s="813"/>
      <c r="AF23" s="814">
        <v>7179</v>
      </c>
      <c r="AG23" s="812"/>
      <c r="AH23" s="812"/>
      <c r="AI23" s="812"/>
      <c r="AJ23" s="815"/>
      <c r="AK23" s="816"/>
      <c r="AL23" s="817"/>
      <c r="AM23" s="817"/>
      <c r="AN23" s="817"/>
      <c r="AO23" s="817"/>
      <c r="AP23" s="812"/>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59716</v>
      </c>
      <c r="R28" s="841"/>
      <c r="S28" s="841"/>
      <c r="T28" s="841"/>
      <c r="U28" s="841"/>
      <c r="V28" s="841">
        <v>57229</v>
      </c>
      <c r="W28" s="841"/>
      <c r="X28" s="841"/>
      <c r="Y28" s="841"/>
      <c r="Z28" s="841"/>
      <c r="AA28" s="841">
        <v>2487</v>
      </c>
      <c r="AB28" s="841"/>
      <c r="AC28" s="841"/>
      <c r="AD28" s="841"/>
      <c r="AE28" s="842"/>
      <c r="AF28" s="843">
        <v>2487</v>
      </c>
      <c r="AG28" s="841"/>
      <c r="AH28" s="841"/>
      <c r="AI28" s="841"/>
      <c r="AJ28" s="844"/>
      <c r="AK28" s="845">
        <v>2910</v>
      </c>
      <c r="AL28" s="836"/>
      <c r="AM28" s="836"/>
      <c r="AN28" s="836"/>
      <c r="AO28" s="836"/>
      <c r="AP28" s="836" t="s">
        <v>536</v>
      </c>
      <c r="AQ28" s="836"/>
      <c r="AR28" s="836"/>
      <c r="AS28" s="836"/>
      <c r="AT28" s="836"/>
      <c r="AU28" s="836" t="s">
        <v>536</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31841</v>
      </c>
      <c r="R29" s="777"/>
      <c r="S29" s="777"/>
      <c r="T29" s="777"/>
      <c r="U29" s="777"/>
      <c r="V29" s="777">
        <v>30085</v>
      </c>
      <c r="W29" s="777"/>
      <c r="X29" s="777"/>
      <c r="Y29" s="777"/>
      <c r="Z29" s="777"/>
      <c r="AA29" s="777">
        <v>1756</v>
      </c>
      <c r="AB29" s="777"/>
      <c r="AC29" s="777"/>
      <c r="AD29" s="777"/>
      <c r="AE29" s="778"/>
      <c r="AF29" s="779">
        <v>1756</v>
      </c>
      <c r="AG29" s="780"/>
      <c r="AH29" s="780"/>
      <c r="AI29" s="780"/>
      <c r="AJ29" s="781"/>
      <c r="AK29" s="848">
        <v>4696</v>
      </c>
      <c r="AL29" s="849"/>
      <c r="AM29" s="849"/>
      <c r="AN29" s="849"/>
      <c r="AO29" s="849"/>
      <c r="AP29" s="849" t="s">
        <v>536</v>
      </c>
      <c r="AQ29" s="849"/>
      <c r="AR29" s="849"/>
      <c r="AS29" s="849"/>
      <c r="AT29" s="849"/>
      <c r="AU29" s="849" t="s">
        <v>536</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4543</v>
      </c>
      <c r="R30" s="777"/>
      <c r="S30" s="777"/>
      <c r="T30" s="777"/>
      <c r="U30" s="777"/>
      <c r="V30" s="777">
        <v>4516</v>
      </c>
      <c r="W30" s="777"/>
      <c r="X30" s="777"/>
      <c r="Y30" s="777"/>
      <c r="Z30" s="777"/>
      <c r="AA30" s="777">
        <v>27</v>
      </c>
      <c r="AB30" s="777"/>
      <c r="AC30" s="777"/>
      <c r="AD30" s="777"/>
      <c r="AE30" s="778"/>
      <c r="AF30" s="779">
        <v>27</v>
      </c>
      <c r="AG30" s="780"/>
      <c r="AH30" s="780"/>
      <c r="AI30" s="780"/>
      <c r="AJ30" s="781"/>
      <c r="AK30" s="848">
        <v>694</v>
      </c>
      <c r="AL30" s="849"/>
      <c r="AM30" s="849"/>
      <c r="AN30" s="849"/>
      <c r="AO30" s="849"/>
      <c r="AP30" s="849" t="s">
        <v>536</v>
      </c>
      <c r="AQ30" s="849"/>
      <c r="AR30" s="849"/>
      <c r="AS30" s="849"/>
      <c r="AT30" s="849"/>
      <c r="AU30" s="849" t="s">
        <v>536</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207</v>
      </c>
      <c r="R31" s="777"/>
      <c r="S31" s="777"/>
      <c r="T31" s="777"/>
      <c r="U31" s="777"/>
      <c r="V31" s="777">
        <v>81</v>
      </c>
      <c r="W31" s="777"/>
      <c r="X31" s="777"/>
      <c r="Y31" s="777"/>
      <c r="Z31" s="777"/>
      <c r="AA31" s="777">
        <v>126</v>
      </c>
      <c r="AB31" s="777"/>
      <c r="AC31" s="777"/>
      <c r="AD31" s="777"/>
      <c r="AE31" s="778"/>
      <c r="AF31" s="779">
        <v>126</v>
      </c>
      <c r="AG31" s="780"/>
      <c r="AH31" s="780"/>
      <c r="AI31" s="780"/>
      <c r="AJ31" s="781"/>
      <c r="AK31" s="848" t="s">
        <v>536</v>
      </c>
      <c r="AL31" s="849"/>
      <c r="AM31" s="849"/>
      <c r="AN31" s="849"/>
      <c r="AO31" s="849"/>
      <c r="AP31" s="849" t="s">
        <v>536</v>
      </c>
      <c r="AQ31" s="849"/>
      <c r="AR31" s="849"/>
      <c r="AS31" s="849"/>
      <c r="AT31" s="849"/>
      <c r="AU31" s="849" t="s">
        <v>536</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22226</v>
      </c>
      <c r="R32" s="777"/>
      <c r="S32" s="777"/>
      <c r="T32" s="777"/>
      <c r="U32" s="777"/>
      <c r="V32" s="777">
        <v>21263</v>
      </c>
      <c r="W32" s="777"/>
      <c r="X32" s="777"/>
      <c r="Y32" s="777"/>
      <c r="Z32" s="777"/>
      <c r="AA32" s="777">
        <v>963</v>
      </c>
      <c r="AB32" s="777"/>
      <c r="AC32" s="777"/>
      <c r="AD32" s="777"/>
      <c r="AE32" s="778"/>
      <c r="AF32" s="779">
        <v>963</v>
      </c>
      <c r="AG32" s="780"/>
      <c r="AH32" s="780"/>
      <c r="AI32" s="780"/>
      <c r="AJ32" s="781"/>
      <c r="AK32" s="848" t="s">
        <v>536</v>
      </c>
      <c r="AL32" s="849"/>
      <c r="AM32" s="849"/>
      <c r="AN32" s="849"/>
      <c r="AO32" s="849"/>
      <c r="AP32" s="849" t="s">
        <v>536</v>
      </c>
      <c r="AQ32" s="849"/>
      <c r="AR32" s="849"/>
      <c r="AS32" s="849"/>
      <c r="AT32" s="849"/>
      <c r="AU32" s="849" t="s">
        <v>536</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1613</v>
      </c>
      <c r="R33" s="777"/>
      <c r="S33" s="777"/>
      <c r="T33" s="777"/>
      <c r="U33" s="777"/>
      <c r="V33" s="777">
        <v>1541</v>
      </c>
      <c r="W33" s="777"/>
      <c r="X33" s="777"/>
      <c r="Y33" s="777"/>
      <c r="Z33" s="777"/>
      <c r="AA33" s="777">
        <v>71</v>
      </c>
      <c r="AB33" s="777"/>
      <c r="AC33" s="777"/>
      <c r="AD33" s="777"/>
      <c r="AE33" s="778"/>
      <c r="AF33" s="779">
        <v>1556</v>
      </c>
      <c r="AG33" s="780"/>
      <c r="AH33" s="780"/>
      <c r="AI33" s="780"/>
      <c r="AJ33" s="781"/>
      <c r="AK33" s="848">
        <v>38</v>
      </c>
      <c r="AL33" s="849"/>
      <c r="AM33" s="849"/>
      <c r="AN33" s="849"/>
      <c r="AO33" s="849"/>
      <c r="AP33" s="849">
        <v>3809</v>
      </c>
      <c r="AQ33" s="849"/>
      <c r="AR33" s="849"/>
      <c r="AS33" s="849"/>
      <c r="AT33" s="849"/>
      <c r="AU33" s="849">
        <v>399</v>
      </c>
      <c r="AV33" s="849"/>
      <c r="AW33" s="849"/>
      <c r="AX33" s="849"/>
      <c r="AY33" s="849"/>
      <c r="AZ33" s="850" t="s">
        <v>536</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18866</v>
      </c>
      <c r="R34" s="777"/>
      <c r="S34" s="777"/>
      <c r="T34" s="777"/>
      <c r="U34" s="777"/>
      <c r="V34" s="777">
        <v>19613</v>
      </c>
      <c r="W34" s="777"/>
      <c r="X34" s="777"/>
      <c r="Y34" s="777"/>
      <c r="Z34" s="777"/>
      <c r="AA34" s="777">
        <v>-746</v>
      </c>
      <c r="AB34" s="777"/>
      <c r="AC34" s="777"/>
      <c r="AD34" s="777"/>
      <c r="AE34" s="778"/>
      <c r="AF34" s="779">
        <v>3853</v>
      </c>
      <c r="AG34" s="780"/>
      <c r="AH34" s="780"/>
      <c r="AI34" s="780"/>
      <c r="AJ34" s="781"/>
      <c r="AK34" s="848">
        <v>3491</v>
      </c>
      <c r="AL34" s="849"/>
      <c r="AM34" s="849"/>
      <c r="AN34" s="849"/>
      <c r="AO34" s="849"/>
      <c r="AP34" s="849">
        <v>4469</v>
      </c>
      <c r="AQ34" s="849"/>
      <c r="AR34" s="849"/>
      <c r="AS34" s="849"/>
      <c r="AT34" s="849"/>
      <c r="AU34" s="849">
        <v>2945</v>
      </c>
      <c r="AV34" s="849"/>
      <c r="AW34" s="849"/>
      <c r="AX34" s="849"/>
      <c r="AY34" s="849"/>
      <c r="AZ34" s="850" t="s">
        <v>536</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208</v>
      </c>
      <c r="R35" s="777"/>
      <c r="S35" s="777"/>
      <c r="T35" s="777"/>
      <c r="U35" s="777"/>
      <c r="V35" s="777">
        <v>194</v>
      </c>
      <c r="W35" s="777"/>
      <c r="X35" s="777"/>
      <c r="Y35" s="777"/>
      <c r="Z35" s="777"/>
      <c r="AA35" s="777">
        <v>15</v>
      </c>
      <c r="AB35" s="777"/>
      <c r="AC35" s="777"/>
      <c r="AD35" s="777"/>
      <c r="AE35" s="778"/>
      <c r="AF35" s="779">
        <v>15</v>
      </c>
      <c r="AG35" s="780"/>
      <c r="AH35" s="780"/>
      <c r="AI35" s="780"/>
      <c r="AJ35" s="781"/>
      <c r="AK35" s="848">
        <v>96</v>
      </c>
      <c r="AL35" s="849"/>
      <c r="AM35" s="849"/>
      <c r="AN35" s="849"/>
      <c r="AO35" s="849"/>
      <c r="AP35" s="849" t="s">
        <v>536</v>
      </c>
      <c r="AQ35" s="849"/>
      <c r="AR35" s="849"/>
      <c r="AS35" s="849"/>
      <c r="AT35" s="849"/>
      <c r="AU35" s="849" t="s">
        <v>536</v>
      </c>
      <c r="AV35" s="849"/>
      <c r="AW35" s="849"/>
      <c r="AX35" s="849"/>
      <c r="AY35" s="849"/>
      <c r="AZ35" s="850" t="s">
        <v>537</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385</v>
      </c>
      <c r="C36" s="774"/>
      <c r="D36" s="774"/>
      <c r="E36" s="774"/>
      <c r="F36" s="774"/>
      <c r="G36" s="774"/>
      <c r="H36" s="774"/>
      <c r="I36" s="774"/>
      <c r="J36" s="774"/>
      <c r="K36" s="774"/>
      <c r="L36" s="774"/>
      <c r="M36" s="774"/>
      <c r="N36" s="774"/>
      <c r="O36" s="774"/>
      <c r="P36" s="775"/>
      <c r="Q36" s="776">
        <v>12954</v>
      </c>
      <c r="R36" s="777"/>
      <c r="S36" s="777"/>
      <c r="T36" s="777"/>
      <c r="U36" s="777"/>
      <c r="V36" s="777">
        <v>12720</v>
      </c>
      <c r="W36" s="777"/>
      <c r="X36" s="777"/>
      <c r="Y36" s="777"/>
      <c r="Z36" s="777"/>
      <c r="AA36" s="777">
        <v>234</v>
      </c>
      <c r="AB36" s="777"/>
      <c r="AC36" s="777"/>
      <c r="AD36" s="777"/>
      <c r="AE36" s="778"/>
      <c r="AF36" s="779">
        <v>210</v>
      </c>
      <c r="AG36" s="780"/>
      <c r="AH36" s="780"/>
      <c r="AI36" s="780"/>
      <c r="AJ36" s="781"/>
      <c r="AK36" s="848">
        <v>3306</v>
      </c>
      <c r="AL36" s="849"/>
      <c r="AM36" s="849"/>
      <c r="AN36" s="849"/>
      <c r="AO36" s="849"/>
      <c r="AP36" s="849">
        <v>58382</v>
      </c>
      <c r="AQ36" s="849"/>
      <c r="AR36" s="849"/>
      <c r="AS36" s="849"/>
      <c r="AT36" s="849"/>
      <c r="AU36" s="849">
        <v>24054</v>
      </c>
      <c r="AV36" s="849"/>
      <c r="AW36" s="849"/>
      <c r="AX36" s="849"/>
      <c r="AY36" s="849"/>
      <c r="AZ36" s="850" t="s">
        <v>536</v>
      </c>
      <c r="BA36" s="850"/>
      <c r="BB36" s="850"/>
      <c r="BC36" s="850"/>
      <c r="BD36" s="850"/>
      <c r="BE36" s="846" t="s">
        <v>384</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10994</v>
      </c>
      <c r="AG63" s="860"/>
      <c r="AH63" s="860"/>
      <c r="AI63" s="860"/>
      <c r="AJ63" s="861"/>
      <c r="AK63" s="862"/>
      <c r="AL63" s="857"/>
      <c r="AM63" s="857"/>
      <c r="AN63" s="857"/>
      <c r="AO63" s="857"/>
      <c r="AP63" s="860">
        <f>SUM(AP28:AT36)</f>
        <v>66660</v>
      </c>
      <c r="AQ63" s="860"/>
      <c r="AR63" s="860"/>
      <c r="AS63" s="860"/>
      <c r="AT63" s="860"/>
      <c r="AU63" s="860">
        <f>SUM(AU28:AY36)</f>
        <v>27398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543</v>
      </c>
      <c r="C68" s="888"/>
      <c r="D68" s="888"/>
      <c r="E68" s="888"/>
      <c r="F68" s="888"/>
      <c r="G68" s="888"/>
      <c r="H68" s="888"/>
      <c r="I68" s="888"/>
      <c r="J68" s="888"/>
      <c r="K68" s="888"/>
      <c r="L68" s="888"/>
      <c r="M68" s="888"/>
      <c r="N68" s="888"/>
      <c r="O68" s="888"/>
      <c r="P68" s="889"/>
      <c r="Q68" s="890">
        <v>26273</v>
      </c>
      <c r="R68" s="884"/>
      <c r="S68" s="884"/>
      <c r="T68" s="884"/>
      <c r="U68" s="884"/>
      <c r="V68" s="884">
        <v>25836</v>
      </c>
      <c r="W68" s="884"/>
      <c r="X68" s="884"/>
      <c r="Y68" s="884"/>
      <c r="Z68" s="884"/>
      <c r="AA68" s="884">
        <v>437</v>
      </c>
      <c r="AB68" s="884"/>
      <c r="AC68" s="884"/>
      <c r="AD68" s="884"/>
      <c r="AE68" s="884"/>
      <c r="AF68" s="884">
        <v>437</v>
      </c>
      <c r="AG68" s="884"/>
      <c r="AH68" s="884"/>
      <c r="AI68" s="884"/>
      <c r="AJ68" s="884"/>
      <c r="AK68" s="884">
        <v>2695</v>
      </c>
      <c r="AL68" s="884"/>
      <c r="AM68" s="884"/>
      <c r="AN68" s="884"/>
      <c r="AO68" s="884"/>
      <c r="AP68" s="884" t="s">
        <v>496</v>
      </c>
      <c r="AQ68" s="884"/>
      <c r="AR68" s="884"/>
      <c r="AS68" s="884"/>
      <c r="AT68" s="884"/>
      <c r="AU68" s="884" t="s">
        <v>496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544</v>
      </c>
      <c r="C69" s="892"/>
      <c r="D69" s="892"/>
      <c r="E69" s="892"/>
      <c r="F69" s="892"/>
      <c r="G69" s="892"/>
      <c r="H69" s="892"/>
      <c r="I69" s="892"/>
      <c r="J69" s="892"/>
      <c r="K69" s="892"/>
      <c r="L69" s="892"/>
      <c r="M69" s="892"/>
      <c r="N69" s="892"/>
      <c r="O69" s="892"/>
      <c r="P69" s="893"/>
      <c r="Q69" s="894">
        <v>199</v>
      </c>
      <c r="R69" s="849"/>
      <c r="S69" s="849"/>
      <c r="T69" s="849"/>
      <c r="U69" s="849"/>
      <c r="V69" s="849">
        <v>159</v>
      </c>
      <c r="W69" s="849"/>
      <c r="X69" s="849"/>
      <c r="Y69" s="849"/>
      <c r="Z69" s="849"/>
      <c r="AA69" s="849">
        <v>40</v>
      </c>
      <c r="AB69" s="849"/>
      <c r="AC69" s="849"/>
      <c r="AD69" s="849"/>
      <c r="AE69" s="849"/>
      <c r="AF69" s="849">
        <v>40</v>
      </c>
      <c r="AG69" s="849"/>
      <c r="AH69" s="849"/>
      <c r="AI69" s="849"/>
      <c r="AJ69" s="849"/>
      <c r="AK69" s="849" t="s">
        <v>496</v>
      </c>
      <c r="AL69" s="849"/>
      <c r="AM69" s="849"/>
      <c r="AN69" s="849"/>
      <c r="AO69" s="849"/>
      <c r="AP69" s="849" t="s">
        <v>496</v>
      </c>
      <c r="AQ69" s="849"/>
      <c r="AR69" s="849"/>
      <c r="AS69" s="849"/>
      <c r="AT69" s="849"/>
      <c r="AU69" s="849" t="s">
        <v>496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545</v>
      </c>
      <c r="C70" s="892"/>
      <c r="D70" s="892"/>
      <c r="E70" s="892"/>
      <c r="F70" s="892"/>
      <c r="G70" s="892"/>
      <c r="H70" s="892"/>
      <c r="I70" s="892"/>
      <c r="J70" s="892"/>
      <c r="K70" s="892"/>
      <c r="L70" s="892"/>
      <c r="M70" s="892"/>
      <c r="N70" s="892"/>
      <c r="O70" s="892"/>
      <c r="P70" s="893"/>
      <c r="Q70" s="894">
        <v>127</v>
      </c>
      <c r="R70" s="849"/>
      <c r="S70" s="849"/>
      <c r="T70" s="849"/>
      <c r="U70" s="849"/>
      <c r="V70" s="849">
        <v>104</v>
      </c>
      <c r="W70" s="849"/>
      <c r="X70" s="849"/>
      <c r="Y70" s="849"/>
      <c r="Z70" s="849"/>
      <c r="AA70" s="849">
        <v>23</v>
      </c>
      <c r="AB70" s="849"/>
      <c r="AC70" s="849"/>
      <c r="AD70" s="849"/>
      <c r="AE70" s="849"/>
      <c r="AF70" s="849">
        <v>23</v>
      </c>
      <c r="AG70" s="849"/>
      <c r="AH70" s="849"/>
      <c r="AI70" s="849"/>
      <c r="AJ70" s="849"/>
      <c r="AK70" s="849" t="s">
        <v>496</v>
      </c>
      <c r="AL70" s="849"/>
      <c r="AM70" s="849"/>
      <c r="AN70" s="849"/>
      <c r="AO70" s="849"/>
      <c r="AP70" s="849" t="s">
        <v>496</v>
      </c>
      <c r="AQ70" s="849"/>
      <c r="AR70" s="849"/>
      <c r="AS70" s="849"/>
      <c r="AT70" s="849"/>
      <c r="AU70" s="849" t="s">
        <v>496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546</v>
      </c>
      <c r="C71" s="892"/>
      <c r="D71" s="892"/>
      <c r="E71" s="892"/>
      <c r="F71" s="892"/>
      <c r="G71" s="892"/>
      <c r="H71" s="892"/>
      <c r="I71" s="892"/>
      <c r="J71" s="892"/>
      <c r="K71" s="892"/>
      <c r="L71" s="892"/>
      <c r="M71" s="892"/>
      <c r="N71" s="892"/>
      <c r="O71" s="892"/>
      <c r="P71" s="893"/>
      <c r="Q71" s="894">
        <v>4685</v>
      </c>
      <c r="R71" s="849"/>
      <c r="S71" s="849"/>
      <c r="T71" s="849"/>
      <c r="U71" s="849"/>
      <c r="V71" s="849">
        <v>4539</v>
      </c>
      <c r="W71" s="849"/>
      <c r="X71" s="849"/>
      <c r="Y71" s="849"/>
      <c r="Z71" s="849"/>
      <c r="AA71" s="849">
        <v>145</v>
      </c>
      <c r="AB71" s="849"/>
      <c r="AC71" s="849"/>
      <c r="AD71" s="849"/>
      <c r="AE71" s="849"/>
      <c r="AF71" s="849">
        <v>145</v>
      </c>
      <c r="AG71" s="849"/>
      <c r="AH71" s="849"/>
      <c r="AI71" s="849"/>
      <c r="AJ71" s="849"/>
      <c r="AK71" s="849">
        <v>73</v>
      </c>
      <c r="AL71" s="849"/>
      <c r="AM71" s="849"/>
      <c r="AN71" s="849"/>
      <c r="AO71" s="849"/>
      <c r="AP71" s="849" t="s">
        <v>496</v>
      </c>
      <c r="AQ71" s="849"/>
      <c r="AR71" s="849"/>
      <c r="AS71" s="849"/>
      <c r="AT71" s="849"/>
      <c r="AU71" s="849" t="s">
        <v>496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547</v>
      </c>
      <c r="C72" s="892"/>
      <c r="D72" s="892"/>
      <c r="E72" s="892"/>
      <c r="F72" s="892"/>
      <c r="G72" s="892"/>
      <c r="H72" s="892"/>
      <c r="I72" s="892"/>
      <c r="J72" s="892"/>
      <c r="K72" s="892"/>
      <c r="L72" s="892"/>
      <c r="M72" s="892"/>
      <c r="N72" s="892"/>
      <c r="O72" s="892"/>
      <c r="P72" s="893"/>
      <c r="Q72" s="894">
        <v>546090</v>
      </c>
      <c r="R72" s="849"/>
      <c r="S72" s="849"/>
      <c r="T72" s="849"/>
      <c r="U72" s="849"/>
      <c r="V72" s="849">
        <v>535514</v>
      </c>
      <c r="W72" s="849"/>
      <c r="X72" s="849"/>
      <c r="Y72" s="849"/>
      <c r="Z72" s="849"/>
      <c r="AA72" s="849">
        <v>10576</v>
      </c>
      <c r="AB72" s="849"/>
      <c r="AC72" s="849"/>
      <c r="AD72" s="849"/>
      <c r="AE72" s="849"/>
      <c r="AF72" s="849">
        <v>10576</v>
      </c>
      <c r="AG72" s="849"/>
      <c r="AH72" s="849"/>
      <c r="AI72" s="849"/>
      <c r="AJ72" s="849"/>
      <c r="AK72" s="849">
        <v>7248</v>
      </c>
      <c r="AL72" s="849"/>
      <c r="AM72" s="849"/>
      <c r="AN72" s="849"/>
      <c r="AO72" s="849"/>
      <c r="AP72" s="849" t="s">
        <v>496</v>
      </c>
      <c r="AQ72" s="849"/>
      <c r="AR72" s="849"/>
      <c r="AS72" s="849"/>
      <c r="AT72" s="849"/>
      <c r="AU72" s="849" t="s">
        <v>496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548</v>
      </c>
      <c r="C73" s="892"/>
      <c r="D73" s="892"/>
      <c r="E73" s="892"/>
      <c r="F73" s="892"/>
      <c r="G73" s="892"/>
      <c r="H73" s="892"/>
      <c r="I73" s="892"/>
      <c r="J73" s="892"/>
      <c r="K73" s="892"/>
      <c r="L73" s="892"/>
      <c r="M73" s="892"/>
      <c r="N73" s="892"/>
      <c r="O73" s="892"/>
      <c r="P73" s="893"/>
      <c r="Q73" s="894">
        <v>12062</v>
      </c>
      <c r="R73" s="849"/>
      <c r="S73" s="849"/>
      <c r="T73" s="849"/>
      <c r="U73" s="849"/>
      <c r="V73" s="849">
        <v>9613</v>
      </c>
      <c r="W73" s="849"/>
      <c r="X73" s="849"/>
      <c r="Y73" s="849"/>
      <c r="Z73" s="849"/>
      <c r="AA73" s="849">
        <v>2449</v>
      </c>
      <c r="AB73" s="849"/>
      <c r="AC73" s="849"/>
      <c r="AD73" s="849"/>
      <c r="AE73" s="849"/>
      <c r="AF73" s="849">
        <v>12944</v>
      </c>
      <c r="AG73" s="849"/>
      <c r="AH73" s="849"/>
      <c r="AI73" s="849"/>
      <c r="AJ73" s="849"/>
      <c r="AK73" s="849">
        <v>114</v>
      </c>
      <c r="AL73" s="849"/>
      <c r="AM73" s="849"/>
      <c r="AN73" s="849"/>
      <c r="AO73" s="849"/>
      <c r="AP73" s="849">
        <v>37923</v>
      </c>
      <c r="AQ73" s="849"/>
      <c r="AR73" s="849"/>
      <c r="AS73" s="849"/>
      <c r="AT73" s="849"/>
      <c r="AU73" s="849">
        <v>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SUM(AF68:AJ73)</f>
        <v>24165</v>
      </c>
      <c r="AG88" s="860"/>
      <c r="AH88" s="860"/>
      <c r="AI88" s="860"/>
      <c r="AJ88" s="860"/>
      <c r="AK88" s="857"/>
      <c r="AL88" s="857"/>
      <c r="AM88" s="857"/>
      <c r="AN88" s="857"/>
      <c r="AO88" s="857"/>
      <c r="AP88" s="860">
        <f>SUM(AP68:AT73)</f>
        <v>37923</v>
      </c>
      <c r="AQ88" s="860"/>
      <c r="AR88" s="860"/>
      <c r="AS88" s="860"/>
      <c r="AT88" s="860"/>
      <c r="AU88" s="860">
        <f>SUM(AU68:AY73)</f>
        <v>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SUM(CR7:CV10)</f>
        <v>1206</v>
      </c>
      <c r="CS102" s="868"/>
      <c r="CT102" s="868"/>
      <c r="CU102" s="868"/>
      <c r="CV102" s="911"/>
      <c r="CW102" s="910">
        <f t="shared" ref="CW102" si="0">SUM(CW7:DA10)</f>
        <v>285</v>
      </c>
      <c r="CX102" s="868"/>
      <c r="CY102" s="868"/>
      <c r="CZ102" s="868"/>
      <c r="DA102" s="911"/>
      <c r="DB102" s="910" t="s">
        <v>536</v>
      </c>
      <c r="DC102" s="868"/>
      <c r="DD102" s="868"/>
      <c r="DE102" s="868"/>
      <c r="DF102" s="911"/>
      <c r="DG102" s="910">
        <f t="shared" ref="DG102" si="1">SUM(DG7:DK10)</f>
        <v>5891</v>
      </c>
      <c r="DH102" s="868"/>
      <c r="DI102" s="868"/>
      <c r="DJ102" s="868"/>
      <c r="DK102" s="911"/>
      <c r="DL102" s="910" t="s">
        <v>536</v>
      </c>
      <c r="DM102" s="868"/>
      <c r="DN102" s="868"/>
      <c r="DO102" s="868"/>
      <c r="DP102" s="911"/>
      <c r="DQ102" s="910" t="s">
        <v>536</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9603926</v>
      </c>
      <c r="AB110" s="920"/>
      <c r="AC110" s="920"/>
      <c r="AD110" s="920"/>
      <c r="AE110" s="921"/>
      <c r="AF110" s="922">
        <v>9376747</v>
      </c>
      <c r="AG110" s="920"/>
      <c r="AH110" s="920"/>
      <c r="AI110" s="920"/>
      <c r="AJ110" s="921"/>
      <c r="AK110" s="922">
        <v>8253414</v>
      </c>
      <c r="AL110" s="920"/>
      <c r="AM110" s="920"/>
      <c r="AN110" s="920"/>
      <c r="AO110" s="921"/>
      <c r="AP110" s="923">
        <v>10.9</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95794725</v>
      </c>
      <c r="BR110" s="957"/>
      <c r="BS110" s="957"/>
      <c r="BT110" s="957"/>
      <c r="BU110" s="957"/>
      <c r="BV110" s="957">
        <v>100419674</v>
      </c>
      <c r="BW110" s="957"/>
      <c r="BX110" s="957"/>
      <c r="BY110" s="957"/>
      <c r="BZ110" s="957"/>
      <c r="CA110" s="957">
        <v>106180205</v>
      </c>
      <c r="CB110" s="957"/>
      <c r="CC110" s="957"/>
      <c r="CD110" s="957"/>
      <c r="CE110" s="957"/>
      <c r="CF110" s="971">
        <v>140.9</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v>6061623</v>
      </c>
      <c r="DR110" s="957"/>
      <c r="DS110" s="957"/>
      <c r="DT110" s="957"/>
      <c r="DU110" s="957"/>
      <c r="DV110" s="958">
        <v>8</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8299528</v>
      </c>
      <c r="BR111" s="950"/>
      <c r="BS111" s="950"/>
      <c r="BT111" s="950"/>
      <c r="BU111" s="950"/>
      <c r="BV111" s="950">
        <v>7620503</v>
      </c>
      <c r="BW111" s="950"/>
      <c r="BX111" s="950"/>
      <c r="BY111" s="950"/>
      <c r="BZ111" s="950"/>
      <c r="CA111" s="950">
        <v>13409965</v>
      </c>
      <c r="CB111" s="950"/>
      <c r="CC111" s="950"/>
      <c r="CD111" s="950"/>
      <c r="CE111" s="950"/>
      <c r="CF111" s="944">
        <v>17.8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29617188</v>
      </c>
      <c r="BR112" s="950"/>
      <c r="BS112" s="950"/>
      <c r="BT112" s="950"/>
      <c r="BU112" s="950"/>
      <c r="BV112" s="950">
        <v>28185379</v>
      </c>
      <c r="BW112" s="950"/>
      <c r="BX112" s="950"/>
      <c r="BY112" s="950"/>
      <c r="BZ112" s="950"/>
      <c r="CA112" s="950">
        <v>27396981</v>
      </c>
      <c r="CB112" s="950"/>
      <c r="CC112" s="950"/>
      <c r="CD112" s="950"/>
      <c r="CE112" s="950"/>
      <c r="CF112" s="944">
        <v>36.299999999999997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2842871</v>
      </c>
      <c r="AB113" s="964"/>
      <c r="AC113" s="964"/>
      <c r="AD113" s="964"/>
      <c r="AE113" s="965"/>
      <c r="AF113" s="966">
        <v>3129013</v>
      </c>
      <c r="AG113" s="964"/>
      <c r="AH113" s="964"/>
      <c r="AI113" s="964"/>
      <c r="AJ113" s="965"/>
      <c r="AK113" s="966">
        <v>3149935</v>
      </c>
      <c r="AL113" s="964"/>
      <c r="AM113" s="964"/>
      <c r="AN113" s="964"/>
      <c r="AO113" s="965"/>
      <c r="AP113" s="967">
        <v>4.2</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9953</v>
      </c>
      <c r="BR113" s="950"/>
      <c r="BS113" s="950"/>
      <c r="BT113" s="950"/>
      <c r="BU113" s="950"/>
      <c r="BV113" s="950">
        <v>6012</v>
      </c>
      <c r="BW113" s="950"/>
      <c r="BX113" s="950"/>
      <c r="BY113" s="950"/>
      <c r="BZ113" s="950"/>
      <c r="CA113" s="950">
        <v>3123</v>
      </c>
      <c r="CB113" s="950"/>
      <c r="CC113" s="950"/>
      <c r="CD113" s="950"/>
      <c r="CE113" s="950"/>
      <c r="CF113" s="944">
        <v>0</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3174</v>
      </c>
      <c r="AB114" s="989"/>
      <c r="AC114" s="989"/>
      <c r="AD114" s="989"/>
      <c r="AE114" s="990"/>
      <c r="AF114" s="991">
        <v>3103</v>
      </c>
      <c r="AG114" s="989"/>
      <c r="AH114" s="989"/>
      <c r="AI114" s="989"/>
      <c r="AJ114" s="990"/>
      <c r="AK114" s="991">
        <v>2272</v>
      </c>
      <c r="AL114" s="989"/>
      <c r="AM114" s="989"/>
      <c r="AN114" s="989"/>
      <c r="AO114" s="990"/>
      <c r="AP114" s="992">
        <v>0</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23845968</v>
      </c>
      <c r="BR114" s="950"/>
      <c r="BS114" s="950"/>
      <c r="BT114" s="950"/>
      <c r="BU114" s="950"/>
      <c r="BV114" s="950">
        <v>21194759</v>
      </c>
      <c r="BW114" s="950"/>
      <c r="BX114" s="950"/>
      <c r="BY114" s="950"/>
      <c r="BZ114" s="950"/>
      <c r="CA114" s="950">
        <v>20348121</v>
      </c>
      <c r="CB114" s="950"/>
      <c r="CC114" s="950"/>
      <c r="CD114" s="950"/>
      <c r="CE114" s="950"/>
      <c r="CF114" s="944">
        <v>27</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283418</v>
      </c>
      <c r="AB115" s="964"/>
      <c r="AC115" s="964"/>
      <c r="AD115" s="964"/>
      <c r="AE115" s="965"/>
      <c r="AF115" s="966">
        <v>286256</v>
      </c>
      <c r="AG115" s="964"/>
      <c r="AH115" s="964"/>
      <c r="AI115" s="964"/>
      <c r="AJ115" s="965"/>
      <c r="AK115" s="966">
        <v>291079</v>
      </c>
      <c r="AL115" s="964"/>
      <c r="AM115" s="964"/>
      <c r="AN115" s="964"/>
      <c r="AO115" s="965"/>
      <c r="AP115" s="967">
        <v>0.4</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6537946</v>
      </c>
      <c r="DH115" s="989"/>
      <c r="DI115" s="989"/>
      <c r="DJ115" s="989"/>
      <c r="DK115" s="990"/>
      <c r="DL115" s="991">
        <v>6539312</v>
      </c>
      <c r="DM115" s="989"/>
      <c r="DN115" s="989"/>
      <c r="DO115" s="989"/>
      <c r="DP115" s="990"/>
      <c r="DQ115" s="991">
        <v>6540426</v>
      </c>
      <c r="DR115" s="989"/>
      <c r="DS115" s="989"/>
      <c r="DT115" s="989"/>
      <c r="DU115" s="990"/>
      <c r="DV115" s="992">
        <v>8.6999999999999993</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1262423</v>
      </c>
      <c r="DH116" s="989"/>
      <c r="DI116" s="989"/>
      <c r="DJ116" s="989"/>
      <c r="DK116" s="990"/>
      <c r="DL116" s="991">
        <v>991795</v>
      </c>
      <c r="DM116" s="989"/>
      <c r="DN116" s="989"/>
      <c r="DO116" s="989"/>
      <c r="DP116" s="990"/>
      <c r="DQ116" s="991">
        <v>721553</v>
      </c>
      <c r="DR116" s="989"/>
      <c r="DS116" s="989"/>
      <c r="DT116" s="989"/>
      <c r="DU116" s="990"/>
      <c r="DV116" s="992">
        <v>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12733389</v>
      </c>
      <c r="AB117" s="996"/>
      <c r="AC117" s="996"/>
      <c r="AD117" s="996"/>
      <c r="AE117" s="997"/>
      <c r="AF117" s="995">
        <v>12795119</v>
      </c>
      <c r="AG117" s="996"/>
      <c r="AH117" s="996"/>
      <c r="AI117" s="996"/>
      <c r="AJ117" s="997"/>
      <c r="AK117" s="995">
        <v>11696700</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157567362</v>
      </c>
      <c r="BR118" s="1016"/>
      <c r="BS118" s="1016"/>
      <c r="BT118" s="1016"/>
      <c r="BU118" s="1016"/>
      <c r="BV118" s="1016">
        <v>157426327</v>
      </c>
      <c r="BW118" s="1016"/>
      <c r="BX118" s="1016"/>
      <c r="BY118" s="1016"/>
      <c r="BZ118" s="1016"/>
      <c r="CA118" s="1016">
        <v>167338395</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24369690</v>
      </c>
      <c r="BR119" s="957"/>
      <c r="BS119" s="957"/>
      <c r="BT119" s="957"/>
      <c r="BU119" s="957"/>
      <c r="BV119" s="957">
        <v>29984867</v>
      </c>
      <c r="BW119" s="957"/>
      <c r="BX119" s="957"/>
      <c r="BY119" s="957"/>
      <c r="BZ119" s="957"/>
      <c r="CA119" s="957">
        <v>32917423</v>
      </c>
      <c r="CB119" s="957"/>
      <c r="CC119" s="957"/>
      <c r="CD119" s="957"/>
      <c r="CE119" s="957"/>
      <c r="CF119" s="971">
        <v>43.7</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499159</v>
      </c>
      <c r="DH119" s="1028"/>
      <c r="DI119" s="1028"/>
      <c r="DJ119" s="1028"/>
      <c r="DK119" s="1029"/>
      <c r="DL119" s="1030">
        <v>89396</v>
      </c>
      <c r="DM119" s="1028"/>
      <c r="DN119" s="1028"/>
      <c r="DO119" s="1028"/>
      <c r="DP119" s="1029"/>
      <c r="DQ119" s="1030">
        <v>86363</v>
      </c>
      <c r="DR119" s="1028"/>
      <c r="DS119" s="1028"/>
      <c r="DT119" s="1028"/>
      <c r="DU119" s="1029"/>
      <c r="DV119" s="1031">
        <v>0.1</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36163215</v>
      </c>
      <c r="BR120" s="950"/>
      <c r="BS120" s="950"/>
      <c r="BT120" s="950"/>
      <c r="BU120" s="950"/>
      <c r="BV120" s="950">
        <v>36520022</v>
      </c>
      <c r="BW120" s="950"/>
      <c r="BX120" s="950"/>
      <c r="BY120" s="950"/>
      <c r="BZ120" s="950"/>
      <c r="CA120" s="950">
        <v>35855149</v>
      </c>
      <c r="CB120" s="950"/>
      <c r="CC120" s="950"/>
      <c r="CD120" s="950"/>
      <c r="CE120" s="950"/>
      <c r="CF120" s="944">
        <v>47.6</v>
      </c>
      <c r="CG120" s="945"/>
      <c r="CH120" s="945"/>
      <c r="CI120" s="945"/>
      <c r="CJ120" s="945"/>
      <c r="CK120" s="1043" t="s">
        <v>437</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25799758</v>
      </c>
      <c r="DH120" s="957"/>
      <c r="DI120" s="957"/>
      <c r="DJ120" s="957"/>
      <c r="DK120" s="957"/>
      <c r="DL120" s="957">
        <v>24873611</v>
      </c>
      <c r="DM120" s="957"/>
      <c r="DN120" s="957"/>
      <c r="DO120" s="957"/>
      <c r="DP120" s="957"/>
      <c r="DQ120" s="957">
        <v>24053589</v>
      </c>
      <c r="DR120" s="957"/>
      <c r="DS120" s="957"/>
      <c r="DT120" s="957"/>
      <c r="DU120" s="957"/>
      <c r="DV120" s="958">
        <v>31.9</v>
      </c>
      <c r="DW120" s="958"/>
      <c r="DX120" s="958"/>
      <c r="DY120" s="958"/>
      <c r="DZ120" s="959"/>
    </row>
    <row r="121" spans="1:130" s="197" customFormat="1" ht="26.25" customHeight="1" x14ac:dyDescent="0.15">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105205995</v>
      </c>
      <c r="BR121" s="1016"/>
      <c r="BS121" s="1016"/>
      <c r="BT121" s="1016"/>
      <c r="BU121" s="1016"/>
      <c r="BV121" s="1016">
        <v>106856513</v>
      </c>
      <c r="BW121" s="1016"/>
      <c r="BX121" s="1016"/>
      <c r="BY121" s="1016"/>
      <c r="BZ121" s="1016"/>
      <c r="CA121" s="1016">
        <v>108717837</v>
      </c>
      <c r="CB121" s="1016"/>
      <c r="CC121" s="1016"/>
      <c r="CD121" s="1016"/>
      <c r="CE121" s="1016"/>
      <c r="CF121" s="1054">
        <v>144.19999999999999</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3286752</v>
      </c>
      <c r="DH121" s="950"/>
      <c r="DI121" s="950"/>
      <c r="DJ121" s="950"/>
      <c r="DK121" s="950"/>
      <c r="DL121" s="950">
        <v>2867850</v>
      </c>
      <c r="DM121" s="950"/>
      <c r="DN121" s="950"/>
      <c r="DO121" s="950"/>
      <c r="DP121" s="950"/>
      <c r="DQ121" s="950">
        <v>2944769</v>
      </c>
      <c r="DR121" s="950"/>
      <c r="DS121" s="950"/>
      <c r="DT121" s="950"/>
      <c r="DU121" s="950"/>
      <c r="DV121" s="951">
        <v>3.9</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165738900</v>
      </c>
      <c r="BR122" s="1065"/>
      <c r="BS122" s="1065"/>
      <c r="BT122" s="1065"/>
      <c r="BU122" s="1065"/>
      <c r="BV122" s="1065">
        <v>173361402</v>
      </c>
      <c r="BW122" s="1065"/>
      <c r="BX122" s="1065"/>
      <c r="BY122" s="1065"/>
      <c r="BZ122" s="1065"/>
      <c r="CA122" s="1065">
        <v>177490409</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v>530678</v>
      </c>
      <c r="DH122" s="950"/>
      <c r="DI122" s="950"/>
      <c r="DJ122" s="950"/>
      <c r="DK122" s="950"/>
      <c r="DL122" s="950">
        <v>443918</v>
      </c>
      <c r="DM122" s="950"/>
      <c r="DN122" s="950"/>
      <c r="DO122" s="950"/>
      <c r="DP122" s="950"/>
      <c r="DQ122" s="950">
        <v>398623</v>
      </c>
      <c r="DR122" s="950"/>
      <c r="DS122" s="950"/>
      <c r="DT122" s="950"/>
      <c r="DU122" s="950"/>
      <c r="DV122" s="951">
        <v>0.5</v>
      </c>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15568</v>
      </c>
      <c r="AB123" s="989"/>
      <c r="AC123" s="989"/>
      <c r="AD123" s="989"/>
      <c r="AE123" s="990"/>
      <c r="AF123" s="991">
        <v>15568</v>
      </c>
      <c r="AG123" s="989"/>
      <c r="AH123" s="989"/>
      <c r="AI123" s="989"/>
      <c r="AJ123" s="990"/>
      <c r="AK123" s="991">
        <v>20590</v>
      </c>
      <c r="AL123" s="989"/>
      <c r="AM123" s="989"/>
      <c r="AN123" s="989"/>
      <c r="AO123" s="990"/>
      <c r="AP123" s="992">
        <v>0</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443</v>
      </c>
      <c r="BR123" s="1057"/>
      <c r="BS123" s="1057"/>
      <c r="BT123" s="1057"/>
      <c r="BU123" s="1057"/>
      <c r="BV123" s="1057" t="s">
        <v>443</v>
      </c>
      <c r="BW123" s="1057"/>
      <c r="BX123" s="1057"/>
      <c r="BY123" s="1057"/>
      <c r="BZ123" s="1057"/>
      <c r="CA123" s="1057" t="s">
        <v>443</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443</v>
      </c>
      <c r="DH124" s="1028"/>
      <c r="DI124" s="1028"/>
      <c r="DJ124" s="1028"/>
      <c r="DK124" s="1029"/>
      <c r="DL124" s="1030" t="s">
        <v>443</v>
      </c>
      <c r="DM124" s="1028"/>
      <c r="DN124" s="1028"/>
      <c r="DO124" s="1028"/>
      <c r="DP124" s="1029"/>
      <c r="DQ124" s="1030" t="s">
        <v>443</v>
      </c>
      <c r="DR124" s="1028"/>
      <c r="DS124" s="1028"/>
      <c r="DT124" s="1028"/>
      <c r="DU124" s="1029"/>
      <c r="DV124" s="1031" t="s">
        <v>443</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443</v>
      </c>
      <c r="AB125" s="989"/>
      <c r="AC125" s="989"/>
      <c r="AD125" s="989"/>
      <c r="AE125" s="990"/>
      <c r="AF125" s="991" t="s">
        <v>443</v>
      </c>
      <c r="AG125" s="989"/>
      <c r="AH125" s="989"/>
      <c r="AI125" s="989"/>
      <c r="AJ125" s="990"/>
      <c r="AK125" s="991" t="s">
        <v>443</v>
      </c>
      <c r="AL125" s="989"/>
      <c r="AM125" s="989"/>
      <c r="AN125" s="989"/>
      <c r="AO125" s="990"/>
      <c r="AP125" s="992" t="s">
        <v>443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443</v>
      </c>
      <c r="DH125" s="957"/>
      <c r="DI125" s="957"/>
      <c r="DJ125" s="957"/>
      <c r="DK125" s="957"/>
      <c r="DL125" s="957" t="s">
        <v>443</v>
      </c>
      <c r="DM125" s="957"/>
      <c r="DN125" s="957"/>
      <c r="DO125" s="957"/>
      <c r="DP125" s="957"/>
      <c r="DQ125" s="957" t="s">
        <v>443</v>
      </c>
      <c r="DR125" s="957"/>
      <c r="DS125" s="957"/>
      <c r="DT125" s="957"/>
      <c r="DU125" s="957"/>
      <c r="DV125" s="958" t="s">
        <v>443</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266987</v>
      </c>
      <c r="AB126" s="989"/>
      <c r="AC126" s="989"/>
      <c r="AD126" s="989"/>
      <c r="AE126" s="990"/>
      <c r="AF126" s="991">
        <v>270041</v>
      </c>
      <c r="AG126" s="989"/>
      <c r="AH126" s="989"/>
      <c r="AI126" s="989"/>
      <c r="AJ126" s="990"/>
      <c r="AK126" s="991">
        <v>269624</v>
      </c>
      <c r="AL126" s="989"/>
      <c r="AM126" s="989"/>
      <c r="AN126" s="989"/>
      <c r="AO126" s="990"/>
      <c r="AP126" s="992">
        <v>0.4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443</v>
      </c>
      <c r="DH126" s="950"/>
      <c r="DI126" s="950"/>
      <c r="DJ126" s="950"/>
      <c r="DK126" s="950"/>
      <c r="DL126" s="950" t="s">
        <v>443</v>
      </c>
      <c r="DM126" s="950"/>
      <c r="DN126" s="950"/>
      <c r="DO126" s="950"/>
      <c r="DP126" s="950"/>
      <c r="DQ126" s="950" t="s">
        <v>443</v>
      </c>
      <c r="DR126" s="950"/>
      <c r="DS126" s="950"/>
      <c r="DT126" s="950"/>
      <c r="DU126" s="950"/>
      <c r="DV126" s="951" t="s">
        <v>443</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863</v>
      </c>
      <c r="AB127" s="989"/>
      <c r="AC127" s="989"/>
      <c r="AD127" s="989"/>
      <c r="AE127" s="990"/>
      <c r="AF127" s="991">
        <v>647</v>
      </c>
      <c r="AG127" s="989"/>
      <c r="AH127" s="989"/>
      <c r="AI127" s="989"/>
      <c r="AJ127" s="990"/>
      <c r="AK127" s="991">
        <v>865</v>
      </c>
      <c r="AL127" s="989"/>
      <c r="AM127" s="989"/>
      <c r="AN127" s="989"/>
      <c r="AO127" s="990"/>
      <c r="AP127" s="992">
        <v>0</v>
      </c>
      <c r="AQ127" s="993"/>
      <c r="AR127" s="993"/>
      <c r="AS127" s="993"/>
      <c r="AT127" s="994"/>
      <c r="AU127" s="233"/>
      <c r="AV127" s="233"/>
      <c r="AW127" s="233"/>
      <c r="AX127" s="916" t="s">
        <v>454</v>
      </c>
      <c r="AY127" s="917"/>
      <c r="AZ127" s="917"/>
      <c r="BA127" s="917"/>
      <c r="BB127" s="917"/>
      <c r="BC127" s="917"/>
      <c r="BD127" s="917"/>
      <c r="BE127" s="918"/>
      <c r="BF127" s="1071" t="s">
        <v>443</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3326665</v>
      </c>
      <c r="AB128" s="1120"/>
      <c r="AC128" s="1120"/>
      <c r="AD128" s="1120"/>
      <c r="AE128" s="1121"/>
      <c r="AF128" s="1122">
        <v>3104810</v>
      </c>
      <c r="AG128" s="1120"/>
      <c r="AH128" s="1120"/>
      <c r="AI128" s="1120"/>
      <c r="AJ128" s="1121"/>
      <c r="AK128" s="1122">
        <v>3093830</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83148497</v>
      </c>
      <c r="AB129" s="989"/>
      <c r="AC129" s="989"/>
      <c r="AD129" s="989"/>
      <c r="AE129" s="990"/>
      <c r="AF129" s="991">
        <v>83582276</v>
      </c>
      <c r="AG129" s="989"/>
      <c r="AH129" s="989"/>
      <c r="AI129" s="989"/>
      <c r="AJ129" s="990"/>
      <c r="AK129" s="991">
        <v>84062022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0.2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9038518</v>
      </c>
      <c r="AB130" s="989"/>
      <c r="AC130" s="989"/>
      <c r="AD130" s="989"/>
      <c r="AE130" s="990"/>
      <c r="AF130" s="991">
        <v>9493490</v>
      </c>
      <c r="AG130" s="989"/>
      <c r="AH130" s="989"/>
      <c r="AI130" s="989"/>
      <c r="AJ130" s="990"/>
      <c r="AK130" s="991">
        <v>8681771</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74109979</v>
      </c>
      <c r="AB131" s="1028"/>
      <c r="AC131" s="1028"/>
      <c r="AD131" s="1028"/>
      <c r="AE131" s="1029"/>
      <c r="AF131" s="1030">
        <v>74088786</v>
      </c>
      <c r="AG131" s="1028"/>
      <c r="AH131" s="1028"/>
      <c r="AI131" s="1028"/>
      <c r="AJ131" s="1029"/>
      <c r="AK131" s="1030">
        <v>75380251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0.49683727500000002</v>
      </c>
      <c r="AB132" s="1134"/>
      <c r="AC132" s="1134"/>
      <c r="AD132" s="1134"/>
      <c r="AE132" s="1135"/>
      <c r="AF132" s="1136">
        <v>0.26565288799999998</v>
      </c>
      <c r="AG132" s="1134"/>
      <c r="AH132" s="1134"/>
      <c r="AI132" s="1134"/>
      <c r="AJ132" s="1135"/>
      <c r="AK132" s="1136">
        <v>-0.104670321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1.7</v>
      </c>
      <c r="AB133" s="1141"/>
      <c r="AC133" s="1141"/>
      <c r="AD133" s="1141"/>
      <c r="AE133" s="1142"/>
      <c r="AF133" s="1140">
        <v>0.8</v>
      </c>
      <c r="AG133" s="1141"/>
      <c r="AH133" s="1141"/>
      <c r="AI133" s="1141"/>
      <c r="AJ133" s="1142"/>
      <c r="AK133" s="1140">
        <v>0.2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7" t="s">
        <v>472</v>
      </c>
      <c r="L7" s="254"/>
      <c r="M7" s="255" t="s">
        <v>473</v>
      </c>
      <c r="N7" s="256"/>
    </row>
    <row r="8" spans="1:16" x14ac:dyDescent="0.15">
      <c r="A8" s="248"/>
      <c r="B8" s="244"/>
      <c r="C8" s="244"/>
      <c r="D8" s="244"/>
      <c r="E8" s="244"/>
      <c r="F8" s="244"/>
      <c r="G8" s="257"/>
      <c r="H8" s="258"/>
      <c r="I8" s="258"/>
      <c r="J8" s="259"/>
      <c r="K8" s="1148"/>
      <c r="L8" s="260" t="s">
        <v>474</v>
      </c>
      <c r="M8" s="261" t="s">
        <v>475</v>
      </c>
      <c r="N8" s="262" t="s">
        <v>476</v>
      </c>
    </row>
    <row r="9" spans="1:16" x14ac:dyDescent="0.15">
      <c r="A9" s="248"/>
      <c r="B9" s="244"/>
      <c r="C9" s="244"/>
      <c r="D9" s="244"/>
      <c r="E9" s="244"/>
      <c r="F9" s="244"/>
      <c r="G9" s="1149" t="s">
        <v>477</v>
      </c>
      <c r="H9" s="1150"/>
      <c r="I9" s="1150"/>
      <c r="J9" s="1151"/>
      <c r="K9" s="263">
        <v>25659676</v>
      </c>
      <c r="L9" s="264">
        <v>52397</v>
      </c>
      <c r="M9" s="265">
        <v>57502</v>
      </c>
      <c r="N9" s="266">
        <v>-8.9</v>
      </c>
    </row>
    <row r="10" spans="1:16" x14ac:dyDescent="0.15">
      <c r="A10" s="248"/>
      <c r="B10" s="244"/>
      <c r="C10" s="244"/>
      <c r="D10" s="244"/>
      <c r="E10" s="244"/>
      <c r="F10" s="244"/>
      <c r="G10" s="1149" t="s">
        <v>478</v>
      </c>
      <c r="H10" s="1150"/>
      <c r="I10" s="1150"/>
      <c r="J10" s="1151"/>
      <c r="K10" s="267">
        <v>1496828</v>
      </c>
      <c r="L10" s="268">
        <v>3057</v>
      </c>
      <c r="M10" s="269">
        <v>3770</v>
      </c>
      <c r="N10" s="270">
        <v>-18.899999999999999</v>
      </c>
    </row>
    <row r="11" spans="1:16" ht="13.5" customHeight="1" x14ac:dyDescent="0.15">
      <c r="A11" s="248"/>
      <c r="B11" s="244"/>
      <c r="C11" s="244"/>
      <c r="D11" s="244"/>
      <c r="E11" s="244"/>
      <c r="F11" s="244"/>
      <c r="G11" s="1149" t="s">
        <v>479</v>
      </c>
      <c r="H11" s="1150"/>
      <c r="I11" s="1150"/>
      <c r="J11" s="1151"/>
      <c r="K11" s="267">
        <v>642</v>
      </c>
      <c r="L11" s="268">
        <v>1</v>
      </c>
      <c r="M11" s="269">
        <v>1760</v>
      </c>
      <c r="N11" s="270">
        <v>-99.9</v>
      </c>
    </row>
    <row r="12" spans="1:16" ht="13.5" customHeight="1" x14ac:dyDescent="0.15">
      <c r="A12" s="248"/>
      <c r="B12" s="244"/>
      <c r="C12" s="244"/>
      <c r="D12" s="244"/>
      <c r="E12" s="244"/>
      <c r="F12" s="244"/>
      <c r="G12" s="1149" t="s">
        <v>480</v>
      </c>
      <c r="H12" s="1150"/>
      <c r="I12" s="1150"/>
      <c r="J12" s="1151"/>
      <c r="K12" s="267">
        <v>1540723</v>
      </c>
      <c r="L12" s="268">
        <v>3146</v>
      </c>
      <c r="M12" s="269">
        <v>849</v>
      </c>
      <c r="N12" s="270">
        <v>270.60000000000002</v>
      </c>
    </row>
    <row r="13" spans="1:16" ht="13.5" customHeight="1" x14ac:dyDescent="0.15">
      <c r="A13" s="248"/>
      <c r="B13" s="244"/>
      <c r="C13" s="244"/>
      <c r="D13" s="244"/>
      <c r="E13" s="244"/>
      <c r="F13" s="244"/>
      <c r="G13" s="1149" t="s">
        <v>481</v>
      </c>
      <c r="H13" s="1150"/>
      <c r="I13" s="1150"/>
      <c r="J13" s="1151"/>
      <c r="K13" s="267">
        <v>154661</v>
      </c>
      <c r="L13" s="268">
        <v>316</v>
      </c>
      <c r="M13" s="269">
        <v>27</v>
      </c>
      <c r="N13" s="270">
        <v>1070.4000000000001</v>
      </c>
    </row>
    <row r="14" spans="1:16" ht="13.5" customHeight="1" x14ac:dyDescent="0.15">
      <c r="A14" s="248"/>
      <c r="B14" s="244"/>
      <c r="C14" s="244"/>
      <c r="D14" s="244"/>
      <c r="E14" s="244"/>
      <c r="F14" s="244"/>
      <c r="G14" s="1149" t="s">
        <v>482</v>
      </c>
      <c r="H14" s="1150"/>
      <c r="I14" s="1150"/>
      <c r="J14" s="1151"/>
      <c r="K14" s="267">
        <v>937721</v>
      </c>
      <c r="L14" s="268">
        <v>1915</v>
      </c>
      <c r="M14" s="269">
        <v>2523</v>
      </c>
      <c r="N14" s="270">
        <v>-24.1</v>
      </c>
    </row>
    <row r="15" spans="1:16" ht="13.5" customHeight="1" x14ac:dyDescent="0.15">
      <c r="A15" s="248"/>
      <c r="B15" s="244"/>
      <c r="C15" s="244"/>
      <c r="D15" s="244"/>
      <c r="E15" s="244"/>
      <c r="F15" s="244"/>
      <c r="G15" s="1149" t="s">
        <v>483</v>
      </c>
      <c r="H15" s="1150"/>
      <c r="I15" s="1150"/>
      <c r="J15" s="1151"/>
      <c r="K15" s="267">
        <v>602913</v>
      </c>
      <c r="L15" s="268">
        <v>1231</v>
      </c>
      <c r="M15" s="269">
        <v>1457</v>
      </c>
      <c r="N15" s="270">
        <v>-15.5</v>
      </c>
    </row>
    <row r="16" spans="1:16" x14ac:dyDescent="0.15">
      <c r="A16" s="248"/>
      <c r="B16" s="244"/>
      <c r="C16" s="244"/>
      <c r="D16" s="244"/>
      <c r="E16" s="244"/>
      <c r="F16" s="244"/>
      <c r="G16" s="1152" t="s">
        <v>484</v>
      </c>
      <c r="H16" s="1153"/>
      <c r="I16" s="1153"/>
      <c r="J16" s="1154"/>
      <c r="K16" s="268">
        <v>-2297942</v>
      </c>
      <c r="L16" s="268">
        <v>-4692</v>
      </c>
      <c r="M16" s="269">
        <v>-5099</v>
      </c>
      <c r="N16" s="270">
        <v>-8</v>
      </c>
    </row>
    <row r="17" spans="1:16" x14ac:dyDescent="0.15">
      <c r="A17" s="248"/>
      <c r="B17" s="244"/>
      <c r="C17" s="244"/>
      <c r="D17" s="244"/>
      <c r="E17" s="244"/>
      <c r="F17" s="244"/>
      <c r="G17" s="1152" t="s">
        <v>167</v>
      </c>
      <c r="H17" s="1153"/>
      <c r="I17" s="1153"/>
      <c r="J17" s="1154"/>
      <c r="K17" s="268">
        <v>28095222</v>
      </c>
      <c r="L17" s="268">
        <v>57370</v>
      </c>
      <c r="M17" s="269">
        <v>62790</v>
      </c>
      <c r="N17" s="270">
        <v>-8.6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5.69</v>
      </c>
      <c r="L21" s="281">
        <v>6.21</v>
      </c>
      <c r="M21" s="282">
        <v>-0.52</v>
      </c>
      <c r="N21" s="249"/>
      <c r="O21" s="283"/>
      <c r="P21" s="279"/>
    </row>
    <row r="22" spans="1:16" s="284" customFormat="1" x14ac:dyDescent="0.15">
      <c r="A22" s="279"/>
      <c r="B22" s="249"/>
      <c r="C22" s="249"/>
      <c r="D22" s="249"/>
      <c r="E22" s="249"/>
      <c r="F22" s="249"/>
      <c r="G22" s="1144" t="s">
        <v>490</v>
      </c>
      <c r="H22" s="1145"/>
      <c r="I22" s="1145"/>
      <c r="J22" s="1146"/>
      <c r="K22" s="285">
        <v>103.5</v>
      </c>
      <c r="L22" s="286">
        <v>100.9</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472</v>
      </c>
      <c r="L30" s="254"/>
      <c r="M30" s="255" t="s">
        <v>473</v>
      </c>
      <c r="N30" s="256"/>
    </row>
    <row r="31" spans="1:16" x14ac:dyDescent="0.15">
      <c r="A31" s="248"/>
      <c r="B31" s="244"/>
      <c r="C31" s="244"/>
      <c r="D31" s="244"/>
      <c r="E31" s="244"/>
      <c r="F31" s="244"/>
      <c r="G31" s="257"/>
      <c r="H31" s="258"/>
      <c r="I31" s="258"/>
      <c r="J31" s="259"/>
      <c r="K31" s="1148"/>
      <c r="L31" s="260" t="s">
        <v>474</v>
      </c>
      <c r="M31" s="261" t="s">
        <v>475</v>
      </c>
      <c r="N31" s="262" t="s">
        <v>476</v>
      </c>
    </row>
    <row r="32" spans="1:16" ht="27" customHeight="1" x14ac:dyDescent="0.15">
      <c r="A32" s="248"/>
      <c r="B32" s="244"/>
      <c r="C32" s="244"/>
      <c r="D32" s="244"/>
      <c r="E32" s="244"/>
      <c r="F32" s="244"/>
      <c r="G32" s="1160" t="s">
        <v>494</v>
      </c>
      <c r="H32" s="1161"/>
      <c r="I32" s="1161"/>
      <c r="J32" s="1162"/>
      <c r="K32" s="294">
        <v>8253414</v>
      </c>
      <c r="L32" s="294">
        <v>16853</v>
      </c>
      <c r="M32" s="295">
        <v>28154</v>
      </c>
      <c r="N32" s="296">
        <v>-40.1</v>
      </c>
    </row>
    <row r="33" spans="1:16" ht="13.5" customHeight="1" x14ac:dyDescent="0.15">
      <c r="A33" s="248"/>
      <c r="B33" s="244"/>
      <c r="C33" s="244"/>
      <c r="D33" s="244"/>
      <c r="E33" s="244"/>
      <c r="F33" s="244"/>
      <c r="G33" s="1160" t="s">
        <v>495</v>
      </c>
      <c r="H33" s="1161"/>
      <c r="I33" s="1161"/>
      <c r="J33" s="1162"/>
      <c r="K33" s="294" t="s">
        <v>496</v>
      </c>
      <c r="L33" s="294" t="s">
        <v>496</v>
      </c>
      <c r="M33" s="295" t="s">
        <v>496</v>
      </c>
      <c r="N33" s="296" t="s">
        <v>496</v>
      </c>
    </row>
    <row r="34" spans="1:16" ht="27" customHeight="1" x14ac:dyDescent="0.15">
      <c r="A34" s="248"/>
      <c r="B34" s="244"/>
      <c r="C34" s="244"/>
      <c r="D34" s="244"/>
      <c r="E34" s="244"/>
      <c r="F34" s="244"/>
      <c r="G34" s="1160" t="s">
        <v>497</v>
      </c>
      <c r="H34" s="1161"/>
      <c r="I34" s="1161"/>
      <c r="J34" s="1162"/>
      <c r="K34" s="294" t="s">
        <v>496</v>
      </c>
      <c r="L34" s="294" t="s">
        <v>496</v>
      </c>
      <c r="M34" s="295">
        <v>58</v>
      </c>
      <c r="N34" s="296" t="s">
        <v>496</v>
      </c>
    </row>
    <row r="35" spans="1:16" ht="27" customHeight="1" x14ac:dyDescent="0.15">
      <c r="A35" s="248"/>
      <c r="B35" s="244"/>
      <c r="C35" s="244"/>
      <c r="D35" s="244"/>
      <c r="E35" s="244"/>
      <c r="F35" s="244"/>
      <c r="G35" s="1160" t="s">
        <v>498</v>
      </c>
      <c r="H35" s="1161"/>
      <c r="I35" s="1161"/>
      <c r="J35" s="1162"/>
      <c r="K35" s="294">
        <v>3149935</v>
      </c>
      <c r="L35" s="294">
        <v>6432</v>
      </c>
      <c r="M35" s="295">
        <v>7772</v>
      </c>
      <c r="N35" s="296">
        <v>-17.2</v>
      </c>
    </row>
    <row r="36" spans="1:16" ht="27" customHeight="1" x14ac:dyDescent="0.15">
      <c r="A36" s="248"/>
      <c r="B36" s="244"/>
      <c r="C36" s="244"/>
      <c r="D36" s="244"/>
      <c r="E36" s="244"/>
      <c r="F36" s="244"/>
      <c r="G36" s="1160" t="s">
        <v>499</v>
      </c>
      <c r="H36" s="1161"/>
      <c r="I36" s="1161"/>
      <c r="J36" s="1162"/>
      <c r="K36" s="294">
        <v>2272</v>
      </c>
      <c r="L36" s="294">
        <v>5</v>
      </c>
      <c r="M36" s="295">
        <v>714</v>
      </c>
      <c r="N36" s="296">
        <v>-99.3</v>
      </c>
    </row>
    <row r="37" spans="1:16" ht="13.5" customHeight="1" x14ac:dyDescent="0.15">
      <c r="A37" s="248"/>
      <c r="B37" s="244"/>
      <c r="C37" s="244"/>
      <c r="D37" s="244"/>
      <c r="E37" s="244"/>
      <c r="F37" s="244"/>
      <c r="G37" s="1160" t="s">
        <v>500</v>
      </c>
      <c r="H37" s="1161"/>
      <c r="I37" s="1161"/>
      <c r="J37" s="1162"/>
      <c r="K37" s="294">
        <v>291079</v>
      </c>
      <c r="L37" s="294">
        <v>594</v>
      </c>
      <c r="M37" s="295">
        <v>1587</v>
      </c>
      <c r="N37" s="296">
        <v>-62.6</v>
      </c>
    </row>
    <row r="38" spans="1:16" ht="27" customHeight="1" x14ac:dyDescent="0.15">
      <c r="A38" s="248"/>
      <c r="B38" s="244"/>
      <c r="C38" s="244"/>
      <c r="D38" s="244"/>
      <c r="E38" s="244"/>
      <c r="F38" s="244"/>
      <c r="G38" s="1163" t="s">
        <v>501</v>
      </c>
      <c r="H38" s="1164"/>
      <c r="I38" s="1164"/>
      <c r="J38" s="1165"/>
      <c r="K38" s="297" t="s">
        <v>496</v>
      </c>
      <c r="L38" s="297" t="s">
        <v>496</v>
      </c>
      <c r="M38" s="298">
        <v>3</v>
      </c>
      <c r="N38" s="299" t="s">
        <v>496</v>
      </c>
      <c r="O38" s="293"/>
    </row>
    <row r="39" spans="1:16" x14ac:dyDescent="0.15">
      <c r="A39" s="248"/>
      <c r="B39" s="244"/>
      <c r="C39" s="244"/>
      <c r="D39" s="244"/>
      <c r="E39" s="244"/>
      <c r="F39" s="244"/>
      <c r="G39" s="1163" t="s">
        <v>502</v>
      </c>
      <c r="H39" s="1164"/>
      <c r="I39" s="1164"/>
      <c r="J39" s="1165"/>
      <c r="K39" s="300">
        <v>-3093830</v>
      </c>
      <c r="L39" s="300">
        <v>-6318</v>
      </c>
      <c r="M39" s="301">
        <v>-7908</v>
      </c>
      <c r="N39" s="302">
        <v>-20.100000000000001</v>
      </c>
      <c r="O39" s="293"/>
    </row>
    <row r="40" spans="1:16" ht="27" customHeight="1" x14ac:dyDescent="0.15">
      <c r="A40" s="248"/>
      <c r="B40" s="244"/>
      <c r="C40" s="244"/>
      <c r="D40" s="244"/>
      <c r="E40" s="244"/>
      <c r="F40" s="244"/>
      <c r="G40" s="1160" t="s">
        <v>503</v>
      </c>
      <c r="H40" s="1161"/>
      <c r="I40" s="1161"/>
      <c r="J40" s="1162"/>
      <c r="K40" s="300">
        <v>-8681771</v>
      </c>
      <c r="L40" s="300">
        <v>-17728</v>
      </c>
      <c r="M40" s="301">
        <v>-22784</v>
      </c>
      <c r="N40" s="302">
        <v>-22.2</v>
      </c>
      <c r="O40" s="293"/>
    </row>
    <row r="41" spans="1:16" x14ac:dyDescent="0.15">
      <c r="A41" s="248"/>
      <c r="B41" s="244"/>
      <c r="C41" s="244"/>
      <c r="D41" s="244"/>
      <c r="E41" s="244"/>
      <c r="F41" s="244"/>
      <c r="G41" s="1166" t="s">
        <v>278</v>
      </c>
      <c r="H41" s="1167"/>
      <c r="I41" s="1167"/>
      <c r="J41" s="1168"/>
      <c r="K41" s="294">
        <v>-78901</v>
      </c>
      <c r="L41" s="300">
        <v>-161</v>
      </c>
      <c r="M41" s="301">
        <v>7596</v>
      </c>
      <c r="N41" s="302">
        <v>-102.1</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55" t="s">
        <v>472</v>
      </c>
      <c r="J49" s="1157" t="s">
        <v>507</v>
      </c>
      <c r="K49" s="1158"/>
      <c r="L49" s="1158"/>
      <c r="M49" s="1158"/>
      <c r="N49" s="1159"/>
    </row>
    <row r="50" spans="1:14" x14ac:dyDescent="0.15">
      <c r="A50" s="248"/>
      <c r="B50" s="244"/>
      <c r="C50" s="244"/>
      <c r="D50" s="244"/>
      <c r="E50" s="244"/>
      <c r="F50" s="244"/>
      <c r="G50" s="312"/>
      <c r="H50" s="313"/>
      <c r="I50" s="1156"/>
      <c r="J50" s="314" t="s">
        <v>508</v>
      </c>
      <c r="K50" s="315" t="s">
        <v>509</v>
      </c>
      <c r="L50" s="316" t="s">
        <v>510</v>
      </c>
      <c r="M50" s="317" t="s">
        <v>511</v>
      </c>
      <c r="N50" s="318" t="s">
        <v>512</v>
      </c>
    </row>
    <row r="51" spans="1:14" x14ac:dyDescent="0.15">
      <c r="A51" s="248"/>
      <c r="B51" s="244"/>
      <c r="C51" s="244"/>
      <c r="D51" s="244"/>
      <c r="E51" s="244"/>
      <c r="F51" s="244"/>
      <c r="G51" s="310" t="s">
        <v>513</v>
      </c>
      <c r="H51" s="311"/>
      <c r="I51" s="319">
        <v>8250250</v>
      </c>
      <c r="J51" s="320">
        <v>17300</v>
      </c>
      <c r="K51" s="321">
        <v>14.2</v>
      </c>
      <c r="L51" s="322">
        <v>38606</v>
      </c>
      <c r="M51" s="323">
        <v>2.4</v>
      </c>
      <c r="N51" s="324">
        <v>11.8</v>
      </c>
    </row>
    <row r="52" spans="1:14" x14ac:dyDescent="0.15">
      <c r="A52" s="248"/>
      <c r="B52" s="244"/>
      <c r="C52" s="244"/>
      <c r="D52" s="244"/>
      <c r="E52" s="244"/>
      <c r="F52" s="244"/>
      <c r="G52" s="325"/>
      <c r="H52" s="326" t="s">
        <v>514</v>
      </c>
      <c r="I52" s="327">
        <v>5334669</v>
      </c>
      <c r="J52" s="328">
        <v>11186</v>
      </c>
      <c r="K52" s="329">
        <v>6.7</v>
      </c>
      <c r="L52" s="330">
        <v>22435</v>
      </c>
      <c r="M52" s="331">
        <v>-1</v>
      </c>
      <c r="N52" s="332">
        <v>7.7</v>
      </c>
    </row>
    <row r="53" spans="1:14" x14ac:dyDescent="0.15">
      <c r="A53" s="248"/>
      <c r="B53" s="244"/>
      <c r="C53" s="244"/>
      <c r="D53" s="244"/>
      <c r="E53" s="244"/>
      <c r="F53" s="244"/>
      <c r="G53" s="310" t="s">
        <v>515</v>
      </c>
      <c r="H53" s="311"/>
      <c r="I53" s="319">
        <v>10607098</v>
      </c>
      <c r="J53" s="320">
        <v>21831</v>
      </c>
      <c r="K53" s="321">
        <v>26.2</v>
      </c>
      <c r="L53" s="322">
        <v>39425</v>
      </c>
      <c r="M53" s="323">
        <v>2.1</v>
      </c>
      <c r="N53" s="324">
        <v>24.1</v>
      </c>
    </row>
    <row r="54" spans="1:14" x14ac:dyDescent="0.15">
      <c r="A54" s="248"/>
      <c r="B54" s="244"/>
      <c r="C54" s="244"/>
      <c r="D54" s="244"/>
      <c r="E54" s="244"/>
      <c r="F54" s="244"/>
      <c r="G54" s="325"/>
      <c r="H54" s="326" t="s">
        <v>514</v>
      </c>
      <c r="I54" s="327">
        <v>7104215</v>
      </c>
      <c r="J54" s="328">
        <v>14621</v>
      </c>
      <c r="K54" s="329">
        <v>30.7</v>
      </c>
      <c r="L54" s="330">
        <v>22414</v>
      </c>
      <c r="M54" s="331">
        <v>-0.1</v>
      </c>
      <c r="N54" s="332">
        <v>30.8</v>
      </c>
    </row>
    <row r="55" spans="1:14" x14ac:dyDescent="0.15">
      <c r="A55" s="248"/>
      <c r="B55" s="244"/>
      <c r="C55" s="244"/>
      <c r="D55" s="244"/>
      <c r="E55" s="244"/>
      <c r="F55" s="244"/>
      <c r="G55" s="310" t="s">
        <v>516</v>
      </c>
      <c r="H55" s="311"/>
      <c r="I55" s="319">
        <v>14302678</v>
      </c>
      <c r="J55" s="320">
        <v>29432</v>
      </c>
      <c r="K55" s="321">
        <v>34.799999999999997</v>
      </c>
      <c r="L55" s="322">
        <v>43141</v>
      </c>
      <c r="M55" s="323">
        <v>9.4</v>
      </c>
      <c r="N55" s="324">
        <v>25.4</v>
      </c>
    </row>
    <row r="56" spans="1:14" x14ac:dyDescent="0.15">
      <c r="A56" s="248"/>
      <c r="B56" s="244"/>
      <c r="C56" s="244"/>
      <c r="D56" s="244"/>
      <c r="E56" s="244"/>
      <c r="F56" s="244"/>
      <c r="G56" s="325"/>
      <c r="H56" s="326" t="s">
        <v>514</v>
      </c>
      <c r="I56" s="327">
        <v>8777849</v>
      </c>
      <c r="J56" s="328">
        <v>18063</v>
      </c>
      <c r="K56" s="329">
        <v>23.5</v>
      </c>
      <c r="L56" s="330">
        <v>21887</v>
      </c>
      <c r="M56" s="331">
        <v>-2.4</v>
      </c>
      <c r="N56" s="332">
        <v>25.9</v>
      </c>
    </row>
    <row r="57" spans="1:14" x14ac:dyDescent="0.15">
      <c r="A57" s="248"/>
      <c r="B57" s="244"/>
      <c r="C57" s="244"/>
      <c r="D57" s="244"/>
      <c r="E57" s="244"/>
      <c r="F57" s="244"/>
      <c r="G57" s="310" t="s">
        <v>517</v>
      </c>
      <c r="H57" s="311"/>
      <c r="I57" s="319">
        <v>16112283</v>
      </c>
      <c r="J57" s="320">
        <v>33059</v>
      </c>
      <c r="K57" s="321">
        <v>12.3</v>
      </c>
      <c r="L57" s="322">
        <v>45117</v>
      </c>
      <c r="M57" s="323">
        <v>4.5999999999999996</v>
      </c>
      <c r="N57" s="324">
        <v>7.7</v>
      </c>
    </row>
    <row r="58" spans="1:14" x14ac:dyDescent="0.15">
      <c r="A58" s="248"/>
      <c r="B58" s="244"/>
      <c r="C58" s="244"/>
      <c r="D58" s="244"/>
      <c r="E58" s="244"/>
      <c r="F58" s="244"/>
      <c r="G58" s="325"/>
      <c r="H58" s="326" t="s">
        <v>514</v>
      </c>
      <c r="I58" s="327">
        <v>8385664</v>
      </c>
      <c r="J58" s="328">
        <v>17206</v>
      </c>
      <c r="K58" s="329">
        <v>-4.7</v>
      </c>
      <c r="L58" s="330">
        <v>25589</v>
      </c>
      <c r="M58" s="331">
        <v>16.899999999999999</v>
      </c>
      <c r="N58" s="332">
        <v>-21.6</v>
      </c>
    </row>
    <row r="59" spans="1:14" x14ac:dyDescent="0.15">
      <c r="A59" s="248"/>
      <c r="B59" s="244"/>
      <c r="C59" s="244"/>
      <c r="D59" s="244"/>
      <c r="E59" s="244"/>
      <c r="F59" s="244"/>
      <c r="G59" s="310" t="s">
        <v>518</v>
      </c>
      <c r="H59" s="311"/>
      <c r="I59" s="319">
        <v>15318392</v>
      </c>
      <c r="J59" s="320">
        <v>31280</v>
      </c>
      <c r="K59" s="321">
        <v>-5.4</v>
      </c>
      <c r="L59" s="322">
        <v>39951</v>
      </c>
      <c r="M59" s="323">
        <v>-11.5</v>
      </c>
      <c r="N59" s="324">
        <v>6.1</v>
      </c>
    </row>
    <row r="60" spans="1:14" x14ac:dyDescent="0.15">
      <c r="A60" s="248"/>
      <c r="B60" s="244"/>
      <c r="C60" s="244"/>
      <c r="D60" s="244"/>
      <c r="E60" s="244"/>
      <c r="F60" s="244"/>
      <c r="G60" s="325"/>
      <c r="H60" s="326" t="s">
        <v>514</v>
      </c>
      <c r="I60" s="333">
        <v>8936030</v>
      </c>
      <c r="J60" s="328">
        <v>18247</v>
      </c>
      <c r="K60" s="329">
        <v>6.1</v>
      </c>
      <c r="L60" s="330">
        <v>22555</v>
      </c>
      <c r="M60" s="331">
        <v>-11.9</v>
      </c>
      <c r="N60" s="332">
        <v>18</v>
      </c>
    </row>
    <row r="61" spans="1:14" x14ac:dyDescent="0.15">
      <c r="A61" s="248"/>
      <c r="B61" s="244"/>
      <c r="C61" s="244"/>
      <c r="D61" s="244"/>
      <c r="E61" s="244"/>
      <c r="F61" s="244"/>
      <c r="G61" s="310" t="s">
        <v>519</v>
      </c>
      <c r="H61" s="334"/>
      <c r="I61" s="335">
        <v>12918140</v>
      </c>
      <c r="J61" s="336">
        <v>26580</v>
      </c>
      <c r="K61" s="337">
        <v>16.399999999999999</v>
      </c>
      <c r="L61" s="338">
        <v>41248</v>
      </c>
      <c r="M61" s="339">
        <v>1.4</v>
      </c>
      <c r="N61" s="324">
        <v>15</v>
      </c>
    </row>
    <row r="62" spans="1:14" x14ac:dyDescent="0.15">
      <c r="A62" s="248"/>
      <c r="B62" s="244"/>
      <c r="C62" s="244"/>
      <c r="D62" s="244"/>
      <c r="E62" s="244"/>
      <c r="F62" s="244"/>
      <c r="G62" s="325"/>
      <c r="H62" s="326" t="s">
        <v>514</v>
      </c>
      <c r="I62" s="327">
        <v>7707685</v>
      </c>
      <c r="J62" s="328">
        <v>15865</v>
      </c>
      <c r="K62" s="329">
        <v>12.5</v>
      </c>
      <c r="L62" s="330">
        <v>22976</v>
      </c>
      <c r="M62" s="331">
        <v>0.3</v>
      </c>
      <c r="N62" s="332">
        <v>12.2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8.7899999999999991</v>
      </c>
      <c r="G47" s="12">
        <v>9.23</v>
      </c>
      <c r="H47" s="12">
        <v>10.130000000000001</v>
      </c>
      <c r="I47" s="12">
        <v>13.57</v>
      </c>
      <c r="J47" s="13">
        <v>16.149999999999999</v>
      </c>
    </row>
    <row r="48" spans="2:10" ht="57.75" customHeight="1" x14ac:dyDescent="0.15">
      <c r="B48" s="14"/>
      <c r="C48" s="1171" t="s">
        <v>4</v>
      </c>
      <c r="D48" s="1171"/>
      <c r="E48" s="1172"/>
      <c r="F48" s="15">
        <v>6.31</v>
      </c>
      <c r="G48" s="16">
        <v>8</v>
      </c>
      <c r="H48" s="16">
        <v>8.24</v>
      </c>
      <c r="I48" s="16">
        <v>6.61</v>
      </c>
      <c r="J48" s="17">
        <v>8.5399999999999991</v>
      </c>
    </row>
    <row r="49" spans="2:10" ht="57.75" customHeight="1" thickBot="1" x14ac:dyDescent="0.2">
      <c r="B49" s="18"/>
      <c r="C49" s="1173" t="s">
        <v>5</v>
      </c>
      <c r="D49" s="1173"/>
      <c r="E49" s="1174"/>
      <c r="F49" s="19">
        <v>4.28</v>
      </c>
      <c r="G49" s="20">
        <v>2.2599999999999998</v>
      </c>
      <c r="H49" s="20">
        <v>1.38</v>
      </c>
      <c r="I49" s="20">
        <v>1.91</v>
      </c>
      <c r="J49" s="21">
        <v>4.62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千葉県</cp:lastModifiedBy>
  <cp:lastPrinted>2017-05-02T05:37:41Z</cp:lastPrinted>
  <dcterms:created xsi:type="dcterms:W3CDTF">2017-02-15T17:21:30Z</dcterms:created>
  <dcterms:modified xsi:type="dcterms:W3CDTF">2017-05-08T01:58:55Z</dcterms:modified>
  <cp:category/>
</cp:coreProperties>
</file>