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
    </mc:Choice>
  </mc:AlternateContent>
  <xr:revisionPtr revIDLastSave="0" documentId="13_ncr:1_{78275343-8184-471F-A363-2B581CB406F3}"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3" i="12" l="1"/>
  <c r="AA32"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s="1"/>
  <c r="AM36" i="10" s="1"/>
  <c r="BE34" i="10" l="1"/>
  <c r="BW34" i="10" s="1"/>
  <c r="BW35" i="10" l="1"/>
  <c r="BW36" i="10" s="1"/>
  <c r="BW37" i="10" s="1"/>
  <c r="BW38" i="10" s="1"/>
  <c r="BW39" i="10" s="1"/>
  <c r="BW40" i="10" s="1"/>
  <c r="BW41" i="10" s="1"/>
  <c r="CO34" i="10"/>
  <c r="CO35" i="10" s="1"/>
  <c r="CO36" i="10" s="1"/>
  <c r="CO37" i="10" s="1"/>
  <c r="CO38" i="10" s="1"/>
  <c r="CO39" i="10" s="1"/>
  <c r="CO40" i="10" s="1"/>
  <c r="CO41" i="10" s="1"/>
  <c r="CO42" i="10" s="1"/>
</calcChain>
</file>

<file path=xl/sharedStrings.xml><?xml version="1.0" encoding="utf-8"?>
<sst xmlns="http://schemas.openxmlformats.org/spreadsheetml/2006/main" count="1044" uniqueCount="616">
  <si>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</si>
  <si>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</si>
  <si>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</si>
  <si>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</si>
  <si>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</si>
  <si>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</si>
  <si>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</si>
  <si>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</si>
  <si>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</si>
  <si>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</si>
  <si>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</si>
  <si>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</si>
  <si>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</si>
  <si>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</si>
  <si>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</si>
  <si>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</si>
  <si>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</si>
  <si>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</si>
  <si>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</si>
  <si>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</si>
  <si>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</si>
  <si>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</si>
  <si>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</si>
  <si>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</si>
  <si>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</si>
  <si>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</si>
  <si>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</si>
  <si>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</si>
  <si>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</si>
  <si>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</si>
  <si>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</si>
  <si>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</si>
  <si>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</si>
  <si>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</si>
  <si>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</si>
  <si>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</si>
  <si>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</si>
  <si>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</si>
  <si>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</si>
  <si>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</si>
  <si>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</si>
  <si>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</si>
  <si>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</si>
  <si>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</si>
  <si>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</si>
  <si>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</si>
  <si>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</si>
  <si>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</si>
  <si>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</si>
  <si>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</si>
  <si>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</si>
  <si>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</si>
  <si>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</si>
  <si>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</si>
  <si>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</si>
  <si>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</si>
  <si>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</si>
  <si>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</si>
  <si>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</si>
  <si>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</si>
  <si>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</si>
  <si>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</si>
  <si>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</si>
  <si>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</si>
  <si>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</si>
  <si>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</si>
  <si>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</si>
  <si>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</si>
  <si>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</si>
  <si>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</si>
  <si>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</si>
  <si>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</si>
  <si>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</si>
  <si>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</si>
  <si>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</si>
  <si>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</si>
  <si>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</si>
  <si>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</si>
  <si>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</si>
  <si>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</si>
  <si>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</si>
  <si>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</si>
  <si>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</si>
  <si>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</si>
  <si>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</si>
  <si>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</si>
  <si>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</si>
  <si>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</si>
  <si>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</si>
  <si>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</si>
  <si>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</si>
  <si>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</si>
  <si>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</si>
  <si>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</si>
  <si>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</si>
  <si>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</si>
  <si>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</si>
  <si>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</si>
  <si>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</si>
  <si>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</si>
  <si>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</si>
  <si>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</si>
  <si>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</si>
  <si>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</si>
  <si>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</si>
  <si>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</si>
  <si>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</si>
  <si>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</si>
  <si>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</si>
  <si>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</si>
  <si>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</si>
  <si>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</si>
  <si>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</si>
  <si>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</si>
  <si>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</si>
  <si>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</si>
  <si>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</si>
  <si>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</si>
  <si>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</si>
  <si>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</si>
  <si>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</si>
  <si>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</si>
  <si>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</si>
  <si>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</si>
  <si>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</si>
  <si>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</si>
  <si>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</si>
  <si>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</si>
  <si>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</si>
  <si>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</si>
  <si>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</si>
  <si>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</si>
  <si>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</si>
  <si>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</si>
  <si>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</si>
  <si>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</si>
  <si>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</si>
  <si>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</si>
  <si>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</si>
  <si>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</si>
  <si>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</si>
  <si>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</si>
  <si>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</si>
  <si>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</si>
  <si>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</si>
  <si>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</si>
  <si>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</si>
  <si>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</si>
  <si>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</si>
  <si>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</si>
  <si>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</si>
  <si>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</si>
  <si>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</si>
  <si>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</si>
  <si>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</si>
  <si>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</si>
  <si>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</si>
  <si>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</si>
  <si>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</si>
  <si>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</si>
  <si>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</si>
  <si>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</si>
  <si>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</si>
  <si>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</si>
  <si>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</si>
  <si>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</si>
  <si>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</si>
  <si>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</si>
  <si>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</si>
  <si>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</si>
  <si>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</si>
  <si>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</si>
  <si>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</si>
  <si>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</si>
  <si>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</si>
  <si>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</si>
  <si>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</si>
  <si>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</si>
  <si>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</si>
  <si>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</si>
  <si>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</si>
  <si>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</si>
  <si>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</si>
  <si>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</si>
  <si>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</si>
  <si>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</si>
  <si>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</si>
  <si>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</si>
  <si>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</si>
  <si>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</si>
  <si>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</si>
  <si>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</si>
  <si>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</si>
  <si>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</si>
  <si>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</si>
  <si>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</si>
  <si>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</si>
  <si>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</si>
  <si>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</si>
  <si>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</si>
  <si>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</si>
  <si>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</si>
  <si>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</si>
  <si>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</si>
  <si>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</si>
  <si>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</si>
  <si>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</si>
  <si>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</si>
  <si>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</si>
  <si>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</si>
  <si>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</si>
  <si>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</si>
  <si>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</si>
  <si>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</si>
  <si>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</si>
  <si>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</si>
  <si>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千葉県船橋市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</si>
  <si>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</si>
  <si>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</si>
  <si>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</si>
  <si>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</si>
  <si>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</si>
  <si>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</si>
  <si>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</si>
  <si>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</si>
  <si>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</si>
  <si>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</si>
  <si>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</si>
  <si>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</si>
  <si>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</si>
  <si>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</si>
  <si>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</si>
  <si>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</si>
  <si>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</si>
  <si>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</si>
  <si>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</si>
  <si>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</si>
  <si>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</si>
  <si>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</si>
  <si>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</si>
  <si>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</si>
  <si>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</si>
  <si>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</si>
  <si>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</si>
  <si>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</si>
  <si>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</si>
  <si>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</si>
  <si>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</si>
  <si>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</si>
  <si>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</si>
  <si>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</si>
  <si>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</si>
  <si>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</si>
  <si>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</si>
  <si>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</si>
  <si>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</si>
  <si>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</si>
  <si>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</si>
  <si>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</si>
  <si>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</si>
  <si>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</si>
  <si>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</si>
  <si>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</si>
  <si>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</si>
  <si>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</si>
  <si>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</si>
  <si>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</si>
  <si>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</si>
  <si>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</si>
  <si>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</si>
  <si>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</si>
  <si>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</si>
  <si>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</si>
  <si>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</si>
  <si>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</si>
  <si>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</si>
  <si>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</si>
  <si>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</si>
  <si>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</si>
  <si>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</si>
  <si>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</si>
  <si>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</si>
  <si>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</si>
  <si>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</si>
  <si>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</si>
  <si>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</si>
  <si>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</si>
  <si>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</si>
  <si>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</si>
  <si>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</si>
  <si>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</si>
  <si>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</si>
  <si>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</si>
  <si>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</si>
  <si>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</si>
  <si>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</si>
  <si>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</si>
  <si>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</si>
  <si>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</si>
  <si>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</si>
  <si>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</si>
  <si>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</si>
  <si>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</si>
  <si>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</si>
  <si>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</si>
  <si>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</si>
  <si>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</si>
  <si>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</si>
  <si>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</si>
  <si>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</si>
  <si>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</si>
  <si>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</si>
  <si>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</si>
  <si>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</si>
  <si>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</si>
  <si>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</si>
  <si>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</si>
  <si>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</si>
  <si>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</si>
  <si>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</si>
  <si>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</si>
  <si>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</si>
  <si>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</si>
  <si>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</si>
  <si>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</si>
  <si>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</si>
  <si>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</si>
  <si>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</si>
  <si>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</si>
  <si>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</si>
  <si>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</si>
  <si>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</si>
  <si>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</si>
  <si>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</si>
  <si>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</si>
  <si>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</si>
  <si>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</si>
  <si>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</si>
  <si>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</si>
  <si>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</si>
  <si>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</si>
  <si>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</si>
  <si>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</si>
  <si>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</si>
  <si>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</si>
  <si>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</si>
  <si>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</si>
  <si>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</si>
  <si>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</si>
  <si>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</si>
  <si>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</si>
  <si>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</si>
  <si>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</si>
  <si>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</si>
  <si>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</si>
  <si>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</si>
  <si>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</si>
  <si>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</si>
  <si>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</si>
  <si>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</si>
  <si>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</si>
  <si>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</si>
  <si>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</si>
  <si>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</si>
  <si>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</si>
  <si>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</si>
  <si>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</si>
  <si>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</si>
  <si>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千葉県船橋市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</si>
  <si>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</si>
  <si>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</si>
  <si>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</si>
  <si>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</si>
  <si>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</si>
  <si>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</si>
  <si>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</si>
  <si>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</si>
  <si>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</si>
  <si>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</si>
  <si>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</si>
  <si>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</si>
  <si>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</si>
  <si>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</si>
  <si>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</si>
  <si>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</si>
  <si>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</si>
  <si>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</si>
  <si>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</si>
  <si>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</si>
  <si>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</si>
  <si>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</si>
  <si>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</si>
  <si>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</si>
  <si>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</si>
  <si>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</si>
  <si>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</si>
  <si>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</si>
  <si>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</si>
  <si>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</si>
  <si>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</si>
  <si>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</si>
  <si>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</si>
  <si>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</si>
  <si>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</si>
  <si>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</si>
  <si>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</si>
  <si>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</si>
  <si>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</si>
  <si>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</si>
  <si>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</si>
  <si>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</si>
  <si>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下水道事業会計</t>
    <phoneticPr fontId="5"/>
  </si>
  <si>
    <t>船橋駅南口市街地再開発事業特別会計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</si>
  <si>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</si>
  <si>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</si>
  <si>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</si>
  <si>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</si>
  <si>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</si>
  <si>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</si>
  <si>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</si>
  <si>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</si>
  <si>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</si>
  <si>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</si>
  <si>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</si>
  <si>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</si>
  <si>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</si>
  <si>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</si>
  <si>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</si>
  <si>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</si>
  <si>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</si>
  <si>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</si>
  <si>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</si>
  <si>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</si>
  <si>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</si>
  <si>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</si>
  <si>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</si>
  <si>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</si>
  <si>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</si>
  <si>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</si>
  <si>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</si>
  <si>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</si>
  <si>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</si>
  <si>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</si>
  <si>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</si>
  <si>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</si>
  <si>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</si>
  <si>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</si>
  <si>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</si>
  <si>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</si>
  <si>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</si>
  <si>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</si>
  <si>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</si>
  <si>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</si>
  <si>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</si>
  <si>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</si>
  <si>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</si>
  <si>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</si>
  <si>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</si>
  <si>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</si>
  <si>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</si>
  <si>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</si>
  <si>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</si>
  <si>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</si>
  <si>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</si>
  <si>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</si>
  <si>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</si>
  <si>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</si>
  <si>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</si>
  <si>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</si>
  <si>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</si>
  <si>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</si>
  <si>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</si>
  <si>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</si>
  <si>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</si>
  <si>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</si>
  <si>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</si>
  <si>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</si>
  <si>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</si>
  <si>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</si>
  <si>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</si>
  <si>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</si>
  <si>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</si>
  <si>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</si>
  <si>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</si>
  <si>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</si>
  <si>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</si>
  <si>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</si>
  <si>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</si>
  <si>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</si>
  <si>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</si>
  <si>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</si>
  <si>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</si>
  <si>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</si>
  <si>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</si>
  <si>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</si>
  <si>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</si>
  <si>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</si>
  <si>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</si>
  <si>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</si>
  <si>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</si>
  <si>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</si>
  <si>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</si>
  <si>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</si>
  <si>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</si>
  <si>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</si>
  <si>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</si>
  <si>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</si>
  <si>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</si>
  <si>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</si>
  <si>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</si>
  <si>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</si>
  <si>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</si>
  <si>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</si>
  <si>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</si>
  <si>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</si>
  <si>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</si>
  <si>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</si>
  <si>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</si>
  <si>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</si>
  <si>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</si>
  <si>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</si>
  <si>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</si>
  <si>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</si>
  <si>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</si>
  <si>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</si>
  <si>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</si>
  <si>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</si>
  <si>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</si>
  <si>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</si>
  <si>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</si>
  <si>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</si>
  <si>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</si>
  <si>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</si>
  <si>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</si>
  <si>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</si>
  <si>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</si>
  <si>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</si>
  <si>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</si>
  <si>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</si>
  <si>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</si>
  <si>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</si>
  <si>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</si>
  <si>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</si>
  <si>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</si>
  <si>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</si>
  <si>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</si>
  <si>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</si>
  <si>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</si>
  <si>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</si>
  <si>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</si>
  <si>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</si>
  <si>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</si>
  <si>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</si>
  <si>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</si>
  <si>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</si>
  <si>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</si>
  <si>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</si>
  <si>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</si>
  <si>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</si>
  <si>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</si>
  <si>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</si>
  <si>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</si>
  <si>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</si>
  <si>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</si>
  <si>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</si>
  <si>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</si>
  <si>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</si>
  <si>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</si>
  <si>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</si>
  <si>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</si>
  <si>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</si>
  <si>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</si>
  <si>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4.27</t>
  </si>
  <si>
    <t>▲ 2.88</t>
  </si>
  <si>
    <t>▲ 0.48</t>
  </si>
  <si>
    <t>▲ 2.79</t>
  </si>
  <si>
    <t>病院事業会計</t>
  </si>
  <si>
    <t>一般会計</t>
  </si>
  <si>
    <t>下水道事業会計</t>
  </si>
  <si>
    <t>地方卸売市場事業会計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</si>
  <si>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</si>
  <si>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</si>
  <si>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</si>
  <si>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</si>
  <si>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</si>
  <si>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</si>
  <si>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</si>
  <si>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</si>
  <si>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</si>
  <si>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</si>
  <si>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</si>
  <si>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</si>
  <si>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</si>
  <si>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6">
      <t>チバケンシチョウソン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</si>
  <si>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6">
      <t>チバケンシチョウソン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</si>
  <si>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8" eb="20">
      <t>ケンシュウ</t>
    </rPh>
    <phoneticPr fontId="2"/>
  </si>
  <si>
    <t>千葉県市町村総合事務組合（千葉県市町村交通災害共済特別会計）</t>
    <phoneticPr fontId="2"/>
  </si>
  <si>
    <t>四市複合事務組合</t>
    <phoneticPr fontId="2"/>
  </si>
  <si>
    <t>千葉県競馬組合</t>
    <phoneticPr fontId="2"/>
  </si>
  <si>
    <t>千葉県後期高齢者医療広域連合（一般会計）</t>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</si>
  <si>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</si>
  <si>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船橋市清美公社</t>
    <rPh sb="0" eb="3">
      <t>フナバシシ</t>
    </rPh>
    <rPh sb="3" eb="5">
      <t>セイビ</t>
    </rPh>
    <rPh sb="5" eb="7">
      <t>コウシャ</t>
    </rPh>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</si>
  <si>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</si>
  <si>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</si>
  <si>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</si>
  <si>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</si>
  <si>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</si>
  <si>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</si>
  <si>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船橋市都市サービス</t>
    <rPh sb="0" eb="3">
      <t>フナバシシ</t>
    </rPh>
    <rPh sb="3" eb="5">
      <t>トシ</t>
    </rPh>
    <phoneticPr fontId="2"/>
  </si>
  <si>
    <t>東葉高速鉄道(株)</t>
    <phoneticPr fontId="2"/>
  </si>
  <si>
    <t>公共施設保全等基金</t>
    <phoneticPr fontId="5"/>
  </si>
  <si>
    <t>職員退職手当基金</t>
    <phoneticPr fontId="2"/>
  </si>
  <si>
    <t>公園緑地整備基金</t>
    <phoneticPr fontId="2"/>
  </si>
  <si>
    <t>文化振興基金</t>
    <phoneticPr fontId="2"/>
  </si>
  <si>
    <t>福祉基金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</si>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</sst>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304-4DA6-9E55-598F70E5FC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42931</c:v>
                </c:pt>
                <c:pt idx="1">
                  <c:v>39612</c:v>
                </c:pt>
                <c:pt idx="2">
                  <c:v>29007</c:v>
                </c:pt>
                <c:pt idx="3">
                  <c:v>20812</c:v>
                </c:pt>
                <c:pt idx="4">
                  <c:v>18355</c:v>
                </c:pt>
              </c:numCache>
            </c:numRef>
          </c:val>
          <c:smooth val="0"/>
          <c:extLst>
            <c:ext xmlns:c16="http://schemas.microsoft.com/office/drawing/2014/chart" uri="{C3380CC4-5D6E-409C-BE32-E72D297353CC}">
              <c16:uniqueId val="{00000001-F304-4DA6-9E55-598F70E5FC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2.63</c:v>
                </c:pt>
                <c:pt idx="1">
                  <c:v>2.2999999999999998</c:v>
                </c:pt>
                <c:pt idx="2">
                  <c:v>3.1</c:v>
                </c:pt>
                <c:pt idx="3">
                  <c:v>8.01</c:v>
                </c:pt>
                <c:pt idx="4">
                  <c:v>5.28</c:v>
                </c:pt>
              </c:numCache>
            </c:numRef>
          </c:val>
          <c:extLst>
            <c:ext xmlns:c16="http://schemas.microsoft.com/office/drawing/2014/chart" uri="{C3380CC4-5D6E-409C-BE32-E72D297353CC}">
              <c16:uniqueId val="{00000000-0693-41C9-BD91-51DA84711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10.039999999999999</c:v>
                </c:pt>
                <c:pt idx="1">
                  <c:v>9.59</c:v>
                </c:pt>
                <c:pt idx="2">
                  <c:v>9.57</c:v>
                </c:pt>
                <c:pt idx="3">
                  <c:v>11.72</c:v>
                </c:pt>
                <c:pt idx="4">
                  <c:v>19.57</c:v>
                </c:pt>
              </c:numCache>
            </c:numRef>
          </c:val>
          <c:extLst>
            <c:ext xmlns:c16="http://schemas.microsoft.com/office/drawing/2014/chart" uri="{C3380CC4-5D6E-409C-BE32-E72D297353CC}">
              <c16:uniqueId val="{00000001-0693-41C9-BD91-51DA847119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-4.2699999999999996</c:v>
                </c:pt>
                <c:pt idx="1">
                  <c:v>-2.88</c:v>
                </c:pt>
                <c:pt idx="2">
                  <c:v>-0.48</c:v>
                </c:pt>
                <c:pt idx="3">
                  <c:v>7.37</c:v>
                </c:pt>
                <c:pt idx="4">
                  <c:v>-2.79</c:v>
                </c:pt>
              </c:numCache>
            </c:numRef>
          </c:val>
          <c:smooth val="0"/>
          <c:extLst>
            <c:ext xmlns:c16="http://schemas.microsoft.com/office/drawing/2014/chart" uri="{C3380CC4-5D6E-409C-BE32-E72D297353CC}">
              <c16:uniqueId val="{00000002-0693-41C9-BD91-51DA847119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762-4873-9E73-E17B4E3B44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62-4873-9E73-E17B4E3B449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6762-4873-9E73-E17B4E3B4497}"/>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3-6762-4873-9E73-E17B4E3B449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0.09</c:v>
                </c:pt>
                <c:pt idx="4">
                  <c:v>#N/A</c:v>
                </c:pt>
                <c:pt idx="5">
                  <c:v>0.1</c:v>
                </c:pt>
                <c:pt idx="6">
                  <c:v>#N/A</c:v>
                </c:pt>
                <c:pt idx="7">
                  <c:v>0.11</c:v>
                </c:pt>
                <c:pt idx="8">
                  <c:v>#N/A</c:v>
                </c:pt>
                <c:pt idx="9">
                  <c:v>0.15</c:v>
                </c:pt>
              </c:numCache>
            </c:numRef>
          </c:val>
          <c:extLst>
            <c:ext xmlns:c16="http://schemas.microsoft.com/office/drawing/2014/chart" uri="{C3380CC4-5D6E-409C-BE32-E72D297353CC}">
              <c16:uniqueId val="{00000004-6762-4873-9E73-E17B4E3B449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0.12</c:v>
                </c:pt>
                <c:pt idx="4">
                  <c:v>#N/A</c:v>
                </c:pt>
                <c:pt idx="5">
                  <c:v>0.4</c:v>
                </c:pt>
                <c:pt idx="6">
                  <c:v>#N/A</c:v>
                </c:pt>
                <c:pt idx="7">
                  <c:v>0.23</c:v>
                </c:pt>
                <c:pt idx="8">
                  <c:v>#N/A</c:v>
                </c:pt>
                <c:pt idx="9">
                  <c:v>0.39</c:v>
                </c:pt>
              </c:numCache>
            </c:numRef>
          </c:val>
          <c:extLst>
            <c:ext xmlns:c16="http://schemas.microsoft.com/office/drawing/2014/chart" uri="{C3380CC4-5D6E-409C-BE32-E72D297353CC}">
              <c16:uniqueId val="{00000005-6762-4873-9E73-E17B4E3B4497}"/>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0.88</c:v>
                </c:pt>
                <c:pt idx="4">
                  <c:v>#N/A</c:v>
                </c:pt>
                <c:pt idx="5">
                  <c:v>0.93</c:v>
                </c:pt>
                <c:pt idx="6">
                  <c:v>#N/A</c:v>
                </c:pt>
                <c:pt idx="7">
                  <c:v>0.99</c:v>
                </c:pt>
                <c:pt idx="8">
                  <c:v>#N/A</c:v>
                </c:pt>
                <c:pt idx="9">
                  <c:v>1.01</c:v>
                </c:pt>
              </c:numCache>
            </c:numRef>
          </c:val>
          <c:extLst>
            <c:ext xmlns:c16="http://schemas.microsoft.com/office/drawing/2014/chart" uri="{C3380CC4-5D6E-409C-BE32-E72D297353CC}">
              <c16:uniqueId val="{00000006-6762-4873-9E73-E17B4E3B44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1.1299999999999999</c:v>
                </c:pt>
                <c:pt idx="4">
                  <c:v>#N/A</c:v>
                </c:pt>
                <c:pt idx="5">
                  <c:v>1.58</c:v>
                </c:pt>
                <c:pt idx="6">
                  <c:v>#N/A</c:v>
                </c:pt>
                <c:pt idx="7">
                  <c:v>1.48</c:v>
                </c:pt>
                <c:pt idx="8">
                  <c:v>#N/A</c:v>
                </c:pt>
                <c:pt idx="9">
                  <c:v>1.45</c:v>
                </c:pt>
              </c:numCache>
            </c:numRef>
          </c:val>
          <c:extLst>
            <c:ext xmlns:c16="http://schemas.microsoft.com/office/drawing/2014/chart" uri="{C3380CC4-5D6E-409C-BE32-E72D297353CC}">
              <c16:uniqueId val="{00000007-6762-4873-9E73-E17B4E3B44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2.58</c:v>
                </c:pt>
                <c:pt idx="2">
                  <c:v>#N/A</c:v>
                </c:pt>
                <c:pt idx="3">
                  <c:v>2.25</c:v>
                </c:pt>
                <c:pt idx="4">
                  <c:v>#N/A</c:v>
                </c:pt>
                <c:pt idx="5">
                  <c:v>3.03</c:v>
                </c:pt>
                <c:pt idx="6">
                  <c:v>#N/A</c:v>
                </c:pt>
                <c:pt idx="7">
                  <c:v>7.93</c:v>
                </c:pt>
                <c:pt idx="8">
                  <c:v>#N/A</c:v>
                </c:pt>
                <c:pt idx="9">
                  <c:v>5.18</c:v>
                </c:pt>
              </c:numCache>
            </c:numRef>
          </c:val>
          <c:extLst>
            <c:ext xmlns:c16="http://schemas.microsoft.com/office/drawing/2014/chart" uri="{C3380CC4-5D6E-409C-BE32-E72D297353CC}">
              <c16:uniqueId val="{00000008-6762-4873-9E73-E17B4E3B449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7.77</c:v>
                </c:pt>
                <c:pt idx="2">
                  <c:v>#N/A</c:v>
                </c:pt>
                <c:pt idx="3">
                  <c:v>7.76</c:v>
                </c:pt>
                <c:pt idx="4">
                  <c:v>#N/A</c:v>
                </c:pt>
                <c:pt idx="5">
                  <c:v>7.73</c:v>
                </c:pt>
                <c:pt idx="6">
                  <c:v>#N/A</c:v>
                </c:pt>
                <c:pt idx="7">
                  <c:v>8.31</c:v>
                </c:pt>
                <c:pt idx="8">
                  <c:v>#N/A</c:v>
                </c:pt>
                <c:pt idx="9">
                  <c:v>8.2799999999999994</c:v>
                </c:pt>
              </c:numCache>
            </c:numRef>
          </c:val>
          <c:extLst>
            <c:ext xmlns:c16="http://schemas.microsoft.com/office/drawing/2014/chart" uri="{C3380CC4-5D6E-409C-BE32-E72D297353CC}">
              <c16:uniqueId val="{00000009-6762-4873-9E73-E17B4E3B44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19274</c:v>
                </c:pt>
                <c:pt idx="5">
                  <c:v>18833</c:v>
                </c:pt>
                <c:pt idx="8">
                  <c:v>18688</c:v>
                </c:pt>
                <c:pt idx="11">
                  <c:v>18657</c:v>
                </c:pt>
                <c:pt idx="14">
                  <c:v>18867</c:v>
                </c:pt>
              </c:numCache>
            </c:numRef>
          </c:val>
          <c:extLst>
            <c:ext xmlns:c16="http://schemas.microsoft.com/office/drawing/2014/chart" uri="{C3380CC4-5D6E-409C-BE32-E72D297353CC}">
              <c16:uniqueId val="{00000000-1D94-4111-8590-B7F128C279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94-4111-8590-B7F128C279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199</c:v>
                </c:pt>
                <c:pt idx="3">
                  <c:v>250</c:v>
                </c:pt>
                <c:pt idx="6">
                  <c:v>208</c:v>
                </c:pt>
                <c:pt idx="9">
                  <c:v>196</c:v>
                </c:pt>
                <c:pt idx="12">
                  <c:v>97</c:v>
                </c:pt>
              </c:numCache>
            </c:numRef>
          </c:val>
          <c:extLst>
            <c:ext xmlns:c16="http://schemas.microsoft.com/office/drawing/2014/chart" uri="{C3380CC4-5D6E-409C-BE32-E72D297353CC}">
              <c16:uniqueId val="{00000002-1D94-4111-8590-B7F128C279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49</c:v>
                </c:pt>
                <c:pt idx="6">
                  <c:v>115</c:v>
                </c:pt>
                <c:pt idx="9">
                  <c:v>194</c:v>
                </c:pt>
                <c:pt idx="12">
                  <c:v>268</c:v>
                </c:pt>
              </c:numCache>
            </c:numRef>
          </c:val>
          <c:extLst>
            <c:ext xmlns:c16="http://schemas.microsoft.com/office/drawing/2014/chart" uri="{C3380CC4-5D6E-409C-BE32-E72D297353CC}">
              <c16:uniqueId val="{00000003-1D94-4111-8590-B7F128C279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6519</c:v>
                </c:pt>
                <c:pt idx="3">
                  <c:v>6294</c:v>
                </c:pt>
                <c:pt idx="6">
                  <c:v>5846</c:v>
                </c:pt>
                <c:pt idx="9">
                  <c:v>5169</c:v>
                </c:pt>
                <c:pt idx="12">
                  <c:v>4846</c:v>
                </c:pt>
              </c:numCache>
            </c:numRef>
          </c:val>
          <c:extLst>
            <c:ext xmlns:c16="http://schemas.microsoft.com/office/drawing/2014/chart" uri="{C3380CC4-5D6E-409C-BE32-E72D297353CC}">
              <c16:uniqueId val="{00000004-1D94-4111-8590-B7F128C279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67</c:v>
                </c:pt>
                <c:pt idx="3">
                  <c:v>50</c:v>
                </c:pt>
                <c:pt idx="6">
                  <c:v>33</c:v>
                </c:pt>
                <c:pt idx="9">
                  <c:v>17</c:v>
                </c:pt>
                <c:pt idx="12">
                  <c:v>0</c:v>
                </c:pt>
              </c:numCache>
            </c:numRef>
          </c:val>
          <c:extLst>
            <c:ext xmlns:c16="http://schemas.microsoft.com/office/drawing/2014/chart" uri="{C3380CC4-5D6E-409C-BE32-E72D297353CC}">
              <c16:uniqueId val="{00000005-1D94-4111-8590-B7F128C279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56</c:v>
                </c:pt>
                <c:pt idx="3">
                  <c:v>45</c:v>
                </c:pt>
                <c:pt idx="6">
                  <c:v>39</c:v>
                </c:pt>
                <c:pt idx="9">
                  <c:v>28</c:v>
                </c:pt>
                <c:pt idx="12">
                  <c:v>0</c:v>
                </c:pt>
              </c:numCache>
            </c:numRef>
          </c:val>
          <c:extLst>
            <c:ext xmlns:c16="http://schemas.microsoft.com/office/drawing/2014/chart" uri="{C3380CC4-5D6E-409C-BE32-E72D297353CC}">
              <c16:uniqueId val="{00000006-1D94-4111-8590-B7F128C279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12833</c:v>
                </c:pt>
                <c:pt idx="3">
                  <c:v>14499</c:v>
                </c:pt>
                <c:pt idx="6">
                  <c:v>15661</c:v>
                </c:pt>
                <c:pt idx="9">
                  <c:v>16956</c:v>
                </c:pt>
                <c:pt idx="12">
                  <c:v>17919</c:v>
                </c:pt>
              </c:numCache>
            </c:numRef>
          </c:val>
          <c:extLst>
            <c:ext xmlns:c16="http://schemas.microsoft.com/office/drawing/2014/chart" uri="{C3380CC4-5D6E-409C-BE32-E72D297353CC}">
              <c16:uniqueId val="{00000007-1D94-4111-8590-B7F128C279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449</c:v>
                </c:pt>
                <c:pt idx="2">
                  <c:v>#N/A</c:v>
                </c:pt>
                <c:pt idx="3">
                  <c:v>#N/A</c:v>
                </c:pt>
                <c:pt idx="4">
                  <c:v>2354</c:v>
                </c:pt>
                <c:pt idx="5">
                  <c:v>#N/A</c:v>
                </c:pt>
                <c:pt idx="6">
                  <c:v>#N/A</c:v>
                </c:pt>
                <c:pt idx="7">
                  <c:v>3214</c:v>
                </c:pt>
                <c:pt idx="8">
                  <c:v>#N/A</c:v>
                </c:pt>
                <c:pt idx="9">
                  <c:v>#N/A</c:v>
                </c:pt>
                <c:pt idx="10">
                  <c:v>3903</c:v>
                </c:pt>
                <c:pt idx="11">
                  <c:v>#N/A</c:v>
                </c:pt>
                <c:pt idx="12">
                  <c:v>#N/A</c:v>
                </c:pt>
                <c:pt idx="13">
                  <c:v>4263</c:v>
                </c:pt>
                <c:pt idx="14">
                  <c:v>#N/A</c:v>
                </c:pt>
              </c:numCache>
            </c:numRef>
          </c:val>
          <c:smooth val="0"/>
          <c:extLst>
            <c:ext xmlns:c16="http://schemas.microsoft.com/office/drawing/2014/chart" uri="{C3380CC4-5D6E-409C-BE32-E72D297353CC}">
              <c16:uniqueId val="{00000008-1D94-4111-8590-B7F128C279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171208</c:v>
                </c:pt>
                <c:pt idx="5">
                  <c:v>173243</c:v>
                </c:pt>
                <c:pt idx="8">
                  <c:v>172709</c:v>
                </c:pt>
                <c:pt idx="11">
                  <c:v>169201</c:v>
                </c:pt>
                <c:pt idx="14">
                  <c:v>167984</c:v>
                </c:pt>
              </c:numCache>
            </c:numRef>
          </c:val>
          <c:extLst>
            <c:ext xmlns:c16="http://schemas.microsoft.com/office/drawing/2014/chart" uri="{C3380CC4-5D6E-409C-BE32-E72D297353CC}">
              <c16:uniqueId val="{00000000-0445-4313-A822-7E51C360D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85776</c:v>
                </c:pt>
                <c:pt idx="5">
                  <c:v>75126</c:v>
                </c:pt>
                <c:pt idx="8">
                  <c:v>66937</c:v>
                </c:pt>
                <c:pt idx="11">
                  <c:v>63661</c:v>
                </c:pt>
                <c:pt idx="14">
                  <c:v>57160</c:v>
                </c:pt>
              </c:numCache>
            </c:numRef>
          </c:val>
          <c:extLst>
            <c:ext xmlns:c16="http://schemas.microsoft.com/office/drawing/2014/chart" uri="{C3380CC4-5D6E-409C-BE32-E72D297353CC}">
              <c16:uniqueId val="{00000001-0445-4313-A822-7E51C360D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22869</c:v>
                </c:pt>
                <c:pt idx="5">
                  <c:v>22285</c:v>
                </c:pt>
                <c:pt idx="8">
                  <c:v>22609</c:v>
                </c:pt>
                <c:pt idx="11">
                  <c:v>28828</c:v>
                </c:pt>
                <c:pt idx="14">
                  <c:v>41995</c:v>
                </c:pt>
              </c:numCache>
            </c:numRef>
          </c:val>
          <c:extLst>
            <c:ext xmlns:c16="http://schemas.microsoft.com/office/drawing/2014/chart" uri="{C3380CC4-5D6E-409C-BE32-E72D297353CC}">
              <c16:uniqueId val="{00000002-0445-4313-A822-7E51C360D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5-4313-A822-7E51C360D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5-4313-A822-7E51C360D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81</c:v>
                </c:pt>
                <c:pt idx="3">
                  <c:v>35</c:v>
                </c:pt>
                <c:pt idx="6">
                  <c:v>39</c:v>
                </c:pt>
                <c:pt idx="9">
                  <c:v>30</c:v>
                </c:pt>
                <c:pt idx="12">
                  <c:v>31</c:v>
                </c:pt>
              </c:numCache>
            </c:numRef>
          </c:val>
          <c:extLst>
            <c:ext xmlns:c16="http://schemas.microsoft.com/office/drawing/2014/chart" uri="{C3380CC4-5D6E-409C-BE32-E72D297353CC}">
              <c16:uniqueId val="{00000005-0445-4313-A822-7E51C360D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24086</c:v>
                </c:pt>
                <c:pt idx="3">
                  <c:v>23832</c:v>
                </c:pt>
                <c:pt idx="6">
                  <c:v>23471</c:v>
                </c:pt>
                <c:pt idx="9">
                  <c:v>23273</c:v>
                </c:pt>
                <c:pt idx="12">
                  <c:v>22946</c:v>
                </c:pt>
              </c:numCache>
            </c:numRef>
          </c:val>
          <c:extLst>
            <c:ext xmlns:c16="http://schemas.microsoft.com/office/drawing/2014/chart" uri="{C3380CC4-5D6E-409C-BE32-E72D297353CC}">
              <c16:uniqueId val="{00000006-0445-4313-A822-7E51C360D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2953</c:v>
                </c:pt>
                <c:pt idx="3">
                  <c:v>4164</c:v>
                </c:pt>
                <c:pt idx="6">
                  <c:v>4061</c:v>
                </c:pt>
                <c:pt idx="9">
                  <c:v>4104</c:v>
                </c:pt>
                <c:pt idx="12">
                  <c:v>4558</c:v>
                </c:pt>
              </c:numCache>
            </c:numRef>
          </c:val>
          <c:extLst>
            <c:ext xmlns:c16="http://schemas.microsoft.com/office/drawing/2014/chart" uri="{C3380CC4-5D6E-409C-BE32-E72D297353CC}">
              <c16:uniqueId val="{00000007-0445-4313-A822-7E51C360D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85160</c:v>
                </c:pt>
                <c:pt idx="3">
                  <c:v>78151</c:v>
                </c:pt>
                <c:pt idx="6">
                  <c:v>70930</c:v>
                </c:pt>
                <c:pt idx="9">
                  <c:v>64361</c:v>
                </c:pt>
                <c:pt idx="12">
                  <c:v>54519</c:v>
                </c:pt>
              </c:numCache>
            </c:numRef>
          </c:val>
          <c:extLst>
            <c:ext xmlns:c16="http://schemas.microsoft.com/office/drawing/2014/chart" uri="{C3380CC4-5D6E-409C-BE32-E72D297353CC}">
              <c16:uniqueId val="{00000008-0445-4313-A822-7E51C360D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1455</c:v>
                </c:pt>
                <c:pt idx="3">
                  <c:v>909</c:v>
                </c:pt>
                <c:pt idx="6">
                  <c:v>1044</c:v>
                </c:pt>
                <c:pt idx="9">
                  <c:v>762</c:v>
                </c:pt>
                <c:pt idx="12">
                  <c:v>531</c:v>
                </c:pt>
              </c:numCache>
            </c:numRef>
          </c:val>
          <c:extLst>
            <c:ext xmlns:c16="http://schemas.microsoft.com/office/drawing/2014/chart" uri="{C3380CC4-5D6E-409C-BE32-E72D297353CC}">
              <c16:uniqueId val="{00000009-0445-4313-A822-7E51C360D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182091</c:v>
                </c:pt>
                <c:pt idx="3">
                  <c:v>188424</c:v>
                </c:pt>
                <c:pt idx="6">
                  <c:v>188584</c:v>
                </c:pt>
                <c:pt idx="9">
                  <c:v>186621</c:v>
                </c:pt>
                <c:pt idx="12">
                  <c:v>179000</c:v>
                </c:pt>
              </c:numCache>
            </c:numRef>
          </c:val>
          <c:extLst>
            <c:ext xmlns:c16="http://schemas.microsoft.com/office/drawing/2014/chart" uri="{C3380CC4-5D6E-409C-BE32-E72D297353CC}">
              <c16:uniqueId val="{0000000A-0445-4313-A822-7E51C360D6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15972</c:v>
                </c:pt>
                <c:pt idx="2">
                  <c:v>#N/A</c:v>
                </c:pt>
                <c:pt idx="3">
                  <c:v>#N/A</c:v>
                </c:pt>
                <c:pt idx="4">
                  <c:v>24863</c:v>
                </c:pt>
                <c:pt idx="5">
                  <c:v>#N/A</c:v>
                </c:pt>
                <c:pt idx="6">
                  <c:v>#N/A</c:v>
                </c:pt>
                <c:pt idx="7">
                  <c:v>25876</c:v>
                </c:pt>
                <c:pt idx="8">
                  <c:v>#N/A</c:v>
                </c:pt>
                <c:pt idx="9">
                  <c:v>#N/A</c:v>
                </c:pt>
                <c:pt idx="10">
                  <c:v>17460</c:v>
                </c:pt>
                <c:pt idx="11">
                  <c:v>#N/A</c:v>
                </c:pt>
                <c:pt idx="12">
                  <c:v>#N/A</c:v>
                </c:pt>
                <c:pt idx="13">
                  <c:v>0</c:v>
                </c:pt>
                <c:pt idx="14">
                  <c:v>#N/A</c:v>
                </c:pt>
              </c:numCache>
            </c:numRef>
          </c:val>
          <c:smooth val="0"/>
          <c:extLst>
            <c:ext xmlns:c16="http://schemas.microsoft.com/office/drawing/2014/chart" uri="{C3380CC4-5D6E-409C-BE32-E72D297353CC}">
              <c16:uniqueId val="{0000000B-0445-4313-A822-7E51C360D6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11432</c:v>
                </c:pt>
                <c:pt idx="1">
                  <c:v>14754</c:v>
                </c:pt>
                <c:pt idx="2">
                  <c:v>24442</c:v>
                </c:pt>
              </c:numCache>
            </c:numRef>
          </c:val>
          <c:extLst>
            <c:ext xmlns:c16="http://schemas.microsoft.com/office/drawing/2014/chart" uri="{C3380CC4-5D6E-409C-BE32-E72D297353CC}">
              <c16:uniqueId val="{00000000-917B-4A97-AC62-43FB2C2FB2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4818</c:v>
                </c:pt>
                <c:pt idx="1">
                  <c:v>4818</c:v>
                </c:pt>
                <c:pt idx="2">
                  <c:v>4818</c:v>
                </c:pt>
              </c:numCache>
            </c:numRef>
          </c:val>
          <c:extLst>
            <c:ext xmlns:c16="http://schemas.microsoft.com/office/drawing/2014/chart" uri="{C3380CC4-5D6E-409C-BE32-E72D297353CC}">
              <c16:uniqueId val="{00000001-917B-4A97-AC62-43FB2C2FB2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2953</c:v>
                </c:pt>
                <c:pt idx="1">
                  <c:v>5956</c:v>
                </c:pt>
                <c:pt idx="2">
                  <c:v>10047</c:v>
                </c:pt>
              </c:numCache>
            </c:numRef>
          </c:val>
          <c:extLst>
            <c:ext xmlns:c16="http://schemas.microsoft.com/office/drawing/2014/chart" uri="{C3380CC4-5D6E-409C-BE32-E72D297353CC}">
              <c16:uniqueId val="{00000002-917B-4A97-AC62-43FB2C2FB2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元利償還金が前年度より</a:t>
          </a:r>
          <a:r>
            <a:rPr kumimoji="1" lang="en-US" altLang="ja-JP" sz="1400">
              <a:latin typeface="ＭＳ ゴシック" pitchFamily="49" charset="-128"/>
              <a:ea typeface="ＭＳ ゴシック" pitchFamily="49" charset="-128"/>
            </a:rPr>
            <a:t>963</a:t>
          </a:r>
          <a:r>
            <a:rPr kumimoji="1" lang="ja-JP" altLang="en-US" sz="1400">
              <a:latin typeface="ＭＳ ゴシック" pitchFamily="49" charset="-128"/>
              <a:ea typeface="ＭＳ ゴシック" pitchFamily="49" charset="-128"/>
            </a:rPr>
            <a:t>（百万円）増加したことが主な原因となり、実質公債費比率の分子も増加した。</a:t>
          </a:r>
        </a:p>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％となっており、類似団体の</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を下回っている。これまでに取り組んできた老朽化施設の建替えや改修、小学校の新設、清掃工場の建替え、臨時財政対策債等による市債の発行により、公債費は増加傾向であったが、市債の償還が進み、今後１０年程度は公債費は横ばいとなり、その後減少していく予定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満期一括型市場公募債の発行は、平成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年度を最後に行っておらず、令和３年度ですべて償還完了となり、残高はなくなっている。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元金償還が進み、地方債現在高や公営企業債等繰入見込額が大幅に減少したことにより将来負担額が減少したことや財源調整基金や公共施設保全等基金に積立てを行ったことから充当可能財源等が増加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年度の数値はマイナスとなったが、今後についても、普通建設事業の精査・優先順位付けを行うなど公債費負担の適正化に努め、堅実な財政運営を行う。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財源調整基金の積み立てや、公共施設保全等基金への積立てにより、基金全体としては約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今後も必要に応じて積立てや取崩しを行っていく予定。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・公共施設保全等基金　　　　　　 	公共施設の計画的な保全及び更新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公園の整備、緑の保全、緑化の推進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市内の小学校、中学校、特別支援学校、市立高校にアーティスト等を派遣し、次代の文化の担い手とな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運用収入を用いて地域福祉の増進に資するための活動の推進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森林の整備、森林の整備を担うべき人材の育成、木材の利用促進等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一般廃棄物の処理施設等の整備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・公共施設保全等基金		公共施設の計画的な保全及び更新に必要な経費に充てるため、約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・公共施設保全等基金　　　　　　 	公共施設の計画的な保全及び更新に必要な経費に充てる。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定年延長に係る年度間の退職手当の増減を調整するためのものとし、定年に係る退職手当のみを対象として取崩し・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積立を行うこととする。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おおむね現在の基金規模を維持していく。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寄付者の意向に沿う形で、次代の文化の担い手となる子供たちに音楽や演劇等の鑑賞・体験機会を提供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積立取崩しの予定はなく、今後も運用収入を用いて地域福祉の増進を目的とした活動を行う。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充当事業に優先順位を設け、森林の整備、森林の整備を担うべき人材の育成、木材の利用促進等のため取り崩す。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億円積み立てた一方、市税と地方消費税交付金の収入が予算現額を大きく上回ったことから取崩しを行わなかったため増加した。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将来の財源不足に備え、適切に積立てと取崩しを行っていく。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年度は、公債費増にともなう積立て及び取崩しは行っておらず、増減はなし。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公債費負担の大きい年度に取り崩し、負担の平準化を図る。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等により順調に増額してきた税収が、令和３年度は新型コロナウイルスの影響等により大きく減額となったが、令和４年度にはコロナ前の状況に戻っている。一方で、社会福祉費や高齢者保健福祉費などの扶助費が算定されている需要額が増加しているため、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依然、類似団体平均よりは高い状態ではあるが、引き続き、税徴収率の向上や事業評価による事業の改善・見直しなどを行い、歳入に見合った行財政運営を行っていくよう努める。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地方税収等の増加によって臨時財政対策債発行額が減少したため経常一般財源が減少したこと、また、電気・ガス代などの高騰により経常経費充当一般財源が増加したことなどから、令和３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類似団体平均も令和３年度と比較して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ポイント高くなっており同様の傾向となっているが、類似団体平均を上回ってしまったため、普通建設事業の精査・見直しによる市債の発行抑制などにより、経常収支比率の改善に努めていく。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6391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118872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6391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14986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6312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14986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258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令和３年度と比較して、新型コロナウイルス感染症対策費の増加や物価高騰対策に伴う委託を実施したことなどにより物件費が約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億円増加し、人件費についても、人事院勧告により棒給月額などが引き上げられたことにより約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億円増加した結果、人口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2,452</a:t>
          </a:r>
          <a:r>
            <a:rPr kumimoji="1" lang="ja-JP" altLang="en-US" sz="1300">
              <a:latin typeface="ＭＳ Ｐゴシック" panose="020B0600070205080204" pitchFamily="50" charset="-128"/>
              <a:ea typeface="ＭＳ Ｐゴシック" panose="020B0600070205080204" pitchFamily="50" charset="-128"/>
            </a:rPr>
            <a:t>円増加した。人件費及び物件費は類似団体と比較しても高く、本市の経常収支比率を悪化させる要因の一つになっているが、住民基本台帳人口が類似団体中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番目となっているため、人口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人当たり人件費・物件費等決算額は類似団体の平均程度となっている。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70230</xdr:rowOff>
    </xdr:from>
    <xdr:to>
      <xdr:col>23</xdr:col>
      <xdr:colOff>133350</xdr:colOff>
      <xdr:row>83</xdr:row>
      <xdr:rowOff>119535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00580"/>
          <a:ext cx="838200" cy="4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59720</xdr:rowOff>
    </xdr:from>
    <xdr:to>
      <xdr:col>19</xdr:col>
      <xdr:colOff>133350</xdr:colOff>
      <xdr:row>83</xdr:row>
      <xdr:rowOff>70230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18620"/>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51984</xdr:rowOff>
    </xdr:from>
    <xdr:to>
      <xdr:col>15</xdr:col>
      <xdr:colOff>82550</xdr:colOff>
      <xdr:row>82</xdr:row>
      <xdr:rowOff>59720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9434"/>
          <a:ext cx="889000" cy="1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7003</xdr:rowOff>
    </xdr:from>
    <xdr:to>
      <xdr:col>11</xdr:col>
      <xdr:colOff>31750</xdr:colOff>
      <xdr:row>81</xdr:row>
      <xdr:rowOff>51984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4453"/>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68735</xdr:rowOff>
    </xdr:from>
    <xdr:to>
      <xdr:col>23</xdr:col>
      <xdr:colOff>184150</xdr:colOff>
      <xdr:row>83</xdr:row>
      <xdr:rowOff>170335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85262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19430</xdr:rowOff>
    </xdr:from>
    <xdr:to>
      <xdr:col>19</xdr:col>
      <xdr:colOff>184150</xdr:colOff>
      <xdr:row>83</xdr:row>
      <xdr:rowOff>121030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131207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1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8920</xdr:rowOff>
    </xdr:from>
    <xdr:to>
      <xdr:col>15</xdr:col>
      <xdr:colOff>133350</xdr:colOff>
      <xdr:row>82</xdr:row>
      <xdr:rowOff>110520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3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1184</xdr:rowOff>
    </xdr:from>
    <xdr:to>
      <xdr:col>11</xdr:col>
      <xdr:colOff>82550</xdr:colOff>
      <xdr:row>81</xdr:row>
      <xdr:rowOff>102784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112961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127653</xdr:rowOff>
    </xdr:from>
    <xdr:to>
      <xdr:col>7</xdr:col>
      <xdr:colOff>31750</xdr:colOff>
      <xdr:row>81</xdr:row>
      <xdr:rowOff>57803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船橋市の一般行政職に適用する給料表は、平成</a:t>
          </a:r>
          <a:r>
            <a:rPr kumimoji="1" lang="en-US" altLang="ja-JP" sz="1300">
              <a:latin typeface="ＭＳ Ｐゴシック" panose="020B0600070205080204" pitchFamily="50" charset="-128"/>
              <a:ea typeface="ＭＳ Ｐゴシック" panose="020B0600070205080204" pitchFamily="50" charset="-128"/>
            </a:rPr>
            <a:t>26 </a:t>
          </a:r>
          <a:r>
            <a:rPr kumimoji="1" lang="ja-JP" altLang="en-US" sz="1300">
              <a:latin typeface="ＭＳ Ｐゴシック" panose="020B0600070205080204" pitchFamily="50" charset="-128"/>
              <a:ea typeface="ＭＳ Ｐゴシック" panose="020B0600070205080204" pitchFamily="50" charset="-128"/>
            </a:rPr>
            <a:t>年度に市独自の給料表の継足し部分（国家公務員の俸給表の最高号給を超える部分）を廃止したことにより、国家公務員の俸給表と全く同じ構造となっている。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これまで、業務の効率化や民間委託の推進等による定員の適正化を進め、集中改革プラン期間（平成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年間）には、約</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％の削減を実施した。</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月に策定した「業務改善取組方針」では、総職員数を増やさないことを目標として掲げており、令和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人と令和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年度より低下し、類似団体の平均を下回る状況となっている。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一方で、令和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年度に児童相談所を開設する予定であり、開設に向けて必要な人員については、今後、計画的に確保していく必要があることから、引き続き、本市の実情に応じた適正な定員管理に努めていく。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008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133985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169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133985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150071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99271</xdr:rowOff>
    </xdr:from>
    <xdr:to>
      <xdr:col>64</xdr:col>
      <xdr:colOff>152400</xdr:colOff>
      <xdr:row>61</xdr:row>
      <xdr:rowOff>29421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39598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これまでに取り組んできた老朽化施設の建替えや改修、小学校の新設、清掃工場の建替え、臨時財政対策債等による市債の発行により、公債費は増加傾向であったが、市債の償還が進み、今後１０年程度は公債費は横ばいとなり、その後減少していく予定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605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011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114602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8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171148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483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及び公営企業債等繰入見込額が大幅に減少したことにより、将来負担額が減少し、財源調整基金及び公共施設保全等基金に積立てたことにより、充当可能財源等が将来負担額を上回ったため、将来負担額の算定結果はマイナスとなったが、今後も堅実な財政運営に努め、将来の財政需要に備え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28956</xdr:rowOff>
    </xdr:from>
    <xdr:to>
      <xdr:col>77</xdr:col>
      <xdr:colOff>44450</xdr:colOff>
      <xdr:row>15</xdr:row>
      <xdr:rowOff>113894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00706"/>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111963</xdr:rowOff>
    </xdr:from>
    <xdr:to>
      <xdr:col>72</xdr:col>
      <xdr:colOff>203200</xdr:colOff>
      <xdr:row>15</xdr:row>
      <xdr:rowOff>113894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8371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30886</xdr:rowOff>
    </xdr:from>
    <xdr:to>
      <xdr:col>68</xdr:col>
      <xdr:colOff>152400</xdr:colOff>
      <xdr:row>15</xdr:row>
      <xdr:rowOff>111963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0263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149606</xdr:rowOff>
    </xdr:from>
    <xdr:to>
      <xdr:col>77</xdr:col>
      <xdr:colOff>95250</xdr:colOff>
      <xdr:row>15</xdr:row>
      <xdr:rowOff>79756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89933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1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63094</xdr:rowOff>
    </xdr:from>
    <xdr:to>
      <xdr:col>73</xdr:col>
      <xdr:colOff>44450</xdr:colOff>
      <xdr:row>15</xdr:row>
      <xdr:rowOff>164694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3421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61163</xdr:rowOff>
    </xdr:from>
    <xdr:to>
      <xdr:col>68</xdr:col>
      <xdr:colOff>203200</xdr:colOff>
      <xdr:row>15</xdr:row>
      <xdr:rowOff>162763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151536</xdr:rowOff>
    </xdr:from>
    <xdr:to>
      <xdr:col>64</xdr:col>
      <xdr:colOff>152400</xdr:colOff>
      <xdr:row>15</xdr:row>
      <xdr:rowOff>81686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91863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p>
        <a:p>
          <a:r>
            <a:rPr kumimoji="1" lang="ja-JP" altLang="en-US" sz="1300">
              <a:latin typeface="ＭＳ Ｐゴシック" panose="020B0600070205080204" pitchFamily="50" charset="-128"/>
              <a:ea typeface="ＭＳ Ｐゴシック" panose="020B0600070205080204" pitchFamily="50" charset="-128"/>
            </a:rPr>
            <a:t>　給料表の継足し部分の廃止等、市独自の制度について給与の適正化を図った後、人件費の経常収支比率は横ばい傾向にあるが、今後も引き続き人事院勧告に準拠し給与の適正化に努めていく。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ポイント上回っており、本市の経常収支比率を悪化させる要因となっている。</a:t>
          </a:r>
        </a:p>
        <a:p>
          <a:r>
            <a:rPr kumimoji="1" lang="ja-JP" altLang="en-US" sz="1300">
              <a:latin typeface="ＭＳ Ｐゴシック" panose="020B0600070205080204" pitchFamily="50" charset="-128"/>
              <a:ea typeface="ＭＳ Ｐゴシック" panose="020B0600070205080204" pitchFamily="50" charset="-128"/>
            </a:rPr>
            <a:t>　扶助費や公債費とは異なり、事務事業の見直し等により一定程度の経費削減は可能であると考えられる。</a:t>
          </a:r>
        </a:p>
        <a:p>
          <a:r>
            <a:rPr kumimoji="1" lang="ja-JP" altLang="en-US" sz="1300">
              <a:latin typeface="ＭＳ Ｐゴシック" panose="020B0600070205080204" pitchFamily="50" charset="-128"/>
              <a:ea typeface="ＭＳ Ｐゴシック" panose="020B0600070205080204" pitchFamily="50" charset="-128"/>
            </a:rPr>
            <a:t>　なお、全国平均と千葉県平均も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ポイント差があることから、地域的な要因も考えられる。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824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82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9978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令和２年度及び令和３年度は新型コロナウイルス感染症の影響に伴うサービスの利用控えなどによって減少傾向にあったが、令和４年度は利用控えが解消されたことなどに伴い令和３年度と比較して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扶助費の性質上、今後も増加傾向であると思われるため、各種手当の見直しなどにより、適正化に努めていきたい。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主に繰出金、維持補修費であり、介護保険事業特別会計繰出金、後期高齢者医療療養給付費負担金が増加したため、令和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税収を主な財源とする普通会計の負担を減らしていくため、より一層適正化に努めていく。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79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保育所運営費補助金などが増加したことなどによって、令和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依然として類似団体平均を上回っている状況であり適正化に努めていく必要がある。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146050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20320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78757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55897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教育・福祉施設等整備事業債、地方道路等整備事業債の償還が増加したため令和３年度と比較して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普通建設事業の精査・優先順位付けを行うなど、公債費負担の適正化に努めていきたい。</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88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20320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98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公債費以外の経常収支比率は人件費、物件費及び補助費等の影響により、類似団体平均より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ポイントも上回っている。</a:t>
          </a:r>
        </a:p>
        <a:p>
          <a:r>
            <a:rPr kumimoji="1" lang="ja-JP" altLang="en-US" sz="1300">
              <a:latin typeface="ＭＳ Ｐゴシック" panose="020B0600070205080204" pitchFamily="50" charset="-128"/>
              <a:ea typeface="ＭＳ Ｐゴシック" panose="020B0600070205080204" pitchFamily="50" charset="-128"/>
            </a:rPr>
            <a:t>　公債費では類似団体の平均を下回っているため、本市の経常収支比率に悪影響を与えている人件費、物件費及び補助費等の経常一般財源の抑制に努め、経常収支比率の改善を図る。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126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79</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12648"/>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3556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18605</xdr:rowOff>
    </xdr:from>
    <xdr:to>
      <xdr:col>29</xdr:col>
      <xdr:colOff>127000</xdr:colOff>
      <xdr:row>18</xdr:row>
      <xdr:rowOff>31902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2330"/>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31902</xdr:rowOff>
    </xdr:from>
    <xdr:to>
      <xdr:col>26</xdr:col>
      <xdr:colOff>50800</xdr:colOff>
      <xdr:row>18</xdr:row>
      <xdr:rowOff>51333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627"/>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51333</xdr:rowOff>
    </xdr:from>
    <xdr:to>
      <xdr:col>22</xdr:col>
      <xdr:colOff>114300</xdr:colOff>
      <xdr:row>18</xdr:row>
      <xdr:rowOff>134201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5058"/>
          <a:ext cx="698500" cy="8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134201</xdr:rowOff>
    </xdr:from>
    <xdr:to>
      <xdr:col>18</xdr:col>
      <xdr:colOff>177800</xdr:colOff>
      <xdr:row>18</xdr:row>
      <xdr:rowOff>150013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7926"/>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139255</xdr:rowOff>
    </xdr:from>
    <xdr:to>
      <xdr:col>29</xdr:col>
      <xdr:colOff>177800</xdr:colOff>
      <xdr:row>18</xdr:row>
      <xdr:rowOff>69405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111332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152552</xdr:rowOff>
    </xdr:from>
    <xdr:to>
      <xdr:col>26</xdr:col>
      <xdr:colOff>101600</xdr:colOff>
      <xdr:row>18</xdr:row>
      <xdr:rowOff>82702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67479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533</xdr:rowOff>
    </xdr:from>
    <xdr:to>
      <xdr:col>22</xdr:col>
      <xdr:colOff>165100</xdr:colOff>
      <xdr:row>18</xdr:row>
      <xdr:rowOff>102133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83401</xdr:rowOff>
    </xdr:from>
    <xdr:to>
      <xdr:col>19</xdr:col>
      <xdr:colOff>38100</xdr:colOff>
      <xdr:row>19</xdr:row>
      <xdr:rowOff>13551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169778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99212</xdr:rowOff>
    </xdr:from>
    <xdr:to>
      <xdr:col>15</xdr:col>
      <xdr:colOff>101600</xdr:colOff>
      <xdr:row>19</xdr:row>
      <xdr:rowOff>29363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29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14140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314071</xdr:rowOff>
    </xdr:from>
    <xdr:to>
      <xdr:col>29</xdr:col>
      <xdr:colOff>127000</xdr:colOff>
      <xdr:row>35</xdr:row>
      <xdr:rowOff>334873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4421"/>
          <a:ext cx="6477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334873</xdr:rowOff>
    </xdr:from>
    <xdr:to>
      <xdr:col>26</xdr:col>
      <xdr:colOff>50800</xdr:colOff>
      <xdr:row>36</xdr:row>
      <xdr:rowOff>32321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45223"/>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32321</xdr:rowOff>
    </xdr:from>
    <xdr:to>
      <xdr:col>22</xdr:col>
      <xdr:colOff>114300</xdr:colOff>
      <xdr:row>36</xdr:row>
      <xdr:rowOff>82842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55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82842</xdr:rowOff>
    </xdr:from>
    <xdr:to>
      <xdr:col>18</xdr:col>
      <xdr:colOff>177800</xdr:colOff>
      <xdr:row>37</xdr:row>
      <xdr:rowOff>24168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36092"/>
          <a:ext cx="6985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263271</xdr:rowOff>
    </xdr:from>
    <xdr:to>
      <xdr:col>29</xdr:col>
      <xdr:colOff>177800</xdr:colOff>
      <xdr:row>36</xdr:row>
      <xdr:rowOff>21971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235348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284073</xdr:rowOff>
    </xdr:from>
    <xdr:to>
      <xdr:col>26</xdr:col>
      <xdr:colOff>101600</xdr:colOff>
      <xdr:row>36</xdr:row>
      <xdr:rowOff>42773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27550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324421</xdr:rowOff>
    </xdr:from>
    <xdr:to>
      <xdr:col>22</xdr:col>
      <xdr:colOff>165100</xdr:colOff>
      <xdr:row>36</xdr:row>
      <xdr:rowOff>83121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67898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32042</xdr:rowOff>
    </xdr:from>
    <xdr:to>
      <xdr:col>19</xdr:col>
      <xdr:colOff>38100</xdr:colOff>
      <xdr:row>36</xdr:row>
      <xdr:rowOff>133642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144818</xdr:rowOff>
    </xdr:from>
    <xdr:to>
      <xdr:col>15</xdr:col>
      <xdr:colOff>101600</xdr:colOff>
      <xdr:row>37</xdr:row>
      <xdr:rowOff>74968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59745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134475</xdr:rowOff>
    </xdr:from>
    <xdr:to>
      <xdr:col>24</xdr:col>
      <xdr:colOff>63500</xdr:colOff>
      <xdr:row>35</xdr:row>
      <xdr:rowOff>153579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5225"/>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153579</xdr:rowOff>
    </xdr:from>
    <xdr:to>
      <xdr:col>19</xdr:col>
      <xdr:colOff>177800</xdr:colOff>
      <xdr:row>35</xdr:row>
      <xdr:rowOff>157727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4329"/>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157727</xdr:rowOff>
    </xdr:from>
    <xdr:to>
      <xdr:col>15</xdr:col>
      <xdr:colOff>50800</xdr:colOff>
      <xdr:row>36</xdr:row>
      <xdr:rowOff>102961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8477"/>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99238</xdr:rowOff>
    </xdr:from>
    <xdr:to>
      <xdr:col>10</xdr:col>
      <xdr:colOff>114300</xdr:colOff>
      <xdr:row>36</xdr:row>
      <xdr:rowOff>102961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143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83675</xdr:rowOff>
    </xdr:from>
    <xdr:to>
      <xdr:col>24</xdr:col>
      <xdr:colOff>114300</xdr:colOff>
      <xdr:row>36</xdr:row>
      <xdr:rowOff>13825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62102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102779</xdr:rowOff>
    </xdr:from>
    <xdr:to>
      <xdr:col>20</xdr:col>
      <xdr:colOff>38100</xdr:colOff>
      <xdr:row>36</xdr:row>
      <xdr:rowOff>32929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106927</xdr:rowOff>
    </xdr:from>
    <xdr:to>
      <xdr:col>15</xdr:col>
      <xdr:colOff>101600</xdr:colOff>
      <xdr:row>36</xdr:row>
      <xdr:rowOff>37077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28204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52161</xdr:rowOff>
    </xdr:from>
    <xdr:to>
      <xdr:col>10</xdr:col>
      <xdr:colOff>165100</xdr:colOff>
      <xdr:row>36</xdr:row>
      <xdr:rowOff>153761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144888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48438</xdr:rowOff>
    </xdr:from>
    <xdr:to>
      <xdr:col>6</xdr:col>
      <xdr:colOff>38100</xdr:colOff>
      <xdr:row>36</xdr:row>
      <xdr:rowOff>150038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141165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86284</xdr:rowOff>
    </xdr:from>
    <xdr:to>
      <xdr:col>24</xdr:col>
      <xdr:colOff>63500</xdr:colOff>
      <xdr:row>55</xdr:row>
      <xdr:rowOff>164046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16034"/>
          <a:ext cx="8382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164046</xdr:rowOff>
    </xdr:from>
    <xdr:to>
      <xdr:col>19</xdr:col>
      <xdr:colOff>177800</xdr:colOff>
      <xdr:row>57</xdr:row>
      <xdr:rowOff>166408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3796"/>
          <a:ext cx="889000" cy="3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166408</xdr:rowOff>
    </xdr:from>
    <xdr:to>
      <xdr:col>15</xdr:col>
      <xdr:colOff>50800</xdr:colOff>
      <xdr:row>59</xdr:row>
      <xdr:rowOff>29134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9058"/>
          <a:ext cx="889000" cy="20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29134</xdr:rowOff>
    </xdr:from>
    <xdr:to>
      <xdr:col>10</xdr:col>
      <xdr:colOff>114300</xdr:colOff>
      <xdr:row>59</xdr:row>
      <xdr:rowOff>100114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44684"/>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35484</xdr:rowOff>
    </xdr:from>
    <xdr:to>
      <xdr:col>24</xdr:col>
      <xdr:colOff>114300</xdr:colOff>
      <xdr:row>55</xdr:row>
      <xdr:rowOff>137084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58361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113246</xdr:rowOff>
    </xdr:from>
    <xdr:to>
      <xdr:col>20</xdr:col>
      <xdr:colOff>38100</xdr:colOff>
      <xdr:row>56</xdr:row>
      <xdr:rowOff>43396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59923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115608</xdr:rowOff>
    </xdr:from>
    <xdr:to>
      <xdr:col>15</xdr:col>
      <xdr:colOff>101600</xdr:colOff>
      <xdr:row>58</xdr:row>
      <xdr:rowOff>45758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62285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149784</xdr:rowOff>
    </xdr:from>
    <xdr:to>
      <xdr:col>10</xdr:col>
      <xdr:colOff>165100</xdr:colOff>
      <xdr:row>59</xdr:row>
      <xdr:rowOff>79934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71061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49314</xdr:rowOff>
    </xdr:from>
    <xdr:to>
      <xdr:col>6</xdr:col>
      <xdr:colOff>38100</xdr:colOff>
      <xdr:row>59</xdr:row>
      <xdr:rowOff>150914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142041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78663</xdr:rowOff>
    </xdr:from>
    <xdr:to>
      <xdr:col>24</xdr:col>
      <xdr:colOff>63500</xdr:colOff>
      <xdr:row>77</xdr:row>
      <xdr:rowOff>82435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031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53690</xdr:rowOff>
    </xdr:from>
    <xdr:to>
      <xdr:col>19</xdr:col>
      <xdr:colOff>177800</xdr:colOff>
      <xdr:row>77</xdr:row>
      <xdr:rowOff>82435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5340"/>
          <a:ext cx="889000" cy="2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53690</xdr:rowOff>
    </xdr:from>
    <xdr:to>
      <xdr:col>15</xdr:col>
      <xdr:colOff>50800</xdr:colOff>
      <xdr:row>77</xdr:row>
      <xdr:rowOff>62604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5340"/>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62604</xdr:rowOff>
    </xdr:from>
    <xdr:to>
      <xdr:col>10</xdr:col>
      <xdr:colOff>114300</xdr:colOff>
      <xdr:row>77</xdr:row>
      <xdr:rowOff>62833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42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114240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31635</xdr:rowOff>
    </xdr:from>
    <xdr:to>
      <xdr:col>20</xdr:col>
      <xdr:colOff>38100</xdr:colOff>
      <xdr:row>77</xdr:row>
      <xdr:rowOff>133235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124362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2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2890</xdr:rowOff>
    </xdr:from>
    <xdr:to>
      <xdr:col>15</xdr:col>
      <xdr:colOff>101600</xdr:colOff>
      <xdr:row>77</xdr:row>
      <xdr:rowOff>104490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95617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11804</xdr:rowOff>
    </xdr:from>
    <xdr:to>
      <xdr:col>10</xdr:col>
      <xdr:colOff>165100</xdr:colOff>
      <xdr:row>77</xdr:row>
      <xdr:rowOff>113404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104531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0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12033</xdr:rowOff>
    </xdr:from>
    <xdr:to>
      <xdr:col>6</xdr:col>
      <xdr:colOff>38100</xdr:colOff>
      <xdr:row>77</xdr:row>
      <xdr:rowOff>113633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104760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155028</xdr:rowOff>
    </xdr:from>
    <xdr:to>
      <xdr:col>24</xdr:col>
      <xdr:colOff>63500</xdr:colOff>
      <xdr:row>98</xdr:row>
      <xdr:rowOff>102025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85678"/>
          <a:ext cx="8382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155028</xdr:rowOff>
    </xdr:from>
    <xdr:to>
      <xdr:col>19</xdr:col>
      <xdr:colOff>177800</xdr:colOff>
      <xdr:row>99</xdr:row>
      <xdr:rowOff>68050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85678"/>
          <a:ext cx="889000" cy="2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68050</xdr:rowOff>
    </xdr:from>
    <xdr:to>
      <xdr:col>15</xdr:col>
      <xdr:colOff>50800</xdr:colOff>
      <xdr:row>99</xdr:row>
      <xdr:rowOff>100360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7041600"/>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100360</xdr:rowOff>
    </xdr:from>
    <xdr:to>
      <xdr:col>10</xdr:col>
      <xdr:colOff>114300</xdr:colOff>
      <xdr:row>99</xdr:row>
      <xdr:rowOff>149715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73910"/>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51225</xdr:rowOff>
    </xdr:from>
    <xdr:to>
      <xdr:col>24</xdr:col>
      <xdr:colOff>114300</xdr:colOff>
      <xdr:row>98</xdr:row>
      <xdr:rowOff>152825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29652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3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104228</xdr:rowOff>
    </xdr:from>
    <xdr:to>
      <xdr:col>20</xdr:col>
      <xdr:colOff>38100</xdr:colOff>
      <xdr:row>98</xdr:row>
      <xdr:rowOff>34378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25505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82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17250</xdr:rowOff>
    </xdr:from>
    <xdr:to>
      <xdr:col>15</xdr:col>
      <xdr:colOff>101600</xdr:colOff>
      <xdr:row>99</xdr:row>
      <xdr:rowOff>118850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109977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49560</xdr:rowOff>
    </xdr:from>
    <xdr:to>
      <xdr:col>10</xdr:col>
      <xdr:colOff>165100</xdr:colOff>
      <xdr:row>99</xdr:row>
      <xdr:rowOff>151160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70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142287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11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98915</xdr:rowOff>
    </xdr:from>
    <xdr:to>
      <xdr:col>6</xdr:col>
      <xdr:colOff>38100</xdr:colOff>
      <xdr:row>100</xdr:row>
      <xdr:rowOff>29065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20192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46596</xdr:rowOff>
    </xdr:from>
    <xdr:to>
      <xdr:col>55</xdr:col>
      <xdr:colOff>0</xdr:colOff>
      <xdr:row>38</xdr:row>
      <xdr:rowOff>76238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61696"/>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39764</xdr:rowOff>
    </xdr:from>
    <xdr:to>
      <xdr:col>50</xdr:col>
      <xdr:colOff>114300</xdr:colOff>
      <xdr:row>38</xdr:row>
      <xdr:rowOff>76238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54714"/>
          <a:ext cx="889000" cy="123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39764</xdr:rowOff>
    </xdr:from>
    <xdr:to>
      <xdr:col>45</xdr:col>
      <xdr:colOff>177800</xdr:colOff>
      <xdr:row>39</xdr:row>
      <xdr:rowOff>58700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54714"/>
          <a:ext cx="889000" cy="139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58700</xdr:rowOff>
    </xdr:from>
    <xdr:to>
      <xdr:col>41</xdr:col>
      <xdr:colOff>50800</xdr:colOff>
      <xdr:row>39</xdr:row>
      <xdr:rowOff>64516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45250"/>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167246</xdr:rowOff>
    </xdr:from>
    <xdr:to>
      <xdr:col>55</xdr:col>
      <xdr:colOff>50800</xdr:colOff>
      <xdr:row>38</xdr:row>
      <xdr:rowOff>97396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18673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25438</xdr:rowOff>
    </xdr:from>
    <xdr:to>
      <xdr:col>50</xdr:col>
      <xdr:colOff>165100</xdr:colOff>
      <xdr:row>38</xdr:row>
      <xdr:rowOff>127038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143565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160414</xdr:rowOff>
    </xdr:from>
    <xdr:to>
      <xdr:col>46</xdr:col>
      <xdr:colOff>38100</xdr:colOff>
      <xdr:row>31</xdr:row>
      <xdr:rowOff>90564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81691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7900</xdr:rowOff>
    </xdr:from>
    <xdr:to>
      <xdr:col>41</xdr:col>
      <xdr:colOff>101600</xdr:colOff>
      <xdr:row>39</xdr:row>
      <xdr:rowOff>109500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100627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8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13716</xdr:rowOff>
    </xdr:from>
    <xdr:to>
      <xdr:col>36</xdr:col>
      <xdr:colOff>165100</xdr:colOff>
      <xdr:row>39</xdr:row>
      <xdr:rowOff>115316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106443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85620</xdr:rowOff>
    </xdr:from>
    <xdr:to>
      <xdr:col>55</xdr:col>
      <xdr:colOff>0</xdr:colOff>
      <xdr:row>59</xdr:row>
      <xdr:rowOff>125739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201170"/>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123257</xdr:rowOff>
    </xdr:from>
    <xdr:to>
      <xdr:col>50</xdr:col>
      <xdr:colOff>114300</xdr:colOff>
      <xdr:row>59</xdr:row>
      <xdr:rowOff>85620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67357"/>
          <a:ext cx="889000" cy="1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121543</xdr:rowOff>
    </xdr:from>
    <xdr:to>
      <xdr:col>45</xdr:col>
      <xdr:colOff>177800</xdr:colOff>
      <xdr:row>58</xdr:row>
      <xdr:rowOff>123257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94193"/>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67348</xdr:rowOff>
    </xdr:from>
    <xdr:to>
      <xdr:col>41</xdr:col>
      <xdr:colOff>50800</xdr:colOff>
      <xdr:row>57</xdr:row>
      <xdr:rowOff>121543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39998"/>
          <a:ext cx="889000" cy="5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74939</xdr:rowOff>
    </xdr:from>
    <xdr:to>
      <xdr:col>55</xdr:col>
      <xdr:colOff>50800</xdr:colOff>
      <xdr:row>60</xdr:row>
      <xdr:rowOff>5089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1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161316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101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34820</xdr:rowOff>
    </xdr:from>
    <xdr:to>
      <xdr:col>50</xdr:col>
      <xdr:colOff>165100</xdr:colOff>
      <xdr:row>59</xdr:row>
      <xdr:rowOff>136420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1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127547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24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72457</xdr:rowOff>
    </xdr:from>
    <xdr:to>
      <xdr:col>46</xdr:col>
      <xdr:colOff>38100</xdr:colOff>
      <xdr:row>59</xdr:row>
      <xdr:rowOff>2607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165184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70743</xdr:rowOff>
    </xdr:from>
    <xdr:to>
      <xdr:col>41</xdr:col>
      <xdr:colOff>101600</xdr:colOff>
      <xdr:row>58</xdr:row>
      <xdr:rowOff>893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163470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16548</xdr:rowOff>
    </xdr:from>
    <xdr:to>
      <xdr:col>36</xdr:col>
      <xdr:colOff>165100</xdr:colOff>
      <xdr:row>57</xdr:row>
      <xdr:rowOff>118148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109275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75281</xdr:rowOff>
    </xdr:from>
    <xdr:to>
      <xdr:col>55</xdr:col>
      <xdr:colOff>0</xdr:colOff>
      <xdr:row>78</xdr:row>
      <xdr:rowOff>89591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48381"/>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82276</xdr:rowOff>
    </xdr:from>
    <xdr:to>
      <xdr:col>50</xdr:col>
      <xdr:colOff>114300</xdr:colOff>
      <xdr:row>78</xdr:row>
      <xdr:rowOff>89591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83926"/>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82276</xdr:rowOff>
    </xdr:from>
    <xdr:to>
      <xdr:col>45</xdr:col>
      <xdr:colOff>177800</xdr:colOff>
      <xdr:row>78</xdr:row>
      <xdr:rowOff>16531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83926"/>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149690</xdr:rowOff>
    </xdr:from>
    <xdr:to>
      <xdr:col>41</xdr:col>
      <xdr:colOff>50800</xdr:colOff>
      <xdr:row>78</xdr:row>
      <xdr:rowOff>16531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134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24481</xdr:rowOff>
    </xdr:from>
    <xdr:to>
      <xdr:col>55</xdr:col>
      <xdr:colOff>50800</xdr:colOff>
      <xdr:row>78</xdr:row>
      <xdr:rowOff>126081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110858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38791</xdr:rowOff>
    </xdr:from>
    <xdr:to>
      <xdr:col>50</xdr:col>
      <xdr:colOff>165100</xdr:colOff>
      <xdr:row>78</xdr:row>
      <xdr:rowOff>140391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131518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31476</xdr:rowOff>
    </xdr:from>
    <xdr:to>
      <xdr:col>46</xdr:col>
      <xdr:colOff>38100</xdr:colOff>
      <xdr:row>77</xdr:row>
      <xdr:rowOff>133076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124203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3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137181</xdr:rowOff>
    </xdr:from>
    <xdr:to>
      <xdr:col>41</xdr:col>
      <xdr:colOff>101600</xdr:colOff>
      <xdr:row>78</xdr:row>
      <xdr:rowOff>67331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58458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98890</xdr:rowOff>
    </xdr:from>
    <xdr:to>
      <xdr:col>36</xdr:col>
      <xdr:colOff>165100</xdr:colOff>
      <xdr:row>78</xdr:row>
      <xdr:rowOff>29040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20167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160389</xdr:rowOff>
    </xdr:from>
    <xdr:to>
      <xdr:col>55</xdr:col>
      <xdr:colOff>0</xdr:colOff>
      <xdr:row>97</xdr:row>
      <xdr:rowOff>32876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19589"/>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151199</xdr:rowOff>
    </xdr:from>
    <xdr:to>
      <xdr:col>50</xdr:col>
      <xdr:colOff>114300</xdr:colOff>
      <xdr:row>96</xdr:row>
      <xdr:rowOff>160389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10399"/>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166629</xdr:rowOff>
    </xdr:from>
    <xdr:to>
      <xdr:col>45</xdr:col>
      <xdr:colOff>177800</xdr:colOff>
      <xdr:row>96</xdr:row>
      <xdr:rowOff>151199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82929"/>
          <a:ext cx="8890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113708</xdr:rowOff>
    </xdr:from>
    <xdr:to>
      <xdr:col>41</xdr:col>
      <xdr:colOff>50800</xdr:colOff>
      <xdr:row>94</xdr:row>
      <xdr:rowOff>166629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230008"/>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153526</xdr:rowOff>
    </xdr:from>
    <xdr:to>
      <xdr:col>55</xdr:col>
      <xdr:colOff>50800</xdr:colOff>
      <xdr:row>97</xdr:row>
      <xdr:rowOff>83676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131953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109589</xdr:rowOff>
    </xdr:from>
    <xdr:to>
      <xdr:col>50</xdr:col>
      <xdr:colOff>165100</xdr:colOff>
      <xdr:row>97</xdr:row>
      <xdr:rowOff>39739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30866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100399</xdr:rowOff>
    </xdr:from>
    <xdr:to>
      <xdr:col>46</xdr:col>
      <xdr:colOff>38100</xdr:colOff>
      <xdr:row>97</xdr:row>
      <xdr:rowOff>30549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21676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115829</xdr:rowOff>
    </xdr:from>
    <xdr:to>
      <xdr:col>41</xdr:col>
      <xdr:colOff>101600</xdr:colOff>
      <xdr:row>95</xdr:row>
      <xdr:rowOff>45979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62506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62908</xdr:rowOff>
    </xdr:from>
    <xdr:to>
      <xdr:col>36</xdr:col>
      <xdr:colOff>165100</xdr:colOff>
      <xdr:row>94</xdr:row>
      <xdr:rowOff>164508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9585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108284</xdr:rowOff>
    </xdr:from>
    <xdr:to>
      <xdr:col>85</xdr:col>
      <xdr:colOff>127000</xdr:colOff>
      <xdr:row>76</xdr:row>
      <xdr:rowOff>36830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67034"/>
          <a:ext cx="838200" cy="9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108284</xdr:rowOff>
    </xdr:from>
    <xdr:to>
      <xdr:col>81</xdr:col>
      <xdr:colOff>50800</xdr:colOff>
      <xdr:row>76</xdr:row>
      <xdr:rowOff>127257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67034"/>
          <a:ext cx="889000" cy="19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127257</xdr:rowOff>
    </xdr:from>
    <xdr:to>
      <xdr:col>76</xdr:col>
      <xdr:colOff>114300</xdr:colOff>
      <xdr:row>77</xdr:row>
      <xdr:rowOff>33793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57457"/>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33793</xdr:rowOff>
    </xdr:from>
    <xdr:to>
      <xdr:col>71</xdr:col>
      <xdr:colOff>177800</xdr:colOff>
      <xdr:row>77</xdr:row>
      <xdr:rowOff>91858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544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157480</xdr:rowOff>
    </xdr:from>
    <xdr:to>
      <xdr:col>85</xdr:col>
      <xdr:colOff>177800</xdr:colOff>
      <xdr:row>76</xdr:row>
      <xdr:rowOff>87630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135907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57484</xdr:rowOff>
    </xdr:from>
    <xdr:to>
      <xdr:col>81</xdr:col>
      <xdr:colOff>101600</xdr:colOff>
      <xdr:row>75</xdr:row>
      <xdr:rowOff>159085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16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150210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76457</xdr:rowOff>
    </xdr:from>
    <xdr:to>
      <xdr:col>76</xdr:col>
      <xdr:colOff>165100</xdr:colOff>
      <xdr:row>77</xdr:row>
      <xdr:rowOff>6607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169184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9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154443</xdr:rowOff>
    </xdr:from>
    <xdr:to>
      <xdr:col>72</xdr:col>
      <xdr:colOff>38100</xdr:colOff>
      <xdr:row>77</xdr:row>
      <xdr:rowOff>84593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41058</xdr:rowOff>
    </xdr:from>
    <xdr:to>
      <xdr:col>67</xdr:col>
      <xdr:colOff>101600</xdr:colOff>
      <xdr:row>77</xdr:row>
      <xdr:rowOff>142658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133785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154194</xdr:rowOff>
    </xdr:from>
    <xdr:to>
      <xdr:col>85</xdr:col>
      <xdr:colOff>127000</xdr:colOff>
      <xdr:row>98</xdr:row>
      <xdr:rowOff>28600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84844"/>
          <a:ext cx="8382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28600</xdr:rowOff>
    </xdr:from>
    <xdr:to>
      <xdr:col>81</xdr:col>
      <xdr:colOff>50800</xdr:colOff>
      <xdr:row>98</xdr:row>
      <xdr:rowOff>135128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30700"/>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135128</xdr:rowOff>
    </xdr:from>
    <xdr:to>
      <xdr:col>76</xdr:col>
      <xdr:colOff>114300</xdr:colOff>
      <xdr:row>98</xdr:row>
      <xdr:rowOff>135562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3722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125185</xdr:rowOff>
    </xdr:from>
    <xdr:to>
      <xdr:col>71</xdr:col>
      <xdr:colOff>177800</xdr:colOff>
      <xdr:row>98</xdr:row>
      <xdr:rowOff>135562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27285"/>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103394</xdr:rowOff>
    </xdr:from>
    <xdr:to>
      <xdr:col>85</xdr:col>
      <xdr:colOff>177800</xdr:colOff>
      <xdr:row>98</xdr:row>
      <xdr:rowOff>33544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81821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1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149250</xdr:rowOff>
    </xdr:from>
    <xdr:to>
      <xdr:col>81</xdr:col>
      <xdr:colOff>101600</xdr:colOff>
      <xdr:row>98</xdr:row>
      <xdr:rowOff>79400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70527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84328</xdr:rowOff>
    </xdr:from>
    <xdr:to>
      <xdr:col>76</xdr:col>
      <xdr:colOff>165100</xdr:colOff>
      <xdr:row>99</xdr:row>
      <xdr:rowOff>14478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5605</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697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84762</xdr:rowOff>
    </xdr:from>
    <xdr:to>
      <xdr:col>72</xdr:col>
      <xdr:colOff>38100</xdr:colOff>
      <xdr:row>99</xdr:row>
      <xdr:rowOff>14912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6039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979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74385</xdr:rowOff>
    </xdr:from>
    <xdr:to>
      <xdr:col>67</xdr:col>
      <xdr:colOff>101600</xdr:colOff>
      <xdr:row>99</xdr:row>
      <xdr:rowOff>4535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167112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6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167894</xdr:rowOff>
    </xdr:from>
    <xdr:to>
      <xdr:col>116</xdr:col>
      <xdr:colOff>63500</xdr:colOff>
      <xdr:row>37</xdr:row>
      <xdr:rowOff>23114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997194"/>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34925</xdr:rowOff>
    </xdr:from>
    <xdr:to>
      <xdr:col>111</xdr:col>
      <xdr:colOff>177800</xdr:colOff>
      <xdr:row>37</xdr:row>
      <xdr:rowOff>23114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207125"/>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34925</xdr:rowOff>
    </xdr:from>
    <xdr:to>
      <xdr:col>107</xdr:col>
      <xdr:colOff>50800</xdr:colOff>
      <xdr:row>36</xdr:row>
      <xdr:rowOff>60452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20712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40640</xdr:rowOff>
    </xdr:from>
    <xdr:to>
      <xdr:col>102</xdr:col>
      <xdr:colOff>114300</xdr:colOff>
      <xdr:row>36</xdr:row>
      <xdr:rowOff>60452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21284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117094</xdr:rowOff>
    </xdr:from>
    <xdr:to>
      <xdr:col>116</xdr:col>
      <xdr:colOff>114300</xdr:colOff>
      <xdr:row>35</xdr:row>
      <xdr:rowOff>47244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139971</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7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143764</xdr:rowOff>
    </xdr:from>
    <xdr:to>
      <xdr:col>112</xdr:col>
      <xdr:colOff>38100</xdr:colOff>
      <xdr:row>37</xdr:row>
      <xdr:rowOff>73914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65041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155575</xdr:rowOff>
    </xdr:from>
    <xdr:to>
      <xdr:col>107</xdr:col>
      <xdr:colOff>101600</xdr:colOff>
      <xdr:row>36</xdr:row>
      <xdr:rowOff>85725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102252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9652</xdr:rowOff>
    </xdr:from>
    <xdr:to>
      <xdr:col>102</xdr:col>
      <xdr:colOff>165100</xdr:colOff>
      <xdr:row>36</xdr:row>
      <xdr:rowOff>111252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127779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161290</xdr:rowOff>
    </xdr:from>
    <xdr:to>
      <xdr:col>98</xdr:col>
      <xdr:colOff>38100</xdr:colOff>
      <xdr:row>36</xdr:row>
      <xdr:rowOff>91440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107967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130022</xdr:rowOff>
    </xdr:from>
    <xdr:to>
      <xdr:col>116</xdr:col>
      <xdr:colOff>63500</xdr:colOff>
      <xdr:row>58</xdr:row>
      <xdr:rowOff>130594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7412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129928</xdr:rowOff>
    </xdr:from>
    <xdr:to>
      <xdr:col>111</xdr:col>
      <xdr:colOff>177800</xdr:colOff>
      <xdr:row>58</xdr:row>
      <xdr:rowOff>130022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7402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123317</xdr:rowOff>
    </xdr:from>
    <xdr:to>
      <xdr:col>107</xdr:col>
      <xdr:colOff>50800</xdr:colOff>
      <xdr:row>58</xdr:row>
      <xdr:rowOff>129928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6741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115373</xdr:rowOff>
    </xdr:from>
    <xdr:to>
      <xdr:col>102</xdr:col>
      <xdr:colOff>114300</xdr:colOff>
      <xdr:row>58</xdr:row>
      <xdr:rowOff>123317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59473"/>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79794</xdr:rowOff>
    </xdr:from>
    <xdr:to>
      <xdr:col>116</xdr:col>
      <xdr:colOff>114300</xdr:colOff>
      <xdr:row>59</xdr:row>
      <xdr:rowOff>9944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79222</xdr:rowOff>
    </xdr:from>
    <xdr:to>
      <xdr:col>112</xdr:col>
      <xdr:colOff>38100</xdr:colOff>
      <xdr:row>59</xdr:row>
      <xdr:rowOff>9372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79128</xdr:rowOff>
    </xdr:from>
    <xdr:to>
      <xdr:col>107</xdr:col>
      <xdr:colOff>101600</xdr:colOff>
      <xdr:row>59</xdr:row>
      <xdr:rowOff>9278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72517</xdr:rowOff>
    </xdr:from>
    <xdr:to>
      <xdr:col>102</xdr:col>
      <xdr:colOff>165100</xdr:colOff>
      <xdr:row>59</xdr:row>
      <xdr:rowOff>2667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64573</xdr:rowOff>
    </xdr:from>
    <xdr:to>
      <xdr:col>98</xdr:col>
      <xdr:colOff>38100</xdr:colOff>
      <xdr:row>58</xdr:row>
      <xdr:rowOff>166173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157300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41783</xdr:rowOff>
    </xdr:from>
    <xdr:to>
      <xdr:col>116</xdr:col>
      <xdr:colOff>63500</xdr:colOff>
      <xdr:row>77</xdr:row>
      <xdr:rowOff>42583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24343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42583</xdr:rowOff>
    </xdr:from>
    <xdr:to>
      <xdr:col>111</xdr:col>
      <xdr:colOff>177800</xdr:colOff>
      <xdr:row>77</xdr:row>
      <xdr:rowOff>101524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44233"/>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101524</xdr:rowOff>
    </xdr:from>
    <xdr:to>
      <xdr:col>107</xdr:col>
      <xdr:colOff>50800</xdr:colOff>
      <xdr:row>77</xdr:row>
      <xdr:rowOff>108268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0317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108268</xdr:rowOff>
    </xdr:from>
    <xdr:to>
      <xdr:col>102</xdr:col>
      <xdr:colOff>114300</xdr:colOff>
      <xdr:row>78</xdr:row>
      <xdr:rowOff>20486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0991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162433</xdr:rowOff>
    </xdr:from>
    <xdr:to>
      <xdr:col>116</xdr:col>
      <xdr:colOff>114300</xdr:colOff>
      <xdr:row>77</xdr:row>
      <xdr:rowOff>92583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140860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7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163233</xdr:rowOff>
    </xdr:from>
    <xdr:to>
      <xdr:col>112</xdr:col>
      <xdr:colOff>38100</xdr:colOff>
      <xdr:row>77</xdr:row>
      <xdr:rowOff>93383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84510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50724</xdr:rowOff>
    </xdr:from>
    <xdr:to>
      <xdr:col>107</xdr:col>
      <xdr:colOff>101600</xdr:colOff>
      <xdr:row>77</xdr:row>
      <xdr:rowOff>152324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143451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57468</xdr:rowOff>
    </xdr:from>
    <xdr:to>
      <xdr:col>102</xdr:col>
      <xdr:colOff>165100</xdr:colOff>
      <xdr:row>77</xdr:row>
      <xdr:rowOff>159068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150195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141136</xdr:rowOff>
    </xdr:from>
    <xdr:to>
      <xdr:col>98</xdr:col>
      <xdr:colOff>38100</xdr:colOff>
      <xdr:row>78</xdr:row>
      <xdr:rowOff>71286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62413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多くの項目で住民１人当たりの決算額が類似団体を下回っているのは、類似団体中人口が最多であることが要因であると考えられる。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普通建設事業については行財政改革のもと精査・見直しを進めた結果、類似団体の平均と比べても抑制できていると考えられる。</a:t>
          </a:r>
        </a:p>
        <a:p>
          <a:r>
            <a:rPr kumimoji="1" lang="ja-JP" altLang="en-US" sz="1300">
              <a:latin typeface="ＭＳ Ｐゴシック" panose="020B0600070205080204" pitchFamily="50" charset="-128"/>
              <a:ea typeface="ＭＳ Ｐゴシック" panose="020B0600070205080204" pitchFamily="50" charset="-128"/>
            </a:rPr>
            <a:t>物件費については、住民１人当たりのコストで見てみると、類似団体を上回っており、本市の経常収支比率を悪化させる要因となっていることから、事務事業の見直しをする必要がある。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42164</xdr:rowOff>
    </xdr:from>
    <xdr:to>
      <xdr:col>24</xdr:col>
      <xdr:colOff>63500</xdr:colOff>
      <xdr:row>37</xdr:row>
      <xdr:rowOff>42926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58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27686</xdr:rowOff>
    </xdr:from>
    <xdr:to>
      <xdr:col>19</xdr:col>
      <xdr:colOff>177800</xdr:colOff>
      <xdr:row>37</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133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21590</xdr:rowOff>
    </xdr:from>
    <xdr:to>
      <xdr:col>15</xdr:col>
      <xdr:colOff>50800</xdr:colOff>
      <xdr:row>37</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6524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166370</xdr:rowOff>
    </xdr:from>
    <xdr:to>
      <xdr:col>10</xdr:col>
      <xdr:colOff>114300</xdr:colOff>
      <xdr:row>37</xdr:row>
      <xdr:rowOff>21590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8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162814</xdr:rowOff>
    </xdr:from>
    <xdr:to>
      <xdr:col>24</xdr:col>
      <xdr:colOff>114300</xdr:colOff>
      <xdr:row>37</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163576</xdr:rowOff>
    </xdr:from>
    <xdr:to>
      <xdr:col>20</xdr:col>
      <xdr:colOff>38100</xdr:colOff>
      <xdr:row>37</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84853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148336</xdr:rowOff>
    </xdr:from>
    <xdr:to>
      <xdr:col>15</xdr:col>
      <xdr:colOff>101600</xdr:colOff>
      <xdr:row>37</xdr:row>
      <xdr:rowOff>78486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69613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142240</xdr:rowOff>
    </xdr:from>
    <xdr:to>
      <xdr:col>10</xdr:col>
      <xdr:colOff>165100</xdr:colOff>
      <xdr:row>37</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63517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115570</xdr:rowOff>
    </xdr:from>
    <xdr:to>
      <xdr:col>6</xdr:col>
      <xdr:colOff>38100</xdr:colOff>
      <xdr:row>37</xdr:row>
      <xdr:rowOff>45720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36847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102329</xdr:rowOff>
    </xdr:from>
    <xdr:to>
      <xdr:col>24</xdr:col>
      <xdr:colOff>63500</xdr:colOff>
      <xdr:row>57</xdr:row>
      <xdr:rowOff>132592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4979"/>
          <a:ext cx="8382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107478</xdr:rowOff>
    </xdr:from>
    <xdr:to>
      <xdr:col>19</xdr:col>
      <xdr:colOff>177800</xdr:colOff>
      <xdr:row>57</xdr:row>
      <xdr:rowOff>132592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51428"/>
          <a:ext cx="889000" cy="105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107478</xdr:rowOff>
    </xdr:from>
    <xdr:to>
      <xdr:col>15</xdr:col>
      <xdr:colOff>50800</xdr:colOff>
      <xdr:row>58</xdr:row>
      <xdr:rowOff>12631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51428"/>
          <a:ext cx="889000" cy="1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5588</xdr:rowOff>
    </xdr:from>
    <xdr:to>
      <xdr:col>10</xdr:col>
      <xdr:colOff>114300</xdr:colOff>
      <xdr:row>58</xdr:row>
      <xdr:rowOff>12631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9688"/>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51529</xdr:rowOff>
    </xdr:from>
    <xdr:to>
      <xdr:col>24</xdr:col>
      <xdr:colOff>114300</xdr:colOff>
      <xdr:row>57</xdr:row>
      <xdr:rowOff>153129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137906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81792</xdr:rowOff>
    </xdr:from>
    <xdr:to>
      <xdr:col>20</xdr:col>
      <xdr:colOff>38100</xdr:colOff>
      <xdr:row>58</xdr:row>
      <xdr:rowOff>11942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56678</xdr:rowOff>
    </xdr:from>
    <xdr:to>
      <xdr:col>15</xdr:col>
      <xdr:colOff>101600</xdr:colOff>
      <xdr:row>51</xdr:row>
      <xdr:rowOff>158278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149405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9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133281</xdr:rowOff>
    </xdr:from>
    <xdr:to>
      <xdr:col>10</xdr:col>
      <xdr:colOff>165100</xdr:colOff>
      <xdr:row>58</xdr:row>
      <xdr:rowOff>63431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54558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126238</xdr:rowOff>
    </xdr:from>
    <xdr:to>
      <xdr:col>6</xdr:col>
      <xdr:colOff>38100</xdr:colOff>
      <xdr:row>58</xdr:row>
      <xdr:rowOff>56388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47515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105995</xdr:rowOff>
    </xdr:from>
    <xdr:to>
      <xdr:col>24</xdr:col>
      <xdr:colOff>63500</xdr:colOff>
      <xdr:row>78</xdr:row>
      <xdr:rowOff>12443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7645"/>
          <a:ext cx="838200" cy="7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105995</xdr:rowOff>
    </xdr:from>
    <xdr:to>
      <xdr:col>19</xdr:col>
      <xdr:colOff>177800</xdr:colOff>
      <xdr:row>78</xdr:row>
      <xdr:rowOff>159204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7645"/>
          <a:ext cx="889000" cy="2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159204</xdr:rowOff>
    </xdr:from>
    <xdr:to>
      <xdr:col>15</xdr:col>
      <xdr:colOff>50800</xdr:colOff>
      <xdr:row>79</xdr:row>
      <xdr:rowOff>19803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32304"/>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19803</xdr:rowOff>
    </xdr:from>
    <xdr:to>
      <xdr:col>10</xdr:col>
      <xdr:colOff>114300</xdr:colOff>
      <xdr:row>79</xdr:row>
      <xdr:rowOff>81600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4353"/>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133093</xdr:rowOff>
    </xdr:from>
    <xdr:to>
      <xdr:col>24</xdr:col>
      <xdr:colOff>114300</xdr:colOff>
      <xdr:row>78</xdr:row>
      <xdr:rowOff>63243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111520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55195</xdr:rowOff>
    </xdr:from>
    <xdr:to>
      <xdr:col>20</xdr:col>
      <xdr:colOff>38100</xdr:colOff>
      <xdr:row>77</xdr:row>
      <xdr:rowOff>156795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147922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108404</xdr:rowOff>
    </xdr:from>
    <xdr:to>
      <xdr:col>15</xdr:col>
      <xdr:colOff>101600</xdr:colOff>
      <xdr:row>79</xdr:row>
      <xdr:rowOff>38554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29681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7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140453</xdr:rowOff>
    </xdr:from>
    <xdr:to>
      <xdr:col>10</xdr:col>
      <xdr:colOff>165100</xdr:colOff>
      <xdr:row>79</xdr:row>
      <xdr:rowOff>70603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61730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30800</xdr:rowOff>
    </xdr:from>
    <xdr:to>
      <xdr:col>6</xdr:col>
      <xdr:colOff>38100</xdr:colOff>
      <xdr:row>79</xdr:row>
      <xdr:rowOff>132400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123527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6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16517</xdr:rowOff>
    </xdr:from>
    <xdr:to>
      <xdr:col>24</xdr:col>
      <xdr:colOff>63500</xdr:colOff>
      <xdr:row>95</xdr:row>
      <xdr:rowOff>34021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04267"/>
          <a:ext cx="8382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34021</xdr:rowOff>
    </xdr:from>
    <xdr:to>
      <xdr:col>19</xdr:col>
      <xdr:colOff>177800</xdr:colOff>
      <xdr:row>98</xdr:row>
      <xdr:rowOff>45876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21771"/>
          <a:ext cx="889000" cy="5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106259</xdr:rowOff>
    </xdr:from>
    <xdr:to>
      <xdr:col>15</xdr:col>
      <xdr:colOff>50800</xdr:colOff>
      <xdr:row>98</xdr:row>
      <xdr:rowOff>45876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65459"/>
          <a:ext cx="889000" cy="28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106259</xdr:rowOff>
    </xdr:from>
    <xdr:to>
      <xdr:col>10</xdr:col>
      <xdr:colOff>114300</xdr:colOff>
      <xdr:row>96</xdr:row>
      <xdr:rowOff>127617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65459"/>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137167</xdr:rowOff>
    </xdr:from>
    <xdr:to>
      <xdr:col>24</xdr:col>
      <xdr:colOff>114300</xdr:colOff>
      <xdr:row>95</xdr:row>
      <xdr:rowOff>67317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160044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154671</xdr:rowOff>
    </xdr:from>
    <xdr:to>
      <xdr:col>20</xdr:col>
      <xdr:colOff>38100</xdr:colOff>
      <xdr:row>95</xdr:row>
      <xdr:rowOff>84821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101348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166526</xdr:rowOff>
    </xdr:from>
    <xdr:to>
      <xdr:col>15</xdr:col>
      <xdr:colOff>101600</xdr:colOff>
      <xdr:row>98</xdr:row>
      <xdr:rowOff>96676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113203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55459</xdr:rowOff>
    </xdr:from>
    <xdr:to>
      <xdr:col>10</xdr:col>
      <xdr:colOff>165100</xdr:colOff>
      <xdr:row>96</xdr:row>
      <xdr:rowOff>157059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76817</xdr:rowOff>
    </xdr:from>
    <xdr:to>
      <xdr:col>6</xdr:col>
      <xdr:colOff>38100</xdr:colOff>
      <xdr:row>97</xdr:row>
      <xdr:rowOff>6967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23494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120955</xdr:rowOff>
    </xdr:from>
    <xdr:to>
      <xdr:col>55</xdr:col>
      <xdr:colOff>0</xdr:colOff>
      <xdr:row>38</xdr:row>
      <xdr:rowOff>2083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6460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158903</xdr:rowOff>
    </xdr:from>
    <xdr:to>
      <xdr:col>50</xdr:col>
      <xdr:colOff>114300</xdr:colOff>
      <xdr:row>38</xdr:row>
      <xdr:rowOff>2083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0255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158903</xdr:rowOff>
    </xdr:from>
    <xdr:to>
      <xdr:col>45</xdr:col>
      <xdr:colOff>177800</xdr:colOff>
      <xdr:row>38</xdr:row>
      <xdr:rowOff>16713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0255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16713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290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48582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122733</xdr:rowOff>
    </xdr:from>
    <xdr:to>
      <xdr:col>50</xdr:col>
      <xdr:colOff>165100</xdr:colOff>
      <xdr:row>38</xdr:row>
      <xdr:rowOff>52883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44010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5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108102</xdr:rowOff>
    </xdr:from>
    <xdr:to>
      <xdr:col>46</xdr:col>
      <xdr:colOff>38100</xdr:colOff>
      <xdr:row>38</xdr:row>
      <xdr:rowOff>38252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29380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137363</xdr:rowOff>
    </xdr:from>
    <xdr:to>
      <xdr:col>41</xdr:col>
      <xdr:colOff>101600</xdr:colOff>
      <xdr:row>38</xdr:row>
      <xdr:rowOff>67514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58640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55897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129527</xdr:rowOff>
    </xdr:from>
    <xdr:to>
      <xdr:col>55</xdr:col>
      <xdr:colOff>0</xdr:colOff>
      <xdr:row>57</xdr:row>
      <xdr:rowOff>153588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02177"/>
          <a:ext cx="8382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152844</xdr:rowOff>
    </xdr:from>
    <xdr:to>
      <xdr:col>50</xdr:col>
      <xdr:colOff>114300</xdr:colOff>
      <xdr:row>57</xdr:row>
      <xdr:rowOff>153588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25494"/>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149987</xdr:rowOff>
    </xdr:from>
    <xdr:to>
      <xdr:col>45</xdr:col>
      <xdr:colOff>177800</xdr:colOff>
      <xdr:row>57</xdr:row>
      <xdr:rowOff>152844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226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149987</xdr:rowOff>
    </xdr:from>
    <xdr:to>
      <xdr:col>41</xdr:col>
      <xdr:colOff>50800</xdr:colOff>
      <xdr:row>57</xdr:row>
      <xdr:rowOff>151016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2263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78727</xdr:rowOff>
    </xdr:from>
    <xdr:to>
      <xdr:col>55</xdr:col>
      <xdr:colOff>50800</xdr:colOff>
      <xdr:row>58</xdr:row>
      <xdr:rowOff>8877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165104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102788</xdr:rowOff>
    </xdr:from>
    <xdr:to>
      <xdr:col>50</xdr:col>
      <xdr:colOff>165100</xdr:colOff>
      <xdr:row>58</xdr:row>
      <xdr:rowOff>32938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24065</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99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102044</xdr:rowOff>
    </xdr:from>
    <xdr:to>
      <xdr:col>46</xdr:col>
      <xdr:colOff>38100</xdr:colOff>
      <xdr:row>58</xdr:row>
      <xdr:rowOff>32194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23321</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996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99187</xdr:rowOff>
    </xdr:from>
    <xdr:to>
      <xdr:col>41</xdr:col>
      <xdr:colOff>101600</xdr:colOff>
      <xdr:row>58</xdr:row>
      <xdr:rowOff>29337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20464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99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100216</xdr:rowOff>
    </xdr:from>
    <xdr:to>
      <xdr:col>36</xdr:col>
      <xdr:colOff>165100</xdr:colOff>
      <xdr:row>58</xdr:row>
      <xdr:rowOff>30366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21493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996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119976</xdr:rowOff>
    </xdr:from>
    <xdr:to>
      <xdr:col>55</xdr:col>
      <xdr:colOff>0</xdr:colOff>
      <xdr:row>78</xdr:row>
      <xdr:rowOff>141920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93076"/>
          <a:ext cx="8382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119976</xdr:rowOff>
    </xdr:from>
    <xdr:to>
      <xdr:col>50</xdr:col>
      <xdr:colOff>114300</xdr:colOff>
      <xdr:row>78</xdr:row>
      <xdr:rowOff>135634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93076"/>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135634</xdr:rowOff>
    </xdr:from>
    <xdr:to>
      <xdr:col>45</xdr:col>
      <xdr:colOff>177800</xdr:colOff>
      <xdr:row>78</xdr:row>
      <xdr:rowOff>167850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08734"/>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164585</xdr:rowOff>
    </xdr:from>
    <xdr:to>
      <xdr:col>41</xdr:col>
      <xdr:colOff>50800</xdr:colOff>
      <xdr:row>78</xdr:row>
      <xdr:rowOff>167850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3768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91120</xdr:rowOff>
    </xdr:from>
    <xdr:to>
      <xdr:col>55</xdr:col>
      <xdr:colOff>50800</xdr:colOff>
      <xdr:row>79</xdr:row>
      <xdr:rowOff>21270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69176</xdr:rowOff>
    </xdr:from>
    <xdr:to>
      <xdr:col>50</xdr:col>
      <xdr:colOff>165100</xdr:colOff>
      <xdr:row>78</xdr:row>
      <xdr:rowOff>170776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161903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84834</xdr:rowOff>
    </xdr:from>
    <xdr:to>
      <xdr:col>46</xdr:col>
      <xdr:colOff>38100</xdr:colOff>
      <xdr:row>79</xdr:row>
      <xdr:rowOff>14984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117050</xdr:rowOff>
    </xdr:from>
    <xdr:to>
      <xdr:col>41</xdr:col>
      <xdr:colOff>101600</xdr:colOff>
      <xdr:row>79</xdr:row>
      <xdr:rowOff>47200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38327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113785</xdr:rowOff>
    </xdr:from>
    <xdr:to>
      <xdr:col>36</xdr:col>
      <xdr:colOff>165100</xdr:colOff>
      <xdr:row>79</xdr:row>
      <xdr:rowOff>43935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35062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107158</xdr:rowOff>
    </xdr:from>
    <xdr:to>
      <xdr:col>55</xdr:col>
      <xdr:colOff>0</xdr:colOff>
      <xdr:row>98</xdr:row>
      <xdr:rowOff>155490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09258"/>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111403</xdr:rowOff>
    </xdr:from>
    <xdr:to>
      <xdr:col>50</xdr:col>
      <xdr:colOff>114300</xdr:colOff>
      <xdr:row>98</xdr:row>
      <xdr:rowOff>155490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135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99695</xdr:rowOff>
    </xdr:from>
    <xdr:to>
      <xdr:col>45</xdr:col>
      <xdr:colOff>177800</xdr:colOff>
      <xdr:row>98</xdr:row>
      <xdr:rowOff>111403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1795"/>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74631</xdr:rowOff>
    </xdr:from>
    <xdr:to>
      <xdr:col>41</xdr:col>
      <xdr:colOff>50800</xdr:colOff>
      <xdr:row>98</xdr:row>
      <xdr:rowOff>99695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76731"/>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56358</xdr:rowOff>
    </xdr:from>
    <xdr:to>
      <xdr:col>55</xdr:col>
      <xdr:colOff>50800</xdr:colOff>
      <xdr:row>98</xdr:row>
      <xdr:rowOff>157958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142735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104690</xdr:rowOff>
    </xdr:from>
    <xdr:to>
      <xdr:col>50</xdr:col>
      <xdr:colOff>165100</xdr:colOff>
      <xdr:row>99</xdr:row>
      <xdr:rowOff>34840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25967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60603</xdr:rowOff>
    </xdr:from>
    <xdr:to>
      <xdr:col>46</xdr:col>
      <xdr:colOff>38100</xdr:colOff>
      <xdr:row>98</xdr:row>
      <xdr:rowOff>162203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153330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48895</xdr:rowOff>
    </xdr:from>
    <xdr:to>
      <xdr:col>41</xdr:col>
      <xdr:colOff>101600</xdr:colOff>
      <xdr:row>98</xdr:row>
      <xdr:rowOff>150495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141622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23831</xdr:rowOff>
    </xdr:from>
    <xdr:to>
      <xdr:col>36</xdr:col>
      <xdr:colOff>165100</xdr:colOff>
      <xdr:row>98</xdr:row>
      <xdr:rowOff>125431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1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40586</xdr:rowOff>
    </xdr:from>
    <xdr:to>
      <xdr:col>85</xdr:col>
      <xdr:colOff>127000</xdr:colOff>
      <xdr:row>37</xdr:row>
      <xdr:rowOff>97246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84236"/>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75366</xdr:rowOff>
    </xdr:from>
    <xdr:to>
      <xdr:col>81</xdr:col>
      <xdr:colOff>50800</xdr:colOff>
      <xdr:row>37</xdr:row>
      <xdr:rowOff>97246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19016"/>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156192</xdr:rowOff>
    </xdr:from>
    <xdr:to>
      <xdr:col>76</xdr:col>
      <xdr:colOff>114300</xdr:colOff>
      <xdr:row>37</xdr:row>
      <xdr:rowOff>75366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28392"/>
          <a:ext cx="889000" cy="9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156192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014230"/>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161236</xdr:rowOff>
    </xdr:from>
    <xdr:to>
      <xdr:col>85</xdr:col>
      <xdr:colOff>177800</xdr:colOff>
      <xdr:row>37</xdr:row>
      <xdr:rowOff>91386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139663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46446</xdr:rowOff>
    </xdr:from>
    <xdr:to>
      <xdr:col>81</xdr:col>
      <xdr:colOff>101600</xdr:colOff>
      <xdr:row>37</xdr:row>
      <xdr:rowOff>148046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139173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24566</xdr:rowOff>
    </xdr:from>
    <xdr:to>
      <xdr:col>76</xdr:col>
      <xdr:colOff>165100</xdr:colOff>
      <xdr:row>37</xdr:row>
      <xdr:rowOff>126166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105392</xdr:rowOff>
    </xdr:from>
    <xdr:to>
      <xdr:col>72</xdr:col>
      <xdr:colOff>38100</xdr:colOff>
      <xdr:row>37</xdr:row>
      <xdr:rowOff>35542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26669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134130</xdr:rowOff>
    </xdr:from>
    <xdr:to>
      <xdr:col>67</xdr:col>
      <xdr:colOff>101600</xdr:colOff>
      <xdr:row>35</xdr:row>
      <xdr:rowOff>64280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80807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140043</xdr:rowOff>
    </xdr:from>
    <xdr:to>
      <xdr:col>85</xdr:col>
      <xdr:colOff>127000</xdr:colOff>
      <xdr:row>57</xdr:row>
      <xdr:rowOff>444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41243"/>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122136</xdr:rowOff>
    </xdr:from>
    <xdr:to>
      <xdr:col>81</xdr:col>
      <xdr:colOff>50800</xdr:colOff>
      <xdr:row>56</xdr:row>
      <xdr:rowOff>140043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51886"/>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122136</xdr:rowOff>
    </xdr:from>
    <xdr:to>
      <xdr:col>76</xdr:col>
      <xdr:colOff>114300</xdr:colOff>
      <xdr:row>57</xdr:row>
      <xdr:rowOff>43345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51886"/>
          <a:ext cx="889000" cy="2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43345</xdr:rowOff>
    </xdr:from>
    <xdr:to>
      <xdr:col>71</xdr:col>
      <xdr:colOff>177800</xdr:colOff>
      <xdr:row>57</xdr:row>
      <xdr:rowOff>73082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15995"/>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121094</xdr:rowOff>
    </xdr:from>
    <xdr:to>
      <xdr:col>85</xdr:col>
      <xdr:colOff>177800</xdr:colOff>
      <xdr:row>57</xdr:row>
      <xdr:rowOff>51244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99521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89243</xdr:rowOff>
    </xdr:from>
    <xdr:to>
      <xdr:col>81</xdr:col>
      <xdr:colOff>101600</xdr:colOff>
      <xdr:row>57</xdr:row>
      <xdr:rowOff>19393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71336</xdr:rowOff>
    </xdr:from>
    <xdr:to>
      <xdr:col>76</xdr:col>
      <xdr:colOff>165100</xdr:colOff>
      <xdr:row>56</xdr:row>
      <xdr:rowOff>1486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18013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163995</xdr:rowOff>
    </xdr:from>
    <xdr:to>
      <xdr:col>72</xdr:col>
      <xdr:colOff>38100</xdr:colOff>
      <xdr:row>57</xdr:row>
      <xdr:rowOff>94145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85272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22282</xdr:rowOff>
    </xdr:from>
    <xdr:to>
      <xdr:col>67</xdr:col>
      <xdr:colOff>101600</xdr:colOff>
      <xdr:row>57</xdr:row>
      <xdr:rowOff>123882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115009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108283</xdr:rowOff>
    </xdr:from>
    <xdr:to>
      <xdr:col>85</xdr:col>
      <xdr:colOff>127000</xdr:colOff>
      <xdr:row>96</xdr:row>
      <xdr:rowOff>36830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96033"/>
          <a:ext cx="838200" cy="9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108283</xdr:rowOff>
    </xdr:from>
    <xdr:to>
      <xdr:col>81</xdr:col>
      <xdr:colOff>50800</xdr:colOff>
      <xdr:row>96</xdr:row>
      <xdr:rowOff>127257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96033"/>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127257</xdr:rowOff>
    </xdr:from>
    <xdr:to>
      <xdr:col>76</xdr:col>
      <xdr:colOff>114300</xdr:colOff>
      <xdr:row>97</xdr:row>
      <xdr:rowOff>33793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86457"/>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33793</xdr:rowOff>
    </xdr:from>
    <xdr:to>
      <xdr:col>71</xdr:col>
      <xdr:colOff>177800</xdr:colOff>
      <xdr:row>97</xdr:row>
      <xdr:rowOff>91858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6444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157480</xdr:rowOff>
    </xdr:from>
    <xdr:to>
      <xdr:col>85</xdr:col>
      <xdr:colOff>177800</xdr:colOff>
      <xdr:row>96</xdr:row>
      <xdr:rowOff>87630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135907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57483</xdr:rowOff>
    </xdr:from>
    <xdr:to>
      <xdr:col>81</xdr:col>
      <xdr:colOff>101600</xdr:colOff>
      <xdr:row>95</xdr:row>
      <xdr:rowOff>159083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150210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76457</xdr:rowOff>
    </xdr:from>
    <xdr:to>
      <xdr:col>76</xdr:col>
      <xdr:colOff>165100</xdr:colOff>
      <xdr:row>97</xdr:row>
      <xdr:rowOff>6607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169184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154443</xdr:rowOff>
    </xdr:from>
    <xdr:to>
      <xdr:col>72</xdr:col>
      <xdr:colOff>38100</xdr:colOff>
      <xdr:row>97</xdr:row>
      <xdr:rowOff>84593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75720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41058</xdr:rowOff>
    </xdr:from>
    <xdr:to>
      <xdr:col>67</xdr:col>
      <xdr:colOff>101600</xdr:colOff>
      <xdr:row>97</xdr:row>
      <xdr:rowOff>142658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133785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多くの項目で住民１人当たりの決算額が類似団体を下回っているのは、類似団体中人口が最多であることが要因であると考えられる。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地方交付税の追加交付等があったため、実質収支が大幅に増加した。そのため、今年度の単年度収支及び実質単年度収支は赤字となっているが、財源調整基金の取り崩しもなく、安定した財政運営ができている。</a:t>
          </a:r>
        </a:p>
        <a:p>
          <a:r>
            <a:rPr kumimoji="1" lang="ja-JP" altLang="en-US" sz="1400">
              <a:latin typeface="ＭＳ ゴシック" pitchFamily="49" charset="-128"/>
              <a:ea typeface="ＭＳ ゴシック" pitchFamily="49" charset="-128"/>
            </a:rPr>
            <a:t>　財政調整基金については、約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億円積み立てを行ったが、公共施設等の大規模修繕等、今後予想される財政需要に備え、堅実な財政運営に努めたい。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一般会計について、前年度が大幅な黒字額となったため、</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ポイント減少したが、平成３０年度から令和２年度と比較すると高い黒字額となっている。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245437120</v>
      </c>
      <c r="BO4" s="358"/>
      <c r="BP4" s="358"/>
      <c r="BQ4" s="358"/>
      <c r="BR4" s="358"/>
      <c r="BS4" s="358"/>
      <c r="BT4" s="358"/>
      <c r="BU4" s="359"/>
      <c r="BV4" s="357">
        <v>253140520</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5.3</v>
      </c>
      <c r="CU4" s="364"/>
      <c r="CV4" s="364"/>
      <c r="CW4" s="364"/>
      <c r="CX4" s="364"/>
      <c r="CY4" s="364"/>
      <c r="CZ4" s="364"/>
      <c r="DA4" s="365"/>
      <c r="DB4" s="363">
        <v>8</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238073168</v>
      </c>
      <c r="BO5" s="395"/>
      <c r="BP5" s="395"/>
      <c r="BQ5" s="395"/>
      <c r="BR5" s="395"/>
      <c r="BS5" s="395"/>
      <c r="BT5" s="395"/>
      <c r="BU5" s="396"/>
      <c r="BV5" s="394">
        <v>242389403</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93.1</v>
      </c>
      <c r="CU5" s="392"/>
      <c r="CV5" s="392"/>
      <c r="CW5" s="392"/>
      <c r="CX5" s="392"/>
      <c r="CY5" s="392"/>
      <c r="CZ5" s="392"/>
      <c r="DA5" s="393"/>
      <c r="DB5" s="391">
        <v>88.5</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7363952</v>
      </c>
      <c r="BO6" s="395"/>
      <c r="BP6" s="395"/>
      <c r="BQ6" s="395"/>
      <c r="BR6" s="395"/>
      <c r="BS6" s="395"/>
      <c r="BT6" s="395"/>
      <c r="BU6" s="396"/>
      <c r="BV6" s="394">
        <v>10751117</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95.6</v>
      </c>
      <c r="CU6" s="432"/>
      <c r="CV6" s="432"/>
      <c r="CW6" s="432"/>
      <c r="CX6" s="432"/>
      <c r="CY6" s="432"/>
      <c r="CZ6" s="432"/>
      <c r="DA6" s="433"/>
      <c r="DB6" s="431">
        <v>95.6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768819</v>
      </c>
      <c r="BO7" s="395"/>
      <c r="BP7" s="395"/>
      <c r="BQ7" s="395"/>
      <c r="BR7" s="395"/>
      <c r="BS7" s="395"/>
      <c r="BT7" s="395"/>
      <c r="BU7" s="396"/>
      <c r="BV7" s="394">
        <v>666170</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124872673</v>
      </c>
      <c r="CU7" s="395"/>
      <c r="CV7" s="395"/>
      <c r="CW7" s="395"/>
      <c r="CX7" s="395"/>
      <c r="CY7" s="395"/>
      <c r="CZ7" s="395"/>
      <c r="DA7" s="396"/>
      <c r="DB7" s="394">
        <v>125918304</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6595133</v>
      </c>
      <c r="BO8" s="395"/>
      <c r="BP8" s="395"/>
      <c r="BQ8" s="395"/>
      <c r="BR8" s="395"/>
      <c r="BS8" s="395"/>
      <c r="BT8" s="395"/>
      <c r="BU8" s="396"/>
      <c r="BV8" s="394">
        <v>10084947</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0.93</v>
      </c>
      <c r="CU8" s="435"/>
      <c r="CV8" s="435"/>
      <c r="CW8" s="435"/>
      <c r="CX8" s="435"/>
      <c r="CY8" s="435"/>
      <c r="CZ8" s="435"/>
      <c r="DA8" s="436"/>
      <c r="DB8" s="434">
        <v>0.94</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642907</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95</v>
      </c>
      <c r="AV9" s="427"/>
      <c r="AW9" s="427"/>
      <c r="AX9" s="427"/>
      <c r="AY9" s="428" t="s">
        <v>118</v>
      </c>
      <c r="AZ9" s="429"/>
      <c r="BA9" s="429"/>
      <c r="BB9" s="429"/>
      <c r="BC9" s="429"/>
      <c r="BD9" s="429"/>
      <c r="BE9" s="429"/>
      <c r="BF9" s="429"/>
      <c r="BG9" s="429"/>
      <c r="BH9" s="429"/>
      <c r="BI9" s="429"/>
      <c r="BJ9" s="429"/>
      <c r="BK9" s="429"/>
      <c r="BL9" s="429"/>
      <c r="BM9" s="430"/>
      <c r="BN9" s="394">
        <v>-3489814</v>
      </c>
      <c r="BO9" s="395"/>
      <c r="BP9" s="395"/>
      <c r="BQ9" s="395"/>
      <c r="BR9" s="395"/>
      <c r="BS9" s="395"/>
      <c r="BT9" s="395"/>
      <c r="BU9" s="396"/>
      <c r="BV9" s="394">
        <v>6386545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11.7</v>
      </c>
      <c r="CU9" s="392"/>
      <c r="CV9" s="392"/>
      <c r="CW9" s="392"/>
      <c r="CX9" s="392"/>
      <c r="CY9" s="392"/>
      <c r="CZ9" s="392"/>
      <c r="DA9" s="393"/>
      <c r="DB9" s="391">
        <v>13.1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622890</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58</v>
      </c>
      <c r="BO10" s="395"/>
      <c r="BP10" s="395"/>
      <c r="BQ10" s="395"/>
      <c r="BR10" s="395"/>
      <c r="BS10" s="395"/>
      <c r="BT10" s="395"/>
      <c r="BU10" s="396"/>
      <c r="BV10" s="394">
        <v>44</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95</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2890785</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647037</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95</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627773</v>
      </c>
      <c r="S13" s="479"/>
      <c r="T13" s="479"/>
      <c r="U13" s="479"/>
      <c r="V13" s="480"/>
      <c r="W13" s="410" t="s">
        <v>140</v>
      </c>
      <c r="X13" s="411"/>
      <c r="Y13" s="411"/>
      <c r="Z13" s="411"/>
      <c r="AA13" s="411"/>
      <c r="AB13" s="401"/>
      <c r="AC13" s="445">
        <v>2258</v>
      </c>
      <c r="AD13" s="446"/>
      <c r="AE13" s="446"/>
      <c r="AF13" s="446"/>
      <c r="AG13" s="488"/>
      <c r="AH13" s="445">
        <v>2388</v>
      </c>
      <c r="AI13" s="446"/>
      <c r="AJ13" s="446"/>
      <c r="AK13" s="446"/>
      <c r="AL13" s="447"/>
      <c r="AM13" s="423" t="s">
        <v>141</v>
      </c>
      <c r="AN13" s="424"/>
      <c r="AO13" s="424"/>
      <c r="AP13" s="424"/>
      <c r="AQ13" s="424"/>
      <c r="AR13" s="424"/>
      <c r="AS13" s="424"/>
      <c r="AT13" s="425"/>
      <c r="AU13" s="426" t="s">
        <v>107</v>
      </c>
      <c r="AV13" s="427"/>
      <c r="AW13" s="427"/>
      <c r="AX13" s="427"/>
      <c r="AY13" s="428" t="s">
        <v>142</v>
      </c>
      <c r="AZ13" s="429"/>
      <c r="BA13" s="429"/>
      <c r="BB13" s="429"/>
      <c r="BC13" s="429"/>
      <c r="BD13" s="429"/>
      <c r="BE13" s="429"/>
      <c r="BF13" s="429"/>
      <c r="BG13" s="429"/>
      <c r="BH13" s="429"/>
      <c r="BI13" s="429"/>
      <c r="BJ13" s="429"/>
      <c r="BK13" s="429"/>
      <c r="BL13" s="429"/>
      <c r="BM13" s="430"/>
      <c r="BN13" s="394">
        <v>-3489756</v>
      </c>
      <c r="BO13" s="395"/>
      <c r="BP13" s="395"/>
      <c r="BQ13" s="395"/>
      <c r="BR13" s="395"/>
      <c r="BS13" s="395"/>
      <c r="BT13" s="395"/>
      <c r="BU13" s="396"/>
      <c r="BV13" s="394">
        <v>9277374</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3.4</v>
      </c>
      <c r="CU13" s="392"/>
      <c r="CV13" s="392"/>
      <c r="CW13" s="392"/>
      <c r="CX13" s="392"/>
      <c r="CY13" s="392"/>
      <c r="CZ13" s="392"/>
      <c r="DA13" s="393"/>
      <c r="DB13" s="391">
        <v>2.9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645718</v>
      </c>
      <c r="S14" s="479"/>
      <c r="T14" s="479"/>
      <c r="U14" s="479"/>
      <c r="V14" s="480"/>
      <c r="W14" s="384"/>
      <c r="X14" s="385"/>
      <c r="Y14" s="385"/>
      <c r="Z14" s="385"/>
      <c r="AA14" s="385"/>
      <c r="AB14" s="374"/>
      <c r="AC14" s="481">
        <v>0.8</v>
      </c>
      <c r="AD14" s="482"/>
      <c r="AE14" s="482"/>
      <c r="AF14" s="482"/>
      <c r="AG14" s="483"/>
      <c r="AH14" s="481">
        <v>0.9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v>15.5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146</v>
      </c>
      <c r="N15" s="486"/>
      <c r="O15" s="486"/>
      <c r="P15" s="486"/>
      <c r="Q15" s="487"/>
      <c r="R15" s="478">
        <v>627241</v>
      </c>
      <c r="S15" s="479"/>
      <c r="T15" s="479"/>
      <c r="U15" s="479"/>
      <c r="V15" s="480"/>
      <c r="W15" s="410" t="s">
        <v>147</v>
      </c>
      <c r="X15" s="411"/>
      <c r="Y15" s="411"/>
      <c r="Z15" s="411"/>
      <c r="AA15" s="411"/>
      <c r="AB15" s="401"/>
      <c r="AC15" s="445">
        <v>46573</v>
      </c>
      <c r="AD15" s="446"/>
      <c r="AE15" s="446"/>
      <c r="AF15" s="446"/>
      <c r="AG15" s="488"/>
      <c r="AH15" s="445">
        <v>48753</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88900842</v>
      </c>
      <c r="BO15" s="358"/>
      <c r="BP15" s="358"/>
      <c r="BQ15" s="358"/>
      <c r="BR15" s="358"/>
      <c r="BS15" s="358"/>
      <c r="BT15" s="358"/>
      <c r="BU15" s="359"/>
      <c r="BV15" s="357">
        <v>84362309</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16.5</v>
      </c>
      <c r="AD16" s="482"/>
      <c r="AE16" s="482"/>
      <c r="AF16" s="482"/>
      <c r="AG16" s="483"/>
      <c r="AH16" s="481">
        <v>18.2</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96741997</v>
      </c>
      <c r="BO16" s="395"/>
      <c r="BP16" s="395"/>
      <c r="BQ16" s="395"/>
      <c r="BR16" s="395"/>
      <c r="BS16" s="395"/>
      <c r="BT16" s="395"/>
      <c r="BU16" s="396"/>
      <c r="BV16" s="394">
        <v>92613894</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233859</v>
      </c>
      <c r="AD17" s="446"/>
      <c r="AE17" s="446"/>
      <c r="AF17" s="446"/>
      <c r="AG17" s="488"/>
      <c r="AH17" s="445">
        <v>216249</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113553235</v>
      </c>
      <c r="BO17" s="395"/>
      <c r="BP17" s="395"/>
      <c r="BQ17" s="395"/>
      <c r="BR17" s="395"/>
      <c r="BS17" s="395"/>
      <c r="BT17" s="395"/>
      <c r="BU17" s="396"/>
      <c r="BV17" s="394">
        <v>107766984</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85.62</v>
      </c>
      <c r="M18" s="518"/>
      <c r="N18" s="518"/>
      <c r="O18" s="518"/>
      <c r="P18" s="518"/>
      <c r="Q18" s="518"/>
      <c r="R18" s="519"/>
      <c r="S18" s="519"/>
      <c r="T18" s="519"/>
      <c r="U18" s="519"/>
      <c r="V18" s="520"/>
      <c r="W18" s="412"/>
      <c r="X18" s="413"/>
      <c r="Y18" s="413"/>
      <c r="Z18" s="413"/>
      <c r="AA18" s="413"/>
      <c r="AB18" s="404"/>
      <c r="AC18" s="521">
        <v>82.7</v>
      </c>
      <c r="AD18" s="522"/>
      <c r="AE18" s="522"/>
      <c r="AF18" s="522"/>
      <c r="AG18" s="523"/>
      <c r="AH18" s="521">
        <v>80.900000000000006</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122128695</v>
      </c>
      <c r="BO18" s="395"/>
      <c r="BP18" s="395"/>
      <c r="BQ18" s="395"/>
      <c r="BR18" s="395"/>
      <c r="BS18" s="395"/>
      <c r="BT18" s="395"/>
      <c r="BU18" s="396"/>
      <c r="BV18" s="394">
        <v>118911217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7509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152224943</v>
      </c>
      <c r="BO19" s="395"/>
      <c r="BP19" s="395"/>
      <c r="BQ19" s="395"/>
      <c r="BR19" s="395"/>
      <c r="BS19" s="395"/>
      <c r="BT19" s="395"/>
      <c r="BU19" s="396"/>
      <c r="BV19" s="394">
        <v>151037937</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289916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178586781</v>
      </c>
      <c r="BO22" s="358"/>
      <c r="BP22" s="358"/>
      <c r="BQ22" s="358"/>
      <c r="BR22" s="358"/>
      <c r="BS22" s="358"/>
      <c r="BT22" s="358"/>
      <c r="BU22" s="359"/>
      <c r="BV22" s="357">
        <v>186179391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99944015</v>
      </c>
      <c r="BO23" s="395"/>
      <c r="BP23" s="395"/>
      <c r="BQ23" s="395"/>
      <c r="BR23" s="395"/>
      <c r="BS23" s="395"/>
      <c r="BT23" s="395"/>
      <c r="BU23" s="396"/>
      <c r="BV23" s="394">
        <v>104745723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10760</v>
      </c>
      <c r="R24" s="446"/>
      <c r="S24" s="446"/>
      <c r="T24" s="446"/>
      <c r="U24" s="446"/>
      <c r="V24" s="488"/>
      <c r="W24" s="540"/>
      <c r="X24" s="541"/>
      <c r="Y24" s="542"/>
      <c r="Z24" s="444" t="s">
        <v>172</v>
      </c>
      <c r="AA24" s="424"/>
      <c r="AB24" s="424"/>
      <c r="AC24" s="424"/>
      <c r="AD24" s="424"/>
      <c r="AE24" s="424"/>
      <c r="AF24" s="424"/>
      <c r="AG24" s="425"/>
      <c r="AH24" s="445">
        <v>3743</v>
      </c>
      <c r="AI24" s="446"/>
      <c r="AJ24" s="446"/>
      <c r="AK24" s="446"/>
      <c r="AL24" s="488"/>
      <c r="AM24" s="445">
        <v>11116710</v>
      </c>
      <c r="AN24" s="446"/>
      <c r="AO24" s="446"/>
      <c r="AP24" s="446"/>
      <c r="AQ24" s="446"/>
      <c r="AR24" s="488"/>
      <c r="AS24" s="445">
        <v>2970</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114144435</v>
      </c>
      <c r="BO24" s="395"/>
      <c r="BP24" s="395"/>
      <c r="BQ24" s="395"/>
      <c r="BR24" s="395"/>
      <c r="BS24" s="395"/>
      <c r="BT24" s="395"/>
      <c r="BU24" s="396"/>
      <c r="BV24" s="394">
        <v>119575778</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2</v>
      </c>
      <c r="M25" s="446"/>
      <c r="N25" s="446"/>
      <c r="O25" s="446"/>
      <c r="P25" s="488"/>
      <c r="Q25" s="445">
        <v>8180</v>
      </c>
      <c r="R25" s="446"/>
      <c r="S25" s="446"/>
      <c r="T25" s="446"/>
      <c r="U25" s="446"/>
      <c r="V25" s="488"/>
      <c r="W25" s="540"/>
      <c r="X25" s="541"/>
      <c r="Y25" s="542"/>
      <c r="Z25" s="444" t="s">
        <v>175</v>
      </c>
      <c r="AA25" s="424"/>
      <c r="AB25" s="424"/>
      <c r="AC25" s="424"/>
      <c r="AD25" s="424"/>
      <c r="AE25" s="424"/>
      <c r="AF25" s="424"/>
      <c r="AG25" s="425"/>
      <c r="AH25" s="445">
        <v>655</v>
      </c>
      <c r="AI25" s="446"/>
      <c r="AJ25" s="446"/>
      <c r="AK25" s="446"/>
      <c r="AL25" s="488"/>
      <c r="AM25" s="445">
        <v>1892295</v>
      </c>
      <c r="AN25" s="446"/>
      <c r="AO25" s="446"/>
      <c r="AP25" s="446"/>
      <c r="AQ25" s="446"/>
      <c r="AR25" s="488"/>
      <c r="AS25" s="445">
        <v>2889</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38897073</v>
      </c>
      <c r="BO25" s="358"/>
      <c r="BP25" s="358"/>
      <c r="BQ25" s="358"/>
      <c r="BR25" s="358"/>
      <c r="BS25" s="358"/>
      <c r="BT25" s="358"/>
      <c r="BU25" s="359"/>
      <c r="BV25" s="357">
        <v>41925454</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7300</v>
      </c>
      <c r="R26" s="446"/>
      <c r="S26" s="446"/>
      <c r="T26" s="446"/>
      <c r="U26" s="446"/>
      <c r="V26" s="488"/>
      <c r="W26" s="540"/>
      <c r="X26" s="541"/>
      <c r="Y26" s="542"/>
      <c r="Z26" s="444" t="s">
        <v>178</v>
      </c>
      <c r="AA26" s="546"/>
      <c r="AB26" s="546"/>
      <c r="AC26" s="546"/>
      <c r="AD26" s="546"/>
      <c r="AE26" s="546"/>
      <c r="AF26" s="546"/>
      <c r="AG26" s="547"/>
      <c r="AH26" s="445">
        <v>234</v>
      </c>
      <c r="AI26" s="446"/>
      <c r="AJ26" s="446"/>
      <c r="AK26" s="446"/>
      <c r="AL26" s="488"/>
      <c r="AM26" s="445">
        <v>802620</v>
      </c>
      <c r="AN26" s="446"/>
      <c r="AO26" s="446"/>
      <c r="AP26" s="446"/>
      <c r="AQ26" s="446"/>
      <c r="AR26" s="488"/>
      <c r="AS26" s="445">
        <v>3430</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v>240000</v>
      </c>
      <c r="BO26" s="395"/>
      <c r="BP26" s="395"/>
      <c r="BQ26" s="395"/>
      <c r="BR26" s="395"/>
      <c r="BS26" s="395"/>
      <c r="BT26" s="395"/>
      <c r="BU26" s="396"/>
      <c r="BV26" s="394">
        <v>210000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7590</v>
      </c>
      <c r="R27" s="446"/>
      <c r="S27" s="446"/>
      <c r="T27" s="446"/>
      <c r="U27" s="446"/>
      <c r="V27" s="488"/>
      <c r="W27" s="540"/>
      <c r="X27" s="541"/>
      <c r="Y27" s="542"/>
      <c r="Z27" s="444" t="s">
        <v>181</v>
      </c>
      <c r="AA27" s="424"/>
      <c r="AB27" s="424"/>
      <c r="AC27" s="424"/>
      <c r="AD27" s="424"/>
      <c r="AE27" s="424"/>
      <c r="AF27" s="424"/>
      <c r="AG27" s="425"/>
      <c r="AH27" s="445">
        <v>150</v>
      </c>
      <c r="AI27" s="446"/>
      <c r="AJ27" s="446"/>
      <c r="AK27" s="446"/>
      <c r="AL27" s="488"/>
      <c r="AM27" s="445">
        <v>549245</v>
      </c>
      <c r="AN27" s="446"/>
      <c r="AO27" s="446"/>
      <c r="AP27" s="446"/>
      <c r="AQ27" s="446"/>
      <c r="AR27" s="488"/>
      <c r="AS27" s="445">
        <v>3662</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130</v>
      </c>
      <c r="BO27" s="514"/>
      <c r="BP27" s="514"/>
      <c r="BQ27" s="514"/>
      <c r="BR27" s="514"/>
      <c r="BS27" s="514"/>
      <c r="BT27" s="514"/>
      <c r="BU27" s="515"/>
      <c r="BV27" s="513" t="s">
        <v>183</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6860</v>
      </c>
      <c r="R28" s="446"/>
      <c r="S28" s="446"/>
      <c r="T28" s="446"/>
      <c r="U28" s="446"/>
      <c r="V28" s="488"/>
      <c r="W28" s="540"/>
      <c r="X28" s="541"/>
      <c r="Y28" s="542"/>
      <c r="Z28" s="444" t="s">
        <v>185</v>
      </c>
      <c r="AA28" s="424"/>
      <c r="AB28" s="424"/>
      <c r="AC28" s="424"/>
      <c r="AD28" s="424"/>
      <c r="AE28" s="424"/>
      <c r="AF28" s="424"/>
      <c r="AG28" s="425"/>
      <c r="AH28" s="445" t="s">
        <v>130</v>
      </c>
      <c r="AI28" s="446"/>
      <c r="AJ28" s="446"/>
      <c r="AK28" s="446"/>
      <c r="AL28" s="488"/>
      <c r="AM28" s="445" t="s">
        <v>183</v>
      </c>
      <c r="AN28" s="446"/>
      <c r="AO28" s="446"/>
      <c r="AP28" s="446"/>
      <c r="AQ28" s="446"/>
      <c r="AR28" s="488"/>
      <c r="AS28" s="445" t="s">
        <v>183</v>
      </c>
      <c r="AT28" s="446"/>
      <c r="AU28" s="446"/>
      <c r="AV28" s="446"/>
      <c r="AW28" s="446"/>
      <c r="AX28" s="447"/>
      <c r="AY28" s="548" t="s">
        <v>186</v>
      </c>
      <c r="AZ28" s="549"/>
      <c r="BA28" s="549"/>
      <c r="BB28" s="550"/>
      <c r="BC28" s="354" t="s">
        <v>49</v>
      </c>
      <c r="BD28" s="355"/>
      <c r="BE28" s="355"/>
      <c r="BF28" s="355"/>
      <c r="BG28" s="355"/>
      <c r="BH28" s="355"/>
      <c r="BI28" s="355"/>
      <c r="BJ28" s="355"/>
      <c r="BK28" s="355"/>
      <c r="BL28" s="355"/>
      <c r="BM28" s="356"/>
      <c r="BN28" s="357">
        <v>24441753</v>
      </c>
      <c r="BO28" s="358"/>
      <c r="BP28" s="358"/>
      <c r="BQ28" s="358"/>
      <c r="BR28" s="358"/>
      <c r="BS28" s="358"/>
      <c r="BT28" s="358"/>
      <c r="BU28" s="359"/>
      <c r="BV28" s="357">
        <v>14753974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48</v>
      </c>
      <c r="M29" s="446"/>
      <c r="N29" s="446"/>
      <c r="O29" s="446"/>
      <c r="P29" s="488"/>
      <c r="Q29" s="445">
        <v>6130</v>
      </c>
      <c r="R29" s="446"/>
      <c r="S29" s="446"/>
      <c r="T29" s="446"/>
      <c r="U29" s="446"/>
      <c r="V29" s="488"/>
      <c r="W29" s="543"/>
      <c r="X29" s="544"/>
      <c r="Y29" s="545"/>
      <c r="Z29" s="444" t="s">
        <v>188</v>
      </c>
      <c r="AA29" s="424"/>
      <c r="AB29" s="424"/>
      <c r="AC29" s="424"/>
      <c r="AD29" s="424"/>
      <c r="AE29" s="424"/>
      <c r="AF29" s="424"/>
      <c r="AG29" s="425"/>
      <c r="AH29" s="445">
        <v>3893</v>
      </c>
      <c r="AI29" s="446"/>
      <c r="AJ29" s="446"/>
      <c r="AK29" s="446"/>
      <c r="AL29" s="488"/>
      <c r="AM29" s="445">
        <v>11665955</v>
      </c>
      <c r="AN29" s="446"/>
      <c r="AO29" s="446"/>
      <c r="AP29" s="446"/>
      <c r="AQ29" s="446"/>
      <c r="AR29" s="488"/>
      <c r="AS29" s="445">
        <v>2997</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4817736</v>
      </c>
      <c r="BO29" s="395"/>
      <c r="BP29" s="395"/>
      <c r="BQ29" s="395"/>
      <c r="BR29" s="395"/>
      <c r="BS29" s="395"/>
      <c r="BT29" s="395"/>
      <c r="BU29" s="396"/>
      <c r="BV29" s="394">
        <v>4817736</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10047329</v>
      </c>
      <c r="BO30" s="514"/>
      <c r="BP30" s="514"/>
      <c r="BQ30" s="514"/>
      <c r="BR30" s="514"/>
      <c r="BS30" s="514"/>
      <c r="BT30" s="514"/>
      <c r="BU30" s="515"/>
      <c r="BV30" s="513">
        <v>5956263</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197</v>
      </c>
      <c r="V33" s="418"/>
      <c r="W33" s="383" t="s">
        <v>199</v>
      </c>
      <c r="X33" s="383"/>
      <c r="Y33" s="383"/>
      <c r="Z33" s="383"/>
      <c r="AA33" s="383"/>
      <c r="AB33" s="383"/>
      <c r="AC33" s="383"/>
      <c r="AD33" s="383"/>
      <c r="AE33" s="383"/>
      <c r="AF33" s="383"/>
      <c r="AG33" s="383"/>
      <c r="AH33" s="383"/>
      <c r="AI33" s="383"/>
      <c r="AJ33" s="383"/>
      <c r="AK33" s="383"/>
      <c r="AL33" s="200"/>
      <c r="AM33" s="418" t="s">
        <v>200</v>
      </c>
      <c r="AN33" s="418"/>
      <c r="AO33" s="383" t="s">
        <v>199</v>
      </c>
      <c r="AP33" s="383"/>
      <c r="AQ33" s="383"/>
      <c r="AR33" s="383"/>
      <c r="AS33" s="383"/>
      <c r="AT33" s="383"/>
      <c r="AU33" s="383"/>
      <c r="AV33" s="383"/>
      <c r="AW33" s="383"/>
      <c r="AX33" s="383"/>
      <c r="AY33" s="383"/>
      <c r="AZ33" s="383"/>
      <c r="BA33" s="383"/>
      <c r="BB33" s="383"/>
      <c r="BC33" s="383"/>
      <c r="BD33" s="201"/>
      <c r="BE33" s="383" t="s">
        <v>201</v>
      </c>
      <c r="BF33" s="383"/>
      <c r="BG33" s="383" t="s">
        <v>202</v>
      </c>
      <c r="BH33" s="383"/>
      <c r="BI33" s="383"/>
      <c r="BJ33" s="383"/>
      <c r="BK33" s="383"/>
      <c r="BL33" s="383"/>
      <c r="BM33" s="383"/>
      <c r="BN33" s="383"/>
      <c r="BO33" s="383"/>
      <c r="BP33" s="383"/>
      <c r="BQ33" s="383"/>
      <c r="BR33" s="383"/>
      <c r="BS33" s="383"/>
      <c r="BT33" s="383"/>
      <c r="BU33" s="383"/>
      <c r="BV33" s="201"/>
      <c r="BW33" s="418" t="s">
        <v>201</v>
      </c>
      <c r="BX33" s="418"/>
      <c r="BY33" s="383" t="s">
        <v>203</v>
      </c>
      <c r="BZ33" s="383"/>
      <c r="CA33" s="383"/>
      <c r="CB33" s="383"/>
      <c r="CC33" s="383"/>
      <c r="CD33" s="383"/>
      <c r="CE33" s="383"/>
      <c r="CF33" s="383"/>
      <c r="CG33" s="383"/>
      <c r="CH33" s="383"/>
      <c r="CI33" s="383"/>
      <c r="CJ33" s="383"/>
      <c r="CK33" s="383"/>
      <c r="CL33" s="383"/>
      <c r="CM33" s="383"/>
      <c r="CN33" s="200"/>
      <c r="CO33" s="418" t="s">
        <v>200</v>
      </c>
      <c r="CP33" s="418"/>
      <c r="CQ33" s="383" t="s">
        <v>204</v>
      </c>
      <c r="CR33" s="383"/>
      <c r="CS33" s="383"/>
      <c r="CT33" s="383"/>
      <c r="CU33" s="383"/>
      <c r="CV33" s="383"/>
      <c r="CW33" s="383"/>
      <c r="CX33" s="383"/>
      <c r="CY33" s="383"/>
      <c r="CZ33" s="383"/>
      <c r="DA33" s="383"/>
      <c r="DB33" s="383"/>
      <c r="DC33" s="383"/>
      <c r="DD33" s="383"/>
      <c r="DE33" s="383"/>
      <c r="DF33" s="200"/>
      <c r="DG33" s="583" t="s">
        <v>205</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地方卸売市場事業会計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IF('各会計、関係団体の財政状況及び健全化判断比率'!B34="","",'各会計、関係団体の財政状況及び健全化判断比率'!B34)</f>
        <v>船橋駅南口市街地再開発事業特別会計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船橋市清美公社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公共用地先行取得事業特別会計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IF('各会計、関係団体の財政状況及び健全化判断比率'!B32="","",'各会計、関係団体の財政状況及び健全化判断比率'!B32)</f>
        <v>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船橋市福祉サービス公社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母子父子寡婦福祉資金貸付事業特別会計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IF('各会計、関係団体の財政状況及び健全化判断比率'!B33="","",'各会計、関係団体の財政状況及び健全化判断比率'!B33)</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f t="shared" si="3"/>
        <v>21</v>
      </c>
      <c r="CP36" s="584"/>
      <c r="CQ36" s="585" t="str">
        <f>IF('各会計、関係団体の財政状況及び健全化判断比率'!BS9="","",'各会計、関係団体の財政状況及び健全化判断比率'!BS9)</f>
        <v>船橋市文化・スポーツ公社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f t="shared" si="3"/>
        <v>22</v>
      </c>
      <c r="CP37" s="584"/>
      <c r="CQ37" s="585" t="str">
        <f>IF('各会計、関係団体の財政状況及び健全化判断比率'!BS10="","",'各会計、関係団体の財政状況及び健全化判断比率'!BS10)</f>
        <v>船橋市医療公社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四市複合事務組合</v>
      </c>
      <c r="BZ38" s="585"/>
      <c r="CA38" s="585"/>
      <c r="CB38" s="585"/>
      <c r="CC38" s="585"/>
      <c r="CD38" s="585"/>
      <c r="CE38" s="585"/>
      <c r="CF38" s="585"/>
      <c r="CG38" s="585"/>
      <c r="CH38" s="585"/>
      <c r="CI38" s="585"/>
      <c r="CJ38" s="585"/>
      <c r="CK38" s="585"/>
      <c r="CL38" s="585"/>
      <c r="CM38" s="585"/>
      <c r="CN38" s="175"/>
      <c r="CO38" s="584">
        <f t="shared" si="3"/>
        <v>23</v>
      </c>
      <c r="CP38" s="584"/>
      <c r="CQ38" s="585" t="str">
        <f>IF('各会計、関係団体の財政状況及び健全化判断比率'!BS11="","",'各会計、関係団体の財政状況及び健全化判断比率'!BS11)</f>
        <v>船橋市生きがい福祉事業団</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千葉県競馬組合</v>
      </c>
      <c r="BZ39" s="585"/>
      <c r="CA39" s="585"/>
      <c r="CB39" s="585"/>
      <c r="CC39" s="585"/>
      <c r="CD39" s="585"/>
      <c r="CE39" s="585"/>
      <c r="CF39" s="585"/>
      <c r="CG39" s="585"/>
      <c r="CH39" s="585"/>
      <c r="CI39" s="585"/>
      <c r="CJ39" s="585"/>
      <c r="CK39" s="585"/>
      <c r="CL39" s="585"/>
      <c r="CM39" s="585"/>
      <c r="CN39" s="175"/>
      <c r="CO39" s="584">
        <f t="shared" si="3"/>
        <v>24</v>
      </c>
      <c r="CP39" s="584"/>
      <c r="CQ39" s="585" t="str">
        <f>IF('各会計、関係団体の財政状況及び健全化判断比率'!BS12="","",'各会計、関係団体の財政状況及び健全化判断比率'!BS12)</f>
        <v>船橋市公園協会</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17</v>
      </c>
      <c r="BX40" s="584"/>
      <c r="BY40" s="585" t="str">
        <f>IF('各会計、関係団体の財政状況及び健全化判断比率'!B74="","",'各会計、関係団体の財政状況及び健全化判断比率'!B74)</f>
        <v>千葉県後期高齢者医療広域連合（一般会計）</v>
      </c>
      <c r="BZ40" s="585"/>
      <c r="CA40" s="585"/>
      <c r="CB40" s="585"/>
      <c r="CC40" s="585"/>
      <c r="CD40" s="585"/>
      <c r="CE40" s="585"/>
      <c r="CF40" s="585"/>
      <c r="CG40" s="585"/>
      <c r="CH40" s="585"/>
      <c r="CI40" s="585"/>
      <c r="CJ40" s="585"/>
      <c r="CK40" s="585"/>
      <c r="CL40" s="585"/>
      <c r="CM40" s="585"/>
      <c r="CN40" s="175"/>
      <c r="CO40" s="584">
        <f t="shared" si="3"/>
        <v>25</v>
      </c>
      <c r="CP40" s="584"/>
      <c r="CQ40" s="585" t="str">
        <f>IF('各会計、関係団体の財政状況及び健全化判断比率'!BS13="","",'各会計、関係団体の財政状況及び健全化判断比率'!BS13)</f>
        <v>船橋市中小企業勤労者福祉サービスセンター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18</v>
      </c>
      <c r="BX41" s="584"/>
      <c r="BY41" s="585" t="str">
        <f>IF('各会計、関係団体の財政状況及び健全化判断比率'!B75="","",'各会計、関係団体の財政状況及び健全化判断比率'!B75)</f>
        <v>千葉県後期高齢者医療広域連合（後期高齢者医療特別会計）</v>
      </c>
      <c r="BZ41" s="585"/>
      <c r="CA41" s="585"/>
      <c r="CB41" s="585"/>
      <c r="CC41" s="585"/>
      <c r="CD41" s="585"/>
      <c r="CE41" s="585"/>
      <c r="CF41" s="585"/>
      <c r="CG41" s="585"/>
      <c r="CH41" s="585"/>
      <c r="CI41" s="585"/>
      <c r="CJ41" s="585"/>
      <c r="CK41" s="585"/>
      <c r="CL41" s="585"/>
      <c r="CM41" s="585"/>
      <c r="CN41" s="175"/>
      <c r="CO41" s="584">
        <f t="shared" si="3"/>
        <v>26</v>
      </c>
      <c r="CP41" s="584"/>
      <c r="CQ41" s="585" t="str">
        <f>IF('各会計、関係団体の財政状況及び健全化判断比率'!BS14="","",'各会計、関係団体の財政状況及び健全化判断比率'!BS14)</f>
        <v>船橋市都市サービス</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27</v>
      </c>
      <c r="CP42" s="584"/>
      <c r="CQ42" s="585" t="str">
        <f>IF('各会計、関係団体の財政状況及び健全化判断比率'!BS15="","",'各会計、関係団体の財政状況及び健全化判断比率'!BS15)</f>
        <v>東葉高速鉄道(株)</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eFkqEcGlPFh6yel55ILqLcId409nmY4Let3O0dbdK6EgjRn27vFGidkJyocoUsRwgcof9AZiCIukZNIcrm/w==" saltValue="uJG3uz6xRt7ywBu8RlbD2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36" t="s">
        <v>576</v>
      </c>
      <c r="D34" s="1136"/>
      <c r="E34" s="1137"/>
      <c r="F34" s="32">
        <v>7.77</v>
      </c>
      <c r="G34" s="33">
        <v>7.76</v>
      </c>
      <c r="H34" s="33">
        <v>7.73</v>
      </c>
      <c r="I34" s="33">
        <v>8.31</v>
      </c>
      <c r="J34" s="34">
        <v>8.2799999999999994</v>
      </c>
      <c r="K34" s="22"/>
      <c r="L34" s="22"/>
      <c r="M34" s="22"/>
      <c r="N34" s="22"/>
      <c r="O34" s="22"/>
      <c r="P34" s="22"/>
    </row>
    <row r="35" spans="1:16" ht="39" customHeight="1" x14ac:dyDescent="0.15">
      <c r="A35" s="22"/>
      <c r="B35" s="35"/>
      <c r="C35" s="1132" t="s">
        <v>577</v>
      </c>
      <c r="D35" s="1132"/>
      <c r="E35" s="1133"/>
      <c r="F35" s="36">
        <v>2.58</v>
      </c>
      <c r="G35" s="37">
        <v>2.25</v>
      </c>
      <c r="H35" s="37">
        <v>3.03</v>
      </c>
      <c r="I35" s="37">
        <v>7.93</v>
      </c>
      <c r="J35" s="38">
        <v>5.18</v>
      </c>
      <c r="K35" s="22"/>
      <c r="L35" s="22"/>
      <c r="M35" s="22"/>
      <c r="N35" s="22"/>
      <c r="O35" s="22"/>
      <c r="P35" s="22"/>
    </row>
    <row r="36" spans="1:16" ht="39" customHeight="1" x14ac:dyDescent="0.15">
      <c r="A36" s="22"/>
      <c r="B36" s="35"/>
      <c r="C36" s="1132" t="s">
        <v>578</v>
      </c>
      <c r="D36" s="1132"/>
      <c r="E36" s="1133"/>
      <c r="F36" s="36">
        <v>0.12</v>
      </c>
      <c r="G36" s="37">
        <v>1.1299999999999999</v>
      </c>
      <c r="H36" s="37">
        <v>1.58</v>
      </c>
      <c r="I36" s="37">
        <v>1.48</v>
      </c>
      <c r="J36" s="38">
        <v>1.45</v>
      </c>
      <c r="K36" s="22"/>
      <c r="L36" s="22"/>
      <c r="M36" s="22"/>
      <c r="N36" s="22"/>
      <c r="O36" s="22"/>
      <c r="P36" s="22"/>
    </row>
    <row r="37" spans="1:16" ht="39" customHeight="1" x14ac:dyDescent="0.15">
      <c r="A37" s="22"/>
      <c r="B37" s="35"/>
      <c r="C37" s="1132" t="s">
        <v>579</v>
      </c>
      <c r="D37" s="1132"/>
      <c r="E37" s="1133"/>
      <c r="F37" s="36">
        <v>0.84</v>
      </c>
      <c r="G37" s="37">
        <v>0.88</v>
      </c>
      <c r="H37" s="37">
        <v>0.93</v>
      </c>
      <c r="I37" s="37">
        <v>0.99</v>
      </c>
      <c r="J37" s="38">
        <v>1.01</v>
      </c>
      <c r="K37" s="22"/>
      <c r="L37" s="22"/>
      <c r="M37" s="22"/>
      <c r="N37" s="22"/>
      <c r="O37" s="22"/>
      <c r="P37" s="22"/>
    </row>
    <row r="38" spans="1:16" ht="39" customHeight="1" x14ac:dyDescent="0.15">
      <c r="A38" s="22"/>
      <c r="B38" s="35"/>
      <c r="C38" s="1132" t="s">
        <v>580</v>
      </c>
      <c r="D38" s="1132"/>
      <c r="E38" s="1133"/>
      <c r="F38" s="36">
        <v>0.12</v>
      </c>
      <c r="G38" s="37">
        <v>0.12</v>
      </c>
      <c r="H38" s="37">
        <v>0.4</v>
      </c>
      <c r="I38" s="37">
        <v>0.23</v>
      </c>
      <c r="J38" s="38">
        <v>0.39</v>
      </c>
      <c r="K38" s="22"/>
      <c r="L38" s="22"/>
      <c r="M38" s="22"/>
      <c r="N38" s="22"/>
      <c r="O38" s="22"/>
      <c r="P38" s="22"/>
    </row>
    <row r="39" spans="1:16" ht="39" customHeight="1" x14ac:dyDescent="0.15">
      <c r="A39" s="22"/>
      <c r="B39" s="35"/>
      <c r="C39" s="1132" t="s">
        <v>581</v>
      </c>
      <c r="D39" s="1132"/>
      <c r="E39" s="1133"/>
      <c r="F39" s="36">
        <v>0.11</v>
      </c>
      <c r="G39" s="37">
        <v>0.09</v>
      </c>
      <c r="H39" s="37">
        <v>0.1</v>
      </c>
      <c r="I39" s="37">
        <v>0.11</v>
      </c>
      <c r="J39" s="38">
        <v>0.15</v>
      </c>
      <c r="K39" s="22"/>
      <c r="L39" s="22"/>
      <c r="M39" s="22"/>
      <c r="N39" s="22"/>
      <c r="O39" s="22"/>
      <c r="P39" s="22"/>
    </row>
    <row r="40" spans="1:16" ht="39" customHeight="1" x14ac:dyDescent="0.15">
      <c r="A40" s="22"/>
      <c r="B40" s="35"/>
      <c r="C40" s="1132" t="s">
        <v>582</v>
      </c>
      <c r="D40" s="1132"/>
      <c r="E40" s="1133"/>
      <c r="F40" s="36">
        <v>0.02</v>
      </c>
      <c r="G40" s="37">
        <v>0.01</v>
      </c>
      <c r="H40" s="37">
        <v>0.02</v>
      </c>
      <c r="I40" s="37">
        <v>0.02</v>
      </c>
      <c r="J40" s="38">
        <v>0.04</v>
      </c>
      <c r="K40" s="22"/>
      <c r="L40" s="22"/>
      <c r="M40" s="22"/>
      <c r="N40" s="22"/>
      <c r="O40" s="22"/>
      <c r="P40" s="22"/>
    </row>
    <row r="41" spans="1:16" ht="39" customHeight="1" x14ac:dyDescent="0.15">
      <c r="A41" s="22"/>
      <c r="B41" s="35"/>
      <c r="C41" s="1132" t="s">
        <v>583</v>
      </c>
      <c r="D41" s="1132"/>
      <c r="E41" s="1133"/>
      <c r="F41" s="36">
        <v>0.03</v>
      </c>
      <c r="G41" s="37">
        <v>0</v>
      </c>
      <c r="H41" s="37">
        <v>0</v>
      </c>
      <c r="I41" s="37">
        <v>0</v>
      </c>
      <c r="J41" s="38">
        <v>0.01</v>
      </c>
      <c r="K41" s="22"/>
      <c r="L41" s="22"/>
      <c r="M41" s="22"/>
      <c r="N41" s="22"/>
      <c r="O41" s="22"/>
      <c r="P41" s="22"/>
    </row>
    <row r="42" spans="1:16" ht="39" customHeight="1" x14ac:dyDescent="0.15">
      <c r="A42" s="22"/>
      <c r="B42" s="39"/>
      <c r="C42" s="1132" t="s">
        <v>584</v>
      </c>
      <c r="D42" s="1132"/>
      <c r="E42" s="1133"/>
      <c r="F42" s="36" t="s">
        <v>526</v>
      </c>
      <c r="G42" s="37" t="s">
        <v>526</v>
      </c>
      <c r="H42" s="37" t="s">
        <v>526</v>
      </c>
      <c r="I42" s="37" t="s">
        <v>526</v>
      </c>
      <c r="J42" s="38" t="s">
        <v>526</v>
      </c>
      <c r="K42" s="22"/>
      <c r="L42" s="22"/>
      <c r="M42" s="22"/>
      <c r="N42" s="22"/>
      <c r="O42" s="22"/>
      <c r="P42" s="22"/>
    </row>
    <row r="43" spans="1:16" ht="39" customHeight="1" thickBot="1" x14ac:dyDescent="0.2">
      <c r="A43" s="22"/>
      <c r="B43" s="40"/>
      <c r="C43" s="1134" t="s">
        <v>585</v>
      </c>
      <c r="D43" s="1134"/>
      <c r="E43" s="1135"/>
      <c r="F43" s="41">
        <v>0</v>
      </c>
      <c r="G43" s="42">
        <v>0</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JUeXFIIdgDHPruwLyDSnnrcfpWGiKhhPzbQ930ZzcIXeayjfQyWe0Grq1cbfo9L902bgZXintI1FhhH2ECBQA==" saltValue="0azpdAQUgONZ9M7zlrfx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12833</v>
      </c>
      <c r="L45" s="58">
        <v>14499</v>
      </c>
      <c r="M45" s="58">
        <v>15661</v>
      </c>
      <c r="N45" s="58">
        <v>16956</v>
      </c>
      <c r="O45" s="59">
        <v>17919</v>
      </c>
      <c r="P45" s="46"/>
      <c r="Q45" s="46"/>
      <c r="R45" s="46"/>
      <c r="S45" s="46"/>
      <c r="T45" s="46"/>
      <c r="U45" s="46"/>
    </row>
    <row r="46" spans="1:21" ht="30.75" customHeight="1" x14ac:dyDescent="0.15">
      <c r="A46" s="46"/>
      <c r="B46" s="1140"/>
      <c r="C46" s="1141"/>
      <c r="D46" s="60"/>
      <c r="E46" s="1146" t="s">
        <v>12</v>
      </c>
      <c r="F46" s="1146"/>
      <c r="G46" s="1146"/>
      <c r="H46" s="1146"/>
      <c r="I46" s="1146"/>
      <c r="J46" s="1147"/>
      <c r="K46" s="61">
        <v>56</v>
      </c>
      <c r="L46" s="62">
        <v>45</v>
      </c>
      <c r="M46" s="62">
        <v>39</v>
      </c>
      <c r="N46" s="62">
        <v>28</v>
      </c>
      <c r="O46" s="63" t="s">
        <v>526</v>
      </c>
      <c r="P46" s="46"/>
      <c r="Q46" s="46"/>
      <c r="R46" s="46"/>
      <c r="S46" s="46"/>
      <c r="T46" s="46"/>
      <c r="U46" s="46"/>
    </row>
    <row r="47" spans="1:21" ht="30.75" customHeight="1" x14ac:dyDescent="0.15">
      <c r="A47" s="46"/>
      <c r="B47" s="1140"/>
      <c r="C47" s="1141"/>
      <c r="D47" s="60"/>
      <c r="E47" s="1146" t="s">
        <v>13</v>
      </c>
      <c r="F47" s="1146"/>
      <c r="G47" s="1146"/>
      <c r="H47" s="1146"/>
      <c r="I47" s="1146"/>
      <c r="J47" s="1147"/>
      <c r="K47" s="61">
        <v>67</v>
      </c>
      <c r="L47" s="62">
        <v>50</v>
      </c>
      <c r="M47" s="62">
        <v>33</v>
      </c>
      <c r="N47" s="62">
        <v>17</v>
      </c>
      <c r="O47" s="63" t="s">
        <v>526</v>
      </c>
      <c r="P47" s="46"/>
      <c r="Q47" s="46"/>
      <c r="R47" s="46"/>
      <c r="S47" s="46"/>
      <c r="T47" s="46"/>
      <c r="U47" s="46"/>
    </row>
    <row r="48" spans="1:21" ht="30.75" customHeight="1" x14ac:dyDescent="0.15">
      <c r="A48" s="46"/>
      <c r="B48" s="1140"/>
      <c r="C48" s="1141"/>
      <c r="D48" s="60"/>
      <c r="E48" s="1146" t="s">
        <v>14</v>
      </c>
      <c r="F48" s="1146"/>
      <c r="G48" s="1146"/>
      <c r="H48" s="1146"/>
      <c r="I48" s="1146"/>
      <c r="J48" s="1147"/>
      <c r="K48" s="61">
        <v>6519</v>
      </c>
      <c r="L48" s="62">
        <v>6294</v>
      </c>
      <c r="M48" s="62">
        <v>5846</v>
      </c>
      <c r="N48" s="62">
        <v>5169</v>
      </c>
      <c r="O48" s="63">
        <v>4846</v>
      </c>
      <c r="P48" s="46"/>
      <c r="Q48" s="46"/>
      <c r="R48" s="46"/>
      <c r="S48" s="46"/>
      <c r="T48" s="46"/>
      <c r="U48" s="46"/>
    </row>
    <row r="49" spans="1:21" ht="30.75" customHeight="1" x14ac:dyDescent="0.15">
      <c r="A49" s="46"/>
      <c r="B49" s="1140"/>
      <c r="C49" s="1141"/>
      <c r="D49" s="60"/>
      <c r="E49" s="1146" t="s">
        <v>15</v>
      </c>
      <c r="F49" s="1146"/>
      <c r="G49" s="1146"/>
      <c r="H49" s="1146"/>
      <c r="I49" s="1146"/>
      <c r="J49" s="1147"/>
      <c r="K49" s="61">
        <v>49</v>
      </c>
      <c r="L49" s="62">
        <v>49</v>
      </c>
      <c r="M49" s="62">
        <v>115</v>
      </c>
      <c r="N49" s="62">
        <v>194</v>
      </c>
      <c r="O49" s="63">
        <v>268</v>
      </c>
      <c r="P49" s="46"/>
      <c r="Q49" s="46"/>
      <c r="R49" s="46"/>
      <c r="S49" s="46"/>
      <c r="T49" s="46"/>
      <c r="U49" s="46"/>
    </row>
    <row r="50" spans="1:21" ht="30.75" customHeight="1" x14ac:dyDescent="0.15">
      <c r="A50" s="46"/>
      <c r="B50" s="1140"/>
      <c r="C50" s="1141"/>
      <c r="D50" s="60"/>
      <c r="E50" s="1146" t="s">
        <v>16</v>
      </c>
      <c r="F50" s="1146"/>
      <c r="G50" s="1146"/>
      <c r="H50" s="1146"/>
      <c r="I50" s="1146"/>
      <c r="J50" s="1147"/>
      <c r="K50" s="61">
        <v>199</v>
      </c>
      <c r="L50" s="62">
        <v>250</v>
      </c>
      <c r="M50" s="62">
        <v>208</v>
      </c>
      <c r="N50" s="62">
        <v>196</v>
      </c>
      <c r="O50" s="63">
        <v>97</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526</v>
      </c>
      <c r="L51" s="62" t="s">
        <v>526</v>
      </c>
      <c r="M51" s="62" t="s">
        <v>526</v>
      </c>
      <c r="N51" s="62" t="s">
        <v>526</v>
      </c>
      <c r="O51" s="63" t="s">
        <v>526</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19274</v>
      </c>
      <c r="L52" s="62">
        <v>18833</v>
      </c>
      <c r="M52" s="62">
        <v>18688</v>
      </c>
      <c r="N52" s="62">
        <v>18657</v>
      </c>
      <c r="O52" s="63">
        <v>18867</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449</v>
      </c>
      <c r="L53" s="67">
        <v>2354</v>
      </c>
      <c r="M53" s="67">
        <v>3214</v>
      </c>
      <c r="N53" s="67">
        <v>3903</v>
      </c>
      <c r="O53" s="68">
        <v>4263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15">
      <c r="B58" s="1154" t="s">
        <v>25</v>
      </c>
      <c r="C58" s="1155"/>
      <c r="D58" s="1160" t="s">
        <v>26</v>
      </c>
      <c r="E58" s="1161"/>
      <c r="F58" s="1161"/>
      <c r="G58" s="1161"/>
      <c r="H58" s="1161"/>
      <c r="I58" s="1161"/>
      <c r="J58" s="1162"/>
      <c r="K58" s="81">
        <v>74</v>
      </c>
      <c r="L58" s="82">
        <v>64</v>
      </c>
      <c r="M58" s="82">
        <v>83</v>
      </c>
      <c r="N58" s="82">
        <v>83</v>
      </c>
      <c r="O58" s="83" t="s">
        <v>615</v>
      </c>
    </row>
    <row r="59" spans="1:21" ht="31.5" customHeight="1" x14ac:dyDescent="0.15">
      <c r="B59" s="1156"/>
      <c r="C59" s="1157"/>
      <c r="D59" s="1163" t="s">
        <v>27</v>
      </c>
      <c r="E59" s="1164"/>
      <c r="F59" s="1164"/>
      <c r="G59" s="1164"/>
      <c r="H59" s="1164"/>
      <c r="I59" s="1164"/>
      <c r="J59" s="1165"/>
      <c r="K59" s="84">
        <v>41</v>
      </c>
      <c r="L59" s="85">
        <v>46</v>
      </c>
      <c r="M59" s="85">
        <v>61</v>
      </c>
      <c r="N59" s="85">
        <v>44</v>
      </c>
      <c r="O59" s="86" t="s">
        <v>615</v>
      </c>
    </row>
    <row r="60" spans="1:21" ht="31.5" customHeight="1" thickBot="1" x14ac:dyDescent="0.2">
      <c r="B60" s="1158"/>
      <c r="C60" s="1159"/>
      <c r="D60" s="1166" t="s">
        <v>28</v>
      </c>
      <c r="E60" s="1167"/>
      <c r="F60" s="1167"/>
      <c r="G60" s="1167"/>
      <c r="H60" s="1167"/>
      <c r="I60" s="1167"/>
      <c r="J60" s="1168"/>
      <c r="K60" s="87">
        <v>167</v>
      </c>
      <c r="L60" s="88">
        <v>150</v>
      </c>
      <c r="M60" s="88">
        <v>117</v>
      </c>
      <c r="N60" s="88">
        <v>67</v>
      </c>
      <c r="O60" s="89" t="s">
        <v>615</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aRFJul4RPDoGjuNxKBT6uxjymVs5dacAoC5niJTZfnAAyJzhnxIrTsNAYpc0OlZ/mzHfBgn813Ws1znRsgSAOw==" saltValue="vhsUkoxbmGD9/5njY1cV7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567</v>
      </c>
      <c r="J40" s="101" t="s">
        <v>568</v>
      </c>
      <c r="K40" s="101" t="s">
        <v>569</v>
      </c>
      <c r="L40" s="101" t="s">
        <v>570</v>
      </c>
      <c r="M40" s="102" t="s">
        <v>571</v>
      </c>
    </row>
    <row r="41" spans="2:13" ht="27.75" customHeight="1" x14ac:dyDescent="0.15">
      <c r="B41" s="1169" t="s">
        <v>31</v>
      </c>
      <c r="C41" s="1170"/>
      <c r="D41" s="103"/>
      <c r="E41" s="1175" t="s">
        <v>32</v>
      </c>
      <c r="F41" s="1175"/>
      <c r="G41" s="1175"/>
      <c r="H41" s="1176"/>
      <c r="I41" s="342">
        <v>182091</v>
      </c>
      <c r="J41" s="343">
        <v>188424</v>
      </c>
      <c r="K41" s="343">
        <v>188584</v>
      </c>
      <c r="L41" s="343">
        <v>186621</v>
      </c>
      <c r="M41" s="344">
        <v>179000</v>
      </c>
    </row>
    <row r="42" spans="2:13" ht="27.75" customHeight="1" x14ac:dyDescent="0.15">
      <c r="B42" s="1171"/>
      <c r="C42" s="1172"/>
      <c r="D42" s="104"/>
      <c r="E42" s="1177" t="s">
        <v>33</v>
      </c>
      <c r="F42" s="1177"/>
      <c r="G42" s="1177"/>
      <c r="H42" s="1178"/>
      <c r="I42" s="345">
        <v>1455</v>
      </c>
      <c r="J42" s="346">
        <v>909</v>
      </c>
      <c r="K42" s="346">
        <v>1044</v>
      </c>
      <c r="L42" s="346">
        <v>762</v>
      </c>
      <c r="M42" s="347">
        <v>531</v>
      </c>
    </row>
    <row r="43" spans="2:13" ht="27.75" customHeight="1" x14ac:dyDescent="0.15">
      <c r="B43" s="1171"/>
      <c r="C43" s="1172"/>
      <c r="D43" s="104"/>
      <c r="E43" s="1177" t="s">
        <v>34</v>
      </c>
      <c r="F43" s="1177"/>
      <c r="G43" s="1177"/>
      <c r="H43" s="1178"/>
      <c r="I43" s="345">
        <v>85160</v>
      </c>
      <c r="J43" s="346">
        <v>78151</v>
      </c>
      <c r="K43" s="346">
        <v>70930</v>
      </c>
      <c r="L43" s="346">
        <v>64361</v>
      </c>
      <c r="M43" s="347">
        <v>54519</v>
      </c>
    </row>
    <row r="44" spans="2:13" ht="27.75" customHeight="1" x14ac:dyDescent="0.15">
      <c r="B44" s="1171"/>
      <c r="C44" s="1172"/>
      <c r="D44" s="104"/>
      <c r="E44" s="1177" t="s">
        <v>35</v>
      </c>
      <c r="F44" s="1177"/>
      <c r="G44" s="1177"/>
      <c r="H44" s="1178"/>
      <c r="I44" s="345">
        <v>2953</v>
      </c>
      <c r="J44" s="346">
        <v>4164</v>
      </c>
      <c r="K44" s="346">
        <v>4061</v>
      </c>
      <c r="L44" s="346">
        <v>4104</v>
      </c>
      <c r="M44" s="347">
        <v>4558</v>
      </c>
    </row>
    <row r="45" spans="2:13" ht="27.75" customHeight="1" x14ac:dyDescent="0.15">
      <c r="B45" s="1171"/>
      <c r="C45" s="1172"/>
      <c r="D45" s="104"/>
      <c r="E45" s="1177" t="s">
        <v>36</v>
      </c>
      <c r="F45" s="1177"/>
      <c r="G45" s="1177"/>
      <c r="H45" s="1178"/>
      <c r="I45" s="345">
        <v>24086</v>
      </c>
      <c r="J45" s="346">
        <v>23832</v>
      </c>
      <c r="K45" s="346">
        <v>23471</v>
      </c>
      <c r="L45" s="346">
        <v>23273</v>
      </c>
      <c r="M45" s="347">
        <v>22946</v>
      </c>
    </row>
    <row r="46" spans="2:13" ht="27.75" customHeight="1" x14ac:dyDescent="0.15">
      <c r="B46" s="1171"/>
      <c r="C46" s="1172"/>
      <c r="D46" s="105"/>
      <c r="E46" s="1177" t="s">
        <v>37</v>
      </c>
      <c r="F46" s="1177"/>
      <c r="G46" s="1177"/>
      <c r="H46" s="1178"/>
      <c r="I46" s="345">
        <v>81</v>
      </c>
      <c r="J46" s="346">
        <v>35</v>
      </c>
      <c r="K46" s="346">
        <v>39</v>
      </c>
      <c r="L46" s="346">
        <v>30</v>
      </c>
      <c r="M46" s="347">
        <v>31</v>
      </c>
    </row>
    <row r="47" spans="2:13" ht="27.75" customHeight="1" x14ac:dyDescent="0.15">
      <c r="B47" s="1171"/>
      <c r="C47" s="1172"/>
      <c r="D47" s="106"/>
      <c r="E47" s="1179" t="s">
        <v>38</v>
      </c>
      <c r="F47" s="1180"/>
      <c r="G47" s="1180"/>
      <c r="H47" s="1181"/>
      <c r="I47" s="345" t="s">
        <v>526</v>
      </c>
      <c r="J47" s="346" t="s">
        <v>526</v>
      </c>
      <c r="K47" s="346" t="s">
        <v>526</v>
      </c>
      <c r="L47" s="346" t="s">
        <v>526</v>
      </c>
      <c r="M47" s="347" t="s">
        <v>526</v>
      </c>
    </row>
    <row r="48" spans="2:13" ht="27.75" customHeight="1" x14ac:dyDescent="0.15">
      <c r="B48" s="1171"/>
      <c r="C48" s="1172"/>
      <c r="D48" s="104"/>
      <c r="E48" s="1177" t="s">
        <v>39</v>
      </c>
      <c r="F48" s="1177"/>
      <c r="G48" s="1177"/>
      <c r="H48" s="1178"/>
      <c r="I48" s="345" t="s">
        <v>526</v>
      </c>
      <c r="J48" s="346" t="s">
        <v>526</v>
      </c>
      <c r="K48" s="346" t="s">
        <v>526</v>
      </c>
      <c r="L48" s="346" t="s">
        <v>526</v>
      </c>
      <c r="M48" s="347" t="s">
        <v>526</v>
      </c>
    </row>
    <row r="49" spans="2:13" ht="27.75" customHeight="1" x14ac:dyDescent="0.15">
      <c r="B49" s="1173"/>
      <c r="C49" s="1174"/>
      <c r="D49" s="104"/>
      <c r="E49" s="1177" t="s">
        <v>40</v>
      </c>
      <c r="F49" s="1177"/>
      <c r="G49" s="1177"/>
      <c r="H49" s="1178"/>
      <c r="I49" s="345" t="s">
        <v>526</v>
      </c>
      <c r="J49" s="346" t="s">
        <v>526</v>
      </c>
      <c r="K49" s="346" t="s">
        <v>526</v>
      </c>
      <c r="L49" s="346" t="s">
        <v>526</v>
      </c>
      <c r="M49" s="347" t="s">
        <v>526</v>
      </c>
    </row>
    <row r="50" spans="2:13" ht="27.75" customHeight="1" x14ac:dyDescent="0.15">
      <c r="B50" s="1182" t="s">
        <v>41</v>
      </c>
      <c r="C50" s="1183"/>
      <c r="D50" s="107"/>
      <c r="E50" s="1177" t="s">
        <v>42</v>
      </c>
      <c r="F50" s="1177"/>
      <c r="G50" s="1177"/>
      <c r="H50" s="1178"/>
      <c r="I50" s="345">
        <v>22869</v>
      </c>
      <c r="J50" s="346">
        <v>22285</v>
      </c>
      <c r="K50" s="346">
        <v>22609</v>
      </c>
      <c r="L50" s="346">
        <v>28828</v>
      </c>
      <c r="M50" s="347">
        <v>41995</v>
      </c>
    </row>
    <row r="51" spans="2:13" ht="27.75" customHeight="1" x14ac:dyDescent="0.15">
      <c r="B51" s="1171"/>
      <c r="C51" s="1172"/>
      <c r="D51" s="104"/>
      <c r="E51" s="1177" t="s">
        <v>43</v>
      </c>
      <c r="F51" s="1177"/>
      <c r="G51" s="1177"/>
      <c r="H51" s="1178"/>
      <c r="I51" s="345">
        <v>85776</v>
      </c>
      <c r="J51" s="346">
        <v>75126</v>
      </c>
      <c r="K51" s="346">
        <v>66937</v>
      </c>
      <c r="L51" s="346">
        <v>63661</v>
      </c>
      <c r="M51" s="347">
        <v>57160</v>
      </c>
    </row>
    <row r="52" spans="2:13" ht="27.75" customHeight="1" x14ac:dyDescent="0.15">
      <c r="B52" s="1173"/>
      <c r="C52" s="1174"/>
      <c r="D52" s="104"/>
      <c r="E52" s="1177" t="s">
        <v>44</v>
      </c>
      <c r="F52" s="1177"/>
      <c r="G52" s="1177"/>
      <c r="H52" s="1178"/>
      <c r="I52" s="345">
        <v>171208</v>
      </c>
      <c r="J52" s="346">
        <v>173243</v>
      </c>
      <c r="K52" s="346">
        <v>172709</v>
      </c>
      <c r="L52" s="346">
        <v>169201</v>
      </c>
      <c r="M52" s="347">
        <v>167984</v>
      </c>
    </row>
    <row r="53" spans="2:13" ht="27.75" customHeight="1" thickBot="1" x14ac:dyDescent="0.2">
      <c r="B53" s="1184" t="s">
        <v>45</v>
      </c>
      <c r="C53" s="1185"/>
      <c r="D53" s="108"/>
      <c r="E53" s="1186" t="s">
        <v>46</v>
      </c>
      <c r="F53" s="1186"/>
      <c r="G53" s="1186"/>
      <c r="H53" s="1187"/>
      <c r="I53" s="348">
        <v>15972</v>
      </c>
      <c r="J53" s="349">
        <v>24863</v>
      </c>
      <c r="K53" s="349">
        <v>25876</v>
      </c>
      <c r="L53" s="349">
        <v>17460</v>
      </c>
      <c r="M53" s="350">
        <v>-5555</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krRlkwwkhzEmPhPEIpwfePV42hCBczFJ1bWTGnVSa0vPnosO2EaC05Ruf2D8b1IC+/Ylj1vw+yQeIoYAzdk/xg==" saltValue="R50yJcnPUG+ox7GHc+y5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569</v>
      </c>
      <c r="G54" s="117" t="s">
        <v>570</v>
      </c>
      <c r="H54" s="118" t="s">
        <v>571</v>
      </c>
    </row>
    <row r="55" spans="2:8" ht="52.5" customHeight="1" x14ac:dyDescent="0.15">
      <c r="B55" s="119"/>
      <c r="C55" s="1196" t="s">
        <v>49</v>
      </c>
      <c r="D55" s="1196"/>
      <c r="E55" s="1197"/>
      <c r="F55" s="120">
        <v>11432</v>
      </c>
      <c r="G55" s="120">
        <v>14754</v>
      </c>
      <c r="H55" s="121">
        <v>24442</v>
      </c>
    </row>
    <row r="56" spans="2:8" ht="52.5" customHeight="1" x14ac:dyDescent="0.15">
      <c r="B56" s="122"/>
      <c r="C56" s="1198" t="s">
        <v>50</v>
      </c>
      <c r="D56" s="1198"/>
      <c r="E56" s="1199"/>
      <c r="F56" s="123">
        <v>4818</v>
      </c>
      <c r="G56" s="123">
        <v>4818</v>
      </c>
      <c r="H56" s="124">
        <v>4818</v>
      </c>
    </row>
    <row r="57" spans="2:8" ht="53.25" customHeight="1" x14ac:dyDescent="0.15">
      <c r="B57" s="122"/>
      <c r="C57" s="1200" t="s">
        <v>51</v>
      </c>
      <c r="D57" s="1200"/>
      <c r="E57" s="1201"/>
      <c r="F57" s="125">
        <v>2953</v>
      </c>
      <c r="G57" s="125">
        <v>5956</v>
      </c>
      <c r="H57" s="126">
        <v>10047</v>
      </c>
    </row>
    <row r="58" spans="2:8" ht="45.75" customHeight="1" x14ac:dyDescent="0.15">
      <c r="B58" s="127"/>
      <c r="C58" s="1188" t="s">
        <v>610</v>
      </c>
      <c r="D58" s="1189"/>
      <c r="E58" s="1190"/>
      <c r="F58" s="128">
        <v>0</v>
      </c>
      <c r="G58" s="128">
        <v>3000</v>
      </c>
      <c r="H58" s="129">
        <v>7029</v>
      </c>
    </row>
    <row r="59" spans="2:8" ht="45.75" customHeight="1" x14ac:dyDescent="0.15">
      <c r="B59" s="127"/>
      <c r="C59" s="1188" t="s">
        <v>611</v>
      </c>
      <c r="D59" s="1189"/>
      <c r="E59" s="1190"/>
      <c r="F59" s="128">
        <v>1590</v>
      </c>
      <c r="G59" s="128">
        <v>1590</v>
      </c>
      <c r="H59" s="129">
        <v>1306</v>
      </c>
    </row>
    <row r="60" spans="2:8" ht="45.75" customHeight="1" x14ac:dyDescent="0.15">
      <c r="B60" s="127"/>
      <c r="C60" s="1188" t="s">
        <v>612</v>
      </c>
      <c r="D60" s="1189"/>
      <c r="E60" s="1190"/>
      <c r="F60" s="128">
        <v>766</v>
      </c>
      <c r="G60" s="128">
        <v>733</v>
      </c>
      <c r="H60" s="129">
        <v>795</v>
      </c>
    </row>
    <row r="61" spans="2:8" ht="45.75" customHeight="1" x14ac:dyDescent="0.15">
      <c r="B61" s="127"/>
      <c r="C61" s="1188" t="s">
        <v>613</v>
      </c>
      <c r="D61" s="1189"/>
      <c r="E61" s="1190"/>
      <c r="F61" s="128">
        <v>163</v>
      </c>
      <c r="G61" s="128">
        <v>163</v>
      </c>
      <c r="H61" s="129">
        <v>423</v>
      </c>
    </row>
    <row r="62" spans="2:8" ht="45.75" customHeight="1" thickBot="1" x14ac:dyDescent="0.2">
      <c r="B62" s="130"/>
      <c r="C62" s="1191" t="s">
        <v>614</v>
      </c>
      <c r="D62" s="1192"/>
      <c r="E62" s="1193"/>
      <c r="F62" s="131">
        <v>342</v>
      </c>
      <c r="G62" s="131">
        <v>342</v>
      </c>
      <c r="H62" s="132">
        <v>342</v>
      </c>
    </row>
    <row r="63" spans="2:8" ht="52.5" customHeight="1" thickBot="1" x14ac:dyDescent="0.2">
      <c r="B63" s="133"/>
      <c r="C63" s="1194" t="s">
        <v>52</v>
      </c>
      <c r="D63" s="1194"/>
      <c r="E63" s="1195"/>
      <c r="F63" s="134">
        <v>19203</v>
      </c>
      <c r="G63" s="134">
        <v>25528</v>
      </c>
      <c r="H63" s="135">
        <v>39307</v>
      </c>
    </row>
    <row r="64" spans="2:8" x14ac:dyDescent="0.15"/>
  </sheetData>
  <sheetProtection algorithmName="SHA-512" hashValue="MsEPEixJFQBx8O80qR3sAw4eeTY0SlYWmus7kIuJRFGrO8AUEfCISdA/1nI3yPYm7mPG4f79i9S8YPz6GWFPig==" saltValue="iwEHprDBwheyyeM0KA1Q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564</v>
      </c>
      <c r="G2" s="149"/>
      <c r="H2" s="150"/>
    </row>
    <row r="3" spans="1:8" x14ac:dyDescent="0.15">
      <c r="A3" s="146" t="s">
        <v>557</v>
      </c>
      <c r="B3" s="151"/>
      <c r="C3" s="152"/>
      <c r="D3" s="153">
        <v>42931</v>
      </c>
      <c r="E3" s="154"/>
      <c r="F3" s="155">
        <v>46457</v>
      </c>
      <c r="G3" s="156"/>
      <c r="H3" s="157"/>
    </row>
    <row r="4" spans="1:8" x14ac:dyDescent="0.15">
      <c r="A4" s="158"/>
      <c r="B4" s="159"/>
      <c r="C4" s="160"/>
      <c r="D4" s="161">
        <v>19914</v>
      </c>
      <c r="E4" s="162"/>
      <c r="F4" s="163">
        <v>24020</v>
      </c>
      <c r="G4" s="164"/>
      <c r="H4" s="165"/>
    </row>
    <row r="5" spans="1:8" x14ac:dyDescent="0.15">
      <c r="A5" s="146" t="s">
        <v>559</v>
      </c>
      <c r="B5" s="151"/>
      <c r="C5" s="152"/>
      <c r="D5" s="153">
        <v>39612</v>
      </c>
      <c r="E5" s="154"/>
      <c r="F5" s="155">
        <v>51849</v>
      </c>
      <c r="G5" s="156"/>
      <c r="H5" s="157"/>
    </row>
    <row r="6" spans="1:8" x14ac:dyDescent="0.15">
      <c r="A6" s="158"/>
      <c r="B6" s="159"/>
      <c r="C6" s="160"/>
      <c r="D6" s="161">
        <v>17739</v>
      </c>
      <c r="E6" s="162"/>
      <c r="F6" s="163">
        <v>26326</v>
      </c>
      <c r="G6" s="164"/>
      <c r="H6" s="165"/>
    </row>
    <row r="7" spans="1:8" x14ac:dyDescent="0.15">
      <c r="A7" s="146" t="s">
        <v>560</v>
      </c>
      <c r="B7" s="151"/>
      <c r="C7" s="152"/>
      <c r="D7" s="153">
        <v>29007</v>
      </c>
      <c r="E7" s="154"/>
      <c r="F7" s="155">
        <v>52191</v>
      </c>
      <c r="G7" s="156"/>
      <c r="H7" s="157"/>
    </row>
    <row r="8" spans="1:8" x14ac:dyDescent="0.15">
      <c r="A8" s="158"/>
      <c r="B8" s="159"/>
      <c r="C8" s="160"/>
      <c r="D8" s="161">
        <v>16227</v>
      </c>
      <c r="E8" s="162"/>
      <c r="F8" s="163">
        <v>26807</v>
      </c>
      <c r="G8" s="164"/>
      <c r="H8" s="165"/>
    </row>
    <row r="9" spans="1:8" x14ac:dyDescent="0.15">
      <c r="A9" s="146" t="s">
        <v>561</v>
      </c>
      <c r="B9" s="151"/>
      <c r="C9" s="152"/>
      <c r="D9" s="153">
        <v>20812</v>
      </c>
      <c r="E9" s="154"/>
      <c r="F9" s="155">
        <v>48105</v>
      </c>
      <c r="G9" s="156"/>
      <c r="H9" s="157"/>
    </row>
    <row r="10" spans="1:8" x14ac:dyDescent="0.15">
      <c r="A10" s="158"/>
      <c r="B10" s="159"/>
      <c r="C10" s="160"/>
      <c r="D10" s="161">
        <v>10966</v>
      </c>
      <c r="E10" s="162"/>
      <c r="F10" s="163">
        <v>24072</v>
      </c>
      <c r="G10" s="164"/>
      <c r="H10" s="165"/>
    </row>
    <row r="11" spans="1:8" x14ac:dyDescent="0.15">
      <c r="A11" s="146" t="s">
        <v>562</v>
      </c>
      <c r="B11" s="151"/>
      <c r="C11" s="152"/>
      <c r="D11" s="153">
        <v>18355</v>
      </c>
      <c r="E11" s="154"/>
      <c r="F11" s="155">
        <v>47446</v>
      </c>
      <c r="G11" s="156"/>
      <c r="H11" s="157"/>
    </row>
    <row r="12" spans="1:8" x14ac:dyDescent="0.15">
      <c r="A12" s="158"/>
      <c r="B12" s="159"/>
      <c r="C12" s="166"/>
      <c r="D12" s="161">
        <v>12185</v>
      </c>
      <c r="E12" s="162"/>
      <c r="F12" s="163">
        <v>24371</v>
      </c>
      <c r="G12" s="164"/>
      <c r="H12" s="165"/>
    </row>
    <row r="13" spans="1:8" x14ac:dyDescent="0.15">
      <c r="A13" s="146"/>
      <c r="B13" s="151"/>
      <c r="C13" s="152"/>
      <c r="D13" s="153">
        <v>30143</v>
      </c>
      <c r="E13" s="154"/>
      <c r="F13" s="155">
        <v>49210</v>
      </c>
      <c r="G13" s="167"/>
      <c r="H13" s="157"/>
    </row>
    <row r="14" spans="1:8" x14ac:dyDescent="0.15">
      <c r="A14" s="158"/>
      <c r="B14" s="159"/>
      <c r="C14" s="160"/>
      <c r="D14" s="161">
        <v>15406</v>
      </c>
      <c r="E14" s="162"/>
      <c r="F14" s="163">
        <v>25119</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2.63</v>
      </c>
      <c r="C19" s="168">
        <f>ROUND(VALUE(SUBSTITUTE(実質収支比率等に係る経年分析!G$48,"▲","-")),2)</f>
        <v>2.2999999999999998</v>
      </c>
      <c r="D19" s="168">
        <f>ROUND(VALUE(SUBSTITUTE(実質収支比率等に係る経年分析!H$48,"▲","-")),2)</f>
        <v>3.1</v>
      </c>
      <c r="E19" s="168">
        <f>ROUND(VALUE(SUBSTITUTE(実質収支比率等に係る経年分析!I$48,"▲","-")),2)</f>
        <v>8.01</v>
      </c>
      <c r="F19" s="168">
        <f>ROUND(VALUE(SUBSTITUTE(実質収支比率等に係る経年分析!J$48,"▲","-")),2)</f>
        <v>5.28</v>
      </c>
    </row>
    <row r="20" spans="1:11" x14ac:dyDescent="0.15">
      <c r="A20" s="168" t="s">
        <v>56</v>
      </c>
      <c r="B20" s="168">
        <f>ROUND(VALUE(SUBSTITUTE(実質収支比率等に係る経年分析!F$47,"▲","-")),2)</f>
        <v>10.039999999999999</v>
      </c>
      <c r="C20" s="168">
        <f>ROUND(VALUE(SUBSTITUTE(実質収支比率等に係る経年分析!G$47,"▲","-")),2)</f>
        <v>9.59</v>
      </c>
      <c r="D20" s="168">
        <f>ROUND(VALUE(SUBSTITUTE(実質収支比率等に係る経年分析!H$47,"▲","-")),2)</f>
        <v>9.57</v>
      </c>
      <c r="E20" s="168">
        <f>ROUND(VALUE(SUBSTITUTE(実質収支比率等に係る経年分析!I$47,"▲","-")),2)</f>
        <v>11.72</v>
      </c>
      <c r="F20" s="168">
        <f>ROUND(VALUE(SUBSTITUTE(実質収支比率等に係る経年分析!J$47,"▲","-")),2)</f>
        <v>19.57</v>
      </c>
    </row>
    <row r="21" spans="1:11" x14ac:dyDescent="0.15">
      <c r="A21" s="168" t="s">
        <v>57</v>
      </c>
      <c r="B21" s="168">
        <f>IF(ISNUMBER(VALUE(SUBSTITUTE(実質収支比率等に係る経年分析!F$49,"▲","-"))),ROUND(VALUE(SUBSTITUTE(実質収支比率等に係る経年分析!F$49,"▲","-")),2),NA())</f>
        <v>-4.2699999999999996</v>
      </c>
      <c r="C21" s="168">
        <f>IF(ISNUMBER(VALUE(SUBSTITUTE(実質収支比率等に係る経年分析!G$49,"▲","-"))),ROUND(VALUE(SUBSTITUTE(実質収支比率等に係る経年分析!G$49,"▲","-")),2),NA())</f>
        <v>-2.88</v>
      </c>
      <c r="D21" s="168">
        <f>IF(ISNUMBER(VALUE(SUBSTITUTE(実質収支比率等に係る経年分析!H$49,"▲","-"))),ROUND(VALUE(SUBSTITUTE(実質収支比率等に係る経年分析!H$49,"▲","-")),2),NA())</f>
        <v>-0.48</v>
      </c>
      <c r="E21" s="168">
        <f>IF(ISNUMBER(VALUE(SUBSTITUTE(実質収支比率等に係る経年分析!I$49,"▲","-"))),ROUND(VALUE(SUBSTITUTE(実質収支比率等に係る経年分析!I$49,"▲","-")),2),NA())</f>
        <v>7.37</v>
      </c>
      <c r="F21" s="168">
        <f>IF(ISNUMBER(VALUE(SUBSTITUTE(実質収支比率等に係る経年分析!J$49,"▲","-"))),ROUND(VALUE(SUBSTITUTE(実質収支比率等に係る経年分析!J$49,"▲","-")),2),NA())</f>
        <v>-2.79</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母子父子寡婦福祉資金貸付事業特別会計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15">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0.15</v>
      </c>
    </row>
    <row r="32" spans="1:11" x14ac:dyDescent="0.15">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0.39</v>
      </c>
    </row>
    <row r="33" spans="1:16" x14ac:dyDescent="0.15">
      <c r="A33" s="169" t="str">
        <f>IF(連結実質赤字比率に係る赤字・黒字の構成分析!C$37="",NA(),連結実質赤字比率に係る赤字・黒字の構成分析!C$37)</f>
        <v>地方卸売市場事業会計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1.01</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1.1299999999999999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1.45</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2.58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2.25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3.03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7.93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5.18</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7.77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7.76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7.73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8.31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8.2799999999999994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19274</v>
      </c>
      <c r="E42" s="170"/>
      <c r="F42" s="170"/>
      <c r="G42" s="170">
        <f>'実質公債費比率（分子）の構造'!L$52</f>
        <v>18833</v>
      </c>
      <c r="H42" s="170"/>
      <c r="I42" s="170"/>
      <c r="J42" s="170">
        <f>'実質公債費比率（分子）の構造'!M$52</f>
        <v>18688</v>
      </c>
      <c r="K42" s="170"/>
      <c r="L42" s="170"/>
      <c r="M42" s="170">
        <f>'実質公債費比率（分子）の構造'!N$52</f>
        <v>18657</v>
      </c>
      <c r="N42" s="170"/>
      <c r="O42" s="170"/>
      <c r="P42" s="170">
        <f>'実質公債費比率（分子）の構造'!O$52</f>
        <v>18867</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199</v>
      </c>
      <c r="C44" s="170"/>
      <c r="D44" s="170"/>
      <c r="E44" s="170">
        <f>'実質公債費比率（分子）の構造'!L$50</f>
        <v>250</v>
      </c>
      <c r="F44" s="170"/>
      <c r="G44" s="170"/>
      <c r="H44" s="170">
        <f>'実質公債費比率（分子）の構造'!M$50</f>
        <v>208</v>
      </c>
      <c r="I44" s="170"/>
      <c r="J44" s="170"/>
      <c r="K44" s="170">
        <f>'実質公債費比率（分子）の構造'!N$50</f>
        <v>196</v>
      </c>
      <c r="L44" s="170"/>
      <c r="M44" s="170"/>
      <c r="N44" s="170">
        <f>'実質公債費比率（分子）の構造'!O$50</f>
        <v>97</v>
      </c>
      <c r="O44" s="170"/>
      <c r="P44" s="170"/>
    </row>
    <row r="45" spans="1:16" x14ac:dyDescent="0.15">
      <c r="A45" s="170" t="s">
        <v>67</v>
      </c>
      <c r="B45" s="170">
        <f>'実質公債費比率（分子）の構造'!K$49</f>
        <v>49</v>
      </c>
      <c r="C45" s="170"/>
      <c r="D45" s="170"/>
      <c r="E45" s="170">
        <f>'実質公債費比率（分子）の構造'!L$49</f>
        <v>49</v>
      </c>
      <c r="F45" s="170"/>
      <c r="G45" s="170"/>
      <c r="H45" s="170">
        <f>'実質公債費比率（分子）の構造'!M$49</f>
        <v>115</v>
      </c>
      <c r="I45" s="170"/>
      <c r="J45" s="170"/>
      <c r="K45" s="170">
        <f>'実質公債費比率（分子）の構造'!N$49</f>
        <v>194</v>
      </c>
      <c r="L45" s="170"/>
      <c r="M45" s="170"/>
      <c r="N45" s="170">
        <f>'実質公債費比率（分子）の構造'!O$49</f>
        <v>268</v>
      </c>
      <c r="O45" s="170"/>
      <c r="P45" s="170"/>
    </row>
    <row r="46" spans="1:16" x14ac:dyDescent="0.15">
      <c r="A46" s="170" t="s">
        <v>68</v>
      </c>
      <c r="B46" s="170">
        <f>'実質公債費比率（分子）の構造'!K$48</f>
        <v>6519</v>
      </c>
      <c r="C46" s="170"/>
      <c r="D46" s="170"/>
      <c r="E46" s="170">
        <f>'実質公債費比率（分子）の構造'!L$48</f>
        <v>6294</v>
      </c>
      <c r="F46" s="170"/>
      <c r="G46" s="170"/>
      <c r="H46" s="170">
        <f>'実質公債費比率（分子）の構造'!M$48</f>
        <v>5846</v>
      </c>
      <c r="I46" s="170"/>
      <c r="J46" s="170"/>
      <c r="K46" s="170">
        <f>'実質公債費比率（分子）の構造'!N$48</f>
        <v>5169</v>
      </c>
      <c r="L46" s="170"/>
      <c r="M46" s="170"/>
      <c r="N46" s="170">
        <f>'実質公債費比率（分子）の構造'!O$48</f>
        <v>4846</v>
      </c>
      <c r="O46" s="170"/>
      <c r="P46" s="170"/>
    </row>
    <row r="47" spans="1:16" x14ac:dyDescent="0.15">
      <c r="A47" s="170" t="s">
        <v>69</v>
      </c>
      <c r="B47" s="170">
        <f>'実質公債費比率（分子）の構造'!K$47</f>
        <v>67</v>
      </c>
      <c r="C47" s="170"/>
      <c r="D47" s="170"/>
      <c r="E47" s="170">
        <f>'実質公債費比率（分子）の構造'!L$47</f>
        <v>50</v>
      </c>
      <c r="F47" s="170"/>
      <c r="G47" s="170"/>
      <c r="H47" s="170">
        <f>'実質公債費比率（分子）の構造'!M$47</f>
        <v>33</v>
      </c>
      <c r="I47" s="170"/>
      <c r="J47" s="170"/>
      <c r="K47" s="170">
        <f>'実質公債費比率（分子）の構造'!N$47</f>
        <v>17</v>
      </c>
      <c r="L47" s="170"/>
      <c r="M47" s="170"/>
      <c r="N47" s="170" t="str">
        <f>'実質公債費比率（分子）の構造'!O$47</f>
        <v>-</v>
      </c>
      <c r="O47" s="170"/>
      <c r="P47" s="170"/>
    </row>
    <row r="48" spans="1:16" x14ac:dyDescent="0.15">
      <c r="A48" s="170" t="s">
        <v>70</v>
      </c>
      <c r="B48" s="170">
        <f>'実質公債費比率（分子）の構造'!K$46</f>
        <v>56</v>
      </c>
      <c r="C48" s="170"/>
      <c r="D48" s="170"/>
      <c r="E48" s="170">
        <f>'実質公債費比率（分子）の構造'!L$46</f>
        <v>45</v>
      </c>
      <c r="F48" s="170"/>
      <c r="G48" s="170"/>
      <c r="H48" s="170">
        <f>'実質公債費比率（分子）の構造'!M$46</f>
        <v>39</v>
      </c>
      <c r="I48" s="170"/>
      <c r="J48" s="170"/>
      <c r="K48" s="170">
        <f>'実質公債費比率（分子）の構造'!N$46</f>
        <v>28</v>
      </c>
      <c r="L48" s="170"/>
      <c r="M48" s="170"/>
      <c r="N48" s="170" t="str">
        <f>'実質公債費比率（分子）の構造'!O$46</f>
        <v>-</v>
      </c>
      <c r="O48" s="170"/>
      <c r="P48" s="170"/>
    </row>
    <row r="49" spans="1:16" x14ac:dyDescent="0.15">
      <c r="A49" s="170" t="s">
        <v>71</v>
      </c>
      <c r="B49" s="170">
        <f>'実質公債費比率（分子）の構造'!K$45</f>
        <v>12833</v>
      </c>
      <c r="C49" s="170"/>
      <c r="D49" s="170"/>
      <c r="E49" s="170">
        <f>'実質公債費比率（分子）の構造'!L$45</f>
        <v>14499</v>
      </c>
      <c r="F49" s="170"/>
      <c r="G49" s="170"/>
      <c r="H49" s="170">
        <f>'実質公債費比率（分子）の構造'!M$45</f>
        <v>15661</v>
      </c>
      <c r="I49" s="170"/>
      <c r="J49" s="170"/>
      <c r="K49" s="170">
        <f>'実質公債費比率（分子）の構造'!N$45</f>
        <v>16956</v>
      </c>
      <c r="L49" s="170"/>
      <c r="M49" s="170"/>
      <c r="N49" s="170">
        <f>'実質公債費比率（分子）の構造'!O$45</f>
        <v>17919</v>
      </c>
      <c r="O49" s="170"/>
      <c r="P49" s="170"/>
    </row>
    <row r="50" spans="1:16" x14ac:dyDescent="0.15">
      <c r="A50" s="170" t="s">
        <v>72</v>
      </c>
      <c r="B50" s="170" t="e">
        <f>NA()</f>
        <v>#N/A</v>
      </c>
      <c r="C50" s="170">
        <f>IF(ISNUMBER('実質公債費比率（分子）の構造'!K$53),'実質公債費比率（分子）の構造'!K$53,NA())</f>
        <v>449</v>
      </c>
      <c r="D50" s="170" t="e">
        <f>NA()</f>
        <v>#N/A</v>
      </c>
      <c r="E50" s="170" t="e">
        <f>NA()</f>
        <v>#N/A</v>
      </c>
      <c r="F50" s="170">
        <f>IF(ISNUMBER('実質公債費比率（分子）の構造'!L$53),'実質公債費比率（分子）の構造'!L$53,NA())</f>
        <v>2354</v>
      </c>
      <c r="G50" s="170" t="e">
        <f>NA()</f>
        <v>#N/A</v>
      </c>
      <c r="H50" s="170" t="e">
        <f>NA()</f>
        <v>#N/A</v>
      </c>
      <c r="I50" s="170">
        <f>IF(ISNUMBER('実質公債費比率（分子）の構造'!M$53),'実質公債費比率（分子）の構造'!M$53,NA())</f>
        <v>3214</v>
      </c>
      <c r="J50" s="170" t="e">
        <f>NA()</f>
        <v>#N/A</v>
      </c>
      <c r="K50" s="170" t="e">
        <f>NA()</f>
        <v>#N/A</v>
      </c>
      <c r="L50" s="170">
        <f>IF(ISNUMBER('実質公債費比率（分子）の構造'!N$53),'実質公債費比率（分子）の構造'!N$53,NA())</f>
        <v>3903</v>
      </c>
      <c r="M50" s="170" t="e">
        <f>NA()</f>
        <v>#N/A</v>
      </c>
      <c r="N50" s="170" t="e">
        <f>NA()</f>
        <v>#N/A</v>
      </c>
      <c r="O50" s="170">
        <f>IF(ISNUMBER('実質公債費比率（分子）の構造'!O$53),'実質公債費比率（分子）の構造'!O$53,NA())</f>
        <v>4263</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171208</v>
      </c>
      <c r="E56" s="169"/>
      <c r="F56" s="169"/>
      <c r="G56" s="169">
        <f>'将来負担比率（分子）の構造'!J$52</f>
        <v>173243</v>
      </c>
      <c r="H56" s="169"/>
      <c r="I56" s="169"/>
      <c r="J56" s="169">
        <f>'将来負担比率（分子）の構造'!K$52</f>
        <v>172709</v>
      </c>
      <c r="K56" s="169"/>
      <c r="L56" s="169"/>
      <c r="M56" s="169">
        <f>'将来負担比率（分子）の構造'!L$52</f>
        <v>169201</v>
      </c>
      <c r="N56" s="169"/>
      <c r="O56" s="169"/>
      <c r="P56" s="169">
        <f>'将来負担比率（分子）の構造'!M$52</f>
        <v>167984</v>
      </c>
    </row>
    <row r="57" spans="1:16" x14ac:dyDescent="0.15">
      <c r="A57" s="169" t="s">
        <v>43</v>
      </c>
      <c r="B57" s="169"/>
      <c r="C57" s="169"/>
      <c r="D57" s="169">
        <f>'将来負担比率（分子）の構造'!I$51</f>
        <v>85776</v>
      </c>
      <c r="E57" s="169"/>
      <c r="F57" s="169"/>
      <c r="G57" s="169">
        <f>'将来負担比率（分子）の構造'!J$51</f>
        <v>75126</v>
      </c>
      <c r="H57" s="169"/>
      <c r="I57" s="169"/>
      <c r="J57" s="169">
        <f>'将来負担比率（分子）の構造'!K$51</f>
        <v>66937</v>
      </c>
      <c r="K57" s="169"/>
      <c r="L57" s="169"/>
      <c r="M57" s="169">
        <f>'将来負担比率（分子）の構造'!L$51</f>
        <v>63661</v>
      </c>
      <c r="N57" s="169"/>
      <c r="O57" s="169"/>
      <c r="P57" s="169">
        <f>'将来負担比率（分子）の構造'!M$51</f>
        <v>57160</v>
      </c>
    </row>
    <row r="58" spans="1:16" x14ac:dyDescent="0.15">
      <c r="A58" s="169" t="s">
        <v>42</v>
      </c>
      <c r="B58" s="169"/>
      <c r="C58" s="169"/>
      <c r="D58" s="169">
        <f>'将来負担比率（分子）の構造'!I$50</f>
        <v>22869</v>
      </c>
      <c r="E58" s="169"/>
      <c r="F58" s="169"/>
      <c r="G58" s="169">
        <f>'将来負担比率（分子）の構造'!J$50</f>
        <v>22285</v>
      </c>
      <c r="H58" s="169"/>
      <c r="I58" s="169"/>
      <c r="J58" s="169">
        <f>'将来負担比率（分子）の構造'!K$50</f>
        <v>22609</v>
      </c>
      <c r="K58" s="169"/>
      <c r="L58" s="169"/>
      <c r="M58" s="169">
        <f>'将来負担比率（分子）の構造'!L$50</f>
        <v>28828</v>
      </c>
      <c r="N58" s="169"/>
      <c r="O58" s="169"/>
      <c r="P58" s="169">
        <f>'将来負担比率（分子）の構造'!M$50</f>
        <v>41995</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81</v>
      </c>
      <c r="C61" s="169"/>
      <c r="D61" s="169"/>
      <c r="E61" s="169">
        <f>'将来負担比率（分子）の構造'!J$46</f>
        <v>35</v>
      </c>
      <c r="F61" s="169"/>
      <c r="G61" s="169"/>
      <c r="H61" s="169">
        <f>'将来負担比率（分子）の構造'!K$46</f>
        <v>39</v>
      </c>
      <c r="I61" s="169"/>
      <c r="J61" s="169"/>
      <c r="K61" s="169">
        <f>'将来負担比率（分子）の構造'!L$46</f>
        <v>30</v>
      </c>
      <c r="L61" s="169"/>
      <c r="M61" s="169"/>
      <c r="N61" s="169">
        <f>'将来負担比率（分子）の構造'!M$46</f>
        <v>31</v>
      </c>
      <c r="O61" s="169"/>
      <c r="P61" s="169"/>
    </row>
    <row r="62" spans="1:16" x14ac:dyDescent="0.15">
      <c r="A62" s="169" t="s">
        <v>36</v>
      </c>
      <c r="B62" s="169">
        <f>'将来負担比率（分子）の構造'!I$45</f>
        <v>24086</v>
      </c>
      <c r="C62" s="169"/>
      <c r="D62" s="169"/>
      <c r="E62" s="169">
        <f>'将来負担比率（分子）の構造'!J$45</f>
        <v>23832</v>
      </c>
      <c r="F62" s="169"/>
      <c r="G62" s="169"/>
      <c r="H62" s="169">
        <f>'将来負担比率（分子）の構造'!K$45</f>
        <v>23471</v>
      </c>
      <c r="I62" s="169"/>
      <c r="J62" s="169"/>
      <c r="K62" s="169">
        <f>'将来負担比率（分子）の構造'!L$45</f>
        <v>23273</v>
      </c>
      <c r="L62" s="169"/>
      <c r="M62" s="169"/>
      <c r="N62" s="169">
        <f>'将来負担比率（分子）の構造'!M$45</f>
        <v>22946</v>
      </c>
      <c r="O62" s="169"/>
      <c r="P62" s="169"/>
    </row>
    <row r="63" spans="1:16" x14ac:dyDescent="0.15">
      <c r="A63" s="169" t="s">
        <v>35</v>
      </c>
      <c r="B63" s="169">
        <f>'将来負担比率（分子）の構造'!I$44</f>
        <v>2953</v>
      </c>
      <c r="C63" s="169"/>
      <c r="D63" s="169"/>
      <c r="E63" s="169">
        <f>'将来負担比率（分子）の構造'!J$44</f>
        <v>4164</v>
      </c>
      <c r="F63" s="169"/>
      <c r="G63" s="169"/>
      <c r="H63" s="169">
        <f>'将来負担比率（分子）の構造'!K$44</f>
        <v>4061</v>
      </c>
      <c r="I63" s="169"/>
      <c r="J63" s="169"/>
      <c r="K63" s="169">
        <f>'将来負担比率（分子）の構造'!L$44</f>
        <v>4104</v>
      </c>
      <c r="L63" s="169"/>
      <c r="M63" s="169"/>
      <c r="N63" s="169">
        <f>'将来負担比率（分子）の構造'!M$44</f>
        <v>4558</v>
      </c>
      <c r="O63" s="169"/>
      <c r="P63" s="169"/>
    </row>
    <row r="64" spans="1:16" x14ac:dyDescent="0.15">
      <c r="A64" s="169" t="s">
        <v>34</v>
      </c>
      <c r="B64" s="169">
        <f>'将来負担比率（分子）の構造'!I$43</f>
        <v>85160</v>
      </c>
      <c r="C64" s="169"/>
      <c r="D64" s="169"/>
      <c r="E64" s="169">
        <f>'将来負担比率（分子）の構造'!J$43</f>
        <v>78151</v>
      </c>
      <c r="F64" s="169"/>
      <c r="G64" s="169"/>
      <c r="H64" s="169">
        <f>'将来負担比率（分子）の構造'!K$43</f>
        <v>70930</v>
      </c>
      <c r="I64" s="169"/>
      <c r="J64" s="169"/>
      <c r="K64" s="169">
        <f>'将来負担比率（分子）の構造'!L$43</f>
        <v>64361</v>
      </c>
      <c r="L64" s="169"/>
      <c r="M64" s="169"/>
      <c r="N64" s="169">
        <f>'将来負担比率（分子）の構造'!M$43</f>
        <v>54519</v>
      </c>
      <c r="O64" s="169"/>
      <c r="P64" s="169"/>
    </row>
    <row r="65" spans="1:16" x14ac:dyDescent="0.15">
      <c r="A65" s="169" t="s">
        <v>33</v>
      </c>
      <c r="B65" s="169">
        <f>'将来負担比率（分子）の構造'!I$42</f>
        <v>1455</v>
      </c>
      <c r="C65" s="169"/>
      <c r="D65" s="169"/>
      <c r="E65" s="169">
        <f>'将来負担比率（分子）の構造'!J$42</f>
        <v>909</v>
      </c>
      <c r="F65" s="169"/>
      <c r="G65" s="169"/>
      <c r="H65" s="169">
        <f>'将来負担比率（分子）の構造'!K$42</f>
        <v>1044</v>
      </c>
      <c r="I65" s="169"/>
      <c r="J65" s="169"/>
      <c r="K65" s="169">
        <f>'将来負担比率（分子）の構造'!L$42</f>
        <v>762</v>
      </c>
      <c r="L65" s="169"/>
      <c r="M65" s="169"/>
      <c r="N65" s="169">
        <f>'将来負担比率（分子）の構造'!M$42</f>
        <v>531</v>
      </c>
      <c r="O65" s="169"/>
      <c r="P65" s="169"/>
    </row>
    <row r="66" spans="1:16" x14ac:dyDescent="0.15">
      <c r="A66" s="169" t="s">
        <v>32</v>
      </c>
      <c r="B66" s="169">
        <f>'将来負担比率（分子）の構造'!I$41</f>
        <v>182091</v>
      </c>
      <c r="C66" s="169"/>
      <c r="D66" s="169"/>
      <c r="E66" s="169">
        <f>'将来負担比率（分子）の構造'!J$41</f>
        <v>188424</v>
      </c>
      <c r="F66" s="169"/>
      <c r="G66" s="169"/>
      <c r="H66" s="169">
        <f>'将来負担比率（分子）の構造'!K$41</f>
        <v>188584</v>
      </c>
      <c r="I66" s="169"/>
      <c r="J66" s="169"/>
      <c r="K66" s="169">
        <f>'将来負担比率（分子）の構造'!L$41</f>
        <v>186621</v>
      </c>
      <c r="L66" s="169"/>
      <c r="M66" s="169"/>
      <c r="N66" s="169">
        <f>'将来負担比率（分子）の構造'!M$41</f>
        <v>179000</v>
      </c>
      <c r="O66" s="169"/>
      <c r="P66" s="169"/>
    </row>
    <row r="67" spans="1:16" x14ac:dyDescent="0.15">
      <c r="A67" s="169" t="s">
        <v>76</v>
      </c>
      <c r="B67" s="169" t="e">
        <f>NA()</f>
        <v>#N/A</v>
      </c>
      <c r="C67" s="169">
        <f>IF(ISNUMBER('将来負担比率（分子）の構造'!I$53), IF('将来負担比率（分子）の構造'!I$53 &lt; 0, 0, '将来負担比率（分子）の構造'!I$53), NA())</f>
        <v>15972</v>
      </c>
      <c r="D67" s="169" t="e">
        <f>NA()</f>
        <v>#N/A</v>
      </c>
      <c r="E67" s="169" t="e">
        <f>NA()</f>
        <v>#N/A</v>
      </c>
      <c r="F67" s="169">
        <f>IF(ISNUMBER('将来負担比率（分子）の構造'!J$53), IF('将来負担比率（分子）の構造'!J$53 &lt; 0, 0, '将来負担比率（分子）の構造'!J$53), NA())</f>
        <v>24863</v>
      </c>
      <c r="G67" s="169" t="e">
        <f>NA()</f>
        <v>#N/A</v>
      </c>
      <c r="H67" s="169" t="e">
        <f>NA()</f>
        <v>#N/A</v>
      </c>
      <c r="I67" s="169">
        <f>IF(ISNUMBER('将来負担比率（分子）の構造'!K$53), IF('将来負担比率（分子）の構造'!K$53 &lt; 0, 0, '将来負担比率（分子）の構造'!K$53), NA())</f>
        <v>25876</v>
      </c>
      <c r="J67" s="169" t="e">
        <f>NA()</f>
        <v>#N/A</v>
      </c>
      <c r="K67" s="169" t="e">
        <f>NA()</f>
        <v>#N/A</v>
      </c>
      <c r="L67" s="169">
        <f>IF(ISNUMBER('将来負担比率（分子）の構造'!L$53), IF('将来負担比率（分子）の構造'!L$53 &lt; 0, 0, '将来負担比率（分子）の構造'!L$53), NA())</f>
        <v>17460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11432</v>
      </c>
      <c r="C72" s="173">
        <f>基金残高に係る経年分析!G55</f>
        <v>14754</v>
      </c>
      <c r="D72" s="173">
        <f>基金残高に係る経年分析!H55</f>
        <v>24442</v>
      </c>
    </row>
    <row r="73" spans="1:16" x14ac:dyDescent="0.15">
      <c r="A73" s="172" t="s">
        <v>79</v>
      </c>
      <c r="B73" s="173">
        <f>基金残高に係る経年分析!F56</f>
        <v>4818</v>
      </c>
      <c r="C73" s="173">
        <f>基金残高に係る経年分析!G56</f>
        <v>4818</v>
      </c>
      <c r="D73" s="173">
        <f>基金残高に係る経年分析!H56</f>
        <v>4818</v>
      </c>
    </row>
    <row r="74" spans="1:16" x14ac:dyDescent="0.15">
      <c r="A74" s="172" t="s">
        <v>80</v>
      </c>
      <c r="B74" s="173">
        <f>基金残高に係る経年分析!F57</f>
        <v>2953</v>
      </c>
      <c r="C74" s="173">
        <f>基金残高に係る経年分析!G57</f>
        <v>5956</v>
      </c>
      <c r="D74" s="173">
        <f>基金残高に係る経年分析!H57</f>
        <v>10047</v>
      </c>
    </row>
  </sheetData>
  <sheetProtection algorithmName="SHA-512" hashValue="C/XIm8bpRL4+vw2iEHSq/zYTCzdETxtQC6Sf5SUaUj8eWat8rZtylEenoUJrc99Ry9Aru1k8pluPtlCBqoqKHg==" saltValue="TmI9Z4BNzSfVdWQVogyg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105489851</v>
      </c>
      <c r="S5" s="600"/>
      <c r="T5" s="600"/>
      <c r="U5" s="600"/>
      <c r="V5" s="600"/>
      <c r="W5" s="600"/>
      <c r="X5" s="600"/>
      <c r="Y5" s="601"/>
      <c r="Z5" s="602">
        <v>43</v>
      </c>
      <c r="AA5" s="602"/>
      <c r="AB5" s="602"/>
      <c r="AC5" s="602"/>
      <c r="AD5" s="603">
        <v>97406306</v>
      </c>
      <c r="AE5" s="603"/>
      <c r="AF5" s="603"/>
      <c r="AG5" s="603"/>
      <c r="AH5" s="603"/>
      <c r="AI5" s="603"/>
      <c r="AJ5" s="603"/>
      <c r="AK5" s="603"/>
      <c r="AL5" s="604">
        <v>76.2</v>
      </c>
      <c r="AM5" s="605"/>
      <c r="AN5" s="605"/>
      <c r="AO5" s="606"/>
      <c r="AP5" s="596" t="s">
        <v>229</v>
      </c>
      <c r="AQ5" s="597"/>
      <c r="AR5" s="597"/>
      <c r="AS5" s="597"/>
      <c r="AT5" s="597"/>
      <c r="AU5" s="597"/>
      <c r="AV5" s="597"/>
      <c r="AW5" s="597"/>
      <c r="AX5" s="597"/>
      <c r="AY5" s="597"/>
      <c r="AZ5" s="597"/>
      <c r="BA5" s="597"/>
      <c r="BB5" s="597"/>
      <c r="BC5" s="597"/>
      <c r="BD5" s="597"/>
      <c r="BE5" s="597"/>
      <c r="BF5" s="598"/>
      <c r="BG5" s="610">
        <v>95251264</v>
      </c>
      <c r="BH5" s="611"/>
      <c r="BI5" s="611"/>
      <c r="BJ5" s="611"/>
      <c r="BK5" s="611"/>
      <c r="BL5" s="611"/>
      <c r="BM5" s="611"/>
      <c r="BN5" s="612"/>
      <c r="BO5" s="613">
        <v>90.3</v>
      </c>
      <c r="BP5" s="613"/>
      <c r="BQ5" s="613"/>
      <c r="BR5" s="613"/>
      <c r="BS5" s="614">
        <v>655752</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1086201</v>
      </c>
      <c r="S6" s="611"/>
      <c r="T6" s="611"/>
      <c r="U6" s="611"/>
      <c r="V6" s="611"/>
      <c r="W6" s="611"/>
      <c r="X6" s="611"/>
      <c r="Y6" s="612"/>
      <c r="Z6" s="613">
        <v>0.4</v>
      </c>
      <c r="AA6" s="613"/>
      <c r="AB6" s="613"/>
      <c r="AC6" s="613"/>
      <c r="AD6" s="614">
        <v>1086201</v>
      </c>
      <c r="AE6" s="614"/>
      <c r="AF6" s="614"/>
      <c r="AG6" s="614"/>
      <c r="AH6" s="614"/>
      <c r="AI6" s="614"/>
      <c r="AJ6" s="614"/>
      <c r="AK6" s="614"/>
      <c r="AL6" s="615">
        <v>0.9</v>
      </c>
      <c r="AM6" s="616"/>
      <c r="AN6" s="616"/>
      <c r="AO6" s="617"/>
      <c r="AP6" s="607" t="s">
        <v>234</v>
      </c>
      <c r="AQ6" s="608"/>
      <c r="AR6" s="608"/>
      <c r="AS6" s="608"/>
      <c r="AT6" s="608"/>
      <c r="AU6" s="608"/>
      <c r="AV6" s="608"/>
      <c r="AW6" s="608"/>
      <c r="AX6" s="608"/>
      <c r="AY6" s="608"/>
      <c r="AZ6" s="608"/>
      <c r="BA6" s="608"/>
      <c r="BB6" s="608"/>
      <c r="BC6" s="608"/>
      <c r="BD6" s="608"/>
      <c r="BE6" s="608"/>
      <c r="BF6" s="609"/>
      <c r="BG6" s="610">
        <v>95251264</v>
      </c>
      <c r="BH6" s="611"/>
      <c r="BI6" s="611"/>
      <c r="BJ6" s="611"/>
      <c r="BK6" s="611"/>
      <c r="BL6" s="611"/>
      <c r="BM6" s="611"/>
      <c r="BN6" s="612"/>
      <c r="BO6" s="613">
        <v>90.3</v>
      </c>
      <c r="BP6" s="613"/>
      <c r="BQ6" s="613"/>
      <c r="BR6" s="613"/>
      <c r="BS6" s="614">
        <v>655752</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940264</v>
      </c>
      <c r="CS6" s="611"/>
      <c r="CT6" s="611"/>
      <c r="CU6" s="611"/>
      <c r="CV6" s="611"/>
      <c r="CW6" s="611"/>
      <c r="CX6" s="611"/>
      <c r="CY6" s="612"/>
      <c r="CZ6" s="604">
        <v>0.4</v>
      </c>
      <c r="DA6" s="605"/>
      <c r="DB6" s="605"/>
      <c r="DC6" s="621"/>
      <c r="DD6" s="619" t="s">
        <v>130</v>
      </c>
      <c r="DE6" s="611"/>
      <c r="DF6" s="611"/>
      <c r="DG6" s="611"/>
      <c r="DH6" s="611"/>
      <c r="DI6" s="611"/>
      <c r="DJ6" s="611"/>
      <c r="DK6" s="611"/>
      <c r="DL6" s="611"/>
      <c r="DM6" s="611"/>
      <c r="DN6" s="611"/>
      <c r="DO6" s="611"/>
      <c r="DP6" s="612"/>
      <c r="DQ6" s="619">
        <v>940205</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69939</v>
      </c>
      <c r="S7" s="611"/>
      <c r="T7" s="611"/>
      <c r="U7" s="611"/>
      <c r="V7" s="611"/>
      <c r="W7" s="611"/>
      <c r="X7" s="611"/>
      <c r="Y7" s="612"/>
      <c r="Z7" s="613">
        <v>0</v>
      </c>
      <c r="AA7" s="613"/>
      <c r="AB7" s="613"/>
      <c r="AC7" s="613"/>
      <c r="AD7" s="614">
        <v>69939</v>
      </c>
      <c r="AE7" s="614"/>
      <c r="AF7" s="614"/>
      <c r="AG7" s="614"/>
      <c r="AH7" s="614"/>
      <c r="AI7" s="614"/>
      <c r="AJ7" s="614"/>
      <c r="AK7" s="614"/>
      <c r="AL7" s="615">
        <v>0.1</v>
      </c>
      <c r="AM7" s="616"/>
      <c r="AN7" s="616"/>
      <c r="AO7" s="617"/>
      <c r="AP7" s="607" t="s">
        <v>237</v>
      </c>
      <c r="AQ7" s="608"/>
      <c r="AR7" s="608"/>
      <c r="AS7" s="608"/>
      <c r="AT7" s="608"/>
      <c r="AU7" s="608"/>
      <c r="AV7" s="608"/>
      <c r="AW7" s="608"/>
      <c r="AX7" s="608"/>
      <c r="AY7" s="608"/>
      <c r="AZ7" s="608"/>
      <c r="BA7" s="608"/>
      <c r="BB7" s="608"/>
      <c r="BC7" s="608"/>
      <c r="BD7" s="608"/>
      <c r="BE7" s="608"/>
      <c r="BF7" s="609"/>
      <c r="BG7" s="610">
        <v>51990238</v>
      </c>
      <c r="BH7" s="611"/>
      <c r="BI7" s="611"/>
      <c r="BJ7" s="611"/>
      <c r="BK7" s="611"/>
      <c r="BL7" s="611"/>
      <c r="BM7" s="611"/>
      <c r="BN7" s="612"/>
      <c r="BO7" s="613">
        <v>49.3</v>
      </c>
      <c r="BP7" s="613"/>
      <c r="BQ7" s="613"/>
      <c r="BR7" s="613"/>
      <c r="BS7" s="614">
        <v>655752</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20176759</v>
      </c>
      <c r="CS7" s="611"/>
      <c r="CT7" s="611"/>
      <c r="CU7" s="611"/>
      <c r="CV7" s="611"/>
      <c r="CW7" s="611"/>
      <c r="CX7" s="611"/>
      <c r="CY7" s="612"/>
      <c r="CZ7" s="613">
        <v>8.5</v>
      </c>
      <c r="DA7" s="613"/>
      <c r="DB7" s="613"/>
      <c r="DC7" s="613"/>
      <c r="DD7" s="619">
        <v>454788</v>
      </c>
      <c r="DE7" s="611"/>
      <c r="DF7" s="611"/>
      <c r="DG7" s="611"/>
      <c r="DH7" s="611"/>
      <c r="DI7" s="611"/>
      <c r="DJ7" s="611"/>
      <c r="DK7" s="611"/>
      <c r="DL7" s="611"/>
      <c r="DM7" s="611"/>
      <c r="DN7" s="611"/>
      <c r="DO7" s="611"/>
      <c r="DP7" s="612"/>
      <c r="DQ7" s="619">
        <v>17039307</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706895</v>
      </c>
      <c r="S8" s="611"/>
      <c r="T8" s="611"/>
      <c r="U8" s="611"/>
      <c r="V8" s="611"/>
      <c r="W8" s="611"/>
      <c r="X8" s="611"/>
      <c r="Y8" s="612"/>
      <c r="Z8" s="613">
        <v>0.3</v>
      </c>
      <c r="AA8" s="613"/>
      <c r="AB8" s="613"/>
      <c r="AC8" s="613"/>
      <c r="AD8" s="614">
        <v>706895</v>
      </c>
      <c r="AE8" s="614"/>
      <c r="AF8" s="614"/>
      <c r="AG8" s="614"/>
      <c r="AH8" s="614"/>
      <c r="AI8" s="614"/>
      <c r="AJ8" s="614"/>
      <c r="AK8" s="614"/>
      <c r="AL8" s="615">
        <v>0.6</v>
      </c>
      <c r="AM8" s="616"/>
      <c r="AN8" s="616"/>
      <c r="AO8" s="617"/>
      <c r="AP8" s="607" t="s">
        <v>240</v>
      </c>
      <c r="AQ8" s="608"/>
      <c r="AR8" s="608"/>
      <c r="AS8" s="608"/>
      <c r="AT8" s="608"/>
      <c r="AU8" s="608"/>
      <c r="AV8" s="608"/>
      <c r="AW8" s="608"/>
      <c r="AX8" s="608"/>
      <c r="AY8" s="608"/>
      <c r="AZ8" s="608"/>
      <c r="BA8" s="608"/>
      <c r="BB8" s="608"/>
      <c r="BC8" s="608"/>
      <c r="BD8" s="608"/>
      <c r="BE8" s="608"/>
      <c r="BF8" s="609"/>
      <c r="BG8" s="610">
        <v>1203225</v>
      </c>
      <c r="BH8" s="611"/>
      <c r="BI8" s="611"/>
      <c r="BJ8" s="611"/>
      <c r="BK8" s="611"/>
      <c r="BL8" s="611"/>
      <c r="BM8" s="611"/>
      <c r="BN8" s="612"/>
      <c r="BO8" s="613">
        <v>1.1000000000000001</v>
      </c>
      <c r="BP8" s="613"/>
      <c r="BQ8" s="613"/>
      <c r="BR8" s="613"/>
      <c r="BS8" s="614" t="s">
        <v>130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106060473</v>
      </c>
      <c r="CS8" s="611"/>
      <c r="CT8" s="611"/>
      <c r="CU8" s="611"/>
      <c r="CV8" s="611"/>
      <c r="CW8" s="611"/>
      <c r="CX8" s="611"/>
      <c r="CY8" s="612"/>
      <c r="CZ8" s="613">
        <v>44.5</v>
      </c>
      <c r="DA8" s="613"/>
      <c r="DB8" s="613"/>
      <c r="DC8" s="613"/>
      <c r="DD8" s="619">
        <v>1003177</v>
      </c>
      <c r="DE8" s="611"/>
      <c r="DF8" s="611"/>
      <c r="DG8" s="611"/>
      <c r="DH8" s="611"/>
      <c r="DI8" s="611"/>
      <c r="DJ8" s="611"/>
      <c r="DK8" s="611"/>
      <c r="DL8" s="611"/>
      <c r="DM8" s="611"/>
      <c r="DN8" s="611"/>
      <c r="DO8" s="611"/>
      <c r="DP8" s="612"/>
      <c r="DQ8" s="619">
        <v>50534944</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565307</v>
      </c>
      <c r="S9" s="611"/>
      <c r="T9" s="611"/>
      <c r="U9" s="611"/>
      <c r="V9" s="611"/>
      <c r="W9" s="611"/>
      <c r="X9" s="611"/>
      <c r="Y9" s="612"/>
      <c r="Z9" s="613">
        <v>0.2</v>
      </c>
      <c r="AA9" s="613"/>
      <c r="AB9" s="613"/>
      <c r="AC9" s="613"/>
      <c r="AD9" s="614">
        <v>565307</v>
      </c>
      <c r="AE9" s="614"/>
      <c r="AF9" s="614"/>
      <c r="AG9" s="614"/>
      <c r="AH9" s="614"/>
      <c r="AI9" s="614"/>
      <c r="AJ9" s="614"/>
      <c r="AK9" s="614"/>
      <c r="AL9" s="615">
        <v>0.4</v>
      </c>
      <c r="AM9" s="616"/>
      <c r="AN9" s="616"/>
      <c r="AO9" s="617"/>
      <c r="AP9" s="607" t="s">
        <v>243</v>
      </c>
      <c r="AQ9" s="608"/>
      <c r="AR9" s="608"/>
      <c r="AS9" s="608"/>
      <c r="AT9" s="608"/>
      <c r="AU9" s="608"/>
      <c r="AV9" s="608"/>
      <c r="AW9" s="608"/>
      <c r="AX9" s="608"/>
      <c r="AY9" s="608"/>
      <c r="AZ9" s="608"/>
      <c r="BA9" s="608"/>
      <c r="BB9" s="608"/>
      <c r="BC9" s="608"/>
      <c r="BD9" s="608"/>
      <c r="BE9" s="608"/>
      <c r="BF9" s="609"/>
      <c r="BG9" s="610">
        <v>45547073</v>
      </c>
      <c r="BH9" s="611"/>
      <c r="BI9" s="611"/>
      <c r="BJ9" s="611"/>
      <c r="BK9" s="611"/>
      <c r="BL9" s="611"/>
      <c r="BM9" s="611"/>
      <c r="BN9" s="612"/>
      <c r="BO9" s="613">
        <v>43.2</v>
      </c>
      <c r="BP9" s="613"/>
      <c r="BQ9" s="613"/>
      <c r="BR9" s="613"/>
      <c r="BS9" s="614" t="s">
        <v>130</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34630660</v>
      </c>
      <c r="CS9" s="611"/>
      <c r="CT9" s="611"/>
      <c r="CU9" s="611"/>
      <c r="CV9" s="611"/>
      <c r="CW9" s="611"/>
      <c r="CX9" s="611"/>
      <c r="CY9" s="612"/>
      <c r="CZ9" s="613">
        <v>14.5</v>
      </c>
      <c r="DA9" s="613"/>
      <c r="DB9" s="613"/>
      <c r="DC9" s="613"/>
      <c r="DD9" s="619">
        <v>122775</v>
      </c>
      <c r="DE9" s="611"/>
      <c r="DF9" s="611"/>
      <c r="DG9" s="611"/>
      <c r="DH9" s="611"/>
      <c r="DI9" s="611"/>
      <c r="DJ9" s="611"/>
      <c r="DK9" s="611"/>
      <c r="DL9" s="611"/>
      <c r="DM9" s="611"/>
      <c r="DN9" s="611"/>
      <c r="DO9" s="611"/>
      <c r="DP9" s="612"/>
      <c r="DQ9" s="619">
        <v>16387421</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130</v>
      </c>
      <c r="AE10" s="614"/>
      <c r="AF10" s="614"/>
      <c r="AG10" s="614"/>
      <c r="AH10" s="614"/>
      <c r="AI10" s="614"/>
      <c r="AJ10" s="614"/>
      <c r="AK10" s="614"/>
      <c r="AL10" s="615" t="s">
        <v>130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1626871</v>
      </c>
      <c r="BH10" s="611"/>
      <c r="BI10" s="611"/>
      <c r="BJ10" s="611"/>
      <c r="BK10" s="611"/>
      <c r="BL10" s="611"/>
      <c r="BM10" s="611"/>
      <c r="BN10" s="612"/>
      <c r="BO10" s="613">
        <v>1.5</v>
      </c>
      <c r="BP10" s="613"/>
      <c r="BQ10" s="613"/>
      <c r="BR10" s="613"/>
      <c r="BS10" s="614" t="s">
        <v>130</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269365</v>
      </c>
      <c r="CS10" s="611"/>
      <c r="CT10" s="611"/>
      <c r="CU10" s="611"/>
      <c r="CV10" s="611"/>
      <c r="CW10" s="611"/>
      <c r="CX10" s="611"/>
      <c r="CY10" s="612"/>
      <c r="CZ10" s="613">
        <v>0.1</v>
      </c>
      <c r="DA10" s="613"/>
      <c r="DB10" s="613"/>
      <c r="DC10" s="613"/>
      <c r="DD10" s="619">
        <v>86368</v>
      </c>
      <c r="DE10" s="611"/>
      <c r="DF10" s="611"/>
      <c r="DG10" s="611"/>
      <c r="DH10" s="611"/>
      <c r="DI10" s="611"/>
      <c r="DJ10" s="611"/>
      <c r="DK10" s="611"/>
      <c r="DL10" s="611"/>
      <c r="DM10" s="611"/>
      <c r="DN10" s="611"/>
      <c r="DO10" s="611"/>
      <c r="DP10" s="612"/>
      <c r="DQ10" s="619">
        <v>194634</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15076834</v>
      </c>
      <c r="S11" s="611"/>
      <c r="T11" s="611"/>
      <c r="U11" s="611"/>
      <c r="V11" s="611"/>
      <c r="W11" s="611"/>
      <c r="X11" s="611"/>
      <c r="Y11" s="612"/>
      <c r="Z11" s="615">
        <v>6.1</v>
      </c>
      <c r="AA11" s="616"/>
      <c r="AB11" s="616"/>
      <c r="AC11" s="622"/>
      <c r="AD11" s="619">
        <v>15076834</v>
      </c>
      <c r="AE11" s="611"/>
      <c r="AF11" s="611"/>
      <c r="AG11" s="611"/>
      <c r="AH11" s="611"/>
      <c r="AI11" s="611"/>
      <c r="AJ11" s="611"/>
      <c r="AK11" s="612"/>
      <c r="AL11" s="615">
        <v>11.8</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3613069</v>
      </c>
      <c r="BH11" s="611"/>
      <c r="BI11" s="611"/>
      <c r="BJ11" s="611"/>
      <c r="BK11" s="611"/>
      <c r="BL11" s="611"/>
      <c r="BM11" s="611"/>
      <c r="BN11" s="612"/>
      <c r="BO11" s="613">
        <v>3.4</v>
      </c>
      <c r="BP11" s="613"/>
      <c r="BQ11" s="613"/>
      <c r="BR11" s="613"/>
      <c r="BS11" s="614">
        <v>655752</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762508</v>
      </c>
      <c r="CS11" s="611"/>
      <c r="CT11" s="611"/>
      <c r="CU11" s="611"/>
      <c r="CV11" s="611"/>
      <c r="CW11" s="611"/>
      <c r="CX11" s="611"/>
      <c r="CY11" s="612"/>
      <c r="CZ11" s="613">
        <v>0.3</v>
      </c>
      <c r="DA11" s="613"/>
      <c r="DB11" s="613"/>
      <c r="DC11" s="613"/>
      <c r="DD11" s="619">
        <v>184505</v>
      </c>
      <c r="DE11" s="611"/>
      <c r="DF11" s="611"/>
      <c r="DG11" s="611"/>
      <c r="DH11" s="611"/>
      <c r="DI11" s="611"/>
      <c r="DJ11" s="611"/>
      <c r="DK11" s="611"/>
      <c r="DL11" s="611"/>
      <c r="DM11" s="611"/>
      <c r="DN11" s="611"/>
      <c r="DO11" s="611"/>
      <c r="DP11" s="612"/>
      <c r="DQ11" s="619">
        <v>594660</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3512</v>
      </c>
      <c r="S12" s="611"/>
      <c r="T12" s="611"/>
      <c r="U12" s="611"/>
      <c r="V12" s="611"/>
      <c r="W12" s="611"/>
      <c r="X12" s="611"/>
      <c r="Y12" s="612"/>
      <c r="Z12" s="613">
        <v>0</v>
      </c>
      <c r="AA12" s="613"/>
      <c r="AB12" s="613"/>
      <c r="AC12" s="613"/>
      <c r="AD12" s="614">
        <v>3512</v>
      </c>
      <c r="AE12" s="614"/>
      <c r="AF12" s="614"/>
      <c r="AG12" s="614"/>
      <c r="AH12" s="614"/>
      <c r="AI12" s="614"/>
      <c r="AJ12" s="614"/>
      <c r="AK12" s="614"/>
      <c r="AL12" s="615">
        <v>0</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38628919</v>
      </c>
      <c r="BH12" s="611"/>
      <c r="BI12" s="611"/>
      <c r="BJ12" s="611"/>
      <c r="BK12" s="611"/>
      <c r="BL12" s="611"/>
      <c r="BM12" s="611"/>
      <c r="BN12" s="612"/>
      <c r="BO12" s="613">
        <v>36.6</v>
      </c>
      <c r="BP12" s="613"/>
      <c r="BQ12" s="613"/>
      <c r="BR12" s="613"/>
      <c r="BS12" s="614" t="s">
        <v>130</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5088486</v>
      </c>
      <c r="CS12" s="611"/>
      <c r="CT12" s="611"/>
      <c r="CU12" s="611"/>
      <c r="CV12" s="611"/>
      <c r="CW12" s="611"/>
      <c r="CX12" s="611"/>
      <c r="CY12" s="612"/>
      <c r="CZ12" s="613">
        <v>2.1</v>
      </c>
      <c r="DA12" s="613"/>
      <c r="DB12" s="613"/>
      <c r="DC12" s="613"/>
      <c r="DD12" s="619">
        <v>25252</v>
      </c>
      <c r="DE12" s="611"/>
      <c r="DF12" s="611"/>
      <c r="DG12" s="611"/>
      <c r="DH12" s="611"/>
      <c r="DI12" s="611"/>
      <c r="DJ12" s="611"/>
      <c r="DK12" s="611"/>
      <c r="DL12" s="611"/>
      <c r="DM12" s="611"/>
      <c r="DN12" s="611"/>
      <c r="DO12" s="611"/>
      <c r="DP12" s="612"/>
      <c r="DQ12" s="619">
        <v>2371386</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130</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38572410</v>
      </c>
      <c r="BH13" s="611"/>
      <c r="BI13" s="611"/>
      <c r="BJ13" s="611"/>
      <c r="BK13" s="611"/>
      <c r="BL13" s="611"/>
      <c r="BM13" s="611"/>
      <c r="BN13" s="612"/>
      <c r="BO13" s="613">
        <v>36.6</v>
      </c>
      <c r="BP13" s="613"/>
      <c r="BQ13" s="613"/>
      <c r="BR13" s="613"/>
      <c r="BS13" s="614" t="s">
        <v>130</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19406453</v>
      </c>
      <c r="CS13" s="611"/>
      <c r="CT13" s="611"/>
      <c r="CU13" s="611"/>
      <c r="CV13" s="611"/>
      <c r="CW13" s="611"/>
      <c r="CX13" s="611"/>
      <c r="CY13" s="612"/>
      <c r="CZ13" s="613">
        <v>8.1999999999999993</v>
      </c>
      <c r="DA13" s="613"/>
      <c r="DB13" s="613"/>
      <c r="DC13" s="613"/>
      <c r="DD13" s="619">
        <v>6368158</v>
      </c>
      <c r="DE13" s="611"/>
      <c r="DF13" s="611"/>
      <c r="DG13" s="611"/>
      <c r="DH13" s="611"/>
      <c r="DI13" s="611"/>
      <c r="DJ13" s="611"/>
      <c r="DK13" s="611"/>
      <c r="DL13" s="611"/>
      <c r="DM13" s="611"/>
      <c r="DN13" s="611"/>
      <c r="DO13" s="611"/>
      <c r="DP13" s="612"/>
      <c r="DQ13" s="619">
        <v>13839319</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v>3461</v>
      </c>
      <c r="S14" s="611"/>
      <c r="T14" s="611"/>
      <c r="U14" s="611"/>
      <c r="V14" s="611"/>
      <c r="W14" s="611"/>
      <c r="X14" s="611"/>
      <c r="Y14" s="612"/>
      <c r="Z14" s="613">
        <v>0</v>
      </c>
      <c r="AA14" s="613"/>
      <c r="AB14" s="613"/>
      <c r="AC14" s="613"/>
      <c r="AD14" s="614">
        <v>3461</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707315</v>
      </c>
      <c r="BH14" s="611"/>
      <c r="BI14" s="611"/>
      <c r="BJ14" s="611"/>
      <c r="BK14" s="611"/>
      <c r="BL14" s="611"/>
      <c r="BM14" s="611"/>
      <c r="BN14" s="612"/>
      <c r="BO14" s="613">
        <v>0.7</v>
      </c>
      <c r="BP14" s="613"/>
      <c r="BQ14" s="613"/>
      <c r="BR14" s="613"/>
      <c r="BS14" s="614" t="s">
        <v>130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6766104</v>
      </c>
      <c r="CS14" s="611"/>
      <c r="CT14" s="611"/>
      <c r="CU14" s="611"/>
      <c r="CV14" s="611"/>
      <c r="CW14" s="611"/>
      <c r="CX14" s="611"/>
      <c r="CY14" s="612"/>
      <c r="CZ14" s="613">
        <v>2.8</v>
      </c>
      <c r="DA14" s="613"/>
      <c r="DB14" s="613"/>
      <c r="DC14" s="613"/>
      <c r="DD14" s="619">
        <v>514397</v>
      </c>
      <c r="DE14" s="611"/>
      <c r="DF14" s="611"/>
      <c r="DG14" s="611"/>
      <c r="DH14" s="611"/>
      <c r="DI14" s="611"/>
      <c r="DJ14" s="611"/>
      <c r="DK14" s="611"/>
      <c r="DL14" s="611"/>
      <c r="DM14" s="611"/>
      <c r="DN14" s="611"/>
      <c r="DO14" s="611"/>
      <c r="DP14" s="612"/>
      <c r="DQ14" s="619">
        <v>6298556</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130</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3924792</v>
      </c>
      <c r="BH15" s="611"/>
      <c r="BI15" s="611"/>
      <c r="BJ15" s="611"/>
      <c r="BK15" s="611"/>
      <c r="BL15" s="611"/>
      <c r="BM15" s="611"/>
      <c r="BN15" s="612"/>
      <c r="BO15" s="613">
        <v>3.7</v>
      </c>
      <c r="BP15" s="613"/>
      <c r="BQ15" s="613"/>
      <c r="BR15" s="613"/>
      <c r="BS15" s="614" t="s">
        <v>130</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26081789</v>
      </c>
      <c r="CS15" s="611"/>
      <c r="CT15" s="611"/>
      <c r="CU15" s="611"/>
      <c r="CV15" s="611"/>
      <c r="CW15" s="611"/>
      <c r="CX15" s="611"/>
      <c r="CY15" s="612"/>
      <c r="CZ15" s="613">
        <v>11</v>
      </c>
      <c r="DA15" s="613"/>
      <c r="DB15" s="613"/>
      <c r="DC15" s="613"/>
      <c r="DD15" s="619">
        <v>3117087</v>
      </c>
      <c r="DE15" s="611"/>
      <c r="DF15" s="611"/>
      <c r="DG15" s="611"/>
      <c r="DH15" s="611"/>
      <c r="DI15" s="611"/>
      <c r="DJ15" s="611"/>
      <c r="DK15" s="611"/>
      <c r="DL15" s="611"/>
      <c r="DM15" s="611"/>
      <c r="DN15" s="611"/>
      <c r="DO15" s="611"/>
      <c r="DP15" s="612"/>
      <c r="DQ15" s="619">
        <v>18776001</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156322</v>
      </c>
      <c r="S16" s="611"/>
      <c r="T16" s="611"/>
      <c r="U16" s="611"/>
      <c r="V16" s="611"/>
      <c r="W16" s="611"/>
      <c r="X16" s="611"/>
      <c r="Y16" s="612"/>
      <c r="Z16" s="613">
        <v>0.1</v>
      </c>
      <c r="AA16" s="613"/>
      <c r="AB16" s="613"/>
      <c r="AC16" s="613"/>
      <c r="AD16" s="614">
        <v>156322</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t="s">
        <v>130</v>
      </c>
      <c r="CS16" s="611"/>
      <c r="CT16" s="611"/>
      <c r="CU16" s="611"/>
      <c r="CV16" s="611"/>
      <c r="CW16" s="611"/>
      <c r="CX16" s="611"/>
      <c r="CY16" s="612"/>
      <c r="CZ16" s="613" t="s">
        <v>130</v>
      </c>
      <c r="DA16" s="613"/>
      <c r="DB16" s="613"/>
      <c r="DC16" s="613"/>
      <c r="DD16" s="619" t="s">
        <v>130</v>
      </c>
      <c r="DE16" s="611"/>
      <c r="DF16" s="611"/>
      <c r="DG16" s="611"/>
      <c r="DH16" s="611"/>
      <c r="DI16" s="611"/>
      <c r="DJ16" s="611"/>
      <c r="DK16" s="611"/>
      <c r="DL16" s="611"/>
      <c r="DM16" s="611"/>
      <c r="DN16" s="611"/>
      <c r="DO16" s="611"/>
      <c r="DP16" s="612"/>
      <c r="DQ16" s="619" t="s">
        <v>130</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1088396</v>
      </c>
      <c r="S17" s="611"/>
      <c r="T17" s="611"/>
      <c r="U17" s="611"/>
      <c r="V17" s="611"/>
      <c r="W17" s="611"/>
      <c r="X17" s="611"/>
      <c r="Y17" s="612"/>
      <c r="Z17" s="613">
        <v>0.4</v>
      </c>
      <c r="AA17" s="613"/>
      <c r="AB17" s="613"/>
      <c r="AC17" s="613"/>
      <c r="AD17" s="614">
        <v>1088396</v>
      </c>
      <c r="AE17" s="614"/>
      <c r="AF17" s="614"/>
      <c r="AG17" s="614"/>
      <c r="AH17" s="614"/>
      <c r="AI17" s="614"/>
      <c r="AJ17" s="614"/>
      <c r="AK17" s="614"/>
      <c r="AL17" s="615">
        <v>0.9</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130</v>
      </c>
      <c r="BP17" s="613"/>
      <c r="BQ17" s="613"/>
      <c r="BR17" s="613"/>
      <c r="BS17" s="614" t="s">
        <v>130</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17890307</v>
      </c>
      <c r="CS17" s="611"/>
      <c r="CT17" s="611"/>
      <c r="CU17" s="611"/>
      <c r="CV17" s="611"/>
      <c r="CW17" s="611"/>
      <c r="CX17" s="611"/>
      <c r="CY17" s="612"/>
      <c r="CZ17" s="613">
        <v>7.5</v>
      </c>
      <c r="DA17" s="613"/>
      <c r="DB17" s="613"/>
      <c r="DC17" s="613"/>
      <c r="DD17" s="619" t="s">
        <v>130</v>
      </c>
      <c r="DE17" s="611"/>
      <c r="DF17" s="611"/>
      <c r="DG17" s="611"/>
      <c r="DH17" s="611"/>
      <c r="DI17" s="611"/>
      <c r="DJ17" s="611"/>
      <c r="DK17" s="611"/>
      <c r="DL17" s="611"/>
      <c r="DM17" s="611"/>
      <c r="DN17" s="611"/>
      <c r="DO17" s="611"/>
      <c r="DP17" s="612"/>
      <c r="DQ17" s="619">
        <v>17885750</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799934</v>
      </c>
      <c r="S18" s="611"/>
      <c r="T18" s="611"/>
      <c r="U18" s="611"/>
      <c r="V18" s="611"/>
      <c r="W18" s="611"/>
      <c r="X18" s="611"/>
      <c r="Y18" s="612"/>
      <c r="Z18" s="613">
        <v>0.3</v>
      </c>
      <c r="AA18" s="613"/>
      <c r="AB18" s="613"/>
      <c r="AC18" s="613"/>
      <c r="AD18" s="614">
        <v>799934</v>
      </c>
      <c r="AE18" s="614"/>
      <c r="AF18" s="614"/>
      <c r="AG18" s="614"/>
      <c r="AH18" s="614"/>
      <c r="AI18" s="614"/>
      <c r="AJ18" s="614"/>
      <c r="AK18" s="614"/>
      <c r="AL18" s="615">
        <v>0.6</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798364</v>
      </c>
      <c r="S19" s="611"/>
      <c r="T19" s="611"/>
      <c r="U19" s="611"/>
      <c r="V19" s="611"/>
      <c r="W19" s="611"/>
      <c r="X19" s="611"/>
      <c r="Y19" s="612"/>
      <c r="Z19" s="613">
        <v>0.3</v>
      </c>
      <c r="AA19" s="613"/>
      <c r="AB19" s="613"/>
      <c r="AC19" s="613"/>
      <c r="AD19" s="614">
        <v>798364</v>
      </c>
      <c r="AE19" s="614"/>
      <c r="AF19" s="614"/>
      <c r="AG19" s="614"/>
      <c r="AH19" s="614"/>
      <c r="AI19" s="614"/>
      <c r="AJ19" s="614"/>
      <c r="AK19" s="614"/>
      <c r="AL19" s="615">
        <v>0.6</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10238587</v>
      </c>
      <c r="BH19" s="611"/>
      <c r="BI19" s="611"/>
      <c r="BJ19" s="611"/>
      <c r="BK19" s="611"/>
      <c r="BL19" s="611"/>
      <c r="BM19" s="611"/>
      <c r="BN19" s="612"/>
      <c r="BO19" s="613">
        <v>9.6999999999999993</v>
      </c>
      <c r="BP19" s="613"/>
      <c r="BQ19" s="613"/>
      <c r="BR19" s="613"/>
      <c r="BS19" s="614" t="s">
        <v>130</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1570</v>
      </c>
      <c r="S20" s="611"/>
      <c r="T20" s="611"/>
      <c r="U20" s="611"/>
      <c r="V20" s="611"/>
      <c r="W20" s="611"/>
      <c r="X20" s="611"/>
      <c r="Y20" s="612"/>
      <c r="Z20" s="613">
        <v>0</v>
      </c>
      <c r="AA20" s="613"/>
      <c r="AB20" s="613"/>
      <c r="AC20" s="613"/>
      <c r="AD20" s="614">
        <v>1570</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10238587</v>
      </c>
      <c r="BH20" s="611"/>
      <c r="BI20" s="611"/>
      <c r="BJ20" s="611"/>
      <c r="BK20" s="611"/>
      <c r="BL20" s="611"/>
      <c r="BM20" s="611"/>
      <c r="BN20" s="612"/>
      <c r="BO20" s="613">
        <v>9.6999999999999993</v>
      </c>
      <c r="BP20" s="613"/>
      <c r="BQ20" s="613"/>
      <c r="BR20" s="613"/>
      <c r="BS20" s="614" t="s">
        <v>130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238073168</v>
      </c>
      <c r="CS20" s="611"/>
      <c r="CT20" s="611"/>
      <c r="CU20" s="611"/>
      <c r="CV20" s="611"/>
      <c r="CW20" s="611"/>
      <c r="CX20" s="611"/>
      <c r="CY20" s="612"/>
      <c r="CZ20" s="613">
        <v>100</v>
      </c>
      <c r="DA20" s="613"/>
      <c r="DB20" s="613"/>
      <c r="DC20" s="613"/>
      <c r="DD20" s="619">
        <v>11876507</v>
      </c>
      <c r="DE20" s="611"/>
      <c r="DF20" s="611"/>
      <c r="DG20" s="611"/>
      <c r="DH20" s="611"/>
      <c r="DI20" s="611"/>
      <c r="DJ20" s="611"/>
      <c r="DK20" s="611"/>
      <c r="DL20" s="611"/>
      <c r="DM20" s="611"/>
      <c r="DN20" s="611"/>
      <c r="DO20" s="611"/>
      <c r="DP20" s="612"/>
      <c r="DQ20" s="619">
        <v>144862183</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8304630</v>
      </c>
      <c r="S21" s="611"/>
      <c r="T21" s="611"/>
      <c r="U21" s="611"/>
      <c r="V21" s="611"/>
      <c r="W21" s="611"/>
      <c r="X21" s="611"/>
      <c r="Y21" s="612"/>
      <c r="Z21" s="613">
        <v>3.4</v>
      </c>
      <c r="AA21" s="613"/>
      <c r="AB21" s="613"/>
      <c r="AC21" s="613"/>
      <c r="AD21" s="614">
        <v>7841155</v>
      </c>
      <c r="AE21" s="614"/>
      <c r="AF21" s="614"/>
      <c r="AG21" s="614"/>
      <c r="AH21" s="614"/>
      <c r="AI21" s="614"/>
      <c r="AJ21" s="614"/>
      <c r="AK21" s="614"/>
      <c r="AL21" s="615">
        <v>6.1</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3059</v>
      </c>
      <c r="BH21" s="611"/>
      <c r="BI21" s="611"/>
      <c r="BJ21" s="611"/>
      <c r="BK21" s="611"/>
      <c r="BL21" s="611"/>
      <c r="BM21" s="611"/>
      <c r="BN21" s="612"/>
      <c r="BO21" s="613">
        <v>0</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7841155</v>
      </c>
      <c r="S22" s="611"/>
      <c r="T22" s="611"/>
      <c r="U22" s="611"/>
      <c r="V22" s="611"/>
      <c r="W22" s="611"/>
      <c r="X22" s="611"/>
      <c r="Y22" s="612"/>
      <c r="Z22" s="613">
        <v>3.2</v>
      </c>
      <c r="AA22" s="613"/>
      <c r="AB22" s="613"/>
      <c r="AC22" s="613"/>
      <c r="AD22" s="614">
        <v>7841155</v>
      </c>
      <c r="AE22" s="614"/>
      <c r="AF22" s="614"/>
      <c r="AG22" s="614"/>
      <c r="AH22" s="614"/>
      <c r="AI22" s="614"/>
      <c r="AJ22" s="614"/>
      <c r="AK22" s="614"/>
      <c r="AL22" s="615">
        <v>6.1</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v>2151983</v>
      </c>
      <c r="BH22" s="611"/>
      <c r="BI22" s="611"/>
      <c r="BJ22" s="611"/>
      <c r="BK22" s="611"/>
      <c r="BL22" s="611"/>
      <c r="BM22" s="611"/>
      <c r="BN22" s="612"/>
      <c r="BO22" s="613">
        <v>2</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454523</v>
      </c>
      <c r="S23" s="611"/>
      <c r="T23" s="611"/>
      <c r="U23" s="611"/>
      <c r="V23" s="611"/>
      <c r="W23" s="611"/>
      <c r="X23" s="611"/>
      <c r="Y23" s="612"/>
      <c r="Z23" s="613">
        <v>0.2</v>
      </c>
      <c r="AA23" s="613"/>
      <c r="AB23" s="613"/>
      <c r="AC23" s="613"/>
      <c r="AD23" s="614" t="s">
        <v>130</v>
      </c>
      <c r="AE23" s="614"/>
      <c r="AF23" s="614"/>
      <c r="AG23" s="614"/>
      <c r="AH23" s="614"/>
      <c r="AI23" s="614"/>
      <c r="AJ23" s="614"/>
      <c r="AK23" s="614"/>
      <c r="AL23" s="615" t="s">
        <v>130</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v>8083545</v>
      </c>
      <c r="BH23" s="611"/>
      <c r="BI23" s="611"/>
      <c r="BJ23" s="611"/>
      <c r="BK23" s="611"/>
      <c r="BL23" s="611"/>
      <c r="BM23" s="611"/>
      <c r="BN23" s="612"/>
      <c r="BO23" s="613">
        <v>7.7</v>
      </c>
      <c r="BP23" s="613"/>
      <c r="BQ23" s="613"/>
      <c r="BR23" s="613"/>
      <c r="BS23" s="614" t="s">
        <v>130</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8952</v>
      </c>
      <c r="S24" s="611"/>
      <c r="T24" s="611"/>
      <c r="U24" s="611"/>
      <c r="V24" s="611"/>
      <c r="W24" s="611"/>
      <c r="X24" s="611"/>
      <c r="Y24" s="612"/>
      <c r="Z24" s="613">
        <v>0</v>
      </c>
      <c r="AA24" s="613"/>
      <c r="AB24" s="613"/>
      <c r="AC24" s="613"/>
      <c r="AD24" s="614" t="s">
        <v>130</v>
      </c>
      <c r="AE24" s="614"/>
      <c r="AF24" s="614"/>
      <c r="AG24" s="614"/>
      <c r="AH24" s="614"/>
      <c r="AI24" s="614"/>
      <c r="AJ24" s="614"/>
      <c r="AK24" s="614"/>
      <c r="AL24" s="615" t="s">
        <v>130</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124891560</v>
      </c>
      <c r="CS24" s="600"/>
      <c r="CT24" s="600"/>
      <c r="CU24" s="600"/>
      <c r="CV24" s="600"/>
      <c r="CW24" s="600"/>
      <c r="CX24" s="600"/>
      <c r="CY24" s="601"/>
      <c r="CZ24" s="604">
        <v>52.5</v>
      </c>
      <c r="DA24" s="605"/>
      <c r="DB24" s="605"/>
      <c r="DC24" s="621"/>
      <c r="DD24" s="645">
        <v>70221946</v>
      </c>
      <c r="DE24" s="600"/>
      <c r="DF24" s="600"/>
      <c r="DG24" s="600"/>
      <c r="DH24" s="600"/>
      <c r="DI24" s="600"/>
      <c r="DJ24" s="600"/>
      <c r="DK24" s="601"/>
      <c r="DL24" s="645">
        <v>69124245</v>
      </c>
      <c r="DM24" s="600"/>
      <c r="DN24" s="600"/>
      <c r="DO24" s="600"/>
      <c r="DP24" s="600"/>
      <c r="DQ24" s="600"/>
      <c r="DR24" s="600"/>
      <c r="DS24" s="600"/>
      <c r="DT24" s="600"/>
      <c r="DU24" s="600"/>
      <c r="DV24" s="601"/>
      <c r="DW24" s="604">
        <v>52.7</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133351282</v>
      </c>
      <c r="S25" s="611"/>
      <c r="T25" s="611"/>
      <c r="U25" s="611"/>
      <c r="V25" s="611"/>
      <c r="W25" s="611"/>
      <c r="X25" s="611"/>
      <c r="Y25" s="612"/>
      <c r="Z25" s="613">
        <v>54.3</v>
      </c>
      <c r="AA25" s="613"/>
      <c r="AB25" s="613"/>
      <c r="AC25" s="613"/>
      <c r="AD25" s="614">
        <v>124804262</v>
      </c>
      <c r="AE25" s="614"/>
      <c r="AF25" s="614"/>
      <c r="AG25" s="614"/>
      <c r="AH25" s="614"/>
      <c r="AI25" s="614"/>
      <c r="AJ25" s="614"/>
      <c r="AK25" s="614"/>
      <c r="AL25" s="615">
        <v>97.7</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130</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38764118</v>
      </c>
      <c r="CS25" s="642"/>
      <c r="CT25" s="642"/>
      <c r="CU25" s="642"/>
      <c r="CV25" s="642"/>
      <c r="CW25" s="642"/>
      <c r="CX25" s="642"/>
      <c r="CY25" s="643"/>
      <c r="CZ25" s="615">
        <v>16.3</v>
      </c>
      <c r="DA25" s="640"/>
      <c r="DB25" s="640"/>
      <c r="DC25" s="644"/>
      <c r="DD25" s="619">
        <v>34479463</v>
      </c>
      <c r="DE25" s="642"/>
      <c r="DF25" s="642"/>
      <c r="DG25" s="642"/>
      <c r="DH25" s="642"/>
      <c r="DI25" s="642"/>
      <c r="DJ25" s="642"/>
      <c r="DK25" s="643"/>
      <c r="DL25" s="619">
        <v>33733229</v>
      </c>
      <c r="DM25" s="642"/>
      <c r="DN25" s="642"/>
      <c r="DO25" s="642"/>
      <c r="DP25" s="642"/>
      <c r="DQ25" s="642"/>
      <c r="DR25" s="642"/>
      <c r="DS25" s="642"/>
      <c r="DT25" s="642"/>
      <c r="DU25" s="642"/>
      <c r="DV25" s="643"/>
      <c r="DW25" s="615">
        <v>25.7</v>
      </c>
      <c r="DX25" s="640"/>
      <c r="DY25" s="640"/>
      <c r="DZ25" s="640"/>
      <c r="EA25" s="640"/>
      <c r="EB25" s="640"/>
      <c r="EC25" s="641"/>
    </row>
    <row r="26" spans="2:133" ht="11.25" customHeight="1" x14ac:dyDescent="0.15">
      <c r="B26" s="607" t="s">
        <v>296</v>
      </c>
      <c r="C26" s="608"/>
      <c r="D26" s="608"/>
      <c r="E26" s="608"/>
      <c r="F26" s="608"/>
      <c r="G26" s="608"/>
      <c r="H26" s="608"/>
      <c r="I26" s="608"/>
      <c r="J26" s="608"/>
      <c r="K26" s="608"/>
      <c r="L26" s="608"/>
      <c r="M26" s="608"/>
      <c r="N26" s="608"/>
      <c r="O26" s="608"/>
      <c r="P26" s="608"/>
      <c r="Q26" s="609"/>
      <c r="R26" s="610">
        <v>58620</v>
      </c>
      <c r="S26" s="611"/>
      <c r="T26" s="611"/>
      <c r="U26" s="611"/>
      <c r="V26" s="611"/>
      <c r="W26" s="611"/>
      <c r="X26" s="611"/>
      <c r="Y26" s="612"/>
      <c r="Z26" s="613">
        <v>0</v>
      </c>
      <c r="AA26" s="613"/>
      <c r="AB26" s="613"/>
      <c r="AC26" s="613"/>
      <c r="AD26" s="614">
        <v>58620</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23384649</v>
      </c>
      <c r="CS26" s="611"/>
      <c r="CT26" s="611"/>
      <c r="CU26" s="611"/>
      <c r="CV26" s="611"/>
      <c r="CW26" s="611"/>
      <c r="CX26" s="611"/>
      <c r="CY26" s="612"/>
      <c r="CZ26" s="615">
        <v>9.8000000000000007</v>
      </c>
      <c r="DA26" s="640"/>
      <c r="DB26" s="640"/>
      <c r="DC26" s="644"/>
      <c r="DD26" s="619">
        <v>20990927</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0"/>
      <c r="DY26" s="640"/>
      <c r="DZ26" s="640"/>
      <c r="EA26" s="640"/>
      <c r="EB26" s="640"/>
      <c r="EC26" s="641"/>
    </row>
    <row r="27" spans="2:133" ht="11.25" customHeight="1" x14ac:dyDescent="0.15">
      <c r="B27" s="607" t="s">
        <v>299</v>
      </c>
      <c r="C27" s="608"/>
      <c r="D27" s="608"/>
      <c r="E27" s="608"/>
      <c r="F27" s="608"/>
      <c r="G27" s="608"/>
      <c r="H27" s="608"/>
      <c r="I27" s="608"/>
      <c r="J27" s="608"/>
      <c r="K27" s="608"/>
      <c r="L27" s="608"/>
      <c r="M27" s="608"/>
      <c r="N27" s="608"/>
      <c r="O27" s="608"/>
      <c r="P27" s="608"/>
      <c r="Q27" s="609"/>
      <c r="R27" s="610">
        <v>1430920</v>
      </c>
      <c r="S27" s="611"/>
      <c r="T27" s="611"/>
      <c r="U27" s="611"/>
      <c r="V27" s="611"/>
      <c r="W27" s="611"/>
      <c r="X27" s="611"/>
      <c r="Y27" s="612"/>
      <c r="Z27" s="613">
        <v>0.6</v>
      </c>
      <c r="AA27" s="613"/>
      <c r="AB27" s="613"/>
      <c r="AC27" s="613"/>
      <c r="AD27" s="614" t="s">
        <v>130</v>
      </c>
      <c r="AE27" s="614"/>
      <c r="AF27" s="614"/>
      <c r="AG27" s="614"/>
      <c r="AH27" s="614"/>
      <c r="AI27" s="614"/>
      <c r="AJ27" s="614"/>
      <c r="AK27" s="614"/>
      <c r="AL27" s="615" t="s">
        <v>130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105489851</v>
      </c>
      <c r="BH27" s="611"/>
      <c r="BI27" s="611"/>
      <c r="BJ27" s="611"/>
      <c r="BK27" s="611"/>
      <c r="BL27" s="611"/>
      <c r="BM27" s="611"/>
      <c r="BN27" s="612"/>
      <c r="BO27" s="613">
        <v>100</v>
      </c>
      <c r="BP27" s="613"/>
      <c r="BQ27" s="613"/>
      <c r="BR27" s="613"/>
      <c r="BS27" s="614">
        <v>655752</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68237135</v>
      </c>
      <c r="CS27" s="642"/>
      <c r="CT27" s="642"/>
      <c r="CU27" s="642"/>
      <c r="CV27" s="642"/>
      <c r="CW27" s="642"/>
      <c r="CX27" s="642"/>
      <c r="CY27" s="643"/>
      <c r="CZ27" s="615">
        <v>28.7</v>
      </c>
      <c r="DA27" s="640"/>
      <c r="DB27" s="640"/>
      <c r="DC27" s="644"/>
      <c r="DD27" s="619">
        <v>17856733</v>
      </c>
      <c r="DE27" s="642"/>
      <c r="DF27" s="642"/>
      <c r="DG27" s="642"/>
      <c r="DH27" s="642"/>
      <c r="DI27" s="642"/>
      <c r="DJ27" s="642"/>
      <c r="DK27" s="643"/>
      <c r="DL27" s="619">
        <v>17505266</v>
      </c>
      <c r="DM27" s="642"/>
      <c r="DN27" s="642"/>
      <c r="DO27" s="642"/>
      <c r="DP27" s="642"/>
      <c r="DQ27" s="642"/>
      <c r="DR27" s="642"/>
      <c r="DS27" s="642"/>
      <c r="DT27" s="642"/>
      <c r="DU27" s="642"/>
      <c r="DV27" s="643"/>
      <c r="DW27" s="615">
        <v>13.3</v>
      </c>
      <c r="DX27" s="640"/>
      <c r="DY27" s="640"/>
      <c r="DZ27" s="640"/>
      <c r="EA27" s="640"/>
      <c r="EB27" s="640"/>
      <c r="EC27" s="641"/>
    </row>
    <row r="28" spans="2:133" ht="11.25" customHeight="1" x14ac:dyDescent="0.15">
      <c r="B28" s="607" t="s">
        <v>302</v>
      </c>
      <c r="C28" s="608"/>
      <c r="D28" s="608"/>
      <c r="E28" s="608"/>
      <c r="F28" s="608"/>
      <c r="G28" s="608"/>
      <c r="H28" s="608"/>
      <c r="I28" s="608"/>
      <c r="J28" s="608"/>
      <c r="K28" s="608"/>
      <c r="L28" s="608"/>
      <c r="M28" s="608"/>
      <c r="N28" s="608"/>
      <c r="O28" s="608"/>
      <c r="P28" s="608"/>
      <c r="Q28" s="609"/>
      <c r="R28" s="610">
        <v>2986658</v>
      </c>
      <c r="S28" s="611"/>
      <c r="T28" s="611"/>
      <c r="U28" s="611"/>
      <c r="V28" s="611"/>
      <c r="W28" s="611"/>
      <c r="X28" s="611"/>
      <c r="Y28" s="612"/>
      <c r="Z28" s="613">
        <v>1.2</v>
      </c>
      <c r="AA28" s="613"/>
      <c r="AB28" s="613"/>
      <c r="AC28" s="613"/>
      <c r="AD28" s="614">
        <v>524454</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17890307</v>
      </c>
      <c r="CS28" s="611"/>
      <c r="CT28" s="611"/>
      <c r="CU28" s="611"/>
      <c r="CV28" s="611"/>
      <c r="CW28" s="611"/>
      <c r="CX28" s="611"/>
      <c r="CY28" s="612"/>
      <c r="CZ28" s="615">
        <v>7.5</v>
      </c>
      <c r="DA28" s="640"/>
      <c r="DB28" s="640"/>
      <c r="DC28" s="644"/>
      <c r="DD28" s="619">
        <v>17885750</v>
      </c>
      <c r="DE28" s="611"/>
      <c r="DF28" s="611"/>
      <c r="DG28" s="611"/>
      <c r="DH28" s="611"/>
      <c r="DI28" s="611"/>
      <c r="DJ28" s="611"/>
      <c r="DK28" s="612"/>
      <c r="DL28" s="619">
        <v>17885750</v>
      </c>
      <c r="DM28" s="611"/>
      <c r="DN28" s="611"/>
      <c r="DO28" s="611"/>
      <c r="DP28" s="611"/>
      <c r="DQ28" s="611"/>
      <c r="DR28" s="611"/>
      <c r="DS28" s="611"/>
      <c r="DT28" s="611"/>
      <c r="DU28" s="611"/>
      <c r="DV28" s="612"/>
      <c r="DW28" s="615">
        <v>13.6</v>
      </c>
      <c r="DX28" s="640"/>
      <c r="DY28" s="640"/>
      <c r="DZ28" s="640"/>
      <c r="EA28" s="640"/>
      <c r="EB28" s="640"/>
      <c r="EC28" s="641"/>
    </row>
    <row r="29" spans="2:133" ht="11.25" customHeight="1" x14ac:dyDescent="0.15">
      <c r="B29" s="607" t="s">
        <v>304</v>
      </c>
      <c r="C29" s="608"/>
      <c r="D29" s="608"/>
      <c r="E29" s="608"/>
      <c r="F29" s="608"/>
      <c r="G29" s="608"/>
      <c r="H29" s="608"/>
      <c r="I29" s="608"/>
      <c r="J29" s="608"/>
      <c r="K29" s="608"/>
      <c r="L29" s="608"/>
      <c r="M29" s="608"/>
      <c r="N29" s="608"/>
      <c r="O29" s="608"/>
      <c r="P29" s="608"/>
      <c r="Q29" s="609"/>
      <c r="R29" s="610">
        <v>1534721</v>
      </c>
      <c r="S29" s="611"/>
      <c r="T29" s="611"/>
      <c r="U29" s="611"/>
      <c r="V29" s="611"/>
      <c r="W29" s="611"/>
      <c r="X29" s="611"/>
      <c r="Y29" s="612"/>
      <c r="Z29" s="613">
        <v>0.6</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305</v>
      </c>
      <c r="CE29" s="647"/>
      <c r="CF29" s="607" t="s">
        <v>71</v>
      </c>
      <c r="CG29" s="608"/>
      <c r="CH29" s="608"/>
      <c r="CI29" s="608"/>
      <c r="CJ29" s="608"/>
      <c r="CK29" s="608"/>
      <c r="CL29" s="608"/>
      <c r="CM29" s="608"/>
      <c r="CN29" s="608"/>
      <c r="CO29" s="608"/>
      <c r="CP29" s="608"/>
      <c r="CQ29" s="609"/>
      <c r="CR29" s="610">
        <v>17890250</v>
      </c>
      <c r="CS29" s="642"/>
      <c r="CT29" s="642"/>
      <c r="CU29" s="642"/>
      <c r="CV29" s="642"/>
      <c r="CW29" s="642"/>
      <c r="CX29" s="642"/>
      <c r="CY29" s="643"/>
      <c r="CZ29" s="615">
        <v>7.5</v>
      </c>
      <c r="DA29" s="640"/>
      <c r="DB29" s="640"/>
      <c r="DC29" s="644"/>
      <c r="DD29" s="619">
        <v>17885693</v>
      </c>
      <c r="DE29" s="642"/>
      <c r="DF29" s="642"/>
      <c r="DG29" s="642"/>
      <c r="DH29" s="642"/>
      <c r="DI29" s="642"/>
      <c r="DJ29" s="642"/>
      <c r="DK29" s="643"/>
      <c r="DL29" s="619">
        <v>17885693</v>
      </c>
      <c r="DM29" s="642"/>
      <c r="DN29" s="642"/>
      <c r="DO29" s="642"/>
      <c r="DP29" s="642"/>
      <c r="DQ29" s="642"/>
      <c r="DR29" s="642"/>
      <c r="DS29" s="642"/>
      <c r="DT29" s="642"/>
      <c r="DU29" s="642"/>
      <c r="DV29" s="643"/>
      <c r="DW29" s="615">
        <v>13.6</v>
      </c>
      <c r="DX29" s="640"/>
      <c r="DY29" s="640"/>
      <c r="DZ29" s="640"/>
      <c r="EA29" s="640"/>
      <c r="EB29" s="640"/>
      <c r="EC29" s="641"/>
    </row>
    <row r="30" spans="2:133" ht="11.25" customHeight="1" x14ac:dyDescent="0.15">
      <c r="B30" s="607" t="s">
        <v>306</v>
      </c>
      <c r="C30" s="608"/>
      <c r="D30" s="608"/>
      <c r="E30" s="608"/>
      <c r="F30" s="608"/>
      <c r="G30" s="608"/>
      <c r="H30" s="608"/>
      <c r="I30" s="608"/>
      <c r="J30" s="608"/>
      <c r="K30" s="608"/>
      <c r="L30" s="608"/>
      <c r="M30" s="608"/>
      <c r="N30" s="608"/>
      <c r="O30" s="608"/>
      <c r="P30" s="608"/>
      <c r="Q30" s="609"/>
      <c r="R30" s="610">
        <v>55576216</v>
      </c>
      <c r="S30" s="611"/>
      <c r="T30" s="611"/>
      <c r="U30" s="611"/>
      <c r="V30" s="611"/>
      <c r="W30" s="611"/>
      <c r="X30" s="611"/>
      <c r="Y30" s="612"/>
      <c r="Z30" s="613">
        <v>22.6</v>
      </c>
      <c r="AA30" s="613"/>
      <c r="AB30" s="613"/>
      <c r="AC30" s="613"/>
      <c r="AD30" s="614" t="s">
        <v>130</v>
      </c>
      <c r="AE30" s="614"/>
      <c r="AF30" s="614"/>
      <c r="AG30" s="614"/>
      <c r="AH30" s="614"/>
      <c r="AI30" s="614"/>
      <c r="AJ30" s="614"/>
      <c r="AK30" s="614"/>
      <c r="AL30" s="615" t="s">
        <v>130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307</v>
      </c>
      <c r="BH30" s="652"/>
      <c r="BI30" s="652"/>
      <c r="BJ30" s="652"/>
      <c r="BK30" s="652"/>
      <c r="BL30" s="652"/>
      <c r="BM30" s="652"/>
      <c r="BN30" s="652"/>
      <c r="BO30" s="652"/>
      <c r="BP30" s="652"/>
      <c r="BQ30" s="653"/>
      <c r="BR30" s="592" t="s">
        <v>308</v>
      </c>
      <c r="BS30" s="652"/>
      <c r="BT30" s="652"/>
      <c r="BU30" s="652"/>
      <c r="BV30" s="652"/>
      <c r="BW30" s="652"/>
      <c r="BX30" s="652"/>
      <c r="BY30" s="652"/>
      <c r="BZ30" s="652"/>
      <c r="CA30" s="652"/>
      <c r="CB30" s="653"/>
      <c r="CD30" s="648"/>
      <c r="CE30" s="649"/>
      <c r="CF30" s="607" t="s">
        <v>309</v>
      </c>
      <c r="CG30" s="608"/>
      <c r="CH30" s="608"/>
      <c r="CI30" s="608"/>
      <c r="CJ30" s="608"/>
      <c r="CK30" s="608"/>
      <c r="CL30" s="608"/>
      <c r="CM30" s="608"/>
      <c r="CN30" s="608"/>
      <c r="CO30" s="608"/>
      <c r="CP30" s="608"/>
      <c r="CQ30" s="609"/>
      <c r="CR30" s="610">
        <v>17253610</v>
      </c>
      <c r="CS30" s="611"/>
      <c r="CT30" s="611"/>
      <c r="CU30" s="611"/>
      <c r="CV30" s="611"/>
      <c r="CW30" s="611"/>
      <c r="CX30" s="611"/>
      <c r="CY30" s="612"/>
      <c r="CZ30" s="615">
        <v>7.2</v>
      </c>
      <c r="DA30" s="640"/>
      <c r="DB30" s="640"/>
      <c r="DC30" s="644"/>
      <c r="DD30" s="619">
        <v>17249053</v>
      </c>
      <c r="DE30" s="611"/>
      <c r="DF30" s="611"/>
      <c r="DG30" s="611"/>
      <c r="DH30" s="611"/>
      <c r="DI30" s="611"/>
      <c r="DJ30" s="611"/>
      <c r="DK30" s="612"/>
      <c r="DL30" s="619">
        <v>17249053</v>
      </c>
      <c r="DM30" s="611"/>
      <c r="DN30" s="611"/>
      <c r="DO30" s="611"/>
      <c r="DP30" s="611"/>
      <c r="DQ30" s="611"/>
      <c r="DR30" s="611"/>
      <c r="DS30" s="611"/>
      <c r="DT30" s="611"/>
      <c r="DU30" s="611"/>
      <c r="DV30" s="612"/>
      <c r="DW30" s="615">
        <v>13.1</v>
      </c>
      <c r="DX30" s="640"/>
      <c r="DY30" s="640"/>
      <c r="DZ30" s="640"/>
      <c r="EA30" s="640"/>
      <c r="EB30" s="640"/>
      <c r="EC30" s="641"/>
    </row>
    <row r="31" spans="2:133" ht="11.25" customHeight="1" x14ac:dyDescent="0.15">
      <c r="B31" s="623" t="s">
        <v>310</v>
      </c>
      <c r="C31" s="624"/>
      <c r="D31" s="624"/>
      <c r="E31" s="624"/>
      <c r="F31" s="624"/>
      <c r="G31" s="624"/>
      <c r="H31" s="624"/>
      <c r="I31" s="624"/>
      <c r="J31" s="624"/>
      <c r="K31" s="624"/>
      <c r="L31" s="624"/>
      <c r="M31" s="624"/>
      <c r="N31" s="624"/>
      <c r="O31" s="624"/>
      <c r="P31" s="624"/>
      <c r="Q31" s="625"/>
      <c r="R31" s="610">
        <v>202853</v>
      </c>
      <c r="S31" s="611"/>
      <c r="T31" s="611"/>
      <c r="U31" s="611"/>
      <c r="V31" s="611"/>
      <c r="W31" s="611"/>
      <c r="X31" s="611"/>
      <c r="Y31" s="612"/>
      <c r="Z31" s="613">
        <v>0.1</v>
      </c>
      <c r="AA31" s="613"/>
      <c r="AB31" s="613"/>
      <c r="AC31" s="613"/>
      <c r="AD31" s="614">
        <v>202853</v>
      </c>
      <c r="AE31" s="614"/>
      <c r="AF31" s="614"/>
      <c r="AG31" s="614"/>
      <c r="AH31" s="614"/>
      <c r="AI31" s="614"/>
      <c r="AJ31" s="614"/>
      <c r="AK31" s="614"/>
      <c r="AL31" s="615">
        <v>0.2</v>
      </c>
      <c r="AM31" s="616"/>
      <c r="AN31" s="616"/>
      <c r="AO31" s="617"/>
      <c r="AP31" s="656" t="s">
        <v>311</v>
      </c>
      <c r="AQ31" s="657"/>
      <c r="AR31" s="657"/>
      <c r="AS31" s="657"/>
      <c r="AT31" s="662" t="s">
        <v>312</v>
      </c>
      <c r="AU31" s="212"/>
      <c r="AV31" s="212"/>
      <c r="AW31" s="212"/>
      <c r="AX31" s="596" t="s">
        <v>188</v>
      </c>
      <c r="AY31" s="597"/>
      <c r="AZ31" s="597"/>
      <c r="BA31" s="597"/>
      <c r="BB31" s="597"/>
      <c r="BC31" s="597"/>
      <c r="BD31" s="597"/>
      <c r="BE31" s="597"/>
      <c r="BF31" s="598"/>
      <c r="BG31" s="666">
        <v>99.3</v>
      </c>
      <c r="BH31" s="654"/>
      <c r="BI31" s="654"/>
      <c r="BJ31" s="654"/>
      <c r="BK31" s="654"/>
      <c r="BL31" s="654"/>
      <c r="BM31" s="605">
        <v>98.2</v>
      </c>
      <c r="BN31" s="654"/>
      <c r="BO31" s="654"/>
      <c r="BP31" s="654"/>
      <c r="BQ31" s="655"/>
      <c r="BR31" s="666">
        <v>99.3</v>
      </c>
      <c r="BS31" s="654"/>
      <c r="BT31" s="654"/>
      <c r="BU31" s="654"/>
      <c r="BV31" s="654"/>
      <c r="BW31" s="654"/>
      <c r="BX31" s="605">
        <v>98</v>
      </c>
      <c r="BY31" s="654"/>
      <c r="BZ31" s="654"/>
      <c r="CA31" s="654"/>
      <c r="CB31" s="655"/>
      <c r="CD31" s="648"/>
      <c r="CE31" s="649"/>
      <c r="CF31" s="607" t="s">
        <v>313</v>
      </c>
      <c r="CG31" s="608"/>
      <c r="CH31" s="608"/>
      <c r="CI31" s="608"/>
      <c r="CJ31" s="608"/>
      <c r="CK31" s="608"/>
      <c r="CL31" s="608"/>
      <c r="CM31" s="608"/>
      <c r="CN31" s="608"/>
      <c r="CO31" s="608"/>
      <c r="CP31" s="608"/>
      <c r="CQ31" s="609"/>
      <c r="CR31" s="610">
        <v>636640</v>
      </c>
      <c r="CS31" s="642"/>
      <c r="CT31" s="642"/>
      <c r="CU31" s="642"/>
      <c r="CV31" s="642"/>
      <c r="CW31" s="642"/>
      <c r="CX31" s="642"/>
      <c r="CY31" s="643"/>
      <c r="CZ31" s="615">
        <v>0.3</v>
      </c>
      <c r="DA31" s="640"/>
      <c r="DB31" s="640"/>
      <c r="DC31" s="644"/>
      <c r="DD31" s="619">
        <v>636640</v>
      </c>
      <c r="DE31" s="642"/>
      <c r="DF31" s="642"/>
      <c r="DG31" s="642"/>
      <c r="DH31" s="642"/>
      <c r="DI31" s="642"/>
      <c r="DJ31" s="642"/>
      <c r="DK31" s="643"/>
      <c r="DL31" s="619">
        <v>636640</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314</v>
      </c>
      <c r="C32" s="608"/>
      <c r="D32" s="608"/>
      <c r="E32" s="608"/>
      <c r="F32" s="608"/>
      <c r="G32" s="608"/>
      <c r="H32" s="608"/>
      <c r="I32" s="608"/>
      <c r="J32" s="608"/>
      <c r="K32" s="608"/>
      <c r="L32" s="608"/>
      <c r="M32" s="608"/>
      <c r="N32" s="608"/>
      <c r="O32" s="608"/>
      <c r="P32" s="608"/>
      <c r="Q32" s="609"/>
      <c r="R32" s="610">
        <v>23487589</v>
      </c>
      <c r="S32" s="611"/>
      <c r="T32" s="611"/>
      <c r="U32" s="611"/>
      <c r="V32" s="611"/>
      <c r="W32" s="611"/>
      <c r="X32" s="611"/>
      <c r="Y32" s="612"/>
      <c r="Z32" s="613">
        <v>9.6</v>
      </c>
      <c r="AA32" s="613"/>
      <c r="AB32" s="613"/>
      <c r="AC32" s="613"/>
      <c r="AD32" s="614" t="s">
        <v>130</v>
      </c>
      <c r="AE32" s="614"/>
      <c r="AF32" s="614"/>
      <c r="AG32" s="614"/>
      <c r="AH32" s="614"/>
      <c r="AI32" s="614"/>
      <c r="AJ32" s="614"/>
      <c r="AK32" s="614"/>
      <c r="AL32" s="615" t="s">
        <v>130</v>
      </c>
      <c r="AM32" s="616"/>
      <c r="AN32" s="616"/>
      <c r="AO32" s="617"/>
      <c r="AP32" s="658"/>
      <c r="AQ32" s="659"/>
      <c r="AR32" s="659"/>
      <c r="AS32" s="659"/>
      <c r="AT32" s="663"/>
      <c r="AU32" s="208" t="s">
        <v>315</v>
      </c>
      <c r="AX32" s="607" t="s">
        <v>316</v>
      </c>
      <c r="AY32" s="608"/>
      <c r="AZ32" s="608"/>
      <c r="BA32" s="608"/>
      <c r="BB32" s="608"/>
      <c r="BC32" s="608"/>
      <c r="BD32" s="608"/>
      <c r="BE32" s="608"/>
      <c r="BF32" s="609"/>
      <c r="BG32" s="667">
        <v>99.1</v>
      </c>
      <c r="BH32" s="642"/>
      <c r="BI32" s="642"/>
      <c r="BJ32" s="642"/>
      <c r="BK32" s="642"/>
      <c r="BL32" s="642"/>
      <c r="BM32" s="616">
        <v>97.5</v>
      </c>
      <c r="BN32" s="642"/>
      <c r="BO32" s="642"/>
      <c r="BP32" s="642"/>
      <c r="BQ32" s="665"/>
      <c r="BR32" s="667">
        <v>99.1</v>
      </c>
      <c r="BS32" s="642"/>
      <c r="BT32" s="642"/>
      <c r="BU32" s="642"/>
      <c r="BV32" s="642"/>
      <c r="BW32" s="642"/>
      <c r="BX32" s="616">
        <v>97.3</v>
      </c>
      <c r="BY32" s="642"/>
      <c r="BZ32" s="642"/>
      <c r="CA32" s="642"/>
      <c r="CB32" s="665"/>
      <c r="CD32" s="650"/>
      <c r="CE32" s="651"/>
      <c r="CF32" s="607" t="s">
        <v>317</v>
      </c>
      <c r="CG32" s="608"/>
      <c r="CH32" s="608"/>
      <c r="CI32" s="608"/>
      <c r="CJ32" s="608"/>
      <c r="CK32" s="608"/>
      <c r="CL32" s="608"/>
      <c r="CM32" s="608"/>
      <c r="CN32" s="608"/>
      <c r="CO32" s="608"/>
      <c r="CP32" s="608"/>
      <c r="CQ32" s="609"/>
      <c r="CR32" s="610">
        <v>57</v>
      </c>
      <c r="CS32" s="611"/>
      <c r="CT32" s="611"/>
      <c r="CU32" s="611"/>
      <c r="CV32" s="611"/>
      <c r="CW32" s="611"/>
      <c r="CX32" s="611"/>
      <c r="CY32" s="612"/>
      <c r="CZ32" s="615">
        <v>0</v>
      </c>
      <c r="DA32" s="640"/>
      <c r="DB32" s="640"/>
      <c r="DC32" s="644"/>
      <c r="DD32" s="619">
        <v>57</v>
      </c>
      <c r="DE32" s="611"/>
      <c r="DF32" s="611"/>
      <c r="DG32" s="611"/>
      <c r="DH32" s="611"/>
      <c r="DI32" s="611"/>
      <c r="DJ32" s="611"/>
      <c r="DK32" s="612"/>
      <c r="DL32" s="619">
        <v>57</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318</v>
      </c>
      <c r="C33" s="608"/>
      <c r="D33" s="608"/>
      <c r="E33" s="608"/>
      <c r="F33" s="608"/>
      <c r="G33" s="608"/>
      <c r="H33" s="608"/>
      <c r="I33" s="608"/>
      <c r="J33" s="608"/>
      <c r="K33" s="608"/>
      <c r="L33" s="608"/>
      <c r="M33" s="608"/>
      <c r="N33" s="608"/>
      <c r="O33" s="608"/>
      <c r="P33" s="608"/>
      <c r="Q33" s="609"/>
      <c r="R33" s="610">
        <v>4809396</v>
      </c>
      <c r="S33" s="611"/>
      <c r="T33" s="611"/>
      <c r="U33" s="611"/>
      <c r="V33" s="611"/>
      <c r="W33" s="611"/>
      <c r="X33" s="611"/>
      <c r="Y33" s="612"/>
      <c r="Z33" s="613">
        <v>2</v>
      </c>
      <c r="AA33" s="613"/>
      <c r="AB33" s="613"/>
      <c r="AC33" s="613"/>
      <c r="AD33" s="614">
        <v>340974</v>
      </c>
      <c r="AE33" s="614"/>
      <c r="AF33" s="614"/>
      <c r="AG33" s="614"/>
      <c r="AH33" s="614"/>
      <c r="AI33" s="614"/>
      <c r="AJ33" s="614"/>
      <c r="AK33" s="614"/>
      <c r="AL33" s="615">
        <v>0.3</v>
      </c>
      <c r="AM33" s="616"/>
      <c r="AN33" s="616"/>
      <c r="AO33" s="617"/>
      <c r="AP33" s="660"/>
      <c r="AQ33" s="661"/>
      <c r="AR33" s="661"/>
      <c r="AS33" s="661"/>
      <c r="AT33" s="664"/>
      <c r="AU33" s="213"/>
      <c r="AV33" s="213"/>
      <c r="AW33" s="213"/>
      <c r="AX33" s="631" t="s">
        <v>319</v>
      </c>
      <c r="AY33" s="632"/>
      <c r="AZ33" s="632"/>
      <c r="BA33" s="632"/>
      <c r="BB33" s="632"/>
      <c r="BC33" s="632"/>
      <c r="BD33" s="632"/>
      <c r="BE33" s="632"/>
      <c r="BF33" s="633"/>
      <c r="BG33" s="668">
        <v>99.5</v>
      </c>
      <c r="BH33" s="669"/>
      <c r="BI33" s="669"/>
      <c r="BJ33" s="669"/>
      <c r="BK33" s="669"/>
      <c r="BL33" s="669"/>
      <c r="BM33" s="670">
        <v>98.9</v>
      </c>
      <c r="BN33" s="669"/>
      <c r="BO33" s="669"/>
      <c r="BP33" s="669"/>
      <c r="BQ33" s="671"/>
      <c r="BR33" s="668">
        <v>99.5</v>
      </c>
      <c r="BS33" s="669"/>
      <c r="BT33" s="669"/>
      <c r="BU33" s="669"/>
      <c r="BV33" s="669"/>
      <c r="BW33" s="669"/>
      <c r="BX33" s="670">
        <v>98.7</v>
      </c>
      <c r="BY33" s="669"/>
      <c r="BZ33" s="669"/>
      <c r="CA33" s="669"/>
      <c r="CB33" s="671"/>
      <c r="CD33" s="607" t="s">
        <v>320</v>
      </c>
      <c r="CE33" s="608"/>
      <c r="CF33" s="608"/>
      <c r="CG33" s="608"/>
      <c r="CH33" s="608"/>
      <c r="CI33" s="608"/>
      <c r="CJ33" s="608"/>
      <c r="CK33" s="608"/>
      <c r="CL33" s="608"/>
      <c r="CM33" s="608"/>
      <c r="CN33" s="608"/>
      <c r="CO33" s="608"/>
      <c r="CP33" s="608"/>
      <c r="CQ33" s="609"/>
      <c r="CR33" s="610">
        <v>101305101</v>
      </c>
      <c r="CS33" s="642"/>
      <c r="CT33" s="642"/>
      <c r="CU33" s="642"/>
      <c r="CV33" s="642"/>
      <c r="CW33" s="642"/>
      <c r="CX33" s="642"/>
      <c r="CY33" s="643"/>
      <c r="CZ33" s="615">
        <v>42.6</v>
      </c>
      <c r="DA33" s="640"/>
      <c r="DB33" s="640"/>
      <c r="DC33" s="644"/>
      <c r="DD33" s="619">
        <v>71111287</v>
      </c>
      <c r="DE33" s="642"/>
      <c r="DF33" s="642"/>
      <c r="DG33" s="642"/>
      <c r="DH33" s="642"/>
      <c r="DI33" s="642"/>
      <c r="DJ33" s="642"/>
      <c r="DK33" s="643"/>
      <c r="DL33" s="619">
        <v>53004450</v>
      </c>
      <c r="DM33" s="642"/>
      <c r="DN33" s="642"/>
      <c r="DO33" s="642"/>
      <c r="DP33" s="642"/>
      <c r="DQ33" s="642"/>
      <c r="DR33" s="642"/>
      <c r="DS33" s="642"/>
      <c r="DT33" s="642"/>
      <c r="DU33" s="642"/>
      <c r="DV33" s="643"/>
      <c r="DW33" s="615">
        <v>40.4</v>
      </c>
      <c r="DX33" s="640"/>
      <c r="DY33" s="640"/>
      <c r="DZ33" s="640"/>
      <c r="EA33" s="640"/>
      <c r="EB33" s="640"/>
      <c r="EC33" s="641"/>
    </row>
    <row r="34" spans="2:133" ht="11.25" customHeight="1" x14ac:dyDescent="0.15">
      <c r="B34" s="607" t="s">
        <v>321</v>
      </c>
      <c r="C34" s="608"/>
      <c r="D34" s="608"/>
      <c r="E34" s="608"/>
      <c r="F34" s="608"/>
      <c r="G34" s="608"/>
      <c r="H34" s="608"/>
      <c r="I34" s="608"/>
      <c r="J34" s="608"/>
      <c r="K34" s="608"/>
      <c r="L34" s="608"/>
      <c r="M34" s="608"/>
      <c r="N34" s="608"/>
      <c r="O34" s="608"/>
      <c r="P34" s="608"/>
      <c r="Q34" s="609"/>
      <c r="R34" s="610">
        <v>1837115</v>
      </c>
      <c r="S34" s="611"/>
      <c r="T34" s="611"/>
      <c r="U34" s="611"/>
      <c r="V34" s="611"/>
      <c r="W34" s="611"/>
      <c r="X34" s="611"/>
      <c r="Y34" s="612"/>
      <c r="Z34" s="613">
        <v>0.7</v>
      </c>
      <c r="AA34" s="613"/>
      <c r="AB34" s="613"/>
      <c r="AC34" s="613"/>
      <c r="AD34" s="614" t="s">
        <v>130</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608"/>
      <c r="CF34" s="608"/>
      <c r="CG34" s="608"/>
      <c r="CH34" s="608"/>
      <c r="CI34" s="608"/>
      <c r="CJ34" s="608"/>
      <c r="CK34" s="608"/>
      <c r="CL34" s="608"/>
      <c r="CM34" s="608"/>
      <c r="CN34" s="608"/>
      <c r="CO34" s="608"/>
      <c r="CP34" s="608"/>
      <c r="CQ34" s="609"/>
      <c r="CR34" s="610">
        <v>43288260</v>
      </c>
      <c r="CS34" s="611"/>
      <c r="CT34" s="611"/>
      <c r="CU34" s="611"/>
      <c r="CV34" s="611"/>
      <c r="CW34" s="611"/>
      <c r="CX34" s="611"/>
      <c r="CY34" s="612"/>
      <c r="CZ34" s="615">
        <v>18.2</v>
      </c>
      <c r="DA34" s="640"/>
      <c r="DB34" s="640"/>
      <c r="DC34" s="644"/>
      <c r="DD34" s="619">
        <v>28411746</v>
      </c>
      <c r="DE34" s="611"/>
      <c r="DF34" s="611"/>
      <c r="DG34" s="611"/>
      <c r="DH34" s="611"/>
      <c r="DI34" s="611"/>
      <c r="DJ34" s="611"/>
      <c r="DK34" s="612"/>
      <c r="DL34" s="619">
        <v>24373907</v>
      </c>
      <c r="DM34" s="611"/>
      <c r="DN34" s="611"/>
      <c r="DO34" s="611"/>
      <c r="DP34" s="611"/>
      <c r="DQ34" s="611"/>
      <c r="DR34" s="611"/>
      <c r="DS34" s="611"/>
      <c r="DT34" s="611"/>
      <c r="DU34" s="611"/>
      <c r="DV34" s="612"/>
      <c r="DW34" s="615">
        <v>18.600000000000001</v>
      </c>
      <c r="DX34" s="640"/>
      <c r="DY34" s="640"/>
      <c r="DZ34" s="640"/>
      <c r="EA34" s="640"/>
      <c r="EB34" s="640"/>
      <c r="EC34" s="641"/>
    </row>
    <row r="35" spans="2:133" ht="11.25" customHeight="1" x14ac:dyDescent="0.15">
      <c r="B35" s="607" t="s">
        <v>323</v>
      </c>
      <c r="C35" s="608"/>
      <c r="D35" s="608"/>
      <c r="E35" s="608"/>
      <c r="F35" s="608"/>
      <c r="G35" s="608"/>
      <c r="H35" s="608"/>
      <c r="I35" s="608"/>
      <c r="J35" s="608"/>
      <c r="K35" s="608"/>
      <c r="L35" s="608"/>
      <c r="M35" s="608"/>
      <c r="N35" s="608"/>
      <c r="O35" s="608"/>
      <c r="P35" s="608"/>
      <c r="Q35" s="609"/>
      <c r="R35" s="610">
        <v>354127</v>
      </c>
      <c r="S35" s="611"/>
      <c r="T35" s="611"/>
      <c r="U35" s="611"/>
      <c r="V35" s="611"/>
      <c r="W35" s="611"/>
      <c r="X35" s="611"/>
      <c r="Y35" s="612"/>
      <c r="Z35" s="613">
        <v>0.1</v>
      </c>
      <c r="AA35" s="613"/>
      <c r="AB35" s="613"/>
      <c r="AC35" s="613"/>
      <c r="AD35" s="614" t="s">
        <v>130</v>
      </c>
      <c r="AE35" s="614"/>
      <c r="AF35" s="614"/>
      <c r="AG35" s="614"/>
      <c r="AH35" s="614"/>
      <c r="AI35" s="614"/>
      <c r="AJ35" s="614"/>
      <c r="AK35" s="614"/>
      <c r="AL35" s="615" t="s">
        <v>130</v>
      </c>
      <c r="AM35" s="616"/>
      <c r="AN35" s="616"/>
      <c r="AO35" s="617"/>
      <c r="AP35" s="216"/>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1338386</v>
      </c>
      <c r="CS35" s="642"/>
      <c r="CT35" s="642"/>
      <c r="CU35" s="642"/>
      <c r="CV35" s="642"/>
      <c r="CW35" s="642"/>
      <c r="CX35" s="642"/>
      <c r="CY35" s="643"/>
      <c r="CZ35" s="615">
        <v>0.6</v>
      </c>
      <c r="DA35" s="640"/>
      <c r="DB35" s="640"/>
      <c r="DC35" s="644"/>
      <c r="DD35" s="619">
        <v>1335089</v>
      </c>
      <c r="DE35" s="642"/>
      <c r="DF35" s="642"/>
      <c r="DG35" s="642"/>
      <c r="DH35" s="642"/>
      <c r="DI35" s="642"/>
      <c r="DJ35" s="642"/>
      <c r="DK35" s="643"/>
      <c r="DL35" s="619">
        <v>1335089</v>
      </c>
      <c r="DM35" s="642"/>
      <c r="DN35" s="642"/>
      <c r="DO35" s="642"/>
      <c r="DP35" s="642"/>
      <c r="DQ35" s="642"/>
      <c r="DR35" s="642"/>
      <c r="DS35" s="642"/>
      <c r="DT35" s="642"/>
      <c r="DU35" s="642"/>
      <c r="DV35" s="643"/>
      <c r="DW35" s="615">
        <v>1</v>
      </c>
      <c r="DX35" s="640"/>
      <c r="DY35" s="640"/>
      <c r="DZ35" s="640"/>
      <c r="EA35" s="640"/>
      <c r="EB35" s="640"/>
      <c r="EC35" s="641"/>
    </row>
    <row r="36" spans="2:133" ht="11.25" customHeight="1" x14ac:dyDescent="0.15">
      <c r="B36" s="607" t="s">
        <v>327</v>
      </c>
      <c r="C36" s="608"/>
      <c r="D36" s="608"/>
      <c r="E36" s="608"/>
      <c r="F36" s="608"/>
      <c r="G36" s="608"/>
      <c r="H36" s="608"/>
      <c r="I36" s="608"/>
      <c r="J36" s="608"/>
      <c r="K36" s="608"/>
      <c r="L36" s="608"/>
      <c r="M36" s="608"/>
      <c r="N36" s="608"/>
      <c r="O36" s="608"/>
      <c r="P36" s="608"/>
      <c r="Q36" s="609"/>
      <c r="R36" s="610">
        <v>1063396</v>
      </c>
      <c r="S36" s="611"/>
      <c r="T36" s="611"/>
      <c r="U36" s="611"/>
      <c r="V36" s="611"/>
      <c r="W36" s="611"/>
      <c r="X36" s="611"/>
      <c r="Y36" s="612"/>
      <c r="Z36" s="613">
        <v>0.4</v>
      </c>
      <c r="AA36" s="613"/>
      <c r="AB36" s="613"/>
      <c r="AC36" s="613"/>
      <c r="AD36" s="614" t="s">
        <v>130</v>
      </c>
      <c r="AE36" s="614"/>
      <c r="AF36" s="614"/>
      <c r="AG36" s="614"/>
      <c r="AH36" s="614"/>
      <c r="AI36" s="614"/>
      <c r="AJ36" s="614"/>
      <c r="AK36" s="614"/>
      <c r="AL36" s="615" t="s">
        <v>130</v>
      </c>
      <c r="AM36" s="616"/>
      <c r="AN36" s="616"/>
      <c r="AO36" s="617"/>
      <c r="AP36" s="216"/>
      <c r="AQ36" s="676" t="s">
        <v>328</v>
      </c>
      <c r="AR36" s="677"/>
      <c r="AS36" s="677"/>
      <c r="AT36" s="677"/>
      <c r="AU36" s="677"/>
      <c r="AV36" s="677"/>
      <c r="AW36" s="677"/>
      <c r="AX36" s="677"/>
      <c r="AY36" s="678"/>
      <c r="AZ36" s="599">
        <v>29659146</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198897</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28037055</v>
      </c>
      <c r="CS36" s="611"/>
      <c r="CT36" s="611"/>
      <c r="CU36" s="611"/>
      <c r="CV36" s="611"/>
      <c r="CW36" s="611"/>
      <c r="CX36" s="611"/>
      <c r="CY36" s="612"/>
      <c r="CZ36" s="615">
        <v>11.8</v>
      </c>
      <c r="DA36" s="640"/>
      <c r="DB36" s="640"/>
      <c r="DC36" s="644"/>
      <c r="DD36" s="619">
        <v>18571574</v>
      </c>
      <c r="DE36" s="611"/>
      <c r="DF36" s="611"/>
      <c r="DG36" s="611"/>
      <c r="DH36" s="611"/>
      <c r="DI36" s="611"/>
      <c r="DJ36" s="611"/>
      <c r="DK36" s="612"/>
      <c r="DL36" s="619">
        <v>12287876</v>
      </c>
      <c r="DM36" s="611"/>
      <c r="DN36" s="611"/>
      <c r="DO36" s="611"/>
      <c r="DP36" s="611"/>
      <c r="DQ36" s="611"/>
      <c r="DR36" s="611"/>
      <c r="DS36" s="611"/>
      <c r="DT36" s="611"/>
      <c r="DU36" s="611"/>
      <c r="DV36" s="612"/>
      <c r="DW36" s="615">
        <v>9.4</v>
      </c>
      <c r="DX36" s="640"/>
      <c r="DY36" s="640"/>
      <c r="DZ36" s="640"/>
      <c r="EA36" s="640"/>
      <c r="EB36" s="640"/>
      <c r="EC36" s="641"/>
    </row>
    <row r="37" spans="2:133" ht="11.25" customHeight="1" x14ac:dyDescent="0.15">
      <c r="B37" s="607" t="s">
        <v>331</v>
      </c>
      <c r="C37" s="608"/>
      <c r="D37" s="608"/>
      <c r="E37" s="608"/>
      <c r="F37" s="608"/>
      <c r="G37" s="608"/>
      <c r="H37" s="608"/>
      <c r="I37" s="608"/>
      <c r="J37" s="608"/>
      <c r="K37" s="608"/>
      <c r="L37" s="608"/>
      <c r="M37" s="608"/>
      <c r="N37" s="608"/>
      <c r="O37" s="608"/>
      <c r="P37" s="608"/>
      <c r="Q37" s="609"/>
      <c r="R37" s="610">
        <v>9083227</v>
      </c>
      <c r="S37" s="611"/>
      <c r="T37" s="611"/>
      <c r="U37" s="611"/>
      <c r="V37" s="611"/>
      <c r="W37" s="611"/>
      <c r="X37" s="611"/>
      <c r="Y37" s="612"/>
      <c r="Z37" s="613">
        <v>3.7</v>
      </c>
      <c r="AA37" s="613"/>
      <c r="AB37" s="613"/>
      <c r="AC37" s="613"/>
      <c r="AD37" s="614">
        <v>1825331</v>
      </c>
      <c r="AE37" s="614"/>
      <c r="AF37" s="614"/>
      <c r="AG37" s="614"/>
      <c r="AH37" s="614"/>
      <c r="AI37" s="614"/>
      <c r="AJ37" s="614"/>
      <c r="AK37" s="614"/>
      <c r="AL37" s="615">
        <v>1.4</v>
      </c>
      <c r="AM37" s="616"/>
      <c r="AN37" s="616"/>
      <c r="AO37" s="617"/>
      <c r="AQ37" s="673" t="s">
        <v>332</v>
      </c>
      <c r="AR37" s="674"/>
      <c r="AS37" s="674"/>
      <c r="AT37" s="674"/>
      <c r="AU37" s="674"/>
      <c r="AV37" s="674"/>
      <c r="AW37" s="674"/>
      <c r="AX37" s="674"/>
      <c r="AY37" s="675"/>
      <c r="AZ37" s="610">
        <v>7473500</v>
      </c>
      <c r="BA37" s="611"/>
      <c r="BB37" s="611"/>
      <c r="BC37" s="611"/>
      <c r="BD37" s="642"/>
      <c r="BE37" s="642"/>
      <c r="BF37" s="665"/>
      <c r="BG37" s="607" t="s">
        <v>333</v>
      </c>
      <c r="BH37" s="608"/>
      <c r="BI37" s="608"/>
      <c r="BJ37" s="608"/>
      <c r="BK37" s="608"/>
      <c r="BL37" s="608"/>
      <c r="BM37" s="608"/>
      <c r="BN37" s="608"/>
      <c r="BO37" s="608"/>
      <c r="BP37" s="608"/>
      <c r="BQ37" s="608"/>
      <c r="BR37" s="608"/>
      <c r="BS37" s="608"/>
      <c r="BT37" s="608"/>
      <c r="BU37" s="609"/>
      <c r="BV37" s="610">
        <v>-1218597</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444076</v>
      </c>
      <c r="CS37" s="642"/>
      <c r="CT37" s="642"/>
      <c r="CU37" s="642"/>
      <c r="CV37" s="642"/>
      <c r="CW37" s="642"/>
      <c r="CX37" s="642"/>
      <c r="CY37" s="643"/>
      <c r="CZ37" s="615">
        <v>0.2</v>
      </c>
      <c r="DA37" s="640"/>
      <c r="DB37" s="640"/>
      <c r="DC37" s="644"/>
      <c r="DD37" s="619">
        <v>444076</v>
      </c>
      <c r="DE37" s="642"/>
      <c r="DF37" s="642"/>
      <c r="DG37" s="642"/>
      <c r="DH37" s="642"/>
      <c r="DI37" s="642"/>
      <c r="DJ37" s="642"/>
      <c r="DK37" s="643"/>
      <c r="DL37" s="619">
        <v>221950</v>
      </c>
      <c r="DM37" s="642"/>
      <c r="DN37" s="642"/>
      <c r="DO37" s="642"/>
      <c r="DP37" s="642"/>
      <c r="DQ37" s="642"/>
      <c r="DR37" s="642"/>
      <c r="DS37" s="642"/>
      <c r="DT37" s="642"/>
      <c r="DU37" s="642"/>
      <c r="DV37" s="643"/>
      <c r="DW37" s="615">
        <v>0.2</v>
      </c>
      <c r="DX37" s="640"/>
      <c r="DY37" s="640"/>
      <c r="DZ37" s="640"/>
      <c r="EA37" s="640"/>
      <c r="EB37" s="640"/>
      <c r="EC37" s="641"/>
    </row>
    <row r="38" spans="2:133" ht="11.25" customHeight="1" x14ac:dyDescent="0.15">
      <c r="B38" s="607" t="s">
        <v>335</v>
      </c>
      <c r="C38" s="608"/>
      <c r="D38" s="608"/>
      <c r="E38" s="608"/>
      <c r="F38" s="608"/>
      <c r="G38" s="608"/>
      <c r="H38" s="608"/>
      <c r="I38" s="608"/>
      <c r="J38" s="608"/>
      <c r="K38" s="608"/>
      <c r="L38" s="608"/>
      <c r="M38" s="608"/>
      <c r="N38" s="608"/>
      <c r="O38" s="608"/>
      <c r="P38" s="608"/>
      <c r="Q38" s="609"/>
      <c r="R38" s="610">
        <v>9661000</v>
      </c>
      <c r="S38" s="611"/>
      <c r="T38" s="611"/>
      <c r="U38" s="611"/>
      <c r="V38" s="611"/>
      <c r="W38" s="611"/>
      <c r="X38" s="611"/>
      <c r="Y38" s="612"/>
      <c r="Z38" s="613">
        <v>3.9</v>
      </c>
      <c r="AA38" s="613"/>
      <c r="AB38" s="613"/>
      <c r="AC38" s="613"/>
      <c r="AD38" s="614" t="s">
        <v>130</v>
      </c>
      <c r="AE38" s="614"/>
      <c r="AF38" s="614"/>
      <c r="AG38" s="614"/>
      <c r="AH38" s="614"/>
      <c r="AI38" s="614"/>
      <c r="AJ38" s="614"/>
      <c r="AK38" s="614"/>
      <c r="AL38" s="615" t="s">
        <v>130</v>
      </c>
      <c r="AM38" s="616"/>
      <c r="AN38" s="616"/>
      <c r="AO38" s="617"/>
      <c r="AQ38" s="673" t="s">
        <v>336</v>
      </c>
      <c r="AR38" s="674"/>
      <c r="AS38" s="674"/>
      <c r="AT38" s="674"/>
      <c r="AU38" s="674"/>
      <c r="AV38" s="674"/>
      <c r="AW38" s="674"/>
      <c r="AX38" s="674"/>
      <c r="AY38" s="675"/>
      <c r="AZ38" s="610">
        <v>3181264</v>
      </c>
      <c r="BA38" s="611"/>
      <c r="BB38" s="611"/>
      <c r="BC38" s="611"/>
      <c r="BD38" s="642"/>
      <c r="BE38" s="642"/>
      <c r="BF38" s="665"/>
      <c r="BG38" s="607" t="s">
        <v>337</v>
      </c>
      <c r="BH38" s="608"/>
      <c r="BI38" s="608"/>
      <c r="BJ38" s="608"/>
      <c r="BK38" s="608"/>
      <c r="BL38" s="608"/>
      <c r="BM38" s="608"/>
      <c r="BN38" s="608"/>
      <c r="BO38" s="608"/>
      <c r="BP38" s="608"/>
      <c r="BQ38" s="608"/>
      <c r="BR38" s="608"/>
      <c r="BS38" s="608"/>
      <c r="BT38" s="608"/>
      <c r="BU38" s="609"/>
      <c r="BV38" s="610">
        <v>75827</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18809082</v>
      </c>
      <c r="CS38" s="611"/>
      <c r="CT38" s="611"/>
      <c r="CU38" s="611"/>
      <c r="CV38" s="611"/>
      <c r="CW38" s="611"/>
      <c r="CX38" s="611"/>
      <c r="CY38" s="612"/>
      <c r="CZ38" s="615">
        <v>7.9</v>
      </c>
      <c r="DA38" s="640"/>
      <c r="DB38" s="640"/>
      <c r="DC38" s="644"/>
      <c r="DD38" s="619">
        <v>15857799</v>
      </c>
      <c r="DE38" s="611"/>
      <c r="DF38" s="611"/>
      <c r="DG38" s="611"/>
      <c r="DH38" s="611"/>
      <c r="DI38" s="611"/>
      <c r="DJ38" s="611"/>
      <c r="DK38" s="612"/>
      <c r="DL38" s="619">
        <v>13782777</v>
      </c>
      <c r="DM38" s="611"/>
      <c r="DN38" s="611"/>
      <c r="DO38" s="611"/>
      <c r="DP38" s="611"/>
      <c r="DQ38" s="611"/>
      <c r="DR38" s="611"/>
      <c r="DS38" s="611"/>
      <c r="DT38" s="611"/>
      <c r="DU38" s="611"/>
      <c r="DV38" s="612"/>
      <c r="DW38" s="615">
        <v>10.5</v>
      </c>
      <c r="DX38" s="640"/>
      <c r="DY38" s="640"/>
      <c r="DZ38" s="640"/>
      <c r="EA38" s="640"/>
      <c r="EB38" s="640"/>
      <c r="EC38" s="641"/>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130</v>
      </c>
      <c r="AE39" s="614"/>
      <c r="AF39" s="614"/>
      <c r="AG39" s="614"/>
      <c r="AH39" s="614"/>
      <c r="AI39" s="614"/>
      <c r="AJ39" s="614"/>
      <c r="AK39" s="614"/>
      <c r="AL39" s="615" t="s">
        <v>130</v>
      </c>
      <c r="AM39" s="616"/>
      <c r="AN39" s="616"/>
      <c r="AO39" s="617"/>
      <c r="AQ39" s="673" t="s">
        <v>340</v>
      </c>
      <c r="AR39" s="674"/>
      <c r="AS39" s="674"/>
      <c r="AT39" s="674"/>
      <c r="AU39" s="674"/>
      <c r="AV39" s="674"/>
      <c r="AW39" s="674"/>
      <c r="AX39" s="674"/>
      <c r="AY39" s="675"/>
      <c r="AZ39" s="610">
        <v>263300</v>
      </c>
      <c r="BA39" s="611"/>
      <c r="BB39" s="611"/>
      <c r="BC39" s="611"/>
      <c r="BD39" s="642"/>
      <c r="BE39" s="642"/>
      <c r="BF39" s="665"/>
      <c r="BG39" s="607" t="s">
        <v>341</v>
      </c>
      <c r="BH39" s="608"/>
      <c r="BI39" s="608"/>
      <c r="BJ39" s="608"/>
      <c r="BK39" s="608"/>
      <c r="BL39" s="608"/>
      <c r="BM39" s="608"/>
      <c r="BN39" s="608"/>
      <c r="BO39" s="608"/>
      <c r="BP39" s="608"/>
      <c r="BQ39" s="608"/>
      <c r="BR39" s="608"/>
      <c r="BS39" s="608"/>
      <c r="BT39" s="608"/>
      <c r="BU39" s="609"/>
      <c r="BV39" s="610">
        <v>107281</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4442511</v>
      </c>
      <c r="CS39" s="642"/>
      <c r="CT39" s="642"/>
      <c r="CU39" s="642"/>
      <c r="CV39" s="642"/>
      <c r="CW39" s="642"/>
      <c r="CX39" s="642"/>
      <c r="CY39" s="643"/>
      <c r="CZ39" s="615">
        <v>1.9</v>
      </c>
      <c r="DA39" s="640"/>
      <c r="DB39" s="640"/>
      <c r="DC39" s="644"/>
      <c r="DD39" s="619">
        <v>4318962</v>
      </c>
      <c r="DE39" s="642"/>
      <c r="DF39" s="642"/>
      <c r="DG39" s="642"/>
      <c r="DH39" s="642"/>
      <c r="DI39" s="642"/>
      <c r="DJ39" s="642"/>
      <c r="DK39" s="643"/>
      <c r="DL39" s="619" t="s">
        <v>130</v>
      </c>
      <c r="DM39" s="642"/>
      <c r="DN39" s="642"/>
      <c r="DO39" s="642"/>
      <c r="DP39" s="642"/>
      <c r="DQ39" s="642"/>
      <c r="DR39" s="642"/>
      <c r="DS39" s="642"/>
      <c r="DT39" s="642"/>
      <c r="DU39" s="642"/>
      <c r="DV39" s="643"/>
      <c r="DW39" s="615" t="s">
        <v>130</v>
      </c>
      <c r="DX39" s="640"/>
      <c r="DY39" s="640"/>
      <c r="DZ39" s="640"/>
      <c r="EA39" s="640"/>
      <c r="EB39" s="640"/>
      <c r="EC39" s="641"/>
    </row>
    <row r="40" spans="2:133" ht="11.25" customHeight="1" x14ac:dyDescent="0.15">
      <c r="B40" s="607" t="s">
        <v>343</v>
      </c>
      <c r="C40" s="608"/>
      <c r="D40" s="608"/>
      <c r="E40" s="608"/>
      <c r="F40" s="608"/>
      <c r="G40" s="608"/>
      <c r="H40" s="608"/>
      <c r="I40" s="608"/>
      <c r="J40" s="608"/>
      <c r="K40" s="608"/>
      <c r="L40" s="608"/>
      <c r="M40" s="608"/>
      <c r="N40" s="608"/>
      <c r="O40" s="608"/>
      <c r="P40" s="608"/>
      <c r="Q40" s="609"/>
      <c r="R40" s="610">
        <v>3478200</v>
      </c>
      <c r="S40" s="611"/>
      <c r="T40" s="611"/>
      <c r="U40" s="611"/>
      <c r="V40" s="611"/>
      <c r="W40" s="611"/>
      <c r="X40" s="611"/>
      <c r="Y40" s="612"/>
      <c r="Z40" s="613">
        <v>1.4</v>
      </c>
      <c r="AA40" s="613"/>
      <c r="AB40" s="613"/>
      <c r="AC40" s="613"/>
      <c r="AD40" s="614" t="s">
        <v>130</v>
      </c>
      <c r="AE40" s="614"/>
      <c r="AF40" s="614"/>
      <c r="AG40" s="614"/>
      <c r="AH40" s="614"/>
      <c r="AI40" s="614"/>
      <c r="AJ40" s="614"/>
      <c r="AK40" s="614"/>
      <c r="AL40" s="615" t="s">
        <v>130</v>
      </c>
      <c r="AM40" s="616"/>
      <c r="AN40" s="616"/>
      <c r="AO40" s="617"/>
      <c r="AQ40" s="673" t="s">
        <v>344</v>
      </c>
      <c r="AR40" s="674"/>
      <c r="AS40" s="674"/>
      <c r="AT40" s="674"/>
      <c r="AU40" s="674"/>
      <c r="AV40" s="674"/>
      <c r="AW40" s="674"/>
      <c r="AX40" s="674"/>
      <c r="AY40" s="675"/>
      <c r="AZ40" s="610">
        <v>195300</v>
      </c>
      <c r="BA40" s="611"/>
      <c r="BB40" s="611"/>
      <c r="BC40" s="611"/>
      <c r="BD40" s="642"/>
      <c r="BE40" s="642"/>
      <c r="BF40" s="665"/>
      <c r="BG40" s="658" t="s">
        <v>345</v>
      </c>
      <c r="BH40" s="659"/>
      <c r="BI40" s="659"/>
      <c r="BJ40" s="659"/>
      <c r="BK40" s="659"/>
      <c r="BL40" s="217"/>
      <c r="BM40" s="608" t="s">
        <v>346</v>
      </c>
      <c r="BN40" s="608"/>
      <c r="BO40" s="608"/>
      <c r="BP40" s="608"/>
      <c r="BQ40" s="608"/>
      <c r="BR40" s="608"/>
      <c r="BS40" s="608"/>
      <c r="BT40" s="608"/>
      <c r="BU40" s="609"/>
      <c r="BV40" s="610">
        <v>103</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5389807</v>
      </c>
      <c r="CS40" s="611"/>
      <c r="CT40" s="611"/>
      <c r="CU40" s="611"/>
      <c r="CV40" s="611"/>
      <c r="CW40" s="611"/>
      <c r="CX40" s="611"/>
      <c r="CY40" s="612"/>
      <c r="CZ40" s="615">
        <v>2.2999999999999998</v>
      </c>
      <c r="DA40" s="640"/>
      <c r="DB40" s="640"/>
      <c r="DC40" s="644"/>
      <c r="DD40" s="619">
        <v>2616117</v>
      </c>
      <c r="DE40" s="611"/>
      <c r="DF40" s="611"/>
      <c r="DG40" s="611"/>
      <c r="DH40" s="611"/>
      <c r="DI40" s="611"/>
      <c r="DJ40" s="611"/>
      <c r="DK40" s="612"/>
      <c r="DL40" s="619">
        <v>1224801</v>
      </c>
      <c r="DM40" s="611"/>
      <c r="DN40" s="611"/>
      <c r="DO40" s="611"/>
      <c r="DP40" s="611"/>
      <c r="DQ40" s="611"/>
      <c r="DR40" s="611"/>
      <c r="DS40" s="611"/>
      <c r="DT40" s="611"/>
      <c r="DU40" s="611"/>
      <c r="DV40" s="612"/>
      <c r="DW40" s="615">
        <v>0.9</v>
      </c>
      <c r="DX40" s="640"/>
      <c r="DY40" s="640"/>
      <c r="DZ40" s="640"/>
      <c r="EA40" s="640"/>
      <c r="EB40" s="640"/>
      <c r="EC40" s="641"/>
    </row>
    <row r="41" spans="2:133" ht="11.25" customHeight="1" x14ac:dyDescent="0.15">
      <c r="B41" s="631" t="s">
        <v>348</v>
      </c>
      <c r="C41" s="632"/>
      <c r="D41" s="632"/>
      <c r="E41" s="632"/>
      <c r="F41" s="632"/>
      <c r="G41" s="632"/>
      <c r="H41" s="632"/>
      <c r="I41" s="632"/>
      <c r="J41" s="632"/>
      <c r="K41" s="632"/>
      <c r="L41" s="632"/>
      <c r="M41" s="632"/>
      <c r="N41" s="632"/>
      <c r="O41" s="632"/>
      <c r="P41" s="632"/>
      <c r="Q41" s="633"/>
      <c r="R41" s="682">
        <v>245437120</v>
      </c>
      <c r="S41" s="683"/>
      <c r="T41" s="683"/>
      <c r="U41" s="683"/>
      <c r="V41" s="683"/>
      <c r="W41" s="683"/>
      <c r="X41" s="683"/>
      <c r="Y41" s="687"/>
      <c r="Z41" s="688">
        <v>100</v>
      </c>
      <c r="AA41" s="688"/>
      <c r="AB41" s="688"/>
      <c r="AC41" s="688"/>
      <c r="AD41" s="689">
        <v>127756494</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4423520</v>
      </c>
      <c r="BA41" s="611"/>
      <c r="BB41" s="611"/>
      <c r="BC41" s="611"/>
      <c r="BD41" s="642"/>
      <c r="BE41" s="642"/>
      <c r="BF41" s="665"/>
      <c r="BG41" s="658"/>
      <c r="BH41" s="659"/>
      <c r="BI41" s="659"/>
      <c r="BJ41" s="659"/>
      <c r="BK41" s="659"/>
      <c r="BL41" s="217"/>
      <c r="BM41" s="608" t="s">
        <v>350</v>
      </c>
      <c r="BN41" s="608"/>
      <c r="BO41" s="608"/>
      <c r="BP41" s="608"/>
      <c r="BQ41" s="608"/>
      <c r="BR41" s="608"/>
      <c r="BS41" s="608"/>
      <c r="BT41" s="608"/>
      <c r="BU41" s="609"/>
      <c r="BV41" s="610" t="s">
        <v>130</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130</v>
      </c>
      <c r="CS41" s="642"/>
      <c r="CT41" s="642"/>
      <c r="CU41" s="642"/>
      <c r="CV41" s="642"/>
      <c r="CW41" s="642"/>
      <c r="CX41" s="642"/>
      <c r="CY41" s="643"/>
      <c r="CZ41" s="615" t="s">
        <v>352</v>
      </c>
      <c r="DA41" s="640"/>
      <c r="DB41" s="640"/>
      <c r="DC41" s="644"/>
      <c r="DD41" s="619" t="s">
        <v>130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14122262</v>
      </c>
      <c r="BA42" s="683"/>
      <c r="BB42" s="683"/>
      <c r="BC42" s="683"/>
      <c r="BD42" s="669"/>
      <c r="BE42" s="669"/>
      <c r="BF42" s="671"/>
      <c r="BG42" s="660"/>
      <c r="BH42" s="661"/>
      <c r="BI42" s="661"/>
      <c r="BJ42" s="661"/>
      <c r="BK42" s="661"/>
      <c r="BL42" s="218"/>
      <c r="BM42" s="632" t="s">
        <v>354</v>
      </c>
      <c r="BN42" s="632"/>
      <c r="BO42" s="632"/>
      <c r="BP42" s="632"/>
      <c r="BQ42" s="632"/>
      <c r="BR42" s="632"/>
      <c r="BS42" s="632"/>
      <c r="BT42" s="632"/>
      <c r="BU42" s="633"/>
      <c r="BV42" s="682">
        <v>313</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11876507</v>
      </c>
      <c r="CS42" s="642"/>
      <c r="CT42" s="642"/>
      <c r="CU42" s="642"/>
      <c r="CV42" s="642"/>
      <c r="CW42" s="642"/>
      <c r="CX42" s="642"/>
      <c r="CY42" s="643"/>
      <c r="CZ42" s="615">
        <v>5</v>
      </c>
      <c r="DA42" s="640"/>
      <c r="DB42" s="640"/>
      <c r="DC42" s="644"/>
      <c r="DD42" s="619">
        <v>3528950</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1219097</v>
      </c>
      <c r="CS43" s="642"/>
      <c r="CT43" s="642"/>
      <c r="CU43" s="642"/>
      <c r="CV43" s="642"/>
      <c r="CW43" s="642"/>
      <c r="CX43" s="642"/>
      <c r="CY43" s="643"/>
      <c r="CZ43" s="615">
        <v>0.5</v>
      </c>
      <c r="DA43" s="640"/>
      <c r="DB43" s="640"/>
      <c r="DC43" s="644"/>
      <c r="DD43" s="619">
        <v>1219087</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305</v>
      </c>
      <c r="CE44" s="647"/>
      <c r="CF44" s="607" t="s">
        <v>359</v>
      </c>
      <c r="CG44" s="608"/>
      <c r="CH44" s="608"/>
      <c r="CI44" s="608"/>
      <c r="CJ44" s="608"/>
      <c r="CK44" s="608"/>
      <c r="CL44" s="608"/>
      <c r="CM44" s="608"/>
      <c r="CN44" s="608"/>
      <c r="CO44" s="608"/>
      <c r="CP44" s="608"/>
      <c r="CQ44" s="609"/>
      <c r="CR44" s="610">
        <v>11876507</v>
      </c>
      <c r="CS44" s="611"/>
      <c r="CT44" s="611"/>
      <c r="CU44" s="611"/>
      <c r="CV44" s="611"/>
      <c r="CW44" s="611"/>
      <c r="CX44" s="611"/>
      <c r="CY44" s="612"/>
      <c r="CZ44" s="615">
        <v>5</v>
      </c>
      <c r="DA44" s="616"/>
      <c r="DB44" s="616"/>
      <c r="DC44" s="622"/>
      <c r="DD44" s="619">
        <v>3528950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v>3829811</v>
      </c>
      <c r="CS45" s="642"/>
      <c r="CT45" s="642"/>
      <c r="CU45" s="642"/>
      <c r="CV45" s="642"/>
      <c r="CW45" s="642"/>
      <c r="CX45" s="642"/>
      <c r="CY45" s="643"/>
      <c r="CZ45" s="615">
        <v>1.6</v>
      </c>
      <c r="DA45" s="640"/>
      <c r="DB45" s="640"/>
      <c r="DC45" s="644"/>
      <c r="DD45" s="619">
        <v>143685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362</v>
      </c>
      <c r="CG46" s="608"/>
      <c r="CH46" s="608"/>
      <c r="CI46" s="608"/>
      <c r="CJ46" s="608"/>
      <c r="CK46" s="608"/>
      <c r="CL46" s="608"/>
      <c r="CM46" s="608"/>
      <c r="CN46" s="608"/>
      <c r="CO46" s="608"/>
      <c r="CP46" s="608"/>
      <c r="CQ46" s="609"/>
      <c r="CR46" s="610">
        <v>7883840</v>
      </c>
      <c r="CS46" s="611"/>
      <c r="CT46" s="611"/>
      <c r="CU46" s="611"/>
      <c r="CV46" s="611"/>
      <c r="CW46" s="611"/>
      <c r="CX46" s="611"/>
      <c r="CY46" s="612"/>
      <c r="CZ46" s="615">
        <v>3.3</v>
      </c>
      <c r="DA46" s="616"/>
      <c r="DB46" s="616"/>
      <c r="DC46" s="622"/>
      <c r="DD46" s="619">
        <v>3290784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363</v>
      </c>
      <c r="CG47" s="608"/>
      <c r="CH47" s="608"/>
      <c r="CI47" s="608"/>
      <c r="CJ47" s="608"/>
      <c r="CK47" s="608"/>
      <c r="CL47" s="608"/>
      <c r="CM47" s="608"/>
      <c r="CN47" s="608"/>
      <c r="CO47" s="608"/>
      <c r="CP47" s="608"/>
      <c r="CQ47" s="609"/>
      <c r="CR47" s="610" t="s">
        <v>130</v>
      </c>
      <c r="CS47" s="642"/>
      <c r="CT47" s="642"/>
      <c r="CU47" s="642"/>
      <c r="CV47" s="642"/>
      <c r="CW47" s="642"/>
      <c r="CX47" s="642"/>
      <c r="CY47" s="643"/>
      <c r="CZ47" s="615" t="s">
        <v>130</v>
      </c>
      <c r="DA47" s="640"/>
      <c r="DB47" s="640"/>
      <c r="DC47" s="644"/>
      <c r="DD47" s="619" t="s">
        <v>130</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364</v>
      </c>
      <c r="CG48" s="608"/>
      <c r="CH48" s="608"/>
      <c r="CI48" s="608"/>
      <c r="CJ48" s="608"/>
      <c r="CK48" s="608"/>
      <c r="CL48" s="608"/>
      <c r="CM48" s="608"/>
      <c r="CN48" s="608"/>
      <c r="CO48" s="608"/>
      <c r="CP48" s="608"/>
      <c r="CQ48" s="609"/>
      <c r="CR48" s="610" t="s">
        <v>352</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365</v>
      </c>
      <c r="CE49" s="632"/>
      <c r="CF49" s="632"/>
      <c r="CG49" s="632"/>
      <c r="CH49" s="632"/>
      <c r="CI49" s="632"/>
      <c r="CJ49" s="632"/>
      <c r="CK49" s="632"/>
      <c r="CL49" s="632"/>
      <c r="CM49" s="632"/>
      <c r="CN49" s="632"/>
      <c r="CO49" s="632"/>
      <c r="CP49" s="632"/>
      <c r="CQ49" s="633"/>
      <c r="CR49" s="682">
        <v>238073168</v>
      </c>
      <c r="CS49" s="669"/>
      <c r="CT49" s="669"/>
      <c r="CU49" s="669"/>
      <c r="CV49" s="669"/>
      <c r="CW49" s="669"/>
      <c r="CX49" s="669"/>
      <c r="CY49" s="698"/>
      <c r="CZ49" s="690">
        <v>100</v>
      </c>
      <c r="DA49" s="699"/>
      <c r="DB49" s="699"/>
      <c r="DC49" s="700"/>
      <c r="DD49" s="701">
        <v>144862183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7/kiLracLLCmxeCIi0geOPAkdaR0HikNpUNae7wr4246VXAM+3Bj8ndqJPsZeGWkW1xF3WQcr07035/a63TmHA==" saltValue="wCIbdbC7y1q9zqvYJQp6M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388</v>
      </c>
      <c r="C7" s="737"/>
      <c r="D7" s="737"/>
      <c r="E7" s="737"/>
      <c r="F7" s="737"/>
      <c r="G7" s="737"/>
      <c r="H7" s="737"/>
      <c r="I7" s="737"/>
      <c r="J7" s="737"/>
      <c r="K7" s="737"/>
      <c r="L7" s="737"/>
      <c r="M7" s="737"/>
      <c r="N7" s="737"/>
      <c r="O7" s="737"/>
      <c r="P7" s="738"/>
      <c r="Q7" s="739">
        <v>247709</v>
      </c>
      <c r="R7" s="740"/>
      <c r="S7" s="740"/>
      <c r="T7" s="740"/>
      <c r="U7" s="740"/>
      <c r="V7" s="740">
        <v>240470</v>
      </c>
      <c r="W7" s="740"/>
      <c r="X7" s="740"/>
      <c r="Y7" s="740"/>
      <c r="Z7" s="740"/>
      <c r="AA7" s="740">
        <f>Q7-V7</f>
        <v>7239</v>
      </c>
      <c r="AB7" s="740"/>
      <c r="AC7" s="740"/>
      <c r="AD7" s="740"/>
      <c r="AE7" s="741"/>
      <c r="AF7" s="742">
        <v>6470</v>
      </c>
      <c r="AG7" s="743"/>
      <c r="AH7" s="743"/>
      <c r="AI7" s="743"/>
      <c r="AJ7" s="744"/>
      <c r="AK7" s="745">
        <v>351</v>
      </c>
      <c r="AL7" s="746"/>
      <c r="AM7" s="746"/>
      <c r="AN7" s="746"/>
      <c r="AO7" s="746"/>
      <c r="AP7" s="746">
        <v>176978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601</v>
      </c>
      <c r="BT7" s="734"/>
      <c r="BU7" s="734"/>
      <c r="BV7" s="734"/>
      <c r="BW7" s="734"/>
      <c r="BX7" s="734"/>
      <c r="BY7" s="734"/>
      <c r="BZ7" s="734"/>
      <c r="CA7" s="734"/>
      <c r="CB7" s="734"/>
      <c r="CC7" s="734"/>
      <c r="CD7" s="734"/>
      <c r="CE7" s="734"/>
      <c r="CF7" s="734"/>
      <c r="CG7" s="749"/>
      <c r="CH7" s="730">
        <v>47</v>
      </c>
      <c r="CI7" s="731"/>
      <c r="CJ7" s="731"/>
      <c r="CK7" s="731"/>
      <c r="CL7" s="732"/>
      <c r="CM7" s="730">
        <v>1010</v>
      </c>
      <c r="CN7" s="731"/>
      <c r="CO7" s="731"/>
      <c r="CP7" s="731"/>
      <c r="CQ7" s="732"/>
      <c r="CR7" s="730">
        <v>40</v>
      </c>
      <c r="CS7" s="731"/>
      <c r="CT7" s="731"/>
      <c r="CU7" s="731"/>
      <c r="CV7" s="732"/>
      <c r="CW7" s="730" t="s">
        <v>592</v>
      </c>
      <c r="CX7" s="731"/>
      <c r="CY7" s="731"/>
      <c r="CZ7" s="731"/>
      <c r="DA7" s="732"/>
      <c r="DB7" s="730" t="s">
        <v>592</v>
      </c>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t="s">
        <v>389</v>
      </c>
      <c r="C8" s="768"/>
      <c r="D8" s="768"/>
      <c r="E8" s="768"/>
      <c r="F8" s="768"/>
      <c r="G8" s="768"/>
      <c r="H8" s="768"/>
      <c r="I8" s="768"/>
      <c r="J8" s="768"/>
      <c r="K8" s="768"/>
      <c r="L8" s="768"/>
      <c r="M8" s="768"/>
      <c r="N8" s="768"/>
      <c r="O8" s="768"/>
      <c r="P8" s="769"/>
      <c r="Q8" s="770">
        <v>8</v>
      </c>
      <c r="R8" s="771"/>
      <c r="S8" s="771"/>
      <c r="T8" s="771"/>
      <c r="U8" s="771"/>
      <c r="V8" s="771">
        <v>8</v>
      </c>
      <c r="W8" s="771"/>
      <c r="X8" s="771"/>
      <c r="Y8" s="771"/>
      <c r="Z8" s="771"/>
      <c r="AA8" s="771" t="s">
        <v>592</v>
      </c>
      <c r="AB8" s="771"/>
      <c r="AC8" s="771"/>
      <c r="AD8" s="771"/>
      <c r="AE8" s="772"/>
      <c r="AF8" s="773" t="s">
        <v>130</v>
      </c>
      <c r="AG8" s="774"/>
      <c r="AH8" s="774"/>
      <c r="AI8" s="774"/>
      <c r="AJ8" s="775"/>
      <c r="AK8" s="756">
        <v>8</v>
      </c>
      <c r="AL8" s="757"/>
      <c r="AM8" s="757"/>
      <c r="AN8" s="757"/>
      <c r="AO8" s="757"/>
      <c r="AP8" s="757">
        <v>1692</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602</v>
      </c>
      <c r="BT8" s="761"/>
      <c r="BU8" s="761"/>
      <c r="BV8" s="761"/>
      <c r="BW8" s="761"/>
      <c r="BX8" s="761"/>
      <c r="BY8" s="761"/>
      <c r="BZ8" s="761"/>
      <c r="CA8" s="761"/>
      <c r="CB8" s="761"/>
      <c r="CC8" s="761"/>
      <c r="CD8" s="761"/>
      <c r="CE8" s="761"/>
      <c r="CF8" s="761"/>
      <c r="CG8" s="762"/>
      <c r="CH8" s="763">
        <v>-14</v>
      </c>
      <c r="CI8" s="764"/>
      <c r="CJ8" s="764"/>
      <c r="CK8" s="764"/>
      <c r="CL8" s="765"/>
      <c r="CM8" s="763">
        <v>484</v>
      </c>
      <c r="CN8" s="764"/>
      <c r="CO8" s="764"/>
      <c r="CP8" s="764"/>
      <c r="CQ8" s="765"/>
      <c r="CR8" s="763">
        <v>300</v>
      </c>
      <c r="CS8" s="764"/>
      <c r="CT8" s="764"/>
      <c r="CU8" s="764"/>
      <c r="CV8" s="765"/>
      <c r="CW8" s="763">
        <v>88</v>
      </c>
      <c r="CX8" s="764"/>
      <c r="CY8" s="764"/>
      <c r="CZ8" s="764"/>
      <c r="DA8" s="765"/>
      <c r="DB8" s="763" t="s">
        <v>592</v>
      </c>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t="s">
        <v>391</v>
      </c>
      <c r="C9" s="768"/>
      <c r="D9" s="768"/>
      <c r="E9" s="768"/>
      <c r="F9" s="768"/>
      <c r="G9" s="768"/>
      <c r="H9" s="768"/>
      <c r="I9" s="768"/>
      <c r="J9" s="768"/>
      <c r="K9" s="768"/>
      <c r="L9" s="768"/>
      <c r="M9" s="768"/>
      <c r="N9" s="768"/>
      <c r="O9" s="768"/>
      <c r="P9" s="769"/>
      <c r="Q9" s="770">
        <v>149</v>
      </c>
      <c r="R9" s="771"/>
      <c r="S9" s="771"/>
      <c r="T9" s="771"/>
      <c r="U9" s="771"/>
      <c r="V9" s="771">
        <v>24</v>
      </c>
      <c r="W9" s="771"/>
      <c r="X9" s="771"/>
      <c r="Y9" s="771"/>
      <c r="Z9" s="771"/>
      <c r="AA9" s="771">
        <v>125</v>
      </c>
      <c r="AB9" s="771"/>
      <c r="AC9" s="771"/>
      <c r="AD9" s="771"/>
      <c r="AE9" s="772"/>
      <c r="AF9" s="773">
        <v>58</v>
      </c>
      <c r="AG9" s="774"/>
      <c r="AH9" s="774"/>
      <c r="AI9" s="774"/>
      <c r="AJ9" s="775"/>
      <c r="AK9" s="756">
        <v>1</v>
      </c>
      <c r="AL9" s="757"/>
      <c r="AM9" s="757"/>
      <c r="AN9" s="757"/>
      <c r="AO9" s="757"/>
      <c r="AP9" s="757">
        <v>330</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603</v>
      </c>
      <c r="BT9" s="761"/>
      <c r="BU9" s="761"/>
      <c r="BV9" s="761"/>
      <c r="BW9" s="761"/>
      <c r="BX9" s="761"/>
      <c r="BY9" s="761"/>
      <c r="BZ9" s="761"/>
      <c r="CA9" s="761"/>
      <c r="CB9" s="761"/>
      <c r="CC9" s="761"/>
      <c r="CD9" s="761"/>
      <c r="CE9" s="761"/>
      <c r="CF9" s="761"/>
      <c r="CG9" s="762"/>
      <c r="CH9" s="763">
        <v>-23</v>
      </c>
      <c r="CI9" s="764"/>
      <c r="CJ9" s="764"/>
      <c r="CK9" s="764"/>
      <c r="CL9" s="765"/>
      <c r="CM9" s="763">
        <v>235</v>
      </c>
      <c r="CN9" s="764"/>
      <c r="CO9" s="764"/>
      <c r="CP9" s="764"/>
      <c r="CQ9" s="765"/>
      <c r="CR9" s="763">
        <v>175</v>
      </c>
      <c r="CS9" s="764"/>
      <c r="CT9" s="764"/>
      <c r="CU9" s="764"/>
      <c r="CV9" s="765"/>
      <c r="CW9" s="763" t="s">
        <v>592</v>
      </c>
      <c r="CX9" s="764"/>
      <c r="CY9" s="764"/>
      <c r="CZ9" s="764"/>
      <c r="DA9" s="765"/>
      <c r="DB9" s="763" t="s">
        <v>592</v>
      </c>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604</v>
      </c>
      <c r="BT10" s="761"/>
      <c r="BU10" s="761"/>
      <c r="BV10" s="761"/>
      <c r="BW10" s="761"/>
      <c r="BX10" s="761"/>
      <c r="BY10" s="761"/>
      <c r="BZ10" s="761"/>
      <c r="CA10" s="761"/>
      <c r="CB10" s="761"/>
      <c r="CC10" s="761"/>
      <c r="CD10" s="761"/>
      <c r="CE10" s="761"/>
      <c r="CF10" s="761"/>
      <c r="CG10" s="762"/>
      <c r="CH10" s="763">
        <v>0</v>
      </c>
      <c r="CI10" s="764"/>
      <c r="CJ10" s="764"/>
      <c r="CK10" s="764"/>
      <c r="CL10" s="765"/>
      <c r="CM10" s="763">
        <v>161</v>
      </c>
      <c r="CN10" s="764"/>
      <c r="CO10" s="764"/>
      <c r="CP10" s="764"/>
      <c r="CQ10" s="765"/>
      <c r="CR10" s="763">
        <v>10</v>
      </c>
      <c r="CS10" s="764"/>
      <c r="CT10" s="764"/>
      <c r="CU10" s="764"/>
      <c r="CV10" s="765"/>
      <c r="CW10" s="763">
        <v>8</v>
      </c>
      <c r="CX10" s="764"/>
      <c r="CY10" s="764"/>
      <c r="CZ10" s="764"/>
      <c r="DA10" s="765"/>
      <c r="DB10" s="763" t="s">
        <v>592</v>
      </c>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605</v>
      </c>
      <c r="BT11" s="761"/>
      <c r="BU11" s="761"/>
      <c r="BV11" s="761"/>
      <c r="BW11" s="761"/>
      <c r="BX11" s="761"/>
      <c r="BY11" s="761"/>
      <c r="BZ11" s="761"/>
      <c r="CA11" s="761"/>
      <c r="CB11" s="761"/>
      <c r="CC11" s="761"/>
      <c r="CD11" s="761"/>
      <c r="CE11" s="761"/>
      <c r="CF11" s="761"/>
      <c r="CG11" s="762"/>
      <c r="CH11" s="763">
        <v>1</v>
      </c>
      <c r="CI11" s="764"/>
      <c r="CJ11" s="764"/>
      <c r="CK11" s="764"/>
      <c r="CL11" s="765"/>
      <c r="CM11" s="763">
        <v>117</v>
      </c>
      <c r="CN11" s="764"/>
      <c r="CO11" s="764"/>
      <c r="CP11" s="764"/>
      <c r="CQ11" s="765"/>
      <c r="CR11" s="763">
        <v>10</v>
      </c>
      <c r="CS11" s="764"/>
      <c r="CT11" s="764"/>
      <c r="CU11" s="764"/>
      <c r="CV11" s="765"/>
      <c r="CW11" s="763">
        <v>41</v>
      </c>
      <c r="CX11" s="764"/>
      <c r="CY11" s="764"/>
      <c r="CZ11" s="764"/>
      <c r="DA11" s="765"/>
      <c r="DB11" s="763" t="s">
        <v>592</v>
      </c>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t="s">
        <v>606</v>
      </c>
      <c r="BT12" s="761"/>
      <c r="BU12" s="761"/>
      <c r="BV12" s="761"/>
      <c r="BW12" s="761"/>
      <c r="BX12" s="761"/>
      <c r="BY12" s="761"/>
      <c r="BZ12" s="761"/>
      <c r="CA12" s="761"/>
      <c r="CB12" s="761"/>
      <c r="CC12" s="761"/>
      <c r="CD12" s="761"/>
      <c r="CE12" s="761"/>
      <c r="CF12" s="761"/>
      <c r="CG12" s="762"/>
      <c r="CH12" s="763">
        <v>13</v>
      </c>
      <c r="CI12" s="764"/>
      <c r="CJ12" s="764"/>
      <c r="CK12" s="764"/>
      <c r="CL12" s="765"/>
      <c r="CM12" s="763">
        <v>380</v>
      </c>
      <c r="CN12" s="764"/>
      <c r="CO12" s="764"/>
      <c r="CP12" s="764"/>
      <c r="CQ12" s="765"/>
      <c r="CR12" s="763">
        <v>10</v>
      </c>
      <c r="CS12" s="764"/>
      <c r="CT12" s="764"/>
      <c r="CU12" s="764"/>
      <c r="CV12" s="765"/>
      <c r="CW12" s="763" t="s">
        <v>592</v>
      </c>
      <c r="CX12" s="764"/>
      <c r="CY12" s="764"/>
      <c r="CZ12" s="764"/>
      <c r="DA12" s="765"/>
      <c r="DB12" s="763" t="s">
        <v>592</v>
      </c>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t="s">
        <v>607</v>
      </c>
      <c r="BT13" s="761"/>
      <c r="BU13" s="761"/>
      <c r="BV13" s="761"/>
      <c r="BW13" s="761"/>
      <c r="BX13" s="761"/>
      <c r="BY13" s="761"/>
      <c r="BZ13" s="761"/>
      <c r="CA13" s="761"/>
      <c r="CB13" s="761"/>
      <c r="CC13" s="761"/>
      <c r="CD13" s="761"/>
      <c r="CE13" s="761"/>
      <c r="CF13" s="761"/>
      <c r="CG13" s="762"/>
      <c r="CH13" s="763">
        <v>-6</v>
      </c>
      <c r="CI13" s="764"/>
      <c r="CJ13" s="764"/>
      <c r="CK13" s="764"/>
      <c r="CL13" s="765"/>
      <c r="CM13" s="763">
        <v>366</v>
      </c>
      <c r="CN13" s="764"/>
      <c r="CO13" s="764"/>
      <c r="CP13" s="764"/>
      <c r="CQ13" s="765"/>
      <c r="CR13" s="763">
        <v>276</v>
      </c>
      <c r="CS13" s="764"/>
      <c r="CT13" s="764"/>
      <c r="CU13" s="764"/>
      <c r="CV13" s="765"/>
      <c r="CW13" s="763">
        <v>48</v>
      </c>
      <c r="CX13" s="764"/>
      <c r="CY13" s="764"/>
      <c r="CZ13" s="764"/>
      <c r="DA13" s="765"/>
      <c r="DB13" s="763" t="s">
        <v>592</v>
      </c>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t="s">
        <v>608</v>
      </c>
      <c r="BT14" s="761"/>
      <c r="BU14" s="761"/>
      <c r="BV14" s="761"/>
      <c r="BW14" s="761"/>
      <c r="BX14" s="761"/>
      <c r="BY14" s="761"/>
      <c r="BZ14" s="761"/>
      <c r="CA14" s="761"/>
      <c r="CB14" s="761"/>
      <c r="CC14" s="761"/>
      <c r="CD14" s="761"/>
      <c r="CE14" s="761"/>
      <c r="CF14" s="761"/>
      <c r="CG14" s="762"/>
      <c r="CH14" s="763">
        <v>12</v>
      </c>
      <c r="CI14" s="764"/>
      <c r="CJ14" s="764"/>
      <c r="CK14" s="764"/>
      <c r="CL14" s="765"/>
      <c r="CM14" s="763">
        <v>1110</v>
      </c>
      <c r="CN14" s="764"/>
      <c r="CO14" s="764"/>
      <c r="CP14" s="764"/>
      <c r="CQ14" s="765"/>
      <c r="CR14" s="763">
        <v>31</v>
      </c>
      <c r="CS14" s="764"/>
      <c r="CT14" s="764"/>
      <c r="CU14" s="764"/>
      <c r="CV14" s="765"/>
      <c r="CW14" s="763" t="s">
        <v>592</v>
      </c>
      <c r="CX14" s="764"/>
      <c r="CY14" s="764"/>
      <c r="CZ14" s="764"/>
      <c r="DA14" s="765"/>
      <c r="DB14" s="763" t="s">
        <v>592</v>
      </c>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t="s">
        <v>609</v>
      </c>
      <c r="BT15" s="761"/>
      <c r="BU15" s="761"/>
      <c r="BV15" s="761"/>
      <c r="BW15" s="761"/>
      <c r="BX15" s="761"/>
      <c r="BY15" s="761"/>
      <c r="BZ15" s="761"/>
      <c r="CA15" s="761"/>
      <c r="CB15" s="761"/>
      <c r="CC15" s="761"/>
      <c r="CD15" s="761"/>
      <c r="CE15" s="761"/>
      <c r="CF15" s="761"/>
      <c r="CG15" s="762"/>
      <c r="CH15" s="763">
        <v>3841</v>
      </c>
      <c r="CI15" s="764"/>
      <c r="CJ15" s="764"/>
      <c r="CK15" s="764"/>
      <c r="CL15" s="765"/>
      <c r="CM15" s="763">
        <v>-809</v>
      </c>
      <c r="CN15" s="764"/>
      <c r="CO15" s="764"/>
      <c r="CP15" s="764"/>
      <c r="CQ15" s="765"/>
      <c r="CR15" s="763">
        <v>15599</v>
      </c>
      <c r="CS15" s="764"/>
      <c r="CT15" s="764"/>
      <c r="CU15" s="764"/>
      <c r="CV15" s="765"/>
      <c r="CW15" s="763">
        <v>13</v>
      </c>
      <c r="CX15" s="764"/>
      <c r="CY15" s="764"/>
      <c r="CZ15" s="764"/>
      <c r="DA15" s="765"/>
      <c r="DB15" s="763" t="s">
        <v>592</v>
      </c>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8"/>
      <c r="R22" s="789"/>
      <c r="S22" s="789"/>
      <c r="T22" s="789"/>
      <c r="U22" s="789"/>
      <c r="V22" s="789"/>
      <c r="W22" s="789"/>
      <c r="X22" s="789"/>
      <c r="Y22" s="789"/>
      <c r="Z22" s="789"/>
      <c r="AA22" s="789"/>
      <c r="AB22" s="789"/>
      <c r="AC22" s="789"/>
      <c r="AD22" s="789"/>
      <c r="AE22" s="790"/>
      <c r="AF22" s="773"/>
      <c r="AG22" s="774"/>
      <c r="AH22" s="774"/>
      <c r="AI22" s="774"/>
      <c r="AJ22" s="775"/>
      <c r="AK22" s="791"/>
      <c r="AL22" s="792"/>
      <c r="AM22" s="792"/>
      <c r="AN22" s="792"/>
      <c r="AO22" s="792"/>
      <c r="AP22" s="792"/>
      <c r="AQ22" s="792"/>
      <c r="AR22" s="792"/>
      <c r="AS22" s="792"/>
      <c r="AT22" s="792"/>
      <c r="AU22" s="793"/>
      <c r="AV22" s="793"/>
      <c r="AW22" s="793"/>
      <c r="AX22" s="793"/>
      <c r="AY22" s="794"/>
      <c r="AZ22" s="795" t="s">
        <v>392</v>
      </c>
      <c r="BA22" s="795"/>
      <c r="BB22" s="795"/>
      <c r="BC22" s="795"/>
      <c r="BD22" s="796"/>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393</v>
      </c>
      <c r="B23" s="776" t="s">
        <v>394</v>
      </c>
      <c r="C23" s="777"/>
      <c r="D23" s="777"/>
      <c r="E23" s="777"/>
      <c r="F23" s="777"/>
      <c r="G23" s="777"/>
      <c r="H23" s="777"/>
      <c r="I23" s="777"/>
      <c r="J23" s="777"/>
      <c r="K23" s="777"/>
      <c r="L23" s="777"/>
      <c r="M23" s="777"/>
      <c r="N23" s="777"/>
      <c r="O23" s="777"/>
      <c r="P23" s="778"/>
      <c r="Q23" s="779">
        <v>247857</v>
      </c>
      <c r="R23" s="780"/>
      <c r="S23" s="780"/>
      <c r="T23" s="780"/>
      <c r="U23" s="781"/>
      <c r="V23" s="782">
        <v>240493</v>
      </c>
      <c r="W23" s="780"/>
      <c r="X23" s="780"/>
      <c r="Y23" s="780"/>
      <c r="Z23" s="781"/>
      <c r="AA23" s="782">
        <v>7364</v>
      </c>
      <c r="AB23" s="780"/>
      <c r="AC23" s="780"/>
      <c r="AD23" s="780"/>
      <c r="AE23" s="783"/>
      <c r="AF23" s="784">
        <v>6529</v>
      </c>
      <c r="AG23" s="780"/>
      <c r="AH23" s="780"/>
      <c r="AI23" s="780"/>
      <c r="AJ23" s="783"/>
      <c r="AK23" s="785"/>
      <c r="AL23" s="786"/>
      <c r="AM23" s="786"/>
      <c r="AN23" s="786"/>
      <c r="AO23" s="787"/>
      <c r="AP23" s="782">
        <v>179000</v>
      </c>
      <c r="AQ23" s="780"/>
      <c r="AR23" s="780"/>
      <c r="AS23" s="780"/>
      <c r="AT23" s="781"/>
      <c r="AU23" s="798"/>
      <c r="AV23" s="798"/>
      <c r="AW23" s="798"/>
      <c r="AX23" s="798"/>
      <c r="AY23" s="799"/>
      <c r="AZ23" s="784" t="s">
        <v>390</v>
      </c>
      <c r="BA23" s="780"/>
      <c r="BB23" s="780"/>
      <c r="BC23" s="780"/>
      <c r="BD23" s="783"/>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7" t="s">
        <v>395</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0" t="s">
        <v>400</v>
      </c>
      <c r="AG26" s="801"/>
      <c r="AH26" s="801"/>
      <c r="AI26" s="801"/>
      <c r="AJ26" s="802"/>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3"/>
      <c r="AG27" s="804"/>
      <c r="AH27" s="804"/>
      <c r="AI27" s="804"/>
      <c r="AJ27" s="805"/>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405</v>
      </c>
      <c r="C28" s="737"/>
      <c r="D28" s="737"/>
      <c r="E28" s="737"/>
      <c r="F28" s="737"/>
      <c r="G28" s="737"/>
      <c r="H28" s="737"/>
      <c r="I28" s="737"/>
      <c r="J28" s="737"/>
      <c r="K28" s="737"/>
      <c r="L28" s="737"/>
      <c r="M28" s="737"/>
      <c r="N28" s="737"/>
      <c r="O28" s="737"/>
      <c r="P28" s="738"/>
      <c r="Q28" s="808">
        <v>50027</v>
      </c>
      <c r="R28" s="809"/>
      <c r="S28" s="809"/>
      <c r="T28" s="809"/>
      <c r="U28" s="809"/>
      <c r="V28" s="809">
        <v>49828</v>
      </c>
      <c r="W28" s="809"/>
      <c r="X28" s="809"/>
      <c r="Y28" s="809"/>
      <c r="Z28" s="809"/>
      <c r="AA28" s="809">
        <v>199</v>
      </c>
      <c r="AB28" s="809"/>
      <c r="AC28" s="809"/>
      <c r="AD28" s="809"/>
      <c r="AE28" s="810"/>
      <c r="AF28" s="811">
        <v>199</v>
      </c>
      <c r="AG28" s="809"/>
      <c r="AH28" s="809"/>
      <c r="AI28" s="809"/>
      <c r="AJ28" s="812"/>
      <c r="AK28" s="813">
        <v>4594</v>
      </c>
      <c r="AL28" s="814"/>
      <c r="AM28" s="814"/>
      <c r="AN28" s="814"/>
      <c r="AO28" s="814"/>
      <c r="AP28" s="815" t="s">
        <v>592</v>
      </c>
      <c r="AQ28" s="815"/>
      <c r="AR28" s="815"/>
      <c r="AS28" s="815"/>
      <c r="AT28" s="815"/>
      <c r="AU28" s="815" t="s">
        <v>592</v>
      </c>
      <c r="AV28" s="815"/>
      <c r="AW28" s="815"/>
      <c r="AX28" s="815"/>
      <c r="AY28" s="815"/>
      <c r="AZ28" s="815" t="s">
        <v>592</v>
      </c>
      <c r="BA28" s="815"/>
      <c r="BB28" s="815"/>
      <c r="BC28" s="815"/>
      <c r="BD28" s="815"/>
      <c r="BE28" s="806"/>
      <c r="BF28" s="806"/>
      <c r="BG28" s="806"/>
      <c r="BH28" s="806"/>
      <c r="BI28" s="807"/>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406</v>
      </c>
      <c r="C29" s="768"/>
      <c r="D29" s="768"/>
      <c r="E29" s="768"/>
      <c r="F29" s="768"/>
      <c r="G29" s="768"/>
      <c r="H29" s="768"/>
      <c r="I29" s="768"/>
      <c r="J29" s="768"/>
      <c r="K29" s="768"/>
      <c r="L29" s="768"/>
      <c r="M29" s="768"/>
      <c r="N29" s="768"/>
      <c r="O29" s="768"/>
      <c r="P29" s="769"/>
      <c r="Q29" s="770">
        <v>46981</v>
      </c>
      <c r="R29" s="771"/>
      <c r="S29" s="771"/>
      <c r="T29" s="771"/>
      <c r="U29" s="771"/>
      <c r="V29" s="771">
        <v>46491</v>
      </c>
      <c r="W29" s="771"/>
      <c r="X29" s="771"/>
      <c r="Y29" s="771"/>
      <c r="Z29" s="771"/>
      <c r="AA29" s="771">
        <v>490</v>
      </c>
      <c r="AB29" s="771"/>
      <c r="AC29" s="771"/>
      <c r="AD29" s="771"/>
      <c r="AE29" s="772"/>
      <c r="AF29" s="773">
        <v>490</v>
      </c>
      <c r="AG29" s="774"/>
      <c r="AH29" s="774"/>
      <c r="AI29" s="774"/>
      <c r="AJ29" s="775"/>
      <c r="AK29" s="818">
        <v>7852</v>
      </c>
      <c r="AL29" s="819"/>
      <c r="AM29" s="819"/>
      <c r="AN29" s="819"/>
      <c r="AO29" s="819"/>
      <c r="AP29" s="815" t="s">
        <v>592</v>
      </c>
      <c r="AQ29" s="815"/>
      <c r="AR29" s="815"/>
      <c r="AS29" s="815"/>
      <c r="AT29" s="815"/>
      <c r="AU29" s="815" t="s">
        <v>592</v>
      </c>
      <c r="AV29" s="815"/>
      <c r="AW29" s="815"/>
      <c r="AX29" s="815"/>
      <c r="AY29" s="815"/>
      <c r="AZ29" s="815" t="s">
        <v>592</v>
      </c>
      <c r="BA29" s="815"/>
      <c r="BB29" s="815"/>
      <c r="BC29" s="815"/>
      <c r="BD29" s="815"/>
      <c r="BE29" s="816"/>
      <c r="BF29" s="816"/>
      <c r="BG29" s="816"/>
      <c r="BH29" s="816"/>
      <c r="BI29" s="817"/>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407</v>
      </c>
      <c r="C30" s="768"/>
      <c r="D30" s="768"/>
      <c r="E30" s="768"/>
      <c r="F30" s="768"/>
      <c r="G30" s="768"/>
      <c r="H30" s="768"/>
      <c r="I30" s="768"/>
      <c r="J30" s="768"/>
      <c r="K30" s="768"/>
      <c r="L30" s="768"/>
      <c r="M30" s="768"/>
      <c r="N30" s="768"/>
      <c r="O30" s="768"/>
      <c r="P30" s="769"/>
      <c r="Q30" s="770">
        <v>8619</v>
      </c>
      <c r="R30" s="771"/>
      <c r="S30" s="771"/>
      <c r="T30" s="771"/>
      <c r="U30" s="771"/>
      <c r="V30" s="771">
        <v>8605</v>
      </c>
      <c r="W30" s="771"/>
      <c r="X30" s="771"/>
      <c r="Y30" s="771"/>
      <c r="Z30" s="771"/>
      <c r="AA30" s="771">
        <v>14</v>
      </c>
      <c r="AB30" s="771"/>
      <c r="AC30" s="771"/>
      <c r="AD30" s="771"/>
      <c r="AE30" s="772"/>
      <c r="AF30" s="773">
        <v>14</v>
      </c>
      <c r="AG30" s="774"/>
      <c r="AH30" s="774"/>
      <c r="AI30" s="774"/>
      <c r="AJ30" s="775"/>
      <c r="AK30" s="818">
        <v>1301</v>
      </c>
      <c r="AL30" s="819"/>
      <c r="AM30" s="819"/>
      <c r="AN30" s="819"/>
      <c r="AO30" s="819"/>
      <c r="AP30" s="815" t="s">
        <v>592</v>
      </c>
      <c r="AQ30" s="815"/>
      <c r="AR30" s="815"/>
      <c r="AS30" s="815"/>
      <c r="AT30" s="815"/>
      <c r="AU30" s="815" t="s">
        <v>592</v>
      </c>
      <c r="AV30" s="815"/>
      <c r="AW30" s="815"/>
      <c r="AX30" s="815"/>
      <c r="AY30" s="815"/>
      <c r="AZ30" s="815" t="s">
        <v>592</v>
      </c>
      <c r="BA30" s="815"/>
      <c r="BB30" s="815"/>
      <c r="BC30" s="815"/>
      <c r="BD30" s="815"/>
      <c r="BE30" s="816"/>
      <c r="BF30" s="816"/>
      <c r="BG30" s="816"/>
      <c r="BH30" s="816"/>
      <c r="BI30" s="817"/>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408</v>
      </c>
      <c r="C31" s="768"/>
      <c r="D31" s="768"/>
      <c r="E31" s="768"/>
      <c r="F31" s="768"/>
      <c r="G31" s="768"/>
      <c r="H31" s="768"/>
      <c r="I31" s="768"/>
      <c r="J31" s="768"/>
      <c r="K31" s="768"/>
      <c r="L31" s="768"/>
      <c r="M31" s="768"/>
      <c r="N31" s="768"/>
      <c r="O31" s="768"/>
      <c r="P31" s="769"/>
      <c r="Q31" s="770">
        <v>817</v>
      </c>
      <c r="R31" s="771"/>
      <c r="S31" s="771"/>
      <c r="T31" s="771"/>
      <c r="U31" s="771"/>
      <c r="V31" s="771">
        <v>807</v>
      </c>
      <c r="W31" s="771"/>
      <c r="X31" s="771"/>
      <c r="Y31" s="771"/>
      <c r="Z31" s="771"/>
      <c r="AA31" s="771">
        <v>10</v>
      </c>
      <c r="AB31" s="771"/>
      <c r="AC31" s="771"/>
      <c r="AD31" s="771"/>
      <c r="AE31" s="772"/>
      <c r="AF31" s="773">
        <v>1266</v>
      </c>
      <c r="AG31" s="774"/>
      <c r="AH31" s="774"/>
      <c r="AI31" s="774"/>
      <c r="AJ31" s="775"/>
      <c r="AK31" s="818">
        <v>195</v>
      </c>
      <c r="AL31" s="819"/>
      <c r="AM31" s="819"/>
      <c r="AN31" s="819"/>
      <c r="AO31" s="819"/>
      <c r="AP31" s="819">
        <v>887</v>
      </c>
      <c r="AQ31" s="819"/>
      <c r="AR31" s="819"/>
      <c r="AS31" s="819"/>
      <c r="AT31" s="819"/>
      <c r="AU31" s="819">
        <v>410</v>
      </c>
      <c r="AV31" s="819"/>
      <c r="AW31" s="819"/>
      <c r="AX31" s="819"/>
      <c r="AY31" s="819"/>
      <c r="AZ31" s="815" t="s">
        <v>592</v>
      </c>
      <c r="BA31" s="815"/>
      <c r="BB31" s="815"/>
      <c r="BC31" s="815"/>
      <c r="BD31" s="815"/>
      <c r="BE31" s="816" t="s">
        <v>409</v>
      </c>
      <c r="BF31" s="816"/>
      <c r="BG31" s="816"/>
      <c r="BH31" s="816"/>
      <c r="BI31" s="817"/>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410</v>
      </c>
      <c r="C32" s="768"/>
      <c r="D32" s="768"/>
      <c r="E32" s="768"/>
      <c r="F32" s="768"/>
      <c r="G32" s="768"/>
      <c r="H32" s="768"/>
      <c r="I32" s="768"/>
      <c r="J32" s="768"/>
      <c r="K32" s="768"/>
      <c r="L32" s="768"/>
      <c r="M32" s="768"/>
      <c r="N32" s="768"/>
      <c r="O32" s="768"/>
      <c r="P32" s="769"/>
      <c r="Q32" s="770">
        <v>19384</v>
      </c>
      <c r="R32" s="771"/>
      <c r="S32" s="771"/>
      <c r="T32" s="771"/>
      <c r="U32" s="771"/>
      <c r="V32" s="771">
        <v>19083</v>
      </c>
      <c r="W32" s="771"/>
      <c r="X32" s="771"/>
      <c r="Y32" s="771"/>
      <c r="Z32" s="771"/>
      <c r="AA32" s="771">
        <f>Q32-V32</f>
        <v>301</v>
      </c>
      <c r="AB32" s="771"/>
      <c r="AC32" s="771"/>
      <c r="AD32" s="771"/>
      <c r="AE32" s="772"/>
      <c r="AF32" s="773">
        <v>10340</v>
      </c>
      <c r="AG32" s="774"/>
      <c r="AH32" s="774"/>
      <c r="AI32" s="774"/>
      <c r="AJ32" s="775"/>
      <c r="AK32" s="818">
        <v>3181</v>
      </c>
      <c r="AL32" s="819"/>
      <c r="AM32" s="819"/>
      <c r="AN32" s="819"/>
      <c r="AO32" s="819"/>
      <c r="AP32" s="819">
        <v>3392</v>
      </c>
      <c r="AQ32" s="819"/>
      <c r="AR32" s="819"/>
      <c r="AS32" s="819"/>
      <c r="AT32" s="819"/>
      <c r="AU32" s="819">
        <v>2133</v>
      </c>
      <c r="AV32" s="819"/>
      <c r="AW32" s="819"/>
      <c r="AX32" s="819"/>
      <c r="AY32" s="819"/>
      <c r="AZ32" s="815" t="s">
        <v>592</v>
      </c>
      <c r="BA32" s="815"/>
      <c r="BB32" s="815"/>
      <c r="BC32" s="815"/>
      <c r="BD32" s="815"/>
      <c r="BE32" s="816" t="s">
        <v>409</v>
      </c>
      <c r="BF32" s="816"/>
      <c r="BG32" s="816"/>
      <c r="BH32" s="816"/>
      <c r="BI32" s="817"/>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411</v>
      </c>
      <c r="C33" s="768"/>
      <c r="D33" s="768"/>
      <c r="E33" s="768"/>
      <c r="F33" s="768"/>
      <c r="G33" s="768"/>
      <c r="H33" s="768"/>
      <c r="I33" s="768"/>
      <c r="J33" s="768"/>
      <c r="K33" s="768"/>
      <c r="L33" s="768"/>
      <c r="M33" s="768"/>
      <c r="N33" s="768"/>
      <c r="O33" s="768"/>
      <c r="P33" s="769"/>
      <c r="Q33" s="770">
        <v>16368</v>
      </c>
      <c r="R33" s="771"/>
      <c r="S33" s="771"/>
      <c r="T33" s="771"/>
      <c r="U33" s="771"/>
      <c r="V33" s="771">
        <v>15945</v>
      </c>
      <c r="W33" s="771"/>
      <c r="X33" s="771"/>
      <c r="Y33" s="771"/>
      <c r="Z33" s="771"/>
      <c r="AA33" s="771">
        <f>Q33-V33</f>
        <v>423</v>
      </c>
      <c r="AB33" s="771"/>
      <c r="AC33" s="771"/>
      <c r="AD33" s="771"/>
      <c r="AE33" s="772"/>
      <c r="AF33" s="773">
        <v>1812</v>
      </c>
      <c r="AG33" s="774"/>
      <c r="AH33" s="774"/>
      <c r="AI33" s="774"/>
      <c r="AJ33" s="775"/>
      <c r="AK33" s="818">
        <v>6346</v>
      </c>
      <c r="AL33" s="819"/>
      <c r="AM33" s="819"/>
      <c r="AN33" s="819"/>
      <c r="AO33" s="819"/>
      <c r="AP33" s="819">
        <v>118126</v>
      </c>
      <c r="AQ33" s="819"/>
      <c r="AR33" s="819"/>
      <c r="AS33" s="819"/>
      <c r="AT33" s="819"/>
      <c r="AU33" s="819">
        <v>51975</v>
      </c>
      <c r="AV33" s="819"/>
      <c r="AW33" s="819"/>
      <c r="AX33" s="819"/>
      <c r="AY33" s="819"/>
      <c r="AZ33" s="815" t="s">
        <v>592</v>
      </c>
      <c r="BA33" s="815"/>
      <c r="BB33" s="815"/>
      <c r="BC33" s="815"/>
      <c r="BD33" s="815"/>
      <c r="BE33" s="816" t="s">
        <v>409</v>
      </c>
      <c r="BF33" s="816"/>
      <c r="BG33" s="816"/>
      <c r="BH33" s="816"/>
      <c r="BI33" s="817"/>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412</v>
      </c>
      <c r="C34" s="768"/>
      <c r="D34" s="768"/>
      <c r="E34" s="768"/>
      <c r="F34" s="768"/>
      <c r="G34" s="768"/>
      <c r="H34" s="768"/>
      <c r="I34" s="768"/>
      <c r="J34" s="768"/>
      <c r="K34" s="768"/>
      <c r="L34" s="768"/>
      <c r="M34" s="768"/>
      <c r="N34" s="768"/>
      <c r="O34" s="768"/>
      <c r="P34" s="769"/>
      <c r="Q34" s="770">
        <v>649</v>
      </c>
      <c r="R34" s="771"/>
      <c r="S34" s="771"/>
      <c r="T34" s="771"/>
      <c r="U34" s="771"/>
      <c r="V34" s="771">
        <v>649</v>
      </c>
      <c r="W34" s="771"/>
      <c r="X34" s="771"/>
      <c r="Y34" s="771"/>
      <c r="Z34" s="771"/>
      <c r="AA34" s="771">
        <v>0</v>
      </c>
      <c r="AB34" s="771"/>
      <c r="AC34" s="771"/>
      <c r="AD34" s="771"/>
      <c r="AE34" s="772"/>
      <c r="AF34" s="773" t="s">
        <v>130</v>
      </c>
      <c r="AG34" s="774"/>
      <c r="AH34" s="774"/>
      <c r="AI34" s="774"/>
      <c r="AJ34" s="775"/>
      <c r="AK34" s="818">
        <v>37</v>
      </c>
      <c r="AL34" s="819"/>
      <c r="AM34" s="819"/>
      <c r="AN34" s="819"/>
      <c r="AO34" s="819"/>
      <c r="AP34" s="819">
        <v>2547</v>
      </c>
      <c r="AQ34" s="819"/>
      <c r="AR34" s="819"/>
      <c r="AS34" s="819"/>
      <c r="AT34" s="819"/>
      <c r="AU34" s="815" t="s">
        <v>592</v>
      </c>
      <c r="AV34" s="815"/>
      <c r="AW34" s="815"/>
      <c r="AX34" s="815"/>
      <c r="AY34" s="815"/>
      <c r="AZ34" s="815" t="s">
        <v>592</v>
      </c>
      <c r="BA34" s="815"/>
      <c r="BB34" s="815"/>
      <c r="BC34" s="815"/>
      <c r="BD34" s="815"/>
      <c r="BE34" s="816" t="s">
        <v>414</v>
      </c>
      <c r="BF34" s="816"/>
      <c r="BG34" s="816"/>
      <c r="BH34" s="816"/>
      <c r="BI34" s="817"/>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18"/>
      <c r="AL35" s="819"/>
      <c r="AM35" s="819"/>
      <c r="AN35" s="819"/>
      <c r="AO35" s="819"/>
      <c r="AP35" s="819"/>
      <c r="AQ35" s="819"/>
      <c r="AR35" s="819"/>
      <c r="AS35" s="819"/>
      <c r="AT35" s="819"/>
      <c r="AU35" s="819"/>
      <c r="AV35" s="819"/>
      <c r="AW35" s="819"/>
      <c r="AX35" s="819"/>
      <c r="AY35" s="819"/>
      <c r="AZ35" s="815"/>
      <c r="BA35" s="815"/>
      <c r="BB35" s="815"/>
      <c r="BC35" s="815"/>
      <c r="BD35" s="815"/>
      <c r="BE35" s="816"/>
      <c r="BF35" s="816"/>
      <c r="BG35" s="816"/>
      <c r="BH35" s="816"/>
      <c r="BI35" s="817"/>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18"/>
      <c r="AL36" s="819"/>
      <c r="AM36" s="819"/>
      <c r="AN36" s="819"/>
      <c r="AO36" s="819"/>
      <c r="AP36" s="819"/>
      <c r="AQ36" s="819"/>
      <c r="AR36" s="819"/>
      <c r="AS36" s="819"/>
      <c r="AT36" s="819"/>
      <c r="AU36" s="819"/>
      <c r="AV36" s="819"/>
      <c r="AW36" s="819"/>
      <c r="AX36" s="819"/>
      <c r="AY36" s="819"/>
      <c r="AZ36" s="815"/>
      <c r="BA36" s="815"/>
      <c r="BB36" s="815"/>
      <c r="BC36" s="815"/>
      <c r="BD36" s="815"/>
      <c r="BE36" s="816"/>
      <c r="BF36" s="816"/>
      <c r="BG36" s="816"/>
      <c r="BH36" s="816"/>
      <c r="BI36" s="817"/>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18"/>
      <c r="AL37" s="819"/>
      <c r="AM37" s="819"/>
      <c r="AN37" s="819"/>
      <c r="AO37" s="819"/>
      <c r="AP37" s="819"/>
      <c r="AQ37" s="819"/>
      <c r="AR37" s="819"/>
      <c r="AS37" s="819"/>
      <c r="AT37" s="819"/>
      <c r="AU37" s="819"/>
      <c r="AV37" s="819"/>
      <c r="AW37" s="819"/>
      <c r="AX37" s="819"/>
      <c r="AY37" s="819"/>
      <c r="AZ37" s="815"/>
      <c r="BA37" s="815"/>
      <c r="BB37" s="815"/>
      <c r="BC37" s="815"/>
      <c r="BD37" s="815"/>
      <c r="BE37" s="816"/>
      <c r="BF37" s="816"/>
      <c r="BG37" s="816"/>
      <c r="BH37" s="816"/>
      <c r="BI37" s="817"/>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18"/>
      <c r="AL38" s="819"/>
      <c r="AM38" s="819"/>
      <c r="AN38" s="819"/>
      <c r="AO38" s="819"/>
      <c r="AP38" s="819"/>
      <c r="AQ38" s="819"/>
      <c r="AR38" s="819"/>
      <c r="AS38" s="819"/>
      <c r="AT38" s="819"/>
      <c r="AU38" s="819"/>
      <c r="AV38" s="819"/>
      <c r="AW38" s="819"/>
      <c r="AX38" s="819"/>
      <c r="AY38" s="819"/>
      <c r="AZ38" s="815"/>
      <c r="BA38" s="815"/>
      <c r="BB38" s="815"/>
      <c r="BC38" s="815"/>
      <c r="BD38" s="815"/>
      <c r="BE38" s="816"/>
      <c r="BF38" s="816"/>
      <c r="BG38" s="816"/>
      <c r="BH38" s="816"/>
      <c r="BI38" s="817"/>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18"/>
      <c r="AL39" s="819"/>
      <c r="AM39" s="819"/>
      <c r="AN39" s="819"/>
      <c r="AO39" s="819"/>
      <c r="AP39" s="819"/>
      <c r="AQ39" s="819"/>
      <c r="AR39" s="819"/>
      <c r="AS39" s="819"/>
      <c r="AT39" s="819"/>
      <c r="AU39" s="819"/>
      <c r="AV39" s="819"/>
      <c r="AW39" s="819"/>
      <c r="AX39" s="819"/>
      <c r="AY39" s="819"/>
      <c r="AZ39" s="815"/>
      <c r="BA39" s="815"/>
      <c r="BB39" s="815"/>
      <c r="BC39" s="815"/>
      <c r="BD39" s="815"/>
      <c r="BE39" s="816"/>
      <c r="BF39" s="816"/>
      <c r="BG39" s="816"/>
      <c r="BH39" s="816"/>
      <c r="BI39" s="817"/>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18"/>
      <c r="AL40" s="819"/>
      <c r="AM40" s="819"/>
      <c r="AN40" s="819"/>
      <c r="AO40" s="819"/>
      <c r="AP40" s="819"/>
      <c r="AQ40" s="819"/>
      <c r="AR40" s="819"/>
      <c r="AS40" s="819"/>
      <c r="AT40" s="819"/>
      <c r="AU40" s="819"/>
      <c r="AV40" s="819"/>
      <c r="AW40" s="819"/>
      <c r="AX40" s="819"/>
      <c r="AY40" s="819"/>
      <c r="AZ40" s="815"/>
      <c r="BA40" s="815"/>
      <c r="BB40" s="815"/>
      <c r="BC40" s="815"/>
      <c r="BD40" s="815"/>
      <c r="BE40" s="816"/>
      <c r="BF40" s="816"/>
      <c r="BG40" s="816"/>
      <c r="BH40" s="816"/>
      <c r="BI40" s="817"/>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18"/>
      <c r="AL41" s="819"/>
      <c r="AM41" s="819"/>
      <c r="AN41" s="819"/>
      <c r="AO41" s="819"/>
      <c r="AP41" s="819"/>
      <c r="AQ41" s="819"/>
      <c r="AR41" s="819"/>
      <c r="AS41" s="819"/>
      <c r="AT41" s="819"/>
      <c r="AU41" s="819"/>
      <c r="AV41" s="819"/>
      <c r="AW41" s="819"/>
      <c r="AX41" s="819"/>
      <c r="AY41" s="819"/>
      <c r="AZ41" s="815"/>
      <c r="BA41" s="815"/>
      <c r="BB41" s="815"/>
      <c r="BC41" s="815"/>
      <c r="BD41" s="815"/>
      <c r="BE41" s="816"/>
      <c r="BF41" s="816"/>
      <c r="BG41" s="816"/>
      <c r="BH41" s="816"/>
      <c r="BI41" s="817"/>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18"/>
      <c r="AL42" s="819"/>
      <c r="AM42" s="819"/>
      <c r="AN42" s="819"/>
      <c r="AO42" s="819"/>
      <c r="AP42" s="819"/>
      <c r="AQ42" s="819"/>
      <c r="AR42" s="819"/>
      <c r="AS42" s="819"/>
      <c r="AT42" s="819"/>
      <c r="AU42" s="819"/>
      <c r="AV42" s="819"/>
      <c r="AW42" s="819"/>
      <c r="AX42" s="819"/>
      <c r="AY42" s="819"/>
      <c r="AZ42" s="815"/>
      <c r="BA42" s="815"/>
      <c r="BB42" s="815"/>
      <c r="BC42" s="815"/>
      <c r="BD42" s="815"/>
      <c r="BE42" s="816"/>
      <c r="BF42" s="816"/>
      <c r="BG42" s="816"/>
      <c r="BH42" s="816"/>
      <c r="BI42" s="817"/>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18"/>
      <c r="AL43" s="819"/>
      <c r="AM43" s="819"/>
      <c r="AN43" s="819"/>
      <c r="AO43" s="819"/>
      <c r="AP43" s="819"/>
      <c r="AQ43" s="819"/>
      <c r="AR43" s="819"/>
      <c r="AS43" s="819"/>
      <c r="AT43" s="819"/>
      <c r="AU43" s="819"/>
      <c r="AV43" s="819"/>
      <c r="AW43" s="819"/>
      <c r="AX43" s="819"/>
      <c r="AY43" s="819"/>
      <c r="AZ43" s="815"/>
      <c r="BA43" s="815"/>
      <c r="BB43" s="815"/>
      <c r="BC43" s="815"/>
      <c r="BD43" s="815"/>
      <c r="BE43" s="816"/>
      <c r="BF43" s="816"/>
      <c r="BG43" s="816"/>
      <c r="BH43" s="816"/>
      <c r="BI43" s="817"/>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18"/>
      <c r="AL44" s="819"/>
      <c r="AM44" s="819"/>
      <c r="AN44" s="819"/>
      <c r="AO44" s="819"/>
      <c r="AP44" s="819"/>
      <c r="AQ44" s="819"/>
      <c r="AR44" s="819"/>
      <c r="AS44" s="819"/>
      <c r="AT44" s="819"/>
      <c r="AU44" s="819"/>
      <c r="AV44" s="819"/>
      <c r="AW44" s="819"/>
      <c r="AX44" s="819"/>
      <c r="AY44" s="819"/>
      <c r="AZ44" s="815"/>
      <c r="BA44" s="815"/>
      <c r="BB44" s="815"/>
      <c r="BC44" s="815"/>
      <c r="BD44" s="815"/>
      <c r="BE44" s="816"/>
      <c r="BF44" s="816"/>
      <c r="BG44" s="816"/>
      <c r="BH44" s="816"/>
      <c r="BI44" s="817"/>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18"/>
      <c r="AL45" s="819"/>
      <c r="AM45" s="819"/>
      <c r="AN45" s="819"/>
      <c r="AO45" s="819"/>
      <c r="AP45" s="819"/>
      <c r="AQ45" s="819"/>
      <c r="AR45" s="819"/>
      <c r="AS45" s="819"/>
      <c r="AT45" s="819"/>
      <c r="AU45" s="819"/>
      <c r="AV45" s="819"/>
      <c r="AW45" s="819"/>
      <c r="AX45" s="819"/>
      <c r="AY45" s="819"/>
      <c r="AZ45" s="815"/>
      <c r="BA45" s="815"/>
      <c r="BB45" s="815"/>
      <c r="BC45" s="815"/>
      <c r="BD45" s="815"/>
      <c r="BE45" s="816"/>
      <c r="BF45" s="816"/>
      <c r="BG45" s="816"/>
      <c r="BH45" s="816"/>
      <c r="BI45" s="817"/>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18"/>
      <c r="AL46" s="819"/>
      <c r="AM46" s="819"/>
      <c r="AN46" s="819"/>
      <c r="AO46" s="819"/>
      <c r="AP46" s="819"/>
      <c r="AQ46" s="819"/>
      <c r="AR46" s="819"/>
      <c r="AS46" s="819"/>
      <c r="AT46" s="819"/>
      <c r="AU46" s="819"/>
      <c r="AV46" s="819"/>
      <c r="AW46" s="819"/>
      <c r="AX46" s="819"/>
      <c r="AY46" s="819"/>
      <c r="AZ46" s="815"/>
      <c r="BA46" s="815"/>
      <c r="BB46" s="815"/>
      <c r="BC46" s="815"/>
      <c r="BD46" s="815"/>
      <c r="BE46" s="816"/>
      <c r="BF46" s="816"/>
      <c r="BG46" s="816"/>
      <c r="BH46" s="816"/>
      <c r="BI46" s="817"/>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18"/>
      <c r="AL47" s="819"/>
      <c r="AM47" s="819"/>
      <c r="AN47" s="819"/>
      <c r="AO47" s="819"/>
      <c r="AP47" s="819"/>
      <c r="AQ47" s="819"/>
      <c r="AR47" s="819"/>
      <c r="AS47" s="819"/>
      <c r="AT47" s="819"/>
      <c r="AU47" s="819"/>
      <c r="AV47" s="819"/>
      <c r="AW47" s="819"/>
      <c r="AX47" s="819"/>
      <c r="AY47" s="819"/>
      <c r="AZ47" s="815"/>
      <c r="BA47" s="815"/>
      <c r="BB47" s="815"/>
      <c r="BC47" s="815"/>
      <c r="BD47" s="815"/>
      <c r="BE47" s="816"/>
      <c r="BF47" s="816"/>
      <c r="BG47" s="816"/>
      <c r="BH47" s="816"/>
      <c r="BI47" s="817"/>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18"/>
      <c r="AL48" s="819"/>
      <c r="AM48" s="819"/>
      <c r="AN48" s="819"/>
      <c r="AO48" s="819"/>
      <c r="AP48" s="819"/>
      <c r="AQ48" s="819"/>
      <c r="AR48" s="819"/>
      <c r="AS48" s="819"/>
      <c r="AT48" s="819"/>
      <c r="AU48" s="819"/>
      <c r="AV48" s="819"/>
      <c r="AW48" s="819"/>
      <c r="AX48" s="819"/>
      <c r="AY48" s="819"/>
      <c r="AZ48" s="815"/>
      <c r="BA48" s="815"/>
      <c r="BB48" s="815"/>
      <c r="BC48" s="815"/>
      <c r="BD48" s="815"/>
      <c r="BE48" s="816"/>
      <c r="BF48" s="816"/>
      <c r="BG48" s="816"/>
      <c r="BH48" s="816"/>
      <c r="BI48" s="817"/>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18"/>
      <c r="AL49" s="819"/>
      <c r="AM49" s="819"/>
      <c r="AN49" s="819"/>
      <c r="AO49" s="819"/>
      <c r="AP49" s="819"/>
      <c r="AQ49" s="819"/>
      <c r="AR49" s="819"/>
      <c r="AS49" s="819"/>
      <c r="AT49" s="819"/>
      <c r="AU49" s="819"/>
      <c r="AV49" s="819"/>
      <c r="AW49" s="819"/>
      <c r="AX49" s="819"/>
      <c r="AY49" s="819"/>
      <c r="AZ49" s="815"/>
      <c r="BA49" s="815"/>
      <c r="BB49" s="815"/>
      <c r="BC49" s="815"/>
      <c r="BD49" s="815"/>
      <c r="BE49" s="816"/>
      <c r="BF49" s="816"/>
      <c r="BG49" s="816"/>
      <c r="BH49" s="816"/>
      <c r="BI49" s="817"/>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0"/>
      <c r="R50" s="821"/>
      <c r="S50" s="821"/>
      <c r="T50" s="821"/>
      <c r="U50" s="821"/>
      <c r="V50" s="821"/>
      <c r="W50" s="821"/>
      <c r="X50" s="821"/>
      <c r="Y50" s="821"/>
      <c r="Z50" s="821"/>
      <c r="AA50" s="821"/>
      <c r="AB50" s="821"/>
      <c r="AC50" s="821"/>
      <c r="AD50" s="821"/>
      <c r="AE50" s="822"/>
      <c r="AF50" s="773"/>
      <c r="AG50" s="774"/>
      <c r="AH50" s="774"/>
      <c r="AI50" s="774"/>
      <c r="AJ50" s="775"/>
      <c r="AK50" s="824"/>
      <c r="AL50" s="821"/>
      <c r="AM50" s="821"/>
      <c r="AN50" s="821"/>
      <c r="AO50" s="821"/>
      <c r="AP50" s="821"/>
      <c r="AQ50" s="821"/>
      <c r="AR50" s="821"/>
      <c r="AS50" s="821"/>
      <c r="AT50" s="821"/>
      <c r="AU50" s="821"/>
      <c r="AV50" s="821"/>
      <c r="AW50" s="821"/>
      <c r="AX50" s="821"/>
      <c r="AY50" s="821"/>
      <c r="AZ50" s="823"/>
      <c r="BA50" s="823"/>
      <c r="BB50" s="823"/>
      <c r="BC50" s="823"/>
      <c r="BD50" s="823"/>
      <c r="BE50" s="816"/>
      <c r="BF50" s="816"/>
      <c r="BG50" s="816"/>
      <c r="BH50" s="816"/>
      <c r="BI50" s="817"/>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0"/>
      <c r="R51" s="821"/>
      <c r="S51" s="821"/>
      <c r="T51" s="821"/>
      <c r="U51" s="821"/>
      <c r="V51" s="821"/>
      <c r="W51" s="821"/>
      <c r="X51" s="821"/>
      <c r="Y51" s="821"/>
      <c r="Z51" s="821"/>
      <c r="AA51" s="821"/>
      <c r="AB51" s="821"/>
      <c r="AC51" s="821"/>
      <c r="AD51" s="821"/>
      <c r="AE51" s="822"/>
      <c r="AF51" s="773"/>
      <c r="AG51" s="774"/>
      <c r="AH51" s="774"/>
      <c r="AI51" s="774"/>
      <c r="AJ51" s="775"/>
      <c r="AK51" s="824"/>
      <c r="AL51" s="821"/>
      <c r="AM51" s="821"/>
      <c r="AN51" s="821"/>
      <c r="AO51" s="821"/>
      <c r="AP51" s="821"/>
      <c r="AQ51" s="821"/>
      <c r="AR51" s="821"/>
      <c r="AS51" s="821"/>
      <c r="AT51" s="821"/>
      <c r="AU51" s="821"/>
      <c r="AV51" s="821"/>
      <c r="AW51" s="821"/>
      <c r="AX51" s="821"/>
      <c r="AY51" s="821"/>
      <c r="AZ51" s="823"/>
      <c r="BA51" s="823"/>
      <c r="BB51" s="823"/>
      <c r="BC51" s="823"/>
      <c r="BD51" s="823"/>
      <c r="BE51" s="816"/>
      <c r="BF51" s="816"/>
      <c r="BG51" s="816"/>
      <c r="BH51" s="816"/>
      <c r="BI51" s="817"/>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0"/>
      <c r="R52" s="821"/>
      <c r="S52" s="821"/>
      <c r="T52" s="821"/>
      <c r="U52" s="821"/>
      <c r="V52" s="821"/>
      <c r="W52" s="821"/>
      <c r="X52" s="821"/>
      <c r="Y52" s="821"/>
      <c r="Z52" s="821"/>
      <c r="AA52" s="821"/>
      <c r="AB52" s="821"/>
      <c r="AC52" s="821"/>
      <c r="AD52" s="821"/>
      <c r="AE52" s="822"/>
      <c r="AF52" s="773"/>
      <c r="AG52" s="774"/>
      <c r="AH52" s="774"/>
      <c r="AI52" s="774"/>
      <c r="AJ52" s="775"/>
      <c r="AK52" s="824"/>
      <c r="AL52" s="821"/>
      <c r="AM52" s="821"/>
      <c r="AN52" s="821"/>
      <c r="AO52" s="821"/>
      <c r="AP52" s="821"/>
      <c r="AQ52" s="821"/>
      <c r="AR52" s="821"/>
      <c r="AS52" s="821"/>
      <c r="AT52" s="821"/>
      <c r="AU52" s="821"/>
      <c r="AV52" s="821"/>
      <c r="AW52" s="821"/>
      <c r="AX52" s="821"/>
      <c r="AY52" s="821"/>
      <c r="AZ52" s="823"/>
      <c r="BA52" s="823"/>
      <c r="BB52" s="823"/>
      <c r="BC52" s="823"/>
      <c r="BD52" s="823"/>
      <c r="BE52" s="816"/>
      <c r="BF52" s="816"/>
      <c r="BG52" s="816"/>
      <c r="BH52" s="816"/>
      <c r="BI52" s="817"/>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0"/>
      <c r="R53" s="821"/>
      <c r="S53" s="821"/>
      <c r="T53" s="821"/>
      <c r="U53" s="821"/>
      <c r="V53" s="821"/>
      <c r="W53" s="821"/>
      <c r="X53" s="821"/>
      <c r="Y53" s="821"/>
      <c r="Z53" s="821"/>
      <c r="AA53" s="821"/>
      <c r="AB53" s="821"/>
      <c r="AC53" s="821"/>
      <c r="AD53" s="821"/>
      <c r="AE53" s="822"/>
      <c r="AF53" s="773"/>
      <c r="AG53" s="774"/>
      <c r="AH53" s="774"/>
      <c r="AI53" s="774"/>
      <c r="AJ53" s="775"/>
      <c r="AK53" s="824"/>
      <c r="AL53" s="821"/>
      <c r="AM53" s="821"/>
      <c r="AN53" s="821"/>
      <c r="AO53" s="821"/>
      <c r="AP53" s="821"/>
      <c r="AQ53" s="821"/>
      <c r="AR53" s="821"/>
      <c r="AS53" s="821"/>
      <c r="AT53" s="821"/>
      <c r="AU53" s="821"/>
      <c r="AV53" s="821"/>
      <c r="AW53" s="821"/>
      <c r="AX53" s="821"/>
      <c r="AY53" s="821"/>
      <c r="AZ53" s="823"/>
      <c r="BA53" s="823"/>
      <c r="BB53" s="823"/>
      <c r="BC53" s="823"/>
      <c r="BD53" s="823"/>
      <c r="BE53" s="816"/>
      <c r="BF53" s="816"/>
      <c r="BG53" s="816"/>
      <c r="BH53" s="816"/>
      <c r="BI53" s="817"/>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0"/>
      <c r="R54" s="821"/>
      <c r="S54" s="821"/>
      <c r="T54" s="821"/>
      <c r="U54" s="821"/>
      <c r="V54" s="821"/>
      <c r="W54" s="821"/>
      <c r="X54" s="821"/>
      <c r="Y54" s="821"/>
      <c r="Z54" s="821"/>
      <c r="AA54" s="821"/>
      <c r="AB54" s="821"/>
      <c r="AC54" s="821"/>
      <c r="AD54" s="821"/>
      <c r="AE54" s="822"/>
      <c r="AF54" s="773"/>
      <c r="AG54" s="774"/>
      <c r="AH54" s="774"/>
      <c r="AI54" s="774"/>
      <c r="AJ54" s="775"/>
      <c r="AK54" s="824"/>
      <c r="AL54" s="821"/>
      <c r="AM54" s="821"/>
      <c r="AN54" s="821"/>
      <c r="AO54" s="821"/>
      <c r="AP54" s="821"/>
      <c r="AQ54" s="821"/>
      <c r="AR54" s="821"/>
      <c r="AS54" s="821"/>
      <c r="AT54" s="821"/>
      <c r="AU54" s="821"/>
      <c r="AV54" s="821"/>
      <c r="AW54" s="821"/>
      <c r="AX54" s="821"/>
      <c r="AY54" s="821"/>
      <c r="AZ54" s="823"/>
      <c r="BA54" s="823"/>
      <c r="BB54" s="823"/>
      <c r="BC54" s="823"/>
      <c r="BD54" s="823"/>
      <c r="BE54" s="816"/>
      <c r="BF54" s="816"/>
      <c r="BG54" s="816"/>
      <c r="BH54" s="816"/>
      <c r="BI54" s="817"/>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0"/>
      <c r="R55" s="821"/>
      <c r="S55" s="821"/>
      <c r="T55" s="821"/>
      <c r="U55" s="821"/>
      <c r="V55" s="821"/>
      <c r="W55" s="821"/>
      <c r="X55" s="821"/>
      <c r="Y55" s="821"/>
      <c r="Z55" s="821"/>
      <c r="AA55" s="821"/>
      <c r="AB55" s="821"/>
      <c r="AC55" s="821"/>
      <c r="AD55" s="821"/>
      <c r="AE55" s="822"/>
      <c r="AF55" s="773"/>
      <c r="AG55" s="774"/>
      <c r="AH55" s="774"/>
      <c r="AI55" s="774"/>
      <c r="AJ55" s="775"/>
      <c r="AK55" s="824"/>
      <c r="AL55" s="821"/>
      <c r="AM55" s="821"/>
      <c r="AN55" s="821"/>
      <c r="AO55" s="821"/>
      <c r="AP55" s="821"/>
      <c r="AQ55" s="821"/>
      <c r="AR55" s="821"/>
      <c r="AS55" s="821"/>
      <c r="AT55" s="821"/>
      <c r="AU55" s="821"/>
      <c r="AV55" s="821"/>
      <c r="AW55" s="821"/>
      <c r="AX55" s="821"/>
      <c r="AY55" s="821"/>
      <c r="AZ55" s="823"/>
      <c r="BA55" s="823"/>
      <c r="BB55" s="823"/>
      <c r="BC55" s="823"/>
      <c r="BD55" s="823"/>
      <c r="BE55" s="816"/>
      <c r="BF55" s="816"/>
      <c r="BG55" s="816"/>
      <c r="BH55" s="816"/>
      <c r="BI55" s="817"/>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0"/>
      <c r="R56" s="821"/>
      <c r="S56" s="821"/>
      <c r="T56" s="821"/>
      <c r="U56" s="821"/>
      <c r="V56" s="821"/>
      <c r="W56" s="821"/>
      <c r="X56" s="821"/>
      <c r="Y56" s="821"/>
      <c r="Z56" s="821"/>
      <c r="AA56" s="821"/>
      <c r="AB56" s="821"/>
      <c r="AC56" s="821"/>
      <c r="AD56" s="821"/>
      <c r="AE56" s="822"/>
      <c r="AF56" s="773"/>
      <c r="AG56" s="774"/>
      <c r="AH56" s="774"/>
      <c r="AI56" s="774"/>
      <c r="AJ56" s="775"/>
      <c r="AK56" s="824"/>
      <c r="AL56" s="821"/>
      <c r="AM56" s="821"/>
      <c r="AN56" s="821"/>
      <c r="AO56" s="821"/>
      <c r="AP56" s="821"/>
      <c r="AQ56" s="821"/>
      <c r="AR56" s="821"/>
      <c r="AS56" s="821"/>
      <c r="AT56" s="821"/>
      <c r="AU56" s="821"/>
      <c r="AV56" s="821"/>
      <c r="AW56" s="821"/>
      <c r="AX56" s="821"/>
      <c r="AY56" s="821"/>
      <c r="AZ56" s="823"/>
      <c r="BA56" s="823"/>
      <c r="BB56" s="823"/>
      <c r="BC56" s="823"/>
      <c r="BD56" s="823"/>
      <c r="BE56" s="816"/>
      <c r="BF56" s="816"/>
      <c r="BG56" s="816"/>
      <c r="BH56" s="816"/>
      <c r="BI56" s="817"/>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0"/>
      <c r="R57" s="821"/>
      <c r="S57" s="821"/>
      <c r="T57" s="821"/>
      <c r="U57" s="821"/>
      <c r="V57" s="821"/>
      <c r="W57" s="821"/>
      <c r="X57" s="821"/>
      <c r="Y57" s="821"/>
      <c r="Z57" s="821"/>
      <c r="AA57" s="821"/>
      <c r="AB57" s="821"/>
      <c r="AC57" s="821"/>
      <c r="AD57" s="821"/>
      <c r="AE57" s="822"/>
      <c r="AF57" s="773"/>
      <c r="AG57" s="774"/>
      <c r="AH57" s="774"/>
      <c r="AI57" s="774"/>
      <c r="AJ57" s="775"/>
      <c r="AK57" s="824"/>
      <c r="AL57" s="821"/>
      <c r="AM57" s="821"/>
      <c r="AN57" s="821"/>
      <c r="AO57" s="821"/>
      <c r="AP57" s="821"/>
      <c r="AQ57" s="821"/>
      <c r="AR57" s="821"/>
      <c r="AS57" s="821"/>
      <c r="AT57" s="821"/>
      <c r="AU57" s="821"/>
      <c r="AV57" s="821"/>
      <c r="AW57" s="821"/>
      <c r="AX57" s="821"/>
      <c r="AY57" s="821"/>
      <c r="AZ57" s="823"/>
      <c r="BA57" s="823"/>
      <c r="BB57" s="823"/>
      <c r="BC57" s="823"/>
      <c r="BD57" s="823"/>
      <c r="BE57" s="816"/>
      <c r="BF57" s="816"/>
      <c r="BG57" s="816"/>
      <c r="BH57" s="816"/>
      <c r="BI57" s="817"/>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0"/>
      <c r="R58" s="821"/>
      <c r="S58" s="821"/>
      <c r="T58" s="821"/>
      <c r="U58" s="821"/>
      <c r="V58" s="821"/>
      <c r="W58" s="821"/>
      <c r="X58" s="821"/>
      <c r="Y58" s="821"/>
      <c r="Z58" s="821"/>
      <c r="AA58" s="821"/>
      <c r="AB58" s="821"/>
      <c r="AC58" s="821"/>
      <c r="AD58" s="821"/>
      <c r="AE58" s="822"/>
      <c r="AF58" s="773"/>
      <c r="AG58" s="774"/>
      <c r="AH58" s="774"/>
      <c r="AI58" s="774"/>
      <c r="AJ58" s="775"/>
      <c r="AK58" s="824"/>
      <c r="AL58" s="821"/>
      <c r="AM58" s="821"/>
      <c r="AN58" s="821"/>
      <c r="AO58" s="821"/>
      <c r="AP58" s="821"/>
      <c r="AQ58" s="821"/>
      <c r="AR58" s="821"/>
      <c r="AS58" s="821"/>
      <c r="AT58" s="821"/>
      <c r="AU58" s="821"/>
      <c r="AV58" s="821"/>
      <c r="AW58" s="821"/>
      <c r="AX58" s="821"/>
      <c r="AY58" s="821"/>
      <c r="AZ58" s="823"/>
      <c r="BA58" s="823"/>
      <c r="BB58" s="823"/>
      <c r="BC58" s="823"/>
      <c r="BD58" s="823"/>
      <c r="BE58" s="816"/>
      <c r="BF58" s="816"/>
      <c r="BG58" s="816"/>
      <c r="BH58" s="816"/>
      <c r="BI58" s="817"/>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0"/>
      <c r="R59" s="821"/>
      <c r="S59" s="821"/>
      <c r="T59" s="821"/>
      <c r="U59" s="821"/>
      <c r="V59" s="821"/>
      <c r="W59" s="821"/>
      <c r="X59" s="821"/>
      <c r="Y59" s="821"/>
      <c r="Z59" s="821"/>
      <c r="AA59" s="821"/>
      <c r="AB59" s="821"/>
      <c r="AC59" s="821"/>
      <c r="AD59" s="821"/>
      <c r="AE59" s="822"/>
      <c r="AF59" s="773"/>
      <c r="AG59" s="774"/>
      <c r="AH59" s="774"/>
      <c r="AI59" s="774"/>
      <c r="AJ59" s="775"/>
      <c r="AK59" s="824"/>
      <c r="AL59" s="821"/>
      <c r="AM59" s="821"/>
      <c r="AN59" s="821"/>
      <c r="AO59" s="821"/>
      <c r="AP59" s="821"/>
      <c r="AQ59" s="821"/>
      <c r="AR59" s="821"/>
      <c r="AS59" s="821"/>
      <c r="AT59" s="821"/>
      <c r="AU59" s="821"/>
      <c r="AV59" s="821"/>
      <c r="AW59" s="821"/>
      <c r="AX59" s="821"/>
      <c r="AY59" s="821"/>
      <c r="AZ59" s="823"/>
      <c r="BA59" s="823"/>
      <c r="BB59" s="823"/>
      <c r="BC59" s="823"/>
      <c r="BD59" s="823"/>
      <c r="BE59" s="816"/>
      <c r="BF59" s="816"/>
      <c r="BG59" s="816"/>
      <c r="BH59" s="816"/>
      <c r="BI59" s="817"/>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0"/>
      <c r="R60" s="821"/>
      <c r="S60" s="821"/>
      <c r="T60" s="821"/>
      <c r="U60" s="821"/>
      <c r="V60" s="821"/>
      <c r="W60" s="821"/>
      <c r="X60" s="821"/>
      <c r="Y60" s="821"/>
      <c r="Z60" s="821"/>
      <c r="AA60" s="821"/>
      <c r="AB60" s="821"/>
      <c r="AC60" s="821"/>
      <c r="AD60" s="821"/>
      <c r="AE60" s="822"/>
      <c r="AF60" s="773"/>
      <c r="AG60" s="774"/>
      <c r="AH60" s="774"/>
      <c r="AI60" s="774"/>
      <c r="AJ60" s="775"/>
      <c r="AK60" s="824"/>
      <c r="AL60" s="821"/>
      <c r="AM60" s="821"/>
      <c r="AN60" s="821"/>
      <c r="AO60" s="821"/>
      <c r="AP60" s="821"/>
      <c r="AQ60" s="821"/>
      <c r="AR60" s="821"/>
      <c r="AS60" s="821"/>
      <c r="AT60" s="821"/>
      <c r="AU60" s="821"/>
      <c r="AV60" s="821"/>
      <c r="AW60" s="821"/>
      <c r="AX60" s="821"/>
      <c r="AY60" s="821"/>
      <c r="AZ60" s="823"/>
      <c r="BA60" s="823"/>
      <c r="BB60" s="823"/>
      <c r="BC60" s="823"/>
      <c r="BD60" s="823"/>
      <c r="BE60" s="816"/>
      <c r="BF60" s="816"/>
      <c r="BG60" s="816"/>
      <c r="BH60" s="816"/>
      <c r="BI60" s="817"/>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0"/>
      <c r="R61" s="821"/>
      <c r="S61" s="821"/>
      <c r="T61" s="821"/>
      <c r="U61" s="821"/>
      <c r="V61" s="821"/>
      <c r="W61" s="821"/>
      <c r="X61" s="821"/>
      <c r="Y61" s="821"/>
      <c r="Z61" s="821"/>
      <c r="AA61" s="821"/>
      <c r="AB61" s="821"/>
      <c r="AC61" s="821"/>
      <c r="AD61" s="821"/>
      <c r="AE61" s="822"/>
      <c r="AF61" s="773"/>
      <c r="AG61" s="774"/>
      <c r="AH61" s="774"/>
      <c r="AI61" s="774"/>
      <c r="AJ61" s="775"/>
      <c r="AK61" s="824"/>
      <c r="AL61" s="821"/>
      <c r="AM61" s="821"/>
      <c r="AN61" s="821"/>
      <c r="AO61" s="821"/>
      <c r="AP61" s="821"/>
      <c r="AQ61" s="821"/>
      <c r="AR61" s="821"/>
      <c r="AS61" s="821"/>
      <c r="AT61" s="821"/>
      <c r="AU61" s="821"/>
      <c r="AV61" s="821"/>
      <c r="AW61" s="821"/>
      <c r="AX61" s="821"/>
      <c r="AY61" s="821"/>
      <c r="AZ61" s="823"/>
      <c r="BA61" s="823"/>
      <c r="BB61" s="823"/>
      <c r="BC61" s="823"/>
      <c r="BD61" s="823"/>
      <c r="BE61" s="816"/>
      <c r="BF61" s="816"/>
      <c r="BG61" s="816"/>
      <c r="BH61" s="816"/>
      <c r="BI61" s="817"/>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0"/>
      <c r="R62" s="821"/>
      <c r="S62" s="821"/>
      <c r="T62" s="821"/>
      <c r="U62" s="821"/>
      <c r="V62" s="821"/>
      <c r="W62" s="821"/>
      <c r="X62" s="821"/>
      <c r="Y62" s="821"/>
      <c r="Z62" s="821"/>
      <c r="AA62" s="821"/>
      <c r="AB62" s="821"/>
      <c r="AC62" s="821"/>
      <c r="AD62" s="821"/>
      <c r="AE62" s="822"/>
      <c r="AF62" s="773"/>
      <c r="AG62" s="774"/>
      <c r="AH62" s="774"/>
      <c r="AI62" s="774"/>
      <c r="AJ62" s="775"/>
      <c r="AK62" s="824"/>
      <c r="AL62" s="821"/>
      <c r="AM62" s="821"/>
      <c r="AN62" s="821"/>
      <c r="AO62" s="821"/>
      <c r="AP62" s="821"/>
      <c r="AQ62" s="821"/>
      <c r="AR62" s="821"/>
      <c r="AS62" s="821"/>
      <c r="AT62" s="821"/>
      <c r="AU62" s="821"/>
      <c r="AV62" s="821"/>
      <c r="AW62" s="821"/>
      <c r="AX62" s="821"/>
      <c r="AY62" s="821"/>
      <c r="AZ62" s="823"/>
      <c r="BA62" s="823"/>
      <c r="BB62" s="823"/>
      <c r="BC62" s="823"/>
      <c r="BD62" s="823"/>
      <c r="BE62" s="816"/>
      <c r="BF62" s="816"/>
      <c r="BG62" s="816"/>
      <c r="BH62" s="816"/>
      <c r="BI62" s="817"/>
      <c r="BJ62" s="832" t="s">
        <v>415</v>
      </c>
      <c r="BK62" s="795"/>
      <c r="BL62" s="795"/>
      <c r="BM62" s="795"/>
      <c r="BN62" s="796"/>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393</v>
      </c>
      <c r="B63" s="776" t="s">
        <v>416</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14121</v>
      </c>
      <c r="AG63" s="829"/>
      <c r="AH63" s="829"/>
      <c r="AI63" s="829"/>
      <c r="AJ63" s="830"/>
      <c r="AK63" s="831"/>
      <c r="AL63" s="826"/>
      <c r="AM63" s="826"/>
      <c r="AN63" s="826"/>
      <c r="AO63" s="826"/>
      <c r="AP63" s="833">
        <v>124952</v>
      </c>
      <c r="AQ63" s="834"/>
      <c r="AR63" s="834"/>
      <c r="AS63" s="834"/>
      <c r="AT63" s="835"/>
      <c r="AU63" s="833">
        <v>54518</v>
      </c>
      <c r="AV63" s="834"/>
      <c r="AW63" s="834"/>
      <c r="AX63" s="834"/>
      <c r="AY63" s="835"/>
      <c r="AZ63" s="836"/>
      <c r="BA63" s="836"/>
      <c r="BB63" s="836"/>
      <c r="BC63" s="836"/>
      <c r="BD63" s="836"/>
      <c r="BE63" s="837"/>
      <c r="BF63" s="837"/>
      <c r="BG63" s="837"/>
      <c r="BH63" s="837"/>
      <c r="BI63" s="838"/>
      <c r="BJ63" s="839" t="s">
        <v>417</v>
      </c>
      <c r="BK63" s="834"/>
      <c r="BL63" s="834"/>
      <c r="BM63" s="834"/>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1"/>
      <c r="AH66" s="801"/>
      <c r="AI66" s="801"/>
      <c r="AJ66" s="842"/>
      <c r="AK66" s="720" t="s">
        <v>424</v>
      </c>
      <c r="AL66" s="715"/>
      <c r="AM66" s="715"/>
      <c r="AN66" s="715"/>
      <c r="AO66" s="716"/>
      <c r="AP66" s="720" t="s">
        <v>425</v>
      </c>
      <c r="AQ66" s="721"/>
      <c r="AR66" s="721"/>
      <c r="AS66" s="721"/>
      <c r="AT66" s="722"/>
      <c r="AU66" s="720" t="s">
        <v>426</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4"/>
      <c r="AH67" s="804"/>
      <c r="AI67" s="804"/>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593</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592</v>
      </c>
      <c r="AQ68" s="853"/>
      <c r="AR68" s="853"/>
      <c r="AS68" s="853"/>
      <c r="AT68" s="853"/>
      <c r="AU68" s="853" t="s">
        <v>592</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594</v>
      </c>
      <c r="C69" s="861"/>
      <c r="D69" s="861"/>
      <c r="E69" s="861"/>
      <c r="F69" s="861"/>
      <c r="G69" s="861"/>
      <c r="H69" s="861"/>
      <c r="I69" s="861"/>
      <c r="J69" s="861"/>
      <c r="K69" s="861"/>
      <c r="L69" s="861"/>
      <c r="M69" s="861"/>
      <c r="N69" s="861"/>
      <c r="O69" s="861"/>
      <c r="P69" s="862"/>
      <c r="Q69" s="863">
        <v>179</v>
      </c>
      <c r="R69" s="819"/>
      <c r="S69" s="819"/>
      <c r="T69" s="819"/>
      <c r="U69" s="819"/>
      <c r="V69" s="819">
        <v>133</v>
      </c>
      <c r="W69" s="819"/>
      <c r="X69" s="819"/>
      <c r="Y69" s="819"/>
      <c r="Z69" s="819"/>
      <c r="AA69" s="819">
        <v>47</v>
      </c>
      <c r="AB69" s="819"/>
      <c r="AC69" s="819"/>
      <c r="AD69" s="819"/>
      <c r="AE69" s="819"/>
      <c r="AF69" s="819">
        <v>47</v>
      </c>
      <c r="AG69" s="819"/>
      <c r="AH69" s="819"/>
      <c r="AI69" s="819"/>
      <c r="AJ69" s="819"/>
      <c r="AK69" s="819" t="s">
        <v>592</v>
      </c>
      <c r="AL69" s="819"/>
      <c r="AM69" s="819"/>
      <c r="AN69" s="819"/>
      <c r="AO69" s="819"/>
      <c r="AP69" s="819" t="s">
        <v>592</v>
      </c>
      <c r="AQ69" s="819"/>
      <c r="AR69" s="819"/>
      <c r="AS69" s="819"/>
      <c r="AT69" s="819"/>
      <c r="AU69" s="819" t="s">
        <v>592</v>
      </c>
      <c r="AV69" s="819"/>
      <c r="AW69" s="819"/>
      <c r="AX69" s="819"/>
      <c r="AY69" s="819"/>
      <c r="AZ69" s="816"/>
      <c r="BA69" s="816"/>
      <c r="BB69" s="816"/>
      <c r="BC69" s="816"/>
      <c r="BD69" s="817"/>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595</v>
      </c>
      <c r="C70" s="861"/>
      <c r="D70" s="861"/>
      <c r="E70" s="861"/>
      <c r="F70" s="861"/>
      <c r="G70" s="861"/>
      <c r="H70" s="861"/>
      <c r="I70" s="861"/>
      <c r="J70" s="861"/>
      <c r="K70" s="861"/>
      <c r="L70" s="861"/>
      <c r="M70" s="861"/>
      <c r="N70" s="861"/>
      <c r="O70" s="861"/>
      <c r="P70" s="862"/>
      <c r="Q70" s="863">
        <v>107</v>
      </c>
      <c r="R70" s="819"/>
      <c r="S70" s="819"/>
      <c r="T70" s="819"/>
      <c r="U70" s="819"/>
      <c r="V70" s="819">
        <v>106</v>
      </c>
      <c r="W70" s="819"/>
      <c r="X70" s="819"/>
      <c r="Y70" s="819"/>
      <c r="Z70" s="819"/>
      <c r="AA70" s="819">
        <v>1</v>
      </c>
      <c r="AB70" s="819"/>
      <c r="AC70" s="819"/>
      <c r="AD70" s="819"/>
      <c r="AE70" s="819"/>
      <c r="AF70" s="819">
        <v>1</v>
      </c>
      <c r="AG70" s="819"/>
      <c r="AH70" s="819"/>
      <c r="AI70" s="819"/>
      <c r="AJ70" s="819"/>
      <c r="AK70" s="819">
        <v>8</v>
      </c>
      <c r="AL70" s="819"/>
      <c r="AM70" s="819"/>
      <c r="AN70" s="819"/>
      <c r="AO70" s="819"/>
      <c r="AP70" s="819" t="s">
        <v>592</v>
      </c>
      <c r="AQ70" s="819"/>
      <c r="AR70" s="819"/>
      <c r="AS70" s="819"/>
      <c r="AT70" s="819"/>
      <c r="AU70" s="819" t="s">
        <v>592</v>
      </c>
      <c r="AV70" s="819"/>
      <c r="AW70" s="819"/>
      <c r="AX70" s="819"/>
      <c r="AY70" s="819"/>
      <c r="AZ70" s="816"/>
      <c r="BA70" s="816"/>
      <c r="BB70" s="816"/>
      <c r="BC70" s="816"/>
      <c r="BD70" s="817"/>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596</v>
      </c>
      <c r="C71" s="861"/>
      <c r="D71" s="861"/>
      <c r="E71" s="861"/>
      <c r="F71" s="861"/>
      <c r="G71" s="861"/>
      <c r="H71" s="861"/>
      <c r="I71" s="861"/>
      <c r="J71" s="861"/>
      <c r="K71" s="861"/>
      <c r="L71" s="861"/>
      <c r="M71" s="861"/>
      <c r="N71" s="861"/>
      <c r="O71" s="861"/>
      <c r="P71" s="862"/>
      <c r="Q71" s="863">
        <v>101</v>
      </c>
      <c r="R71" s="819"/>
      <c r="S71" s="819"/>
      <c r="T71" s="819"/>
      <c r="U71" s="819"/>
      <c r="V71" s="819">
        <v>61</v>
      </c>
      <c r="W71" s="819"/>
      <c r="X71" s="819"/>
      <c r="Y71" s="819"/>
      <c r="Z71" s="819"/>
      <c r="AA71" s="819">
        <v>40</v>
      </c>
      <c r="AB71" s="819"/>
      <c r="AC71" s="819"/>
      <c r="AD71" s="819"/>
      <c r="AE71" s="819"/>
      <c r="AF71" s="819">
        <v>40</v>
      </c>
      <c r="AG71" s="819"/>
      <c r="AH71" s="819"/>
      <c r="AI71" s="819"/>
      <c r="AJ71" s="819"/>
      <c r="AK71" s="819" t="s">
        <v>592</v>
      </c>
      <c r="AL71" s="819"/>
      <c r="AM71" s="819"/>
      <c r="AN71" s="819"/>
      <c r="AO71" s="819"/>
      <c r="AP71" s="819" t="s">
        <v>592</v>
      </c>
      <c r="AQ71" s="819"/>
      <c r="AR71" s="819"/>
      <c r="AS71" s="819"/>
      <c r="AT71" s="819"/>
      <c r="AU71" s="819" t="s">
        <v>592</v>
      </c>
      <c r="AV71" s="819"/>
      <c r="AW71" s="819"/>
      <c r="AX71" s="819"/>
      <c r="AY71" s="819"/>
      <c r="AZ71" s="816"/>
      <c r="BA71" s="816"/>
      <c r="BB71" s="816"/>
      <c r="BC71" s="816"/>
      <c r="BD71" s="817"/>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597</v>
      </c>
      <c r="C72" s="861"/>
      <c r="D72" s="861"/>
      <c r="E72" s="861"/>
      <c r="F72" s="861"/>
      <c r="G72" s="861"/>
      <c r="H72" s="861"/>
      <c r="I72" s="861"/>
      <c r="J72" s="861"/>
      <c r="K72" s="861"/>
      <c r="L72" s="861"/>
      <c r="M72" s="861"/>
      <c r="N72" s="861"/>
      <c r="O72" s="861"/>
      <c r="P72" s="862"/>
      <c r="Q72" s="863">
        <v>3634</v>
      </c>
      <c r="R72" s="819"/>
      <c r="S72" s="819"/>
      <c r="T72" s="819"/>
      <c r="U72" s="819"/>
      <c r="V72" s="819">
        <v>3409</v>
      </c>
      <c r="W72" s="819"/>
      <c r="X72" s="819"/>
      <c r="Y72" s="819"/>
      <c r="Z72" s="819"/>
      <c r="AA72" s="819">
        <v>225</v>
      </c>
      <c r="AB72" s="819"/>
      <c r="AC72" s="819"/>
      <c r="AD72" s="819"/>
      <c r="AE72" s="819"/>
      <c r="AF72" s="819">
        <v>225</v>
      </c>
      <c r="AG72" s="819"/>
      <c r="AH72" s="819"/>
      <c r="AI72" s="819"/>
      <c r="AJ72" s="819"/>
      <c r="AK72" s="819" t="s">
        <v>592</v>
      </c>
      <c r="AL72" s="819"/>
      <c r="AM72" s="819"/>
      <c r="AN72" s="819"/>
      <c r="AO72" s="819"/>
      <c r="AP72" s="819">
        <v>9615</v>
      </c>
      <c r="AQ72" s="819"/>
      <c r="AR72" s="819"/>
      <c r="AS72" s="819"/>
      <c r="AT72" s="819"/>
      <c r="AU72" s="819">
        <v>4558</v>
      </c>
      <c r="AV72" s="819"/>
      <c r="AW72" s="819"/>
      <c r="AX72" s="819"/>
      <c r="AY72" s="819"/>
      <c r="AZ72" s="816"/>
      <c r="BA72" s="816"/>
      <c r="BB72" s="816"/>
      <c r="BC72" s="816"/>
      <c r="BD72" s="817"/>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598</v>
      </c>
      <c r="C73" s="861"/>
      <c r="D73" s="861"/>
      <c r="E73" s="861"/>
      <c r="F73" s="861"/>
      <c r="G73" s="861"/>
      <c r="H73" s="861"/>
      <c r="I73" s="861"/>
      <c r="J73" s="861"/>
      <c r="K73" s="861"/>
      <c r="L73" s="861"/>
      <c r="M73" s="861"/>
      <c r="N73" s="861"/>
      <c r="O73" s="861"/>
      <c r="P73" s="862"/>
      <c r="Q73" s="863">
        <v>106950</v>
      </c>
      <c r="R73" s="819"/>
      <c r="S73" s="819"/>
      <c r="T73" s="819"/>
      <c r="U73" s="819"/>
      <c r="V73" s="819">
        <v>106037</v>
      </c>
      <c r="W73" s="819"/>
      <c r="X73" s="819"/>
      <c r="Y73" s="819"/>
      <c r="Z73" s="819"/>
      <c r="AA73" s="819">
        <v>913</v>
      </c>
      <c r="AB73" s="819"/>
      <c r="AC73" s="819"/>
      <c r="AD73" s="819"/>
      <c r="AE73" s="819"/>
      <c r="AF73" s="819">
        <v>905</v>
      </c>
      <c r="AG73" s="819"/>
      <c r="AH73" s="819"/>
      <c r="AI73" s="819"/>
      <c r="AJ73" s="819"/>
      <c r="AK73" s="864" t="s">
        <v>592</v>
      </c>
      <c r="AL73" s="865"/>
      <c r="AM73" s="865"/>
      <c r="AN73" s="865"/>
      <c r="AO73" s="818"/>
      <c r="AP73" s="864" t="s">
        <v>592</v>
      </c>
      <c r="AQ73" s="865"/>
      <c r="AR73" s="865"/>
      <c r="AS73" s="865"/>
      <c r="AT73" s="818"/>
      <c r="AU73" s="864" t="s">
        <v>592</v>
      </c>
      <c r="AV73" s="865"/>
      <c r="AW73" s="865"/>
      <c r="AX73" s="865"/>
      <c r="AY73" s="818"/>
      <c r="AZ73" s="816"/>
      <c r="BA73" s="816"/>
      <c r="BB73" s="816"/>
      <c r="BC73" s="816"/>
      <c r="BD73" s="817"/>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599</v>
      </c>
      <c r="C74" s="861"/>
      <c r="D74" s="861"/>
      <c r="E74" s="861"/>
      <c r="F74" s="861"/>
      <c r="G74" s="861"/>
      <c r="H74" s="861"/>
      <c r="I74" s="861"/>
      <c r="J74" s="861"/>
      <c r="K74" s="861"/>
      <c r="L74" s="861"/>
      <c r="M74" s="861"/>
      <c r="N74" s="861"/>
      <c r="O74" s="861"/>
      <c r="P74" s="862"/>
      <c r="Q74" s="863">
        <v>2423</v>
      </c>
      <c r="R74" s="819"/>
      <c r="S74" s="819"/>
      <c r="T74" s="819"/>
      <c r="U74" s="819"/>
      <c r="V74" s="819">
        <v>2308</v>
      </c>
      <c r="W74" s="819"/>
      <c r="X74" s="819"/>
      <c r="Y74" s="819"/>
      <c r="Z74" s="819"/>
      <c r="AA74" s="819">
        <v>115</v>
      </c>
      <c r="AB74" s="819"/>
      <c r="AC74" s="819"/>
      <c r="AD74" s="819"/>
      <c r="AE74" s="819"/>
      <c r="AF74" s="819">
        <v>115</v>
      </c>
      <c r="AG74" s="819"/>
      <c r="AH74" s="819"/>
      <c r="AI74" s="819"/>
      <c r="AJ74" s="819"/>
      <c r="AK74" s="819">
        <v>130</v>
      </c>
      <c r="AL74" s="819"/>
      <c r="AM74" s="819"/>
      <c r="AN74" s="819"/>
      <c r="AO74" s="819"/>
      <c r="AP74" s="819" t="s">
        <v>592</v>
      </c>
      <c r="AQ74" s="819"/>
      <c r="AR74" s="819"/>
      <c r="AS74" s="819"/>
      <c r="AT74" s="819"/>
      <c r="AU74" s="819" t="s">
        <v>592</v>
      </c>
      <c r="AV74" s="819"/>
      <c r="AW74" s="819"/>
      <c r="AX74" s="819"/>
      <c r="AY74" s="819"/>
      <c r="AZ74" s="816"/>
      <c r="BA74" s="816"/>
      <c r="BB74" s="816"/>
      <c r="BC74" s="816"/>
      <c r="BD74" s="817"/>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600</v>
      </c>
      <c r="C75" s="861"/>
      <c r="D75" s="861"/>
      <c r="E75" s="861"/>
      <c r="F75" s="861"/>
      <c r="G75" s="861"/>
      <c r="H75" s="861"/>
      <c r="I75" s="861"/>
      <c r="J75" s="861"/>
      <c r="K75" s="861"/>
      <c r="L75" s="861"/>
      <c r="M75" s="861"/>
      <c r="N75" s="861"/>
      <c r="O75" s="861"/>
      <c r="P75" s="862"/>
      <c r="Q75" s="866">
        <v>719774</v>
      </c>
      <c r="R75" s="865"/>
      <c r="S75" s="865"/>
      <c r="T75" s="865"/>
      <c r="U75" s="818"/>
      <c r="V75" s="864">
        <v>711648</v>
      </c>
      <c r="W75" s="865"/>
      <c r="X75" s="865"/>
      <c r="Y75" s="865"/>
      <c r="Z75" s="818"/>
      <c r="AA75" s="864">
        <v>8126</v>
      </c>
      <c r="AB75" s="865"/>
      <c r="AC75" s="865"/>
      <c r="AD75" s="865"/>
      <c r="AE75" s="818"/>
      <c r="AF75" s="864">
        <v>8126</v>
      </c>
      <c r="AG75" s="865"/>
      <c r="AH75" s="865"/>
      <c r="AI75" s="865"/>
      <c r="AJ75" s="818"/>
      <c r="AK75" s="864">
        <v>402</v>
      </c>
      <c r="AL75" s="865"/>
      <c r="AM75" s="865"/>
      <c r="AN75" s="865"/>
      <c r="AO75" s="818"/>
      <c r="AP75" s="819" t="s">
        <v>592</v>
      </c>
      <c r="AQ75" s="819"/>
      <c r="AR75" s="819"/>
      <c r="AS75" s="819"/>
      <c r="AT75" s="819"/>
      <c r="AU75" s="819" t="s">
        <v>592</v>
      </c>
      <c r="AV75" s="819"/>
      <c r="AW75" s="819"/>
      <c r="AX75" s="819"/>
      <c r="AY75" s="819"/>
      <c r="AZ75" s="816"/>
      <c r="BA75" s="816"/>
      <c r="BB75" s="816"/>
      <c r="BC75" s="816"/>
      <c r="BD75" s="817"/>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6"/>
      <c r="R76" s="865"/>
      <c r="S76" s="865"/>
      <c r="T76" s="865"/>
      <c r="U76" s="818"/>
      <c r="V76" s="864"/>
      <c r="W76" s="865"/>
      <c r="X76" s="865"/>
      <c r="Y76" s="865"/>
      <c r="Z76" s="818"/>
      <c r="AA76" s="864"/>
      <c r="AB76" s="865"/>
      <c r="AC76" s="865"/>
      <c r="AD76" s="865"/>
      <c r="AE76" s="818"/>
      <c r="AF76" s="864"/>
      <c r="AG76" s="865"/>
      <c r="AH76" s="865"/>
      <c r="AI76" s="865"/>
      <c r="AJ76" s="818"/>
      <c r="AK76" s="864"/>
      <c r="AL76" s="865"/>
      <c r="AM76" s="865"/>
      <c r="AN76" s="865"/>
      <c r="AO76" s="818"/>
      <c r="AP76" s="864"/>
      <c r="AQ76" s="865"/>
      <c r="AR76" s="865"/>
      <c r="AS76" s="865"/>
      <c r="AT76" s="818"/>
      <c r="AU76" s="864"/>
      <c r="AV76" s="865"/>
      <c r="AW76" s="865"/>
      <c r="AX76" s="865"/>
      <c r="AY76" s="818"/>
      <c r="AZ76" s="816"/>
      <c r="BA76" s="816"/>
      <c r="BB76" s="816"/>
      <c r="BC76" s="816"/>
      <c r="BD76" s="817"/>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6"/>
      <c r="R77" s="865"/>
      <c r="S77" s="865"/>
      <c r="T77" s="865"/>
      <c r="U77" s="818"/>
      <c r="V77" s="864"/>
      <c r="W77" s="865"/>
      <c r="X77" s="865"/>
      <c r="Y77" s="865"/>
      <c r="Z77" s="818"/>
      <c r="AA77" s="864"/>
      <c r="AB77" s="865"/>
      <c r="AC77" s="865"/>
      <c r="AD77" s="865"/>
      <c r="AE77" s="818"/>
      <c r="AF77" s="864"/>
      <c r="AG77" s="865"/>
      <c r="AH77" s="865"/>
      <c r="AI77" s="865"/>
      <c r="AJ77" s="818"/>
      <c r="AK77" s="864"/>
      <c r="AL77" s="865"/>
      <c r="AM77" s="865"/>
      <c r="AN77" s="865"/>
      <c r="AO77" s="818"/>
      <c r="AP77" s="864"/>
      <c r="AQ77" s="865"/>
      <c r="AR77" s="865"/>
      <c r="AS77" s="865"/>
      <c r="AT77" s="818"/>
      <c r="AU77" s="864"/>
      <c r="AV77" s="865"/>
      <c r="AW77" s="865"/>
      <c r="AX77" s="865"/>
      <c r="AY77" s="818"/>
      <c r="AZ77" s="816"/>
      <c r="BA77" s="816"/>
      <c r="BB77" s="816"/>
      <c r="BC77" s="816"/>
      <c r="BD77" s="817"/>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6"/>
      <c r="BA78" s="816"/>
      <c r="BB78" s="816"/>
      <c r="BC78" s="816"/>
      <c r="BD78" s="817"/>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16"/>
      <c r="BA79" s="816"/>
      <c r="BB79" s="816"/>
      <c r="BC79" s="816"/>
      <c r="BD79" s="817"/>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16"/>
      <c r="BA80" s="816"/>
      <c r="BB80" s="816"/>
      <c r="BC80" s="816"/>
      <c r="BD80" s="817"/>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16"/>
      <c r="BA81" s="816"/>
      <c r="BB81" s="816"/>
      <c r="BC81" s="816"/>
      <c r="BD81" s="817"/>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16"/>
      <c r="BA82" s="816"/>
      <c r="BB82" s="816"/>
      <c r="BC82" s="816"/>
      <c r="BD82" s="817"/>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16"/>
      <c r="BA83" s="816"/>
      <c r="BB83" s="816"/>
      <c r="BC83" s="816"/>
      <c r="BD83" s="817"/>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16"/>
      <c r="BA84" s="816"/>
      <c r="BB84" s="816"/>
      <c r="BC84" s="816"/>
      <c r="BD84" s="817"/>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16"/>
      <c r="BA85" s="816"/>
      <c r="BB85" s="816"/>
      <c r="BC85" s="816"/>
      <c r="BD85" s="817"/>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16"/>
      <c r="BA86" s="816"/>
      <c r="BB86" s="816"/>
      <c r="BC86" s="816"/>
      <c r="BD86" s="817"/>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393</v>
      </c>
      <c r="B88" s="776" t="s">
        <v>427</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33">
        <v>10163</v>
      </c>
      <c r="AG88" s="834"/>
      <c r="AH88" s="834"/>
      <c r="AI88" s="834"/>
      <c r="AJ88" s="835"/>
      <c r="AK88" s="827"/>
      <c r="AL88" s="874"/>
      <c r="AM88" s="874"/>
      <c r="AN88" s="874"/>
      <c r="AO88" s="831"/>
      <c r="AP88" s="833">
        <v>9615</v>
      </c>
      <c r="AQ88" s="834"/>
      <c r="AR88" s="834"/>
      <c r="AS88" s="834"/>
      <c r="AT88" s="835"/>
      <c r="AU88" s="833">
        <v>4558</v>
      </c>
      <c r="AV88" s="834"/>
      <c r="AW88" s="834"/>
      <c r="AX88" s="834"/>
      <c r="AY88" s="835"/>
      <c r="AZ88" s="837"/>
      <c r="BA88" s="837"/>
      <c r="BB88" s="837"/>
      <c r="BC88" s="837"/>
      <c r="BD88" s="838"/>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776" t="s">
        <v>428</v>
      </c>
      <c r="BS102" s="777"/>
      <c r="BT102" s="777"/>
      <c r="BU102" s="777"/>
      <c r="BV102" s="777"/>
      <c r="BW102" s="777"/>
      <c r="BX102" s="777"/>
      <c r="BY102" s="777"/>
      <c r="BZ102" s="777"/>
      <c r="CA102" s="777"/>
      <c r="CB102" s="777"/>
      <c r="CC102" s="777"/>
      <c r="CD102" s="777"/>
      <c r="CE102" s="777"/>
      <c r="CF102" s="777"/>
      <c r="CG102" s="778"/>
      <c r="CH102" s="875"/>
      <c r="CI102" s="874"/>
      <c r="CJ102" s="874"/>
      <c r="CK102" s="874"/>
      <c r="CL102" s="876"/>
      <c r="CM102" s="875"/>
      <c r="CN102" s="874"/>
      <c r="CO102" s="874"/>
      <c r="CP102" s="874"/>
      <c r="CQ102" s="876"/>
      <c r="CR102" s="877">
        <v>16451</v>
      </c>
      <c r="CS102" s="834"/>
      <c r="CT102" s="834"/>
      <c r="CU102" s="834"/>
      <c r="CV102" s="878"/>
      <c r="CW102" s="877">
        <v>198</v>
      </c>
      <c r="CX102" s="834"/>
      <c r="CY102" s="834"/>
      <c r="CZ102" s="834"/>
      <c r="DA102" s="878"/>
      <c r="DB102" s="877" t="s">
        <v>526</v>
      </c>
      <c r="DC102" s="834"/>
      <c r="DD102" s="834"/>
      <c r="DE102" s="834"/>
      <c r="DF102" s="878"/>
      <c r="DG102" s="877" t="s">
        <v>526</v>
      </c>
      <c r="DH102" s="834"/>
      <c r="DI102" s="834"/>
      <c r="DJ102" s="834"/>
      <c r="DK102" s="878"/>
      <c r="DL102" s="877" t="s">
        <v>526</v>
      </c>
      <c r="DM102" s="834"/>
      <c r="DN102" s="834"/>
      <c r="DO102" s="834"/>
      <c r="DP102" s="878"/>
      <c r="DQ102" s="877" t="s">
        <v>526</v>
      </c>
      <c r="DR102" s="834"/>
      <c r="DS102" s="834"/>
      <c r="DT102" s="834"/>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307</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307</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307</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15660783</v>
      </c>
      <c r="AB110" s="887"/>
      <c r="AC110" s="887"/>
      <c r="AD110" s="887"/>
      <c r="AE110" s="888"/>
      <c r="AF110" s="889">
        <v>16955758</v>
      </c>
      <c r="AG110" s="887"/>
      <c r="AH110" s="887"/>
      <c r="AI110" s="887"/>
      <c r="AJ110" s="888"/>
      <c r="AK110" s="889">
        <v>17919147</v>
      </c>
      <c r="AL110" s="887"/>
      <c r="AM110" s="887"/>
      <c r="AN110" s="887"/>
      <c r="AO110" s="888"/>
      <c r="AP110" s="890">
        <v>16.2</v>
      </c>
      <c r="AQ110" s="891"/>
      <c r="AR110" s="891"/>
      <c r="AS110" s="891"/>
      <c r="AT110" s="892"/>
      <c r="AU110" s="893" t="s">
        <v>74</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188583916</v>
      </c>
      <c r="BR110" s="918"/>
      <c r="BS110" s="918"/>
      <c r="BT110" s="918"/>
      <c r="BU110" s="918"/>
      <c r="BV110" s="918">
        <v>186620639</v>
      </c>
      <c r="BW110" s="918"/>
      <c r="BX110" s="918"/>
      <c r="BY110" s="918"/>
      <c r="BZ110" s="918"/>
      <c r="CA110" s="918">
        <v>178999535</v>
      </c>
      <c r="CB110" s="918"/>
      <c r="CC110" s="918"/>
      <c r="CD110" s="918"/>
      <c r="CE110" s="918"/>
      <c r="CF110" s="931">
        <v>161.4</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130</v>
      </c>
      <c r="DM110" s="918"/>
      <c r="DN110" s="918"/>
      <c r="DO110" s="918"/>
      <c r="DP110" s="918"/>
      <c r="DQ110" s="918" t="s">
        <v>413</v>
      </c>
      <c r="DR110" s="918"/>
      <c r="DS110" s="918"/>
      <c r="DT110" s="918"/>
      <c r="DU110" s="918"/>
      <c r="DV110" s="919" t="s">
        <v>130</v>
      </c>
      <c r="DW110" s="919"/>
      <c r="DX110" s="919"/>
      <c r="DY110" s="919"/>
      <c r="DZ110" s="920"/>
    </row>
    <row r="111" spans="1:131" s="224" customFormat="1" ht="26.25" customHeight="1" x14ac:dyDescent="0.15">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v>39476</v>
      </c>
      <c r="AB111" s="925"/>
      <c r="AC111" s="925"/>
      <c r="AD111" s="925"/>
      <c r="AE111" s="926"/>
      <c r="AF111" s="927">
        <v>28458</v>
      </c>
      <c r="AG111" s="925"/>
      <c r="AH111" s="925"/>
      <c r="AI111" s="925"/>
      <c r="AJ111" s="926"/>
      <c r="AK111" s="927" t="s">
        <v>413</v>
      </c>
      <c r="AL111" s="925"/>
      <c r="AM111" s="925"/>
      <c r="AN111" s="925"/>
      <c r="AO111" s="926"/>
      <c r="AP111" s="928" t="s">
        <v>130</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v>1043877</v>
      </c>
      <c r="BR111" s="913"/>
      <c r="BS111" s="913"/>
      <c r="BT111" s="913"/>
      <c r="BU111" s="913"/>
      <c r="BV111" s="913">
        <v>762373</v>
      </c>
      <c r="BW111" s="913"/>
      <c r="BX111" s="913"/>
      <c r="BY111" s="913"/>
      <c r="BZ111" s="913"/>
      <c r="CA111" s="913">
        <v>531466</v>
      </c>
      <c r="CB111" s="913"/>
      <c r="CC111" s="913"/>
      <c r="CD111" s="913"/>
      <c r="CE111" s="913"/>
      <c r="CF111" s="907">
        <v>0.5</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417</v>
      </c>
      <c r="DM111" s="913"/>
      <c r="DN111" s="913"/>
      <c r="DO111" s="913"/>
      <c r="DP111" s="913"/>
      <c r="DQ111" s="913" t="s">
        <v>417</v>
      </c>
      <c r="DR111" s="913"/>
      <c r="DS111" s="913"/>
      <c r="DT111" s="913"/>
      <c r="DU111" s="913"/>
      <c r="DV111" s="914" t="s">
        <v>130</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33333</v>
      </c>
      <c r="AB112" s="946"/>
      <c r="AC112" s="946"/>
      <c r="AD112" s="946"/>
      <c r="AE112" s="947"/>
      <c r="AF112" s="948">
        <v>16667</v>
      </c>
      <c r="AG112" s="946"/>
      <c r="AH112" s="946"/>
      <c r="AI112" s="946"/>
      <c r="AJ112" s="947"/>
      <c r="AK112" s="948" t="s">
        <v>417</v>
      </c>
      <c r="AL112" s="946"/>
      <c r="AM112" s="946"/>
      <c r="AN112" s="946"/>
      <c r="AO112" s="947"/>
      <c r="AP112" s="949" t="s">
        <v>450</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70930239</v>
      </c>
      <c r="BR112" s="913"/>
      <c r="BS112" s="913"/>
      <c r="BT112" s="913"/>
      <c r="BU112" s="913"/>
      <c r="BV112" s="913">
        <v>64360777</v>
      </c>
      <c r="BW112" s="913"/>
      <c r="BX112" s="913"/>
      <c r="BY112" s="913"/>
      <c r="BZ112" s="913"/>
      <c r="CA112" s="913">
        <v>54518597</v>
      </c>
      <c r="CB112" s="913"/>
      <c r="CC112" s="913"/>
      <c r="CD112" s="913"/>
      <c r="CE112" s="913"/>
      <c r="CF112" s="907">
        <v>49.2</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11008</v>
      </c>
      <c r="DH112" s="913"/>
      <c r="DI112" s="913"/>
      <c r="DJ112" s="913"/>
      <c r="DK112" s="913"/>
      <c r="DL112" s="913">
        <v>11008</v>
      </c>
      <c r="DM112" s="913"/>
      <c r="DN112" s="913"/>
      <c r="DO112" s="913"/>
      <c r="DP112" s="913"/>
      <c r="DQ112" s="913">
        <v>11008</v>
      </c>
      <c r="DR112" s="913"/>
      <c r="DS112" s="913"/>
      <c r="DT112" s="913"/>
      <c r="DU112" s="913"/>
      <c r="DV112" s="914">
        <v>0</v>
      </c>
      <c r="DW112" s="914"/>
      <c r="DX112" s="914"/>
      <c r="DY112" s="914"/>
      <c r="DZ112" s="915"/>
    </row>
    <row r="113" spans="1:130" s="224" customFormat="1" ht="26.25" customHeight="1" x14ac:dyDescent="0.15">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5845912</v>
      </c>
      <c r="AB113" s="925"/>
      <c r="AC113" s="925"/>
      <c r="AD113" s="925"/>
      <c r="AE113" s="926"/>
      <c r="AF113" s="927">
        <v>5168678</v>
      </c>
      <c r="AG113" s="925"/>
      <c r="AH113" s="925"/>
      <c r="AI113" s="925"/>
      <c r="AJ113" s="926"/>
      <c r="AK113" s="927">
        <v>4846034</v>
      </c>
      <c r="AL113" s="925"/>
      <c r="AM113" s="925"/>
      <c r="AN113" s="925"/>
      <c r="AO113" s="926"/>
      <c r="AP113" s="928">
        <v>4.4000000000000004</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4061272</v>
      </c>
      <c r="BR113" s="913"/>
      <c r="BS113" s="913"/>
      <c r="BT113" s="913"/>
      <c r="BU113" s="913"/>
      <c r="BV113" s="913">
        <v>4103979</v>
      </c>
      <c r="BW113" s="913"/>
      <c r="BX113" s="913"/>
      <c r="BY113" s="913"/>
      <c r="BZ113" s="913"/>
      <c r="CA113" s="913">
        <v>4557614</v>
      </c>
      <c r="CB113" s="913"/>
      <c r="CC113" s="913"/>
      <c r="CD113" s="913"/>
      <c r="CE113" s="913"/>
      <c r="CF113" s="907">
        <v>4.0999999999999996</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130</v>
      </c>
      <c r="DH113" s="946"/>
      <c r="DI113" s="946"/>
      <c r="DJ113" s="946"/>
      <c r="DK113" s="947"/>
      <c r="DL113" s="948" t="s">
        <v>456</v>
      </c>
      <c r="DM113" s="946"/>
      <c r="DN113" s="946"/>
      <c r="DO113" s="946"/>
      <c r="DP113" s="947"/>
      <c r="DQ113" s="948" t="s">
        <v>130</v>
      </c>
      <c r="DR113" s="946"/>
      <c r="DS113" s="946"/>
      <c r="DT113" s="946"/>
      <c r="DU113" s="947"/>
      <c r="DV113" s="949" t="s">
        <v>130</v>
      </c>
      <c r="DW113" s="950"/>
      <c r="DX113" s="950"/>
      <c r="DY113" s="950"/>
      <c r="DZ113" s="951"/>
    </row>
    <row r="114" spans="1:130" s="224" customFormat="1" ht="26.25" customHeight="1" x14ac:dyDescent="0.15">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115369</v>
      </c>
      <c r="AB114" s="946"/>
      <c r="AC114" s="946"/>
      <c r="AD114" s="946"/>
      <c r="AE114" s="947"/>
      <c r="AF114" s="948">
        <v>193645</v>
      </c>
      <c r="AG114" s="946"/>
      <c r="AH114" s="946"/>
      <c r="AI114" s="946"/>
      <c r="AJ114" s="947"/>
      <c r="AK114" s="948">
        <v>267733</v>
      </c>
      <c r="AL114" s="946"/>
      <c r="AM114" s="946"/>
      <c r="AN114" s="946"/>
      <c r="AO114" s="947"/>
      <c r="AP114" s="949">
        <v>0.2</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23471179</v>
      </c>
      <c r="BR114" s="913"/>
      <c r="BS114" s="913"/>
      <c r="BT114" s="913"/>
      <c r="BU114" s="913"/>
      <c r="BV114" s="913">
        <v>23272990</v>
      </c>
      <c r="BW114" s="913"/>
      <c r="BX114" s="913"/>
      <c r="BY114" s="913"/>
      <c r="BZ114" s="913"/>
      <c r="CA114" s="913">
        <v>22945726</v>
      </c>
      <c r="CB114" s="913"/>
      <c r="CC114" s="913"/>
      <c r="CD114" s="913"/>
      <c r="CE114" s="913"/>
      <c r="CF114" s="907">
        <v>20.7</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460</v>
      </c>
      <c r="DM114" s="946"/>
      <c r="DN114" s="946"/>
      <c r="DO114" s="946"/>
      <c r="DP114" s="947"/>
      <c r="DQ114" s="948" t="s">
        <v>456</v>
      </c>
      <c r="DR114" s="946"/>
      <c r="DS114" s="946"/>
      <c r="DT114" s="946"/>
      <c r="DU114" s="947"/>
      <c r="DV114" s="949" t="s">
        <v>130</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208325</v>
      </c>
      <c r="AB115" s="925"/>
      <c r="AC115" s="925"/>
      <c r="AD115" s="925"/>
      <c r="AE115" s="926"/>
      <c r="AF115" s="927">
        <v>196016</v>
      </c>
      <c r="AG115" s="925"/>
      <c r="AH115" s="925"/>
      <c r="AI115" s="925"/>
      <c r="AJ115" s="926"/>
      <c r="AK115" s="927">
        <v>97421</v>
      </c>
      <c r="AL115" s="925"/>
      <c r="AM115" s="925"/>
      <c r="AN115" s="925"/>
      <c r="AO115" s="926"/>
      <c r="AP115" s="928">
        <v>0.1</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v>39455</v>
      </c>
      <c r="BR115" s="913"/>
      <c r="BS115" s="913"/>
      <c r="BT115" s="913"/>
      <c r="BU115" s="913"/>
      <c r="BV115" s="913">
        <v>29829</v>
      </c>
      <c r="BW115" s="913"/>
      <c r="BX115" s="913"/>
      <c r="BY115" s="913"/>
      <c r="BZ115" s="913"/>
      <c r="CA115" s="913">
        <v>30785</v>
      </c>
      <c r="CB115" s="913"/>
      <c r="CC115" s="913"/>
      <c r="CD115" s="913"/>
      <c r="CE115" s="913"/>
      <c r="CF115" s="907">
        <v>0</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614451</v>
      </c>
      <c r="DH115" s="946"/>
      <c r="DI115" s="946"/>
      <c r="DJ115" s="946"/>
      <c r="DK115" s="947"/>
      <c r="DL115" s="948">
        <v>547111</v>
      </c>
      <c r="DM115" s="946"/>
      <c r="DN115" s="946"/>
      <c r="DO115" s="946"/>
      <c r="DP115" s="947"/>
      <c r="DQ115" s="948">
        <v>427882</v>
      </c>
      <c r="DR115" s="946"/>
      <c r="DS115" s="946"/>
      <c r="DT115" s="946"/>
      <c r="DU115" s="947"/>
      <c r="DV115" s="949">
        <v>0.4</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417</v>
      </c>
      <c r="AB116" s="946"/>
      <c r="AC116" s="946"/>
      <c r="AD116" s="946"/>
      <c r="AE116" s="947"/>
      <c r="AF116" s="948" t="s">
        <v>130</v>
      </c>
      <c r="AG116" s="946"/>
      <c r="AH116" s="946"/>
      <c r="AI116" s="946"/>
      <c r="AJ116" s="947"/>
      <c r="AK116" s="948" t="s">
        <v>130</v>
      </c>
      <c r="AL116" s="946"/>
      <c r="AM116" s="946"/>
      <c r="AN116" s="946"/>
      <c r="AO116" s="947"/>
      <c r="AP116" s="949" t="s">
        <v>130</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130</v>
      </c>
      <c r="BR116" s="913"/>
      <c r="BS116" s="913"/>
      <c r="BT116" s="913"/>
      <c r="BU116" s="913"/>
      <c r="BV116" s="913" t="s">
        <v>417</v>
      </c>
      <c r="BW116" s="913"/>
      <c r="BX116" s="913"/>
      <c r="BY116" s="913"/>
      <c r="BZ116" s="913"/>
      <c r="CA116" s="913" t="s">
        <v>417</v>
      </c>
      <c r="CB116" s="913"/>
      <c r="CC116" s="913"/>
      <c r="CD116" s="913"/>
      <c r="CE116" s="913"/>
      <c r="CF116" s="907" t="s">
        <v>444</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130</v>
      </c>
      <c r="DM116" s="946"/>
      <c r="DN116" s="946"/>
      <c r="DO116" s="946"/>
      <c r="DP116" s="947"/>
      <c r="DQ116" s="948" t="s">
        <v>460</v>
      </c>
      <c r="DR116" s="946"/>
      <c r="DS116" s="946"/>
      <c r="DT116" s="946"/>
      <c r="DU116" s="947"/>
      <c r="DV116" s="949" t="s">
        <v>130</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467</v>
      </c>
      <c r="Z117" s="881"/>
      <c r="AA117" s="965">
        <v>21903198</v>
      </c>
      <c r="AB117" s="966"/>
      <c r="AC117" s="966"/>
      <c r="AD117" s="966"/>
      <c r="AE117" s="967"/>
      <c r="AF117" s="968">
        <v>22559222</v>
      </c>
      <c r="AG117" s="966"/>
      <c r="AH117" s="966"/>
      <c r="AI117" s="966"/>
      <c r="AJ117" s="967"/>
      <c r="AK117" s="968">
        <v>23130335</v>
      </c>
      <c r="AL117" s="966"/>
      <c r="AM117" s="966"/>
      <c r="AN117" s="966"/>
      <c r="AO117" s="967"/>
      <c r="AP117" s="969"/>
      <c r="AQ117" s="970"/>
      <c r="AR117" s="970"/>
      <c r="AS117" s="970"/>
      <c r="AT117" s="971"/>
      <c r="AU117" s="895"/>
      <c r="AV117" s="896"/>
      <c r="AW117" s="896"/>
      <c r="AX117" s="896"/>
      <c r="AY117" s="896"/>
      <c r="AZ117" s="961" t="s">
        <v>468</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417</v>
      </c>
      <c r="BW117" s="913"/>
      <c r="BX117" s="913"/>
      <c r="BY117" s="913"/>
      <c r="BZ117" s="913"/>
      <c r="CA117" s="913" t="s">
        <v>417</v>
      </c>
      <c r="CB117" s="913"/>
      <c r="CC117" s="913"/>
      <c r="CD117" s="913"/>
      <c r="CE117" s="913"/>
      <c r="CF117" s="907" t="s">
        <v>460</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460</v>
      </c>
      <c r="DH117" s="946"/>
      <c r="DI117" s="946"/>
      <c r="DJ117" s="946"/>
      <c r="DK117" s="947"/>
      <c r="DL117" s="948" t="s">
        <v>417</v>
      </c>
      <c r="DM117" s="946"/>
      <c r="DN117" s="946"/>
      <c r="DO117" s="946"/>
      <c r="DP117" s="947"/>
      <c r="DQ117" s="948" t="s">
        <v>417</v>
      </c>
      <c r="DR117" s="946"/>
      <c r="DS117" s="946"/>
      <c r="DT117" s="946"/>
      <c r="DU117" s="947"/>
      <c r="DV117" s="949" t="s">
        <v>417</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307</v>
      </c>
      <c r="AL118" s="880"/>
      <c r="AM118" s="880"/>
      <c r="AN118" s="880"/>
      <c r="AO118" s="881"/>
      <c r="AP118" s="957" t="s">
        <v>438</v>
      </c>
      <c r="AQ118" s="958"/>
      <c r="AR118" s="958"/>
      <c r="AS118" s="958"/>
      <c r="AT118" s="959"/>
      <c r="AU118" s="895"/>
      <c r="AV118" s="896"/>
      <c r="AW118" s="896"/>
      <c r="AX118" s="896"/>
      <c r="AY118" s="896"/>
      <c r="AZ118" s="960" t="s">
        <v>470</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456</v>
      </c>
      <c r="BW118" s="987"/>
      <c r="BX118" s="987"/>
      <c r="BY118" s="987"/>
      <c r="BZ118" s="987"/>
      <c r="CA118" s="987" t="s">
        <v>456</v>
      </c>
      <c r="CB118" s="987"/>
      <c r="CC118" s="987"/>
      <c r="CD118" s="987"/>
      <c r="CE118" s="987"/>
      <c r="CF118" s="907" t="s">
        <v>130</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456</v>
      </c>
      <c r="DH118" s="946"/>
      <c r="DI118" s="946"/>
      <c r="DJ118" s="946"/>
      <c r="DK118" s="947"/>
      <c r="DL118" s="948" t="s">
        <v>417</v>
      </c>
      <c r="DM118" s="946"/>
      <c r="DN118" s="946"/>
      <c r="DO118" s="946"/>
      <c r="DP118" s="947"/>
      <c r="DQ118" s="948" t="s">
        <v>456</v>
      </c>
      <c r="DR118" s="946"/>
      <c r="DS118" s="946"/>
      <c r="DT118" s="946"/>
      <c r="DU118" s="947"/>
      <c r="DV118" s="949" t="s">
        <v>130</v>
      </c>
      <c r="DW118" s="950"/>
      <c r="DX118" s="950"/>
      <c r="DY118" s="950"/>
      <c r="DZ118" s="951"/>
    </row>
    <row r="119" spans="1:130" s="224" customFormat="1" ht="26.25" customHeight="1" x14ac:dyDescent="0.15">
      <c r="A119" s="1043"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456</v>
      </c>
      <c r="AB119" s="887"/>
      <c r="AC119" s="887"/>
      <c r="AD119" s="887"/>
      <c r="AE119" s="888"/>
      <c r="AF119" s="889" t="s">
        <v>130</v>
      </c>
      <c r="AG119" s="887"/>
      <c r="AH119" s="887"/>
      <c r="AI119" s="887"/>
      <c r="AJ119" s="888"/>
      <c r="AK119" s="889" t="s">
        <v>417</v>
      </c>
      <c r="AL119" s="887"/>
      <c r="AM119" s="887"/>
      <c r="AN119" s="887"/>
      <c r="AO119" s="888"/>
      <c r="AP119" s="890" t="s">
        <v>130</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472</v>
      </c>
      <c r="BP119" s="992"/>
      <c r="BQ119" s="986">
        <v>288129938</v>
      </c>
      <c r="BR119" s="987"/>
      <c r="BS119" s="987"/>
      <c r="BT119" s="987"/>
      <c r="BU119" s="987"/>
      <c r="BV119" s="987">
        <v>279150587</v>
      </c>
      <c r="BW119" s="987"/>
      <c r="BX119" s="987"/>
      <c r="BY119" s="987"/>
      <c r="BZ119" s="987"/>
      <c r="CA119" s="987">
        <v>261583723</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418418</v>
      </c>
      <c r="DH119" s="973"/>
      <c r="DI119" s="973"/>
      <c r="DJ119" s="973"/>
      <c r="DK119" s="974"/>
      <c r="DL119" s="972">
        <v>204254</v>
      </c>
      <c r="DM119" s="973"/>
      <c r="DN119" s="973"/>
      <c r="DO119" s="973"/>
      <c r="DP119" s="974"/>
      <c r="DQ119" s="972">
        <v>92576</v>
      </c>
      <c r="DR119" s="973"/>
      <c r="DS119" s="973"/>
      <c r="DT119" s="973"/>
      <c r="DU119" s="974"/>
      <c r="DV119" s="975">
        <v>0.1</v>
      </c>
      <c r="DW119" s="976"/>
      <c r="DX119" s="976"/>
      <c r="DY119" s="976"/>
      <c r="DZ119" s="977"/>
    </row>
    <row r="120" spans="1:130" s="224" customFormat="1" ht="26.25" customHeight="1" x14ac:dyDescent="0.15">
      <c r="A120" s="1044"/>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456</v>
      </c>
      <c r="AB120" s="946"/>
      <c r="AC120" s="946"/>
      <c r="AD120" s="946"/>
      <c r="AE120" s="947"/>
      <c r="AF120" s="948" t="s">
        <v>130</v>
      </c>
      <c r="AG120" s="946"/>
      <c r="AH120" s="946"/>
      <c r="AI120" s="946"/>
      <c r="AJ120" s="947"/>
      <c r="AK120" s="948" t="s">
        <v>456</v>
      </c>
      <c r="AL120" s="946"/>
      <c r="AM120" s="946"/>
      <c r="AN120" s="946"/>
      <c r="AO120" s="947"/>
      <c r="AP120" s="949" t="s">
        <v>417</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22608917</v>
      </c>
      <c r="BR120" s="918"/>
      <c r="BS120" s="918"/>
      <c r="BT120" s="918"/>
      <c r="BU120" s="918"/>
      <c r="BV120" s="918">
        <v>28827600</v>
      </c>
      <c r="BW120" s="918"/>
      <c r="BX120" s="918"/>
      <c r="BY120" s="918"/>
      <c r="BZ120" s="918"/>
      <c r="CA120" s="918">
        <v>41994846</v>
      </c>
      <c r="CB120" s="918"/>
      <c r="CC120" s="918"/>
      <c r="CD120" s="918"/>
      <c r="CE120" s="918"/>
      <c r="CF120" s="931">
        <v>37.9</v>
      </c>
      <c r="CG120" s="932"/>
      <c r="CH120" s="932"/>
      <c r="CI120" s="932"/>
      <c r="CJ120" s="932"/>
      <c r="CK120" s="993" t="s">
        <v>476</v>
      </c>
      <c r="CL120" s="994"/>
      <c r="CM120" s="994"/>
      <c r="CN120" s="994"/>
      <c r="CO120" s="995"/>
      <c r="CP120" s="1001" t="s">
        <v>477</v>
      </c>
      <c r="CQ120" s="1002"/>
      <c r="CR120" s="1002"/>
      <c r="CS120" s="1002"/>
      <c r="CT120" s="1002"/>
      <c r="CU120" s="1002"/>
      <c r="CV120" s="1002"/>
      <c r="CW120" s="1002"/>
      <c r="CX120" s="1002"/>
      <c r="CY120" s="1002"/>
      <c r="CZ120" s="1002"/>
      <c r="DA120" s="1002"/>
      <c r="DB120" s="1002"/>
      <c r="DC120" s="1002"/>
      <c r="DD120" s="1002"/>
      <c r="DE120" s="1002"/>
      <c r="DF120" s="1003"/>
      <c r="DG120" s="917">
        <v>67193450</v>
      </c>
      <c r="DH120" s="918"/>
      <c r="DI120" s="918"/>
      <c r="DJ120" s="918"/>
      <c r="DK120" s="918"/>
      <c r="DL120" s="918">
        <v>61247126</v>
      </c>
      <c r="DM120" s="918"/>
      <c r="DN120" s="918"/>
      <c r="DO120" s="918"/>
      <c r="DP120" s="918"/>
      <c r="DQ120" s="918">
        <v>51975339</v>
      </c>
      <c r="DR120" s="918"/>
      <c r="DS120" s="918"/>
      <c r="DT120" s="918"/>
      <c r="DU120" s="918"/>
      <c r="DV120" s="919">
        <v>46.9</v>
      </c>
      <c r="DW120" s="919"/>
      <c r="DX120" s="919"/>
      <c r="DY120" s="919"/>
      <c r="DZ120" s="920"/>
    </row>
    <row r="121" spans="1:130" s="224" customFormat="1" ht="26.25" customHeight="1" x14ac:dyDescent="0.15">
      <c r="A121" s="1044"/>
      <c r="B121" s="936"/>
      <c r="C121" s="961" t="s">
        <v>478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130</v>
      </c>
      <c r="AG121" s="946"/>
      <c r="AH121" s="946"/>
      <c r="AI121" s="946"/>
      <c r="AJ121" s="947"/>
      <c r="AK121" s="948" t="s">
        <v>130</v>
      </c>
      <c r="AL121" s="946"/>
      <c r="AM121" s="946"/>
      <c r="AN121" s="946"/>
      <c r="AO121" s="947"/>
      <c r="AP121" s="949" t="s">
        <v>456</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66936581</v>
      </c>
      <c r="BR121" s="913"/>
      <c r="BS121" s="913"/>
      <c r="BT121" s="913"/>
      <c r="BU121" s="913"/>
      <c r="BV121" s="913">
        <v>63661086</v>
      </c>
      <c r="BW121" s="913"/>
      <c r="BX121" s="913"/>
      <c r="BY121" s="913"/>
      <c r="BZ121" s="913"/>
      <c r="CA121" s="913">
        <v>57159530</v>
      </c>
      <c r="CB121" s="913"/>
      <c r="CC121" s="913"/>
      <c r="CD121" s="913"/>
      <c r="CE121" s="913"/>
      <c r="CF121" s="907">
        <v>51.5</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v>3298962</v>
      </c>
      <c r="DH121" s="913"/>
      <c r="DI121" s="913"/>
      <c r="DJ121" s="913"/>
      <c r="DK121" s="913"/>
      <c r="DL121" s="913">
        <v>2722951</v>
      </c>
      <c r="DM121" s="913"/>
      <c r="DN121" s="913"/>
      <c r="DO121" s="913"/>
      <c r="DP121" s="913"/>
      <c r="DQ121" s="913">
        <v>2133486</v>
      </c>
      <c r="DR121" s="913"/>
      <c r="DS121" s="913"/>
      <c r="DT121" s="913"/>
      <c r="DU121" s="913"/>
      <c r="DV121" s="914">
        <v>1.9</v>
      </c>
      <c r="DW121" s="914"/>
      <c r="DX121" s="914"/>
      <c r="DY121" s="914"/>
      <c r="DZ121" s="915"/>
    </row>
    <row r="122" spans="1:130" s="224" customFormat="1" ht="26.25" customHeight="1" x14ac:dyDescent="0.15">
      <c r="A122" s="1044"/>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456</v>
      </c>
      <c r="AB122" s="946"/>
      <c r="AC122" s="946"/>
      <c r="AD122" s="946"/>
      <c r="AE122" s="947"/>
      <c r="AF122" s="948" t="s">
        <v>130</v>
      </c>
      <c r="AG122" s="946"/>
      <c r="AH122" s="946"/>
      <c r="AI122" s="946"/>
      <c r="AJ122" s="947"/>
      <c r="AK122" s="948" t="s">
        <v>456</v>
      </c>
      <c r="AL122" s="946"/>
      <c r="AM122" s="946"/>
      <c r="AN122" s="946"/>
      <c r="AO122" s="947"/>
      <c r="AP122" s="949" t="s">
        <v>417</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172708862</v>
      </c>
      <c r="BR122" s="987"/>
      <c r="BS122" s="987"/>
      <c r="BT122" s="987"/>
      <c r="BU122" s="987"/>
      <c r="BV122" s="987">
        <v>169201421</v>
      </c>
      <c r="BW122" s="987"/>
      <c r="BX122" s="987"/>
      <c r="BY122" s="987"/>
      <c r="BZ122" s="987"/>
      <c r="CA122" s="987">
        <v>167984450</v>
      </c>
      <c r="CB122" s="987"/>
      <c r="CC122" s="987"/>
      <c r="CD122" s="987"/>
      <c r="CE122" s="987"/>
      <c r="CF122" s="1004">
        <v>151.5</v>
      </c>
      <c r="CG122" s="1005"/>
      <c r="CH122" s="1005"/>
      <c r="CI122" s="1005"/>
      <c r="CJ122" s="1005"/>
      <c r="CK122" s="996"/>
      <c r="CL122" s="997"/>
      <c r="CM122" s="997"/>
      <c r="CN122" s="997"/>
      <c r="CO122" s="998"/>
      <c r="CP122" s="1006" t="s">
        <v>481</v>
      </c>
      <c r="CQ122" s="1007"/>
      <c r="CR122" s="1007"/>
      <c r="CS122" s="1007"/>
      <c r="CT122" s="1007"/>
      <c r="CU122" s="1007"/>
      <c r="CV122" s="1007"/>
      <c r="CW122" s="1007"/>
      <c r="CX122" s="1007"/>
      <c r="CY122" s="1007"/>
      <c r="CZ122" s="1007"/>
      <c r="DA122" s="1007"/>
      <c r="DB122" s="1007"/>
      <c r="DC122" s="1007"/>
      <c r="DD122" s="1007"/>
      <c r="DE122" s="1007"/>
      <c r="DF122" s="1008"/>
      <c r="DG122" s="912">
        <v>437827</v>
      </c>
      <c r="DH122" s="913"/>
      <c r="DI122" s="913"/>
      <c r="DJ122" s="913"/>
      <c r="DK122" s="913"/>
      <c r="DL122" s="913">
        <v>390700</v>
      </c>
      <c r="DM122" s="913"/>
      <c r="DN122" s="913"/>
      <c r="DO122" s="913"/>
      <c r="DP122" s="913"/>
      <c r="DQ122" s="913">
        <v>409772</v>
      </c>
      <c r="DR122" s="913"/>
      <c r="DS122" s="913"/>
      <c r="DT122" s="913"/>
      <c r="DU122" s="913"/>
      <c r="DV122" s="914">
        <v>0.4</v>
      </c>
      <c r="DW122" s="914"/>
      <c r="DX122" s="914"/>
      <c r="DY122" s="914"/>
      <c r="DZ122" s="915"/>
    </row>
    <row r="123" spans="1:130" s="224" customFormat="1" ht="26.25" customHeight="1" x14ac:dyDescent="0.15">
      <c r="A123" s="1044"/>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417</v>
      </c>
      <c r="AB123" s="946"/>
      <c r="AC123" s="946"/>
      <c r="AD123" s="946"/>
      <c r="AE123" s="947"/>
      <c r="AF123" s="948" t="s">
        <v>417</v>
      </c>
      <c r="AG123" s="946"/>
      <c r="AH123" s="946"/>
      <c r="AI123" s="946"/>
      <c r="AJ123" s="947"/>
      <c r="AK123" s="948" t="s">
        <v>417</v>
      </c>
      <c r="AL123" s="946"/>
      <c r="AM123" s="946"/>
      <c r="AN123" s="946"/>
      <c r="AO123" s="947"/>
      <c r="AP123" s="949" t="s">
        <v>130</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482</v>
      </c>
      <c r="BP123" s="992"/>
      <c r="BQ123" s="1050">
        <v>262254360</v>
      </c>
      <c r="BR123" s="1051"/>
      <c r="BS123" s="1051"/>
      <c r="BT123" s="1051"/>
      <c r="BU123" s="1051"/>
      <c r="BV123" s="1051">
        <v>261690107</v>
      </c>
      <c r="BW123" s="1051"/>
      <c r="BX123" s="1051"/>
      <c r="BY123" s="1051"/>
      <c r="BZ123" s="1051"/>
      <c r="CA123" s="1051">
        <v>267138826</v>
      </c>
      <c r="CB123" s="1051"/>
      <c r="CC123" s="1051"/>
      <c r="CD123" s="1051"/>
      <c r="CE123" s="1051"/>
      <c r="CF123" s="988"/>
      <c r="CG123" s="989"/>
      <c r="CH123" s="989"/>
      <c r="CI123" s="989"/>
      <c r="CJ123" s="990"/>
      <c r="CK123" s="996"/>
      <c r="CL123" s="997"/>
      <c r="CM123" s="997"/>
      <c r="CN123" s="997"/>
      <c r="CO123" s="998"/>
      <c r="CP123" s="1006" t="s">
        <v>483</v>
      </c>
      <c r="CQ123" s="1007"/>
      <c r="CR123" s="1007"/>
      <c r="CS123" s="1007"/>
      <c r="CT123" s="1007"/>
      <c r="CU123" s="1007"/>
      <c r="CV123" s="1007"/>
      <c r="CW123" s="1007"/>
      <c r="CX123" s="1007"/>
      <c r="CY123" s="1007"/>
      <c r="CZ123" s="1007"/>
      <c r="DA123" s="1007"/>
      <c r="DB123" s="1007"/>
      <c r="DC123" s="1007"/>
      <c r="DD123" s="1007"/>
      <c r="DE123" s="1007"/>
      <c r="DF123" s="1008"/>
      <c r="DG123" s="945" t="s">
        <v>417</v>
      </c>
      <c r="DH123" s="946"/>
      <c r="DI123" s="946"/>
      <c r="DJ123" s="946"/>
      <c r="DK123" s="947"/>
      <c r="DL123" s="948" t="s">
        <v>417</v>
      </c>
      <c r="DM123" s="946"/>
      <c r="DN123" s="946"/>
      <c r="DO123" s="946"/>
      <c r="DP123" s="947"/>
      <c r="DQ123" s="948" t="s">
        <v>417</v>
      </c>
      <c r="DR123" s="946"/>
      <c r="DS123" s="946"/>
      <c r="DT123" s="946"/>
      <c r="DU123" s="947"/>
      <c r="DV123" s="949" t="s">
        <v>417</v>
      </c>
      <c r="DW123" s="950"/>
      <c r="DX123" s="950"/>
      <c r="DY123" s="950"/>
      <c r="DZ123" s="951"/>
    </row>
    <row r="124" spans="1:130" s="224" customFormat="1" ht="26.25" customHeight="1" thickBot="1" x14ac:dyDescent="0.2">
      <c r="A124" s="1044"/>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417</v>
      </c>
      <c r="AB124" s="946"/>
      <c r="AC124" s="946"/>
      <c r="AD124" s="946"/>
      <c r="AE124" s="947"/>
      <c r="AF124" s="948" t="s">
        <v>417</v>
      </c>
      <c r="AG124" s="946"/>
      <c r="AH124" s="946"/>
      <c r="AI124" s="946"/>
      <c r="AJ124" s="947"/>
      <c r="AK124" s="948" t="s">
        <v>417</v>
      </c>
      <c r="AL124" s="946"/>
      <c r="AM124" s="946"/>
      <c r="AN124" s="946"/>
      <c r="AO124" s="947"/>
      <c r="AP124" s="949" t="s">
        <v>417</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24.3</v>
      </c>
      <c r="BR124" s="1014"/>
      <c r="BS124" s="1014"/>
      <c r="BT124" s="1014"/>
      <c r="BU124" s="1014"/>
      <c r="BV124" s="1014">
        <v>15.5</v>
      </c>
      <c r="BW124" s="1014"/>
      <c r="BX124" s="1014"/>
      <c r="BY124" s="1014"/>
      <c r="BZ124" s="1014"/>
      <c r="CA124" s="1014" t="s">
        <v>450</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390</v>
      </c>
      <c r="DH124" s="973"/>
      <c r="DI124" s="973"/>
      <c r="DJ124" s="973"/>
      <c r="DK124" s="974"/>
      <c r="DL124" s="972" t="s">
        <v>450</v>
      </c>
      <c r="DM124" s="973"/>
      <c r="DN124" s="973"/>
      <c r="DO124" s="973"/>
      <c r="DP124" s="974"/>
      <c r="DQ124" s="972" t="s">
        <v>486</v>
      </c>
      <c r="DR124" s="973"/>
      <c r="DS124" s="973"/>
      <c r="DT124" s="973"/>
      <c r="DU124" s="974"/>
      <c r="DV124" s="975" t="s">
        <v>450</v>
      </c>
      <c r="DW124" s="976"/>
      <c r="DX124" s="976"/>
      <c r="DY124" s="976"/>
      <c r="DZ124" s="977"/>
    </row>
    <row r="125" spans="1:130" s="224" customFormat="1" ht="26.25" customHeight="1" x14ac:dyDescent="0.15">
      <c r="A125" s="1044"/>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413</v>
      </c>
      <c r="AB125" s="946"/>
      <c r="AC125" s="946"/>
      <c r="AD125" s="946"/>
      <c r="AE125" s="947"/>
      <c r="AF125" s="948" t="s">
        <v>487</v>
      </c>
      <c r="AG125" s="946"/>
      <c r="AH125" s="946"/>
      <c r="AI125" s="946"/>
      <c r="AJ125" s="947"/>
      <c r="AK125" s="948" t="s">
        <v>390</v>
      </c>
      <c r="AL125" s="946"/>
      <c r="AM125" s="946"/>
      <c r="AN125" s="946"/>
      <c r="AO125" s="947"/>
      <c r="AP125" s="949" t="s">
        <v>488</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390</v>
      </c>
      <c r="DH125" s="918"/>
      <c r="DI125" s="918"/>
      <c r="DJ125" s="918"/>
      <c r="DK125" s="918"/>
      <c r="DL125" s="918" t="s">
        <v>413</v>
      </c>
      <c r="DM125" s="918"/>
      <c r="DN125" s="918"/>
      <c r="DO125" s="918"/>
      <c r="DP125" s="918"/>
      <c r="DQ125" s="918" t="s">
        <v>491</v>
      </c>
      <c r="DR125" s="918"/>
      <c r="DS125" s="918"/>
      <c r="DT125" s="918"/>
      <c r="DU125" s="918"/>
      <c r="DV125" s="919" t="s">
        <v>130</v>
      </c>
      <c r="DW125" s="919"/>
      <c r="DX125" s="919"/>
      <c r="DY125" s="919"/>
      <c r="DZ125" s="920"/>
    </row>
    <row r="126" spans="1:130" s="224" customFormat="1" ht="26.25" customHeight="1" thickBot="1" x14ac:dyDescent="0.2">
      <c r="A126" s="1044"/>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196859</v>
      </c>
      <c r="AB126" s="946"/>
      <c r="AC126" s="946"/>
      <c r="AD126" s="946"/>
      <c r="AE126" s="947"/>
      <c r="AF126" s="948">
        <v>195647</v>
      </c>
      <c r="AG126" s="946"/>
      <c r="AH126" s="946"/>
      <c r="AI126" s="946"/>
      <c r="AJ126" s="947"/>
      <c r="AK126" s="948">
        <v>96884</v>
      </c>
      <c r="AL126" s="946"/>
      <c r="AM126" s="946"/>
      <c r="AN126" s="946"/>
      <c r="AO126" s="947"/>
      <c r="AP126" s="949">
        <v>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492</v>
      </c>
      <c r="CQ126" s="910"/>
      <c r="CR126" s="910"/>
      <c r="CS126" s="910"/>
      <c r="CT126" s="910"/>
      <c r="CU126" s="910"/>
      <c r="CV126" s="910"/>
      <c r="CW126" s="910"/>
      <c r="CX126" s="910"/>
      <c r="CY126" s="910"/>
      <c r="CZ126" s="910"/>
      <c r="DA126" s="910"/>
      <c r="DB126" s="910"/>
      <c r="DC126" s="910"/>
      <c r="DD126" s="910"/>
      <c r="DE126" s="910"/>
      <c r="DF126" s="911"/>
      <c r="DG126" s="912" t="s">
        <v>390</v>
      </c>
      <c r="DH126" s="913"/>
      <c r="DI126" s="913"/>
      <c r="DJ126" s="913"/>
      <c r="DK126" s="913"/>
      <c r="DL126" s="913" t="s">
        <v>130</v>
      </c>
      <c r="DM126" s="913"/>
      <c r="DN126" s="913"/>
      <c r="DO126" s="913"/>
      <c r="DP126" s="913"/>
      <c r="DQ126" s="913" t="s">
        <v>493</v>
      </c>
      <c r="DR126" s="913"/>
      <c r="DS126" s="913"/>
      <c r="DT126" s="913"/>
      <c r="DU126" s="913"/>
      <c r="DV126" s="914" t="s">
        <v>413</v>
      </c>
      <c r="DW126" s="914"/>
      <c r="DX126" s="914"/>
      <c r="DY126" s="914"/>
      <c r="DZ126" s="915"/>
    </row>
    <row r="127" spans="1:130" s="224" customFormat="1" ht="26.25" customHeight="1" x14ac:dyDescent="0.15">
      <c r="A127" s="1045"/>
      <c r="B127" s="938"/>
      <c r="C127" s="960" t="s">
        <v>494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11466</v>
      </c>
      <c r="AB127" s="946"/>
      <c r="AC127" s="946"/>
      <c r="AD127" s="946"/>
      <c r="AE127" s="947"/>
      <c r="AF127" s="948">
        <v>369</v>
      </c>
      <c r="AG127" s="946"/>
      <c r="AH127" s="946"/>
      <c r="AI127" s="946"/>
      <c r="AJ127" s="947"/>
      <c r="AK127" s="948">
        <v>537</v>
      </c>
      <c r="AL127" s="946"/>
      <c r="AM127" s="946"/>
      <c r="AN127" s="946"/>
      <c r="AO127" s="947"/>
      <c r="AP127" s="949">
        <v>0</v>
      </c>
      <c r="AQ127" s="950"/>
      <c r="AR127" s="950"/>
      <c r="AS127" s="950"/>
      <c r="AT127" s="951"/>
      <c r="AU127" s="226"/>
      <c r="AV127" s="226"/>
      <c r="AW127" s="226"/>
      <c r="AX127" s="1018" t="s">
        <v>495</v>
      </c>
      <c r="AY127" s="1019"/>
      <c r="AZ127" s="1019"/>
      <c r="BA127" s="1019"/>
      <c r="BB127" s="1019"/>
      <c r="BC127" s="1019"/>
      <c r="BD127" s="1019"/>
      <c r="BE127" s="1020"/>
      <c r="BF127" s="1021" t="s">
        <v>496</v>
      </c>
      <c r="BG127" s="1019"/>
      <c r="BH127" s="1019"/>
      <c r="BI127" s="1019"/>
      <c r="BJ127" s="1019"/>
      <c r="BK127" s="1019"/>
      <c r="BL127" s="1020"/>
      <c r="BM127" s="1021" t="s">
        <v>497</v>
      </c>
      <c r="BN127" s="1019"/>
      <c r="BO127" s="1019"/>
      <c r="BP127" s="1019"/>
      <c r="BQ127" s="1019"/>
      <c r="BR127" s="1019"/>
      <c r="BS127" s="1020"/>
      <c r="BT127" s="1021" t="s">
        <v>498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499</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487</v>
      </c>
      <c r="DM127" s="913"/>
      <c r="DN127" s="913"/>
      <c r="DO127" s="913"/>
      <c r="DP127" s="913"/>
      <c r="DQ127" s="913" t="s">
        <v>130</v>
      </c>
      <c r="DR127" s="913"/>
      <c r="DS127" s="913"/>
      <c r="DT127" s="913"/>
      <c r="DU127" s="913"/>
      <c r="DV127" s="914" t="s">
        <v>450</v>
      </c>
      <c r="DW127" s="914"/>
      <c r="DX127" s="914"/>
      <c r="DY127" s="914"/>
      <c r="DZ127" s="915"/>
    </row>
    <row r="128" spans="1:130" s="224" customFormat="1" ht="26.25" customHeight="1" thickBot="1" x14ac:dyDescent="0.2">
      <c r="A128" s="1028" t="s">
        <v>500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501</v>
      </c>
      <c r="X128" s="1030"/>
      <c r="Y128" s="1030"/>
      <c r="Z128" s="1031"/>
      <c r="AA128" s="1032">
        <v>5534703</v>
      </c>
      <c r="AB128" s="1033"/>
      <c r="AC128" s="1033"/>
      <c r="AD128" s="1033"/>
      <c r="AE128" s="1034"/>
      <c r="AF128" s="1035">
        <v>5361332</v>
      </c>
      <c r="AG128" s="1033"/>
      <c r="AH128" s="1033"/>
      <c r="AI128" s="1033"/>
      <c r="AJ128" s="1034"/>
      <c r="AK128" s="1035">
        <v>4887833</v>
      </c>
      <c r="AL128" s="1033"/>
      <c r="AM128" s="1033"/>
      <c r="AN128" s="1033"/>
      <c r="AO128" s="1034"/>
      <c r="AP128" s="1036"/>
      <c r="AQ128" s="1037"/>
      <c r="AR128" s="1037"/>
      <c r="AS128" s="1037"/>
      <c r="AT128" s="1038"/>
      <c r="AU128" s="226"/>
      <c r="AV128" s="226"/>
      <c r="AW128" s="226"/>
      <c r="AX128" s="883" t="s">
        <v>502</v>
      </c>
      <c r="AY128" s="884"/>
      <c r="AZ128" s="884"/>
      <c r="BA128" s="884"/>
      <c r="BB128" s="884"/>
      <c r="BC128" s="884"/>
      <c r="BD128" s="884"/>
      <c r="BE128" s="885"/>
      <c r="BF128" s="1039" t="s">
        <v>413</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503</v>
      </c>
      <c r="CQ128" s="713"/>
      <c r="CR128" s="713"/>
      <c r="CS128" s="713"/>
      <c r="CT128" s="713"/>
      <c r="CU128" s="713"/>
      <c r="CV128" s="713"/>
      <c r="CW128" s="713"/>
      <c r="CX128" s="713"/>
      <c r="CY128" s="713"/>
      <c r="CZ128" s="713"/>
      <c r="DA128" s="713"/>
      <c r="DB128" s="713"/>
      <c r="DC128" s="713"/>
      <c r="DD128" s="713"/>
      <c r="DE128" s="713"/>
      <c r="DF128" s="1023"/>
      <c r="DG128" s="1024">
        <v>39455</v>
      </c>
      <c r="DH128" s="1025"/>
      <c r="DI128" s="1025"/>
      <c r="DJ128" s="1025"/>
      <c r="DK128" s="1025"/>
      <c r="DL128" s="1025">
        <v>29829</v>
      </c>
      <c r="DM128" s="1025"/>
      <c r="DN128" s="1025"/>
      <c r="DO128" s="1025"/>
      <c r="DP128" s="1025"/>
      <c r="DQ128" s="1025">
        <v>30785</v>
      </c>
      <c r="DR128" s="1025"/>
      <c r="DS128" s="1025"/>
      <c r="DT128" s="1025"/>
      <c r="DU128" s="1025"/>
      <c r="DV128" s="1026">
        <v>0</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504</v>
      </c>
      <c r="X129" s="1058"/>
      <c r="Y129" s="1058"/>
      <c r="Z129" s="1059"/>
      <c r="AA129" s="945">
        <v>119445097</v>
      </c>
      <c r="AB129" s="946"/>
      <c r="AC129" s="946"/>
      <c r="AD129" s="946"/>
      <c r="AE129" s="947"/>
      <c r="AF129" s="948">
        <v>125918304</v>
      </c>
      <c r="AG129" s="946"/>
      <c r="AH129" s="946"/>
      <c r="AI129" s="946"/>
      <c r="AJ129" s="947"/>
      <c r="AK129" s="948">
        <v>124872673</v>
      </c>
      <c r="AL129" s="946"/>
      <c r="AM129" s="946"/>
      <c r="AN129" s="946"/>
      <c r="AO129" s="947"/>
      <c r="AP129" s="1060"/>
      <c r="AQ129" s="1061"/>
      <c r="AR129" s="1061"/>
      <c r="AS129" s="1061"/>
      <c r="AT129" s="1062"/>
      <c r="AU129" s="227"/>
      <c r="AV129" s="227"/>
      <c r="AW129" s="227"/>
      <c r="AX129" s="1052" t="s">
        <v>505</v>
      </c>
      <c r="AY129" s="910"/>
      <c r="AZ129" s="910"/>
      <c r="BA129" s="910"/>
      <c r="BB129" s="910"/>
      <c r="BC129" s="910"/>
      <c r="BD129" s="910"/>
      <c r="BE129" s="911"/>
      <c r="BF129" s="1053" t="s">
        <v>413</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507</v>
      </c>
      <c r="X130" s="1058"/>
      <c r="Y130" s="1058"/>
      <c r="Z130" s="1059"/>
      <c r="AA130" s="945">
        <v>13153554</v>
      </c>
      <c r="AB130" s="946"/>
      <c r="AC130" s="946"/>
      <c r="AD130" s="946"/>
      <c r="AE130" s="947"/>
      <c r="AF130" s="948">
        <v>13294997</v>
      </c>
      <c r="AG130" s="946"/>
      <c r="AH130" s="946"/>
      <c r="AI130" s="946"/>
      <c r="AJ130" s="947"/>
      <c r="AK130" s="948">
        <v>13978299</v>
      </c>
      <c r="AL130" s="946"/>
      <c r="AM130" s="946"/>
      <c r="AN130" s="946"/>
      <c r="AO130" s="947"/>
      <c r="AP130" s="1060"/>
      <c r="AQ130" s="1061"/>
      <c r="AR130" s="1061"/>
      <c r="AS130" s="1061"/>
      <c r="AT130" s="1062"/>
      <c r="AU130" s="227"/>
      <c r="AV130" s="227"/>
      <c r="AW130" s="227"/>
      <c r="AX130" s="1052" t="s">
        <v>508</v>
      </c>
      <c r="AY130" s="910"/>
      <c r="AZ130" s="910"/>
      <c r="BA130" s="910"/>
      <c r="BB130" s="910"/>
      <c r="BC130" s="910"/>
      <c r="BD130" s="910"/>
      <c r="BE130" s="911"/>
      <c r="BF130" s="1088">
        <v>3.4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509</v>
      </c>
      <c r="X131" s="1095"/>
      <c r="Y131" s="1095"/>
      <c r="Z131" s="1096"/>
      <c r="AA131" s="991">
        <v>106291543</v>
      </c>
      <c r="AB131" s="973"/>
      <c r="AC131" s="973"/>
      <c r="AD131" s="973"/>
      <c r="AE131" s="974"/>
      <c r="AF131" s="972">
        <v>112623307</v>
      </c>
      <c r="AG131" s="973"/>
      <c r="AH131" s="973"/>
      <c r="AI131" s="973"/>
      <c r="AJ131" s="974"/>
      <c r="AK131" s="972">
        <v>110894374</v>
      </c>
      <c r="AL131" s="973"/>
      <c r="AM131" s="973"/>
      <c r="AN131" s="973"/>
      <c r="AO131" s="974"/>
      <c r="AP131" s="1097"/>
      <c r="AQ131" s="1098"/>
      <c r="AR131" s="1098"/>
      <c r="AS131" s="1098"/>
      <c r="AT131" s="1099"/>
      <c r="AU131" s="227"/>
      <c r="AV131" s="227"/>
      <c r="AW131" s="227"/>
      <c r="AX131" s="1070" t="s">
        <v>510</v>
      </c>
      <c r="AY131" s="713"/>
      <c r="AZ131" s="713"/>
      <c r="BA131" s="713"/>
      <c r="BB131" s="713"/>
      <c r="BC131" s="713"/>
      <c r="BD131" s="713"/>
      <c r="BE131" s="1023"/>
      <c r="BF131" s="1071" t="s">
        <v>486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512</v>
      </c>
      <c r="W132" s="1081"/>
      <c r="X132" s="1081"/>
      <c r="Y132" s="1081"/>
      <c r="Z132" s="1082"/>
      <c r="AA132" s="1083">
        <v>3.0246442089999999</v>
      </c>
      <c r="AB132" s="1084"/>
      <c r="AC132" s="1084"/>
      <c r="AD132" s="1084"/>
      <c r="AE132" s="1085"/>
      <c r="AF132" s="1086">
        <v>3.4654398839999998</v>
      </c>
      <c r="AG132" s="1084"/>
      <c r="AH132" s="1084"/>
      <c r="AI132" s="1084"/>
      <c r="AJ132" s="1085"/>
      <c r="AK132" s="1086">
        <v>3.845283631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513</v>
      </c>
      <c r="W133" s="1064"/>
      <c r="X133" s="1064"/>
      <c r="Y133" s="1064"/>
      <c r="Z133" s="1065"/>
      <c r="AA133" s="1066">
        <v>1.9</v>
      </c>
      <c r="AB133" s="1067"/>
      <c r="AC133" s="1067"/>
      <c r="AD133" s="1067"/>
      <c r="AE133" s="1068"/>
      <c r="AF133" s="1066">
        <v>2.9</v>
      </c>
      <c r="AG133" s="1067"/>
      <c r="AH133" s="1067"/>
      <c r="AI133" s="1067"/>
      <c r="AJ133" s="1068"/>
      <c r="AK133" s="1066">
        <v>3.4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nBeyKKqGJUnyuGfnW0eK0fPU7qsR/XecJb/zkrou0SOCQrczLnbeO/uVddqCjRyYlsSOGxcaI1YZnkn9TEIg==" saltValue="R6UtKTUOlh8xtLagHdaw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XUCIYmg8L9qJg0MvjyzJst8ANyjh1ex401rOSo03oAdkkU9B4chpP8294OK7EcUBwT2OyTiApHx6tUsStIAbzg==" saltValue="MEJSDpDfntaIRQ3GZco8X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Xxa5PwKMA93ztV41ib2r4bsA9j5+i3N3SjsgDEMqWwv6SEfzSsJHXjgVRmsU7ZVtsyJl7AhuuQH3sEalH7PQw==" saltValue="xqEf24MLgWDLtTN4siTrR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516</v>
      </c>
      <c r="AL6" s="260"/>
      <c r="AM6" s="260"/>
      <c r="AN6" s="260"/>
    </row>
    <row r="7" spans="1:46" ht="13.5" customHeight="1" x14ac:dyDescent="0.15">
      <c r="A7" s="259"/>
      <c r="AK7" s="262"/>
      <c r="AL7" s="263"/>
      <c r="AM7" s="263"/>
      <c r="AN7" s="264"/>
      <c r="AO7" s="1101" t="s">
        <v>517</v>
      </c>
      <c r="AP7" s="265"/>
      <c r="AQ7" s="266" t="s">
        <v>518</v>
      </c>
      <c r="AR7" s="267"/>
    </row>
    <row r="8" spans="1:46" x14ac:dyDescent="0.15">
      <c r="A8" s="259"/>
      <c r="AK8" s="268"/>
      <c r="AL8" s="269"/>
      <c r="AM8" s="269"/>
      <c r="AN8" s="270"/>
      <c r="AO8" s="1102"/>
      <c r="AP8" s="271" t="s">
        <v>519</v>
      </c>
      <c r="AQ8" s="272" t="s">
        <v>520</v>
      </c>
      <c r="AR8" s="273" t="s">
        <v>521</v>
      </c>
    </row>
    <row r="9" spans="1:46" x14ac:dyDescent="0.15">
      <c r="A9" s="259"/>
      <c r="AK9" s="1103" t="s">
        <v>522</v>
      </c>
      <c r="AL9" s="1104"/>
      <c r="AM9" s="1104"/>
      <c r="AN9" s="1105"/>
      <c r="AO9" s="274">
        <v>38764118</v>
      </c>
      <c r="AP9" s="274">
        <v>59910</v>
      </c>
      <c r="AQ9" s="275">
        <v>63571</v>
      </c>
      <c r="AR9" s="276">
        <v>-5.8</v>
      </c>
    </row>
    <row r="10" spans="1:46" ht="13.5" customHeight="1" x14ac:dyDescent="0.15">
      <c r="A10" s="259"/>
      <c r="AK10" s="1103" t="s">
        <v>523</v>
      </c>
      <c r="AL10" s="1104"/>
      <c r="AM10" s="1104"/>
      <c r="AN10" s="1105"/>
      <c r="AO10" s="277">
        <v>49396</v>
      </c>
      <c r="AP10" s="277">
        <v>76</v>
      </c>
      <c r="AQ10" s="278">
        <v>1690</v>
      </c>
      <c r="AR10" s="279">
        <v>-95.5</v>
      </c>
    </row>
    <row r="11" spans="1:46" ht="13.5" customHeight="1" x14ac:dyDescent="0.15">
      <c r="A11" s="259"/>
      <c r="AK11" s="1103" t="s">
        <v>524</v>
      </c>
      <c r="AL11" s="1104"/>
      <c r="AM11" s="1104"/>
      <c r="AN11" s="1105"/>
      <c r="AO11" s="277">
        <v>110868</v>
      </c>
      <c r="AP11" s="277">
        <v>171</v>
      </c>
      <c r="AQ11" s="278">
        <v>679</v>
      </c>
      <c r="AR11" s="279">
        <v>-74.8</v>
      </c>
    </row>
    <row r="12" spans="1:46" ht="13.5" customHeight="1" x14ac:dyDescent="0.15">
      <c r="A12" s="259"/>
      <c r="AK12" s="1103" t="s">
        <v>525</v>
      </c>
      <c r="AL12" s="1104"/>
      <c r="AM12" s="1104"/>
      <c r="AN12" s="1105"/>
      <c r="AO12" s="277" t="s">
        <v>526</v>
      </c>
      <c r="AP12" s="277" t="s">
        <v>526</v>
      </c>
      <c r="AQ12" s="278">
        <v>23</v>
      </c>
      <c r="AR12" s="279" t="s">
        <v>526</v>
      </c>
    </row>
    <row r="13" spans="1:46" ht="13.5" customHeight="1" x14ac:dyDescent="0.15">
      <c r="A13" s="259"/>
      <c r="AK13" s="1103" t="s">
        <v>527</v>
      </c>
      <c r="AL13" s="1104"/>
      <c r="AM13" s="1104"/>
      <c r="AN13" s="1105"/>
      <c r="AO13" s="277">
        <v>1297074</v>
      </c>
      <c r="AP13" s="277">
        <v>2005</v>
      </c>
      <c r="AQ13" s="278">
        <v>1992</v>
      </c>
      <c r="AR13" s="279">
        <v>0.7</v>
      </c>
    </row>
    <row r="14" spans="1:46" ht="13.5" customHeight="1" x14ac:dyDescent="0.15">
      <c r="A14" s="259"/>
      <c r="AK14" s="1103" t="s">
        <v>528</v>
      </c>
      <c r="AL14" s="1104"/>
      <c r="AM14" s="1104"/>
      <c r="AN14" s="1105"/>
      <c r="AO14" s="277">
        <v>1219097</v>
      </c>
      <c r="AP14" s="277">
        <v>1884</v>
      </c>
      <c r="AQ14" s="278">
        <v>1254</v>
      </c>
      <c r="AR14" s="279">
        <v>50.2</v>
      </c>
    </row>
    <row r="15" spans="1:46" ht="13.5" customHeight="1" x14ac:dyDescent="0.15">
      <c r="A15" s="259"/>
      <c r="AK15" s="1106" t="s">
        <v>529</v>
      </c>
      <c r="AL15" s="1107"/>
      <c r="AM15" s="1107"/>
      <c r="AN15" s="1108"/>
      <c r="AO15" s="277">
        <v>-2233600</v>
      </c>
      <c r="AP15" s="277">
        <v>-3452</v>
      </c>
      <c r="AQ15" s="278">
        <v>-3845</v>
      </c>
      <c r="AR15" s="279">
        <v>-10.199999999999999</v>
      </c>
    </row>
    <row r="16" spans="1:46" x14ac:dyDescent="0.15">
      <c r="A16" s="259"/>
      <c r="AK16" s="1106" t="s">
        <v>188</v>
      </c>
      <c r="AL16" s="1107"/>
      <c r="AM16" s="1107"/>
      <c r="AN16" s="1108"/>
      <c r="AO16" s="277">
        <v>39206953</v>
      </c>
      <c r="AP16" s="277">
        <v>60595</v>
      </c>
      <c r="AQ16" s="278">
        <v>65365</v>
      </c>
      <c r="AR16" s="279">
        <v>-7.3</v>
      </c>
    </row>
    <row r="17" spans="1:46" x14ac:dyDescent="0.15">
      <c r="A17" s="259"/>
    </row>
    <row r="18" spans="1:46" x14ac:dyDescent="0.15">
      <c r="A18" s="259"/>
      <c r="AQ18" s="280"/>
      <c r="AR18" s="280"/>
    </row>
    <row r="19" spans="1:46" x14ac:dyDescent="0.15">
      <c r="A19" s="259"/>
      <c r="AK19" s="255" t="s">
        <v>530</v>
      </c>
    </row>
    <row r="20" spans="1:46" x14ac:dyDescent="0.15">
      <c r="A20" s="259"/>
      <c r="AK20" s="281"/>
      <c r="AL20" s="282"/>
      <c r="AM20" s="282"/>
      <c r="AN20" s="283"/>
      <c r="AO20" s="284" t="s">
        <v>531</v>
      </c>
      <c r="AP20" s="285" t="s">
        <v>532</v>
      </c>
      <c r="AQ20" s="286" t="s">
        <v>533</v>
      </c>
      <c r="AR20" s="287"/>
    </row>
    <row r="21" spans="1:46" s="260" customFormat="1" x14ac:dyDescent="0.15">
      <c r="A21" s="288"/>
      <c r="AK21" s="1109" t="s">
        <v>534</v>
      </c>
      <c r="AL21" s="1110"/>
      <c r="AM21" s="1110"/>
      <c r="AN21" s="1111"/>
      <c r="AO21" s="289">
        <v>6.02</v>
      </c>
      <c r="AP21" s="290">
        <v>6.46</v>
      </c>
      <c r="AQ21" s="291">
        <v>-0.44</v>
      </c>
      <c r="AS21" s="292"/>
      <c r="AT21" s="288"/>
    </row>
    <row r="22" spans="1:46" s="260" customFormat="1" x14ac:dyDescent="0.15">
      <c r="A22" s="288"/>
      <c r="AK22" s="1109" t="s">
        <v>535</v>
      </c>
      <c r="AL22" s="1110"/>
      <c r="AM22" s="1110"/>
      <c r="AN22" s="1111"/>
      <c r="AO22" s="293">
        <v>99.7</v>
      </c>
      <c r="AP22" s="294">
        <v>99.4</v>
      </c>
      <c r="AQ22" s="295">
        <v>0.3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538</v>
      </c>
      <c r="AL29" s="260"/>
      <c r="AM29" s="260"/>
      <c r="AN29" s="260"/>
      <c r="AS29" s="302"/>
    </row>
    <row r="30" spans="1:46" ht="13.5" customHeight="1" x14ac:dyDescent="0.15">
      <c r="A30" s="259"/>
      <c r="AK30" s="262"/>
      <c r="AL30" s="263"/>
      <c r="AM30" s="263"/>
      <c r="AN30" s="264"/>
      <c r="AO30" s="1101" t="s">
        <v>517</v>
      </c>
      <c r="AP30" s="265"/>
      <c r="AQ30" s="266" t="s">
        <v>518</v>
      </c>
      <c r="AR30" s="267"/>
    </row>
    <row r="31" spans="1:46" x14ac:dyDescent="0.15">
      <c r="A31" s="259"/>
      <c r="AK31" s="268"/>
      <c r="AL31" s="269"/>
      <c r="AM31" s="269"/>
      <c r="AN31" s="270"/>
      <c r="AO31" s="1102"/>
      <c r="AP31" s="271" t="s">
        <v>519</v>
      </c>
      <c r="AQ31" s="272" t="s">
        <v>520</v>
      </c>
      <c r="AR31" s="273" t="s">
        <v>521</v>
      </c>
    </row>
    <row r="32" spans="1:46" ht="27" customHeight="1" x14ac:dyDescent="0.15">
      <c r="A32" s="259"/>
      <c r="AK32" s="1117" t="s">
        <v>539</v>
      </c>
      <c r="AL32" s="1118"/>
      <c r="AM32" s="1118"/>
      <c r="AN32" s="1119"/>
      <c r="AO32" s="303">
        <v>17919147</v>
      </c>
      <c r="AP32" s="303">
        <v>27694</v>
      </c>
      <c r="AQ32" s="304">
        <v>37452</v>
      </c>
      <c r="AR32" s="305">
        <v>-26.1</v>
      </c>
    </row>
    <row r="33" spans="1:46" ht="13.5" customHeight="1" x14ac:dyDescent="0.15">
      <c r="A33" s="259"/>
      <c r="AK33" s="1117" t="s">
        <v>540</v>
      </c>
      <c r="AL33" s="1118"/>
      <c r="AM33" s="1118"/>
      <c r="AN33" s="1119"/>
      <c r="AO33" s="303" t="s">
        <v>526</v>
      </c>
      <c r="AP33" s="303" t="s">
        <v>526</v>
      </c>
      <c r="AQ33" s="304" t="s">
        <v>526</v>
      </c>
      <c r="AR33" s="305" t="s">
        <v>526</v>
      </c>
    </row>
    <row r="34" spans="1:46" ht="27" customHeight="1" x14ac:dyDescent="0.15">
      <c r="A34" s="259"/>
      <c r="AK34" s="1117" t="s">
        <v>541</v>
      </c>
      <c r="AL34" s="1118"/>
      <c r="AM34" s="1118"/>
      <c r="AN34" s="1119"/>
      <c r="AO34" s="303" t="s">
        <v>526</v>
      </c>
      <c r="AP34" s="303" t="s">
        <v>526</v>
      </c>
      <c r="AQ34" s="304">
        <v>45</v>
      </c>
      <c r="AR34" s="305" t="s">
        <v>526</v>
      </c>
    </row>
    <row r="35" spans="1:46" ht="27" customHeight="1" x14ac:dyDescent="0.15">
      <c r="A35" s="259"/>
      <c r="AK35" s="1117" t="s">
        <v>542</v>
      </c>
      <c r="AL35" s="1118"/>
      <c r="AM35" s="1118"/>
      <c r="AN35" s="1119"/>
      <c r="AO35" s="303">
        <v>4846034</v>
      </c>
      <c r="AP35" s="303">
        <v>7490</v>
      </c>
      <c r="AQ35" s="304">
        <v>8356</v>
      </c>
      <c r="AR35" s="305">
        <v>-10.4</v>
      </c>
    </row>
    <row r="36" spans="1:46" ht="27" customHeight="1" x14ac:dyDescent="0.15">
      <c r="A36" s="259"/>
      <c r="AK36" s="1117" t="s">
        <v>543</v>
      </c>
      <c r="AL36" s="1118"/>
      <c r="AM36" s="1118"/>
      <c r="AN36" s="1119"/>
      <c r="AO36" s="303">
        <v>267733</v>
      </c>
      <c r="AP36" s="303">
        <v>414</v>
      </c>
      <c r="AQ36" s="304">
        <v>443</v>
      </c>
      <c r="AR36" s="305">
        <v>-6.5</v>
      </c>
    </row>
    <row r="37" spans="1:46" ht="13.5" customHeight="1" x14ac:dyDescent="0.15">
      <c r="A37" s="259"/>
      <c r="AK37" s="1117" t="s">
        <v>544</v>
      </c>
      <c r="AL37" s="1118"/>
      <c r="AM37" s="1118"/>
      <c r="AN37" s="1119"/>
      <c r="AO37" s="303">
        <v>97421</v>
      </c>
      <c r="AP37" s="303">
        <v>151</v>
      </c>
      <c r="AQ37" s="304">
        <v>649</v>
      </c>
      <c r="AR37" s="305">
        <v>-76.7</v>
      </c>
    </row>
    <row r="38" spans="1:46" ht="27" customHeight="1" x14ac:dyDescent="0.15">
      <c r="A38" s="259"/>
      <c r="AK38" s="1120" t="s">
        <v>545</v>
      </c>
      <c r="AL38" s="1121"/>
      <c r="AM38" s="1121"/>
      <c r="AN38" s="1122"/>
      <c r="AO38" s="306" t="s">
        <v>526</v>
      </c>
      <c r="AP38" s="306" t="s">
        <v>526</v>
      </c>
      <c r="AQ38" s="307">
        <v>1</v>
      </c>
      <c r="AR38" s="295" t="s">
        <v>526</v>
      </c>
      <c r="AS38" s="302"/>
    </row>
    <row r="39" spans="1:46" x14ac:dyDescent="0.15">
      <c r="A39" s="259"/>
      <c r="AK39" s="1120" t="s">
        <v>546</v>
      </c>
      <c r="AL39" s="1121"/>
      <c r="AM39" s="1121"/>
      <c r="AN39" s="1122"/>
      <c r="AO39" s="303">
        <v>-4887833</v>
      </c>
      <c r="AP39" s="303">
        <v>-7554</v>
      </c>
      <c r="AQ39" s="304">
        <v>-7867</v>
      </c>
      <c r="AR39" s="305">
        <v>-4</v>
      </c>
      <c r="AS39" s="302"/>
    </row>
    <row r="40" spans="1:46" ht="27" customHeight="1" x14ac:dyDescent="0.15">
      <c r="A40" s="259"/>
      <c r="AK40" s="1117" t="s">
        <v>547</v>
      </c>
      <c r="AL40" s="1118"/>
      <c r="AM40" s="1118"/>
      <c r="AN40" s="1119"/>
      <c r="AO40" s="303">
        <v>-13978299</v>
      </c>
      <c r="AP40" s="303">
        <v>-21604</v>
      </c>
      <c r="AQ40" s="304">
        <v>-28343</v>
      </c>
      <c r="AR40" s="305">
        <v>-23.8</v>
      </c>
      <c r="AS40" s="302"/>
    </row>
    <row r="41" spans="1:46" x14ac:dyDescent="0.15">
      <c r="A41" s="259"/>
      <c r="AK41" s="1123" t="s">
        <v>300</v>
      </c>
      <c r="AL41" s="1124"/>
      <c r="AM41" s="1124"/>
      <c r="AN41" s="1125"/>
      <c r="AO41" s="303">
        <v>4264203</v>
      </c>
      <c r="AP41" s="303">
        <v>6590</v>
      </c>
      <c r="AQ41" s="304">
        <v>10736</v>
      </c>
      <c r="AR41" s="305">
        <v>-38.6</v>
      </c>
      <c r="AS41" s="302"/>
    </row>
    <row r="42" spans="1:46" x14ac:dyDescent="0.15">
      <c r="A42" s="259"/>
      <c r="AK42" s="308" t="s">
        <v>548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549</v>
      </c>
    </row>
    <row r="48" spans="1:46" x14ac:dyDescent="0.15">
      <c r="A48" s="259"/>
      <c r="AK48" s="313" t="s">
        <v>550</v>
      </c>
      <c r="AL48" s="313"/>
      <c r="AM48" s="313"/>
      <c r="AN48" s="313"/>
      <c r="AO48" s="313"/>
      <c r="AP48" s="313"/>
      <c r="AQ48" s="314"/>
      <c r="AR48" s="313"/>
    </row>
    <row r="49" spans="1:44" ht="13.5" customHeight="1" x14ac:dyDescent="0.15">
      <c r="A49" s="259"/>
      <c r="AK49" s="315"/>
      <c r="AL49" s="316"/>
      <c r="AM49" s="1112" t="s">
        <v>517</v>
      </c>
      <c r="AN49" s="1114" t="s">
        <v>551</v>
      </c>
      <c r="AO49" s="1115"/>
      <c r="AP49" s="1115"/>
      <c r="AQ49" s="1115"/>
      <c r="AR49" s="1116"/>
    </row>
    <row r="50" spans="1:44" x14ac:dyDescent="0.15">
      <c r="A50" s="259"/>
      <c r="AK50" s="317"/>
      <c r="AL50" s="318"/>
      <c r="AM50" s="1113"/>
      <c r="AN50" s="319" t="s">
        <v>552</v>
      </c>
      <c r="AO50" s="320" t="s">
        <v>553</v>
      </c>
      <c r="AP50" s="321" t="s">
        <v>554</v>
      </c>
      <c r="AQ50" s="322" t="s">
        <v>555</v>
      </c>
      <c r="AR50" s="323" t="s">
        <v>556</v>
      </c>
    </row>
    <row r="51" spans="1:44" x14ac:dyDescent="0.15">
      <c r="A51" s="259"/>
      <c r="AK51" s="315" t="s">
        <v>557</v>
      </c>
      <c r="AL51" s="316"/>
      <c r="AM51" s="324">
        <v>27458628</v>
      </c>
      <c r="AN51" s="325">
        <v>42931</v>
      </c>
      <c r="AO51" s="326">
        <v>-14.1</v>
      </c>
      <c r="AP51" s="327">
        <v>46457</v>
      </c>
      <c r="AQ51" s="328">
        <v>-3.4</v>
      </c>
      <c r="AR51" s="329">
        <v>-10.7</v>
      </c>
    </row>
    <row r="52" spans="1:44" x14ac:dyDescent="0.15">
      <c r="A52" s="259"/>
      <c r="AK52" s="330"/>
      <c r="AL52" s="331" t="s">
        <v>558</v>
      </c>
      <c r="AM52" s="332">
        <v>12736769</v>
      </c>
      <c r="AN52" s="333">
        <v>19914</v>
      </c>
      <c r="AO52" s="334">
        <v>-45.1</v>
      </c>
      <c r="AP52" s="335">
        <v>24020</v>
      </c>
      <c r="AQ52" s="336">
        <v>-4.5999999999999996</v>
      </c>
      <c r="AR52" s="337">
        <v>-40.5</v>
      </c>
    </row>
    <row r="53" spans="1:44" x14ac:dyDescent="0.15">
      <c r="A53" s="259"/>
      <c r="AK53" s="315" t="s">
        <v>559</v>
      </c>
      <c r="AL53" s="316"/>
      <c r="AM53" s="324">
        <v>25468091</v>
      </c>
      <c r="AN53" s="325">
        <v>39612</v>
      </c>
      <c r="AO53" s="326">
        <v>-7.7</v>
      </c>
      <c r="AP53" s="327">
        <v>51849</v>
      </c>
      <c r="AQ53" s="328">
        <v>11.6</v>
      </c>
      <c r="AR53" s="329">
        <v>-19.3</v>
      </c>
    </row>
    <row r="54" spans="1:44" x14ac:dyDescent="0.15">
      <c r="A54" s="259"/>
      <c r="AK54" s="330"/>
      <c r="AL54" s="331" t="s">
        <v>558</v>
      </c>
      <c r="AM54" s="332">
        <v>11405013</v>
      </c>
      <c r="AN54" s="333">
        <v>17739</v>
      </c>
      <c r="AO54" s="334">
        <v>-10.9</v>
      </c>
      <c r="AP54" s="335">
        <v>26326</v>
      </c>
      <c r="AQ54" s="336">
        <v>9.6</v>
      </c>
      <c r="AR54" s="337">
        <v>-20.5</v>
      </c>
    </row>
    <row r="55" spans="1:44" x14ac:dyDescent="0.15">
      <c r="A55" s="259"/>
      <c r="AK55" s="315" t="s">
        <v>560</v>
      </c>
      <c r="AL55" s="316"/>
      <c r="AM55" s="324">
        <v>18708736</v>
      </c>
      <c r="AN55" s="325">
        <v>29007</v>
      </c>
      <c r="AO55" s="326">
        <v>-26.8</v>
      </c>
      <c r="AP55" s="327">
        <v>52191</v>
      </c>
      <c r="AQ55" s="328">
        <v>0.7</v>
      </c>
      <c r="AR55" s="329">
        <v>-27.5</v>
      </c>
    </row>
    <row r="56" spans="1:44" x14ac:dyDescent="0.15">
      <c r="A56" s="259"/>
      <c r="AK56" s="330"/>
      <c r="AL56" s="331" t="s">
        <v>558</v>
      </c>
      <c r="AM56" s="332">
        <v>10465800</v>
      </c>
      <c r="AN56" s="333">
        <v>16227</v>
      </c>
      <c r="AO56" s="334">
        <v>-8.5</v>
      </c>
      <c r="AP56" s="335">
        <v>26807</v>
      </c>
      <c r="AQ56" s="336">
        <v>1.8</v>
      </c>
      <c r="AR56" s="337">
        <v>-10.3</v>
      </c>
    </row>
    <row r="57" spans="1:44" x14ac:dyDescent="0.15">
      <c r="A57" s="259"/>
      <c r="AK57" s="315" t="s">
        <v>561</v>
      </c>
      <c r="AL57" s="316"/>
      <c r="AM57" s="324">
        <v>13438755</v>
      </c>
      <c r="AN57" s="325">
        <v>20812</v>
      </c>
      <c r="AO57" s="326">
        <v>-28.3</v>
      </c>
      <c r="AP57" s="327">
        <v>48105</v>
      </c>
      <c r="AQ57" s="328">
        <v>-7.8</v>
      </c>
      <c r="AR57" s="329">
        <v>-20.5</v>
      </c>
    </row>
    <row r="58" spans="1:44" x14ac:dyDescent="0.15">
      <c r="A58" s="259"/>
      <c r="AK58" s="330"/>
      <c r="AL58" s="331" t="s">
        <v>558</v>
      </c>
      <c r="AM58" s="332">
        <v>7080683</v>
      </c>
      <c r="AN58" s="333">
        <v>10966</v>
      </c>
      <c r="AO58" s="334">
        <v>-32.4</v>
      </c>
      <c r="AP58" s="335">
        <v>24072</v>
      </c>
      <c r="AQ58" s="336">
        <v>-10.199999999999999</v>
      </c>
      <c r="AR58" s="337">
        <v>-22.2</v>
      </c>
    </row>
    <row r="59" spans="1:44" x14ac:dyDescent="0.15">
      <c r="A59" s="259"/>
      <c r="AK59" s="315" t="s">
        <v>562</v>
      </c>
      <c r="AL59" s="316"/>
      <c r="AM59" s="324">
        <v>11876507</v>
      </c>
      <c r="AN59" s="325">
        <v>18355</v>
      </c>
      <c r="AO59" s="326">
        <v>-11.8</v>
      </c>
      <c r="AP59" s="327">
        <v>47446</v>
      </c>
      <c r="AQ59" s="328">
        <v>-1.4</v>
      </c>
      <c r="AR59" s="329">
        <v>-10.4</v>
      </c>
    </row>
    <row r="60" spans="1:44" x14ac:dyDescent="0.15">
      <c r="A60" s="259"/>
      <c r="AK60" s="330"/>
      <c r="AL60" s="331" t="s">
        <v>558</v>
      </c>
      <c r="AM60" s="332">
        <v>7883840</v>
      </c>
      <c r="AN60" s="333">
        <v>12185</v>
      </c>
      <c r="AO60" s="334">
        <v>11.1</v>
      </c>
      <c r="AP60" s="335">
        <v>24371</v>
      </c>
      <c r="AQ60" s="336">
        <v>1.2</v>
      </c>
      <c r="AR60" s="337">
        <v>9.9</v>
      </c>
    </row>
    <row r="61" spans="1:44" x14ac:dyDescent="0.15">
      <c r="A61" s="259"/>
      <c r="AK61" s="315" t="s">
        <v>563</v>
      </c>
      <c r="AL61" s="338"/>
      <c r="AM61" s="324">
        <v>19390143</v>
      </c>
      <c r="AN61" s="325">
        <v>30143</v>
      </c>
      <c r="AO61" s="326">
        <v>-17.7</v>
      </c>
      <c r="AP61" s="327">
        <v>49210</v>
      </c>
      <c r="AQ61" s="339">
        <v>-0.1</v>
      </c>
      <c r="AR61" s="329">
        <v>-17.600000000000001</v>
      </c>
    </row>
    <row r="62" spans="1:44" x14ac:dyDescent="0.15">
      <c r="A62" s="259"/>
      <c r="AK62" s="330"/>
      <c r="AL62" s="331" t="s">
        <v>558</v>
      </c>
      <c r="AM62" s="332">
        <v>9914421</v>
      </c>
      <c r="AN62" s="333">
        <v>15406</v>
      </c>
      <c r="AO62" s="334">
        <v>-17.2</v>
      </c>
      <c r="AP62" s="335">
        <v>25119</v>
      </c>
      <c r="AQ62" s="336">
        <v>-0.4</v>
      </c>
      <c r="AR62" s="337">
        <v>-16.8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aJBQibmNO7oU4xubTjzTV/+nRXgLPheRsJTMtmf4qCShHMHIys4YfWOz6nmbNMfEjoLJUCsXrjF60Z9rfCQ09w==" saltValue="N/jFCXY4RRGi03NLbPk0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565</v>
      </c>
    </row>
    <row r="121" spans="125:125" ht="13.5" hidden="1" customHeight="1" x14ac:dyDescent="0.15">
      <c r="DU121" s="253"/>
    </row>
  </sheetData>
  <sheetProtection algorithmName="SHA-512" hashValue="bVZ+0wIT9N7T1yUwaN8EFYUgqljL54gK3ExqtWU8f9qGtUQpiE2yIU+qbG6mrz45V2npPnVFNU4jaLisr/bbEg==" saltValue="YJ6kkI8y8nmH3Yt6LgWTY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566</v>
      </c>
    </row>
  </sheetData>
  <sheetProtection algorithmName="SHA-512" hashValue="hI6n6JjmJLJPNFqpLvfsVaC1tPA9QzhM3Zz6yXAN8rJuEUilfASepDZWnamhkuRsIaKL54JQ5jCkI2hYJG9vrg==" saltValue="WPfxvdBfift9ZSj60+izo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26" t="s">
        <v>3</v>
      </c>
      <c r="D47" s="1126"/>
      <c r="E47" s="1127"/>
      <c r="F47" s="11">
        <v>10.039999999999999</v>
      </c>
      <c r="G47" s="12">
        <v>9.59</v>
      </c>
      <c r="H47" s="12">
        <v>9.57</v>
      </c>
      <c r="I47" s="12">
        <v>11.72</v>
      </c>
      <c r="J47" s="13">
        <v>19.57</v>
      </c>
    </row>
    <row r="48" spans="2:10" ht="57.75" customHeight="1" x14ac:dyDescent="0.15">
      <c r="B48" s="14"/>
      <c r="C48" s="1128" t="s">
        <v>4</v>
      </c>
      <c r="D48" s="1128"/>
      <c r="E48" s="1129"/>
      <c r="F48" s="15">
        <v>2.63</v>
      </c>
      <c r="G48" s="16">
        <v>2.2999999999999998</v>
      </c>
      <c r="H48" s="16">
        <v>3.1</v>
      </c>
      <c r="I48" s="16">
        <v>8.01</v>
      </c>
      <c r="J48" s="17">
        <v>5.28</v>
      </c>
    </row>
    <row r="49" spans="2:10" ht="57.75" customHeight="1" thickBot="1" x14ac:dyDescent="0.2">
      <c r="B49" s="18"/>
      <c r="C49" s="1130" t="s">
        <v>5</v>
      </c>
      <c r="D49" s="1130"/>
      <c r="E49" s="1131"/>
      <c r="F49" s="19" t="s">
        <v>572</v>
      </c>
      <c r="G49" s="20" t="s">
        <v>573</v>
      </c>
      <c r="H49" s="20" t="s">
        <v>574</v>
      </c>
      <c r="I49" s="20">
        <v>7.37</v>
      </c>
      <c r="J49" s="21" t="s">
        <v>575</v>
      </c>
    </row>
    <row r="50" spans="2:10" x14ac:dyDescent="0.15"/>
  </sheetData>
  <sheetProtection algorithmName="SHA-512" hashValue="pwgrRKZhJcWwnJ6PKSu5d69CS/FYkkUfspRePjzlGvg7ICbvJk2pqQtWdAn/espElOS6LBVnUNRlf/K7Xq2OyA==" saltValue="YZfOKndYaAiJ7vqMfYQwQ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dcterms:created xsi:type="dcterms:W3CDTF">2024-03-14T01:47:37Z</dcterms:created>
  <dcterms:modified xsi:type="dcterms:W3CDTF">2024-03-25T01:40:32Z</dcterms:modified>
  <cp:category/>
</cp:coreProperties>
</file>